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5" windowWidth="20055" windowHeight="7935" firstSheet="1" activeTab="2"/>
  </bookViews>
  <sheets>
    <sheet name="SINAPI ABRIL 2016" sheetId="5" state="hidden" r:id="rId1"/>
    <sheet name="PLANILHA" sheetId="1" r:id="rId2"/>
    <sheet name="CRONOGRAMA" sheetId="2" r:id="rId3"/>
    <sheet name="Composições" sheetId="4" r:id="rId4"/>
  </sheets>
  <externalReferences>
    <externalReference r:id="rId5"/>
    <externalReference r:id="rId6"/>
    <externalReference r:id="rId7"/>
  </externalReferences>
  <definedNames>
    <definedName name="_xlnm.Print_Area" localSheetId="3">Composições!$A$1:$G$136</definedName>
    <definedName name="_xlnm.Print_Area" localSheetId="1">PLANILHA!$A$1:$H$271</definedName>
  </definedNames>
  <calcPr calcId="125725"/>
</workbook>
</file>

<file path=xl/calcChain.xml><?xml version="1.0" encoding="utf-8"?>
<calcChain xmlns="http://schemas.openxmlformats.org/spreadsheetml/2006/main">
  <c r="H263" i="1"/>
  <c r="H237"/>
  <c r="H246"/>
  <c r="H171"/>
  <c r="H204"/>
  <c r="G121"/>
  <c r="G134" i="4"/>
  <c r="G123"/>
  <c r="G128"/>
  <c r="G133"/>
  <c r="G132"/>
  <c r="G131"/>
  <c r="G94"/>
  <c r="G114"/>
  <c r="G108"/>
  <c r="G103"/>
  <c r="H105" i="1"/>
  <c r="H95"/>
  <c r="G79" i="4"/>
  <c r="G75"/>
  <c r="G70"/>
  <c r="G66"/>
  <c r="H70" i="1"/>
  <c r="H69"/>
  <c r="H62"/>
  <c r="H56"/>
  <c r="H47"/>
  <c r="H46"/>
  <c r="H39"/>
  <c r="H30"/>
  <c r="H125" l="1"/>
  <c r="B87"/>
  <c r="B110"/>
  <c r="B109"/>
  <c r="B108"/>
  <c r="C118" i="4"/>
  <c r="C120" s="1"/>
  <c r="A118"/>
  <c r="G130"/>
  <c r="G129"/>
  <c r="G125"/>
  <c r="G124"/>
  <c r="G113"/>
  <c r="G112"/>
  <c r="C98"/>
  <c r="C100" s="1"/>
  <c r="A98"/>
  <c r="G111"/>
  <c r="G110"/>
  <c r="G109"/>
  <c r="G105"/>
  <c r="G104"/>
  <c r="G93"/>
  <c r="G92" s="1"/>
  <c r="G89"/>
  <c r="G88" s="1"/>
  <c r="C83"/>
  <c r="C85" s="1"/>
  <c r="A83"/>
  <c r="C62"/>
  <c r="C64" s="1"/>
  <c r="A62"/>
  <c r="G78"/>
  <c r="G77"/>
  <c r="G76"/>
  <c r="G72"/>
  <c r="G71"/>
  <c r="G68"/>
  <c r="G67"/>
  <c r="H266" i="1"/>
  <c r="H250"/>
  <c r="H251"/>
  <c r="H252"/>
  <c r="H255"/>
  <c r="H257"/>
  <c r="H258"/>
  <c r="H259"/>
  <c r="H260"/>
  <c r="H261"/>
  <c r="H262"/>
  <c r="H249"/>
  <c r="H241"/>
  <c r="H242"/>
  <c r="H243"/>
  <c r="H244"/>
  <c r="H245"/>
  <c r="H240"/>
  <c r="H208"/>
  <c r="H209"/>
  <c r="H210"/>
  <c r="H211"/>
  <c r="H212"/>
  <c r="H213"/>
  <c r="H214"/>
  <c r="H215"/>
  <c r="H216"/>
  <c r="H217"/>
  <c r="H218"/>
  <c r="H219"/>
  <c r="H220"/>
  <c r="H221"/>
  <c r="H222"/>
  <c r="H223"/>
  <c r="H224"/>
  <c r="H225"/>
  <c r="H226"/>
  <c r="H227"/>
  <c r="H228"/>
  <c r="H229"/>
  <c r="H230"/>
  <c r="H231"/>
  <c r="H232"/>
  <c r="H233"/>
  <c r="H234"/>
  <c r="H235"/>
  <c r="H236"/>
  <c r="H207"/>
  <c r="H199"/>
  <c r="H200"/>
  <c r="H201"/>
  <c r="H202"/>
  <c r="H203"/>
  <c r="H198"/>
  <c r="H175"/>
  <c r="H176"/>
  <c r="H177"/>
  <c r="H178"/>
  <c r="H180"/>
  <c r="H181"/>
  <c r="H182"/>
  <c r="H183"/>
  <c r="H184"/>
  <c r="H185"/>
  <c r="H186"/>
  <c r="H187"/>
  <c r="H189"/>
  <c r="H190"/>
  <c r="H191"/>
  <c r="H192"/>
  <c r="H193"/>
  <c r="H194"/>
  <c r="H174"/>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28"/>
  <c r="H118"/>
  <c r="H119"/>
  <c r="H120"/>
  <c r="H122"/>
  <c r="H123"/>
  <c r="H117"/>
  <c r="H111"/>
  <c r="H112"/>
  <c r="H100"/>
  <c r="H101"/>
  <c r="H102"/>
  <c r="H103"/>
  <c r="H104"/>
  <c r="H98"/>
  <c r="H92"/>
  <c r="H93"/>
  <c r="H94"/>
  <c r="H91"/>
  <c r="H86"/>
  <c r="H78"/>
  <c r="H74"/>
  <c r="H65"/>
  <c r="H66"/>
  <c r="H67"/>
  <c r="H68"/>
  <c r="H64"/>
  <c r="H59"/>
  <c r="H60"/>
  <c r="H61"/>
  <c r="H58"/>
  <c r="H52"/>
  <c r="H53"/>
  <c r="H54"/>
  <c r="H55"/>
  <c r="H51"/>
  <c r="H42"/>
  <c r="H43"/>
  <c r="H44"/>
  <c r="H45"/>
  <c r="H41"/>
  <c r="H35"/>
  <c r="H36"/>
  <c r="H37"/>
  <c r="H38"/>
  <c r="H34"/>
  <c r="H26"/>
  <c r="H27"/>
  <c r="H28"/>
  <c r="H29"/>
  <c r="H25"/>
  <c r="H14"/>
  <c r="H15"/>
  <c r="H16"/>
  <c r="H17"/>
  <c r="H18"/>
  <c r="H19"/>
  <c r="H20"/>
  <c r="G96" i="4" l="1"/>
  <c r="F85" s="1"/>
  <c r="A55"/>
  <c r="G58"/>
  <c r="G59"/>
  <c r="G60"/>
  <c r="G57"/>
  <c r="G124" i="1"/>
  <c r="H124" s="1"/>
  <c r="H121"/>
  <c r="G136" i="4" l="1"/>
  <c r="F120" s="1"/>
  <c r="G110" i="1" s="1"/>
  <c r="H110" s="1"/>
  <c r="G116" i="4"/>
  <c r="F100" s="1"/>
  <c r="G85"/>
  <c r="G108" i="1"/>
  <c r="G80" i="4"/>
  <c r="G81" s="1"/>
  <c r="F64" s="1"/>
  <c r="G87" i="1" s="1"/>
  <c r="H87" s="1"/>
  <c r="H88" s="1"/>
  <c r="G61" i="4"/>
  <c r="G56" s="1"/>
  <c r="G81" i="1" s="1"/>
  <c r="H81" s="1"/>
  <c r="H82" s="1"/>
  <c r="G120" i="4" l="1"/>
  <c r="G100"/>
  <c r="H113" i="1"/>
  <c r="G109"/>
  <c r="H109" s="1"/>
  <c r="G64" i="4"/>
  <c r="A47"/>
  <c r="G50"/>
  <c r="G51"/>
  <c r="G52"/>
  <c r="G49"/>
  <c r="A3"/>
  <c r="A39"/>
  <c r="D75" i="1"/>
  <c r="G42" i="4"/>
  <c r="G43"/>
  <c r="G44"/>
  <c r="G41"/>
  <c r="G53" l="1"/>
  <c r="G48" s="1"/>
  <c r="G77" i="1" s="1"/>
  <c r="H77" s="1"/>
  <c r="G45" i="4"/>
  <c r="G40" s="1"/>
  <c r="G75" i="1" s="1"/>
  <c r="H75" s="1"/>
  <c r="G256"/>
  <c r="H256" s="1"/>
  <c r="F254"/>
  <c r="H254" s="1"/>
  <c r="F253"/>
  <c r="H253" s="1"/>
  <c r="F76"/>
  <c r="H76" s="1"/>
  <c r="H79" l="1"/>
  <c r="H83" s="1"/>
  <c r="D21"/>
  <c r="G36" i="4"/>
  <c r="G35"/>
  <c r="G34"/>
  <c r="G33"/>
  <c r="G32"/>
  <c r="G31"/>
  <c r="G30"/>
  <c r="G29"/>
  <c r="G28"/>
  <c r="G27"/>
  <c r="G26"/>
  <c r="G25"/>
  <c r="G24"/>
  <c r="E17"/>
  <c r="G17" s="1"/>
  <c r="G16"/>
  <c r="E15"/>
  <c r="E18" s="1"/>
  <c r="G18" s="1"/>
  <c r="G14"/>
  <c r="E13"/>
  <c r="G13" s="1"/>
  <c r="E12"/>
  <c r="G12" s="1"/>
  <c r="G11"/>
  <c r="G10"/>
  <c r="C8"/>
  <c r="G5"/>
  <c r="G6" s="1"/>
  <c r="G21" i="1" s="1"/>
  <c r="H21" s="1"/>
  <c r="H22" s="1"/>
  <c r="G15" i="4" l="1"/>
  <c r="G19" s="1"/>
  <c r="F9" s="1"/>
  <c r="G179" i="1" s="1"/>
  <c r="G37" i="4"/>
  <c r="F23" s="1"/>
  <c r="B30" i="2" l="1"/>
  <c r="A30"/>
  <c r="B29"/>
  <c r="A29"/>
  <c r="B28"/>
  <c r="A28"/>
  <c r="B27"/>
  <c r="A27"/>
  <c r="B26"/>
  <c r="A26"/>
  <c r="B25"/>
  <c r="A25"/>
  <c r="B24"/>
  <c r="A24"/>
  <c r="B23"/>
  <c r="A23"/>
  <c r="B22"/>
  <c r="A22"/>
  <c r="B21"/>
  <c r="A21"/>
  <c r="B20"/>
  <c r="A20"/>
  <c r="B19"/>
  <c r="A19"/>
  <c r="B18"/>
  <c r="A18"/>
  <c r="B17"/>
  <c r="A17"/>
  <c r="B16"/>
  <c r="A16"/>
  <c r="B15"/>
  <c r="A15"/>
  <c r="H9"/>
  <c r="G188" i="1" l="1"/>
  <c r="H188" s="1"/>
  <c r="H179"/>
  <c r="H195" s="1"/>
  <c r="H269" s="1"/>
  <c r="H271" s="1"/>
  <c r="F108"/>
  <c r="H108" s="1"/>
  <c r="H114" s="1"/>
  <c r="F99"/>
  <c r="H99" s="1"/>
  <c r="C21" i="2" l="1"/>
  <c r="C22"/>
  <c r="C20"/>
  <c r="C19"/>
  <c r="H267" i="1"/>
  <c r="C30" i="2"/>
  <c r="C15"/>
  <c r="C16"/>
  <c r="C23"/>
  <c r="C24"/>
  <c r="C25"/>
  <c r="C28"/>
  <c r="C27"/>
  <c r="C29"/>
  <c r="Q29" s="1"/>
  <c r="C31" l="1"/>
  <c r="U31" s="1"/>
  <c r="C18"/>
  <c r="S18" s="1"/>
  <c r="M19"/>
  <c r="K19"/>
  <c r="M23"/>
  <c r="O23"/>
  <c r="O27"/>
  <c r="M27"/>
  <c r="I27"/>
  <c r="M22"/>
  <c r="O22"/>
  <c r="I28"/>
  <c r="O28"/>
  <c r="M28"/>
  <c r="S24"/>
  <c r="U24"/>
  <c r="S30"/>
  <c r="U30"/>
  <c r="O25"/>
  <c r="M25"/>
  <c r="I25"/>
  <c r="U21"/>
  <c r="K21"/>
  <c r="O20"/>
  <c r="M20"/>
  <c r="C26"/>
  <c r="G16"/>
  <c r="E16"/>
  <c r="M16"/>
  <c r="I16"/>
  <c r="O16"/>
  <c r="K16"/>
  <c r="C17"/>
  <c r="E15"/>
  <c r="O15"/>
  <c r="I15"/>
  <c r="G15"/>
  <c r="M15"/>
  <c r="K15"/>
  <c r="C35" l="1"/>
  <c r="C37" s="1"/>
  <c r="I18"/>
  <c r="I26"/>
  <c r="O26"/>
  <c r="M26"/>
  <c r="S19"/>
  <c r="T19" s="1"/>
  <c r="U19" s="1"/>
  <c r="Q18"/>
  <c r="K18"/>
  <c r="S20"/>
  <c r="T20" s="1"/>
  <c r="U20" s="1"/>
  <c r="K17"/>
  <c r="I17"/>
  <c r="O17"/>
  <c r="O35" s="1"/>
  <c r="O37" s="1"/>
  <c r="M17"/>
  <c r="M35" s="1"/>
  <c r="M37" s="1"/>
  <c r="G17"/>
  <c r="G35" s="1"/>
  <c r="G37" s="1"/>
  <c r="Q16"/>
  <c r="S16"/>
  <c r="E35"/>
  <c r="S15"/>
  <c r="Q15"/>
  <c r="E36" l="1"/>
  <c r="E38" s="1"/>
  <c r="G38" s="1"/>
  <c r="E37"/>
  <c r="I35"/>
  <c r="I37" s="1"/>
  <c r="U35"/>
  <c r="U37" s="1"/>
  <c r="K35"/>
  <c r="K37" s="1"/>
  <c r="D36"/>
  <c r="Q17"/>
  <c r="Q35" s="1"/>
  <c r="Q37" s="1"/>
  <c r="S17"/>
  <c r="S35" s="1"/>
  <c r="S37" s="1"/>
  <c r="I38" l="1"/>
  <c r="K38" s="1"/>
  <c r="M38" s="1"/>
  <c r="O38" s="1"/>
  <c r="Q38" s="1"/>
  <c r="S38" s="1"/>
  <c r="U38" s="1"/>
  <c r="G36"/>
  <c r="F36" s="1"/>
  <c r="I36" l="1"/>
  <c r="K36" s="1"/>
  <c r="J36" s="1"/>
  <c r="M36" l="1"/>
  <c r="L36" s="1"/>
  <c r="H36"/>
  <c r="O36" l="1"/>
  <c r="N36" s="1"/>
  <c r="Q36" l="1"/>
  <c r="S36" s="1"/>
  <c r="P36" l="1"/>
  <c r="R36"/>
  <c r="U36"/>
  <c r="T36" s="1"/>
</calcChain>
</file>

<file path=xl/sharedStrings.xml><?xml version="1.0" encoding="utf-8"?>
<sst xmlns="http://schemas.openxmlformats.org/spreadsheetml/2006/main" count="12928" uniqueCount="6870">
  <si>
    <t>Local: Av. Principal, S/N, BAIRRO: ELIANE GOMES  - VÁRZEA GRANDE - MT CEP 78.110-000 TEL: (65)3688 3662</t>
  </si>
  <si>
    <t>ESTIMATIVA DE CUSTO</t>
  </si>
  <si>
    <t>ITEM</t>
  </si>
  <si>
    <t>CÓDIGO</t>
  </si>
  <si>
    <t>FONTE</t>
  </si>
  <si>
    <t>ESPECIFICAÇÃO</t>
  </si>
  <si>
    <t>UNID.</t>
  </si>
  <si>
    <t>QUANT.</t>
  </si>
  <si>
    <t>P. UNIT.(R$)</t>
  </si>
  <si>
    <t>P. TOTAL (R$)</t>
  </si>
  <si>
    <t>SERVIÇOS PRELIMINARES</t>
  </si>
  <si>
    <t>1.1</t>
  </si>
  <si>
    <t>74210/001</t>
  </si>
  <si>
    <t>SINAPI</t>
  </si>
  <si>
    <t>M2</t>
  </si>
  <si>
    <t>1.2</t>
  </si>
  <si>
    <t>74209/001</t>
  </si>
  <si>
    <t>Placa da obra - padrão governo federal</t>
  </si>
  <si>
    <t>1.3</t>
  </si>
  <si>
    <t>73992/001</t>
  </si>
  <si>
    <t>Locação da obra - execução de gabarito</t>
  </si>
  <si>
    <t>1.4</t>
  </si>
  <si>
    <t>C2849</t>
  </si>
  <si>
    <t>SEINFRA</t>
  </si>
  <si>
    <t>Instalações provisórias de esgoto</t>
  </si>
  <si>
    <t>Unidade</t>
  </si>
  <si>
    <t>1.5</t>
  </si>
  <si>
    <t>73960/001</t>
  </si>
  <si>
    <t>1.6</t>
  </si>
  <si>
    <t>C2851</t>
  </si>
  <si>
    <t>Instalações provisórias de Água</t>
  </si>
  <si>
    <t>1.7</t>
  </si>
  <si>
    <t xml:space="preserve">Tapume de chapa de madeira compensada, 6mm </t>
  </si>
  <si>
    <t>1.8</t>
  </si>
  <si>
    <t>COMPOSIÇÃO 1.3</t>
  </si>
  <si>
    <t>MÊS</t>
  </si>
  <si>
    <t>SUBTOTAL</t>
  </si>
  <si>
    <t>MOVIMENTO DE TERRA</t>
  </si>
  <si>
    <t>2.1</t>
  </si>
  <si>
    <t>73965/010</t>
  </si>
  <si>
    <t>M3</t>
  </si>
  <si>
    <t>2.2</t>
  </si>
  <si>
    <t>Aterro c/ compactação manual s/ controle, mat. c/ aquisição</t>
  </si>
  <si>
    <t>2.3</t>
  </si>
  <si>
    <t>Reaterro c/ compactação manual s/ controle, material da vala</t>
  </si>
  <si>
    <t>2.4</t>
  </si>
  <si>
    <t>Carga manual de entulho em caminhão basculante</t>
  </si>
  <si>
    <t>2.5</t>
  </si>
  <si>
    <t>Transporte de material, exceto rocha em caminhão até 10km</t>
  </si>
  <si>
    <t>INFRAESTRUTURA</t>
  </si>
  <si>
    <t>3.1</t>
  </si>
  <si>
    <t>SAPATAS</t>
  </si>
  <si>
    <t>3.1.1</t>
  </si>
  <si>
    <t>73907/006</t>
  </si>
  <si>
    <t>3.1.2</t>
  </si>
  <si>
    <t>Forma plana chapa compensada plastificada, esp.= 12mm util. 5x</t>
  </si>
  <si>
    <t>3.1.3</t>
  </si>
  <si>
    <t>73972/001</t>
  </si>
  <si>
    <t>3.1.4</t>
  </si>
  <si>
    <t>Armação aço CA-50, Diam. 6,3 (1/4) á 12,5mm(1/2) -Fornecimento/corte perda de 10%) / dobra / colocação.</t>
  </si>
  <si>
    <t>KG</t>
  </si>
  <si>
    <t>3.1.5</t>
  </si>
  <si>
    <t>Armação de aço  CA-60 Diam. 3,4 a 6,0mm-Fornecimento/corte perda de 10%) / dobra / colocação.</t>
  </si>
  <si>
    <t>3.2</t>
  </si>
  <si>
    <t>VIGAS BALDRAMES</t>
  </si>
  <si>
    <t>3.2.1</t>
  </si>
  <si>
    <t>3.2.2</t>
  </si>
  <si>
    <t>3.2.3</t>
  </si>
  <si>
    <t>Impermeabilização com tinta betuminosa em fundações</t>
  </si>
  <si>
    <t>3.2.4</t>
  </si>
  <si>
    <t>3.2.5</t>
  </si>
  <si>
    <t>SUPERESTRUTURA</t>
  </si>
  <si>
    <t>4.1</t>
  </si>
  <si>
    <t>PILARES e LAJES</t>
  </si>
  <si>
    <t>4.1.1</t>
  </si>
  <si>
    <t>4.1.2</t>
  </si>
  <si>
    <t>4.1.3</t>
  </si>
  <si>
    <t>4.1.4</t>
  </si>
  <si>
    <t>4.1.5</t>
  </si>
  <si>
    <t>Laje pré-moldada para forro</t>
  </si>
  <si>
    <t>4.2</t>
  </si>
  <si>
    <t>VIGAS</t>
  </si>
  <si>
    <t>4.2.1</t>
  </si>
  <si>
    <t>4.2.2</t>
  </si>
  <si>
    <t>4.2.3</t>
  </si>
  <si>
    <t>4.2.4</t>
  </si>
  <si>
    <t>4.3</t>
  </si>
  <si>
    <t>CONCRETO ARMADO - ARQUIBANCADAS E BANCO</t>
  </si>
  <si>
    <t>4.3.1</t>
  </si>
  <si>
    <t>Forma de madeira para estrutura de concreto  - reaproveitamento 5X</t>
  </si>
  <si>
    <t>4.3.2</t>
  </si>
  <si>
    <t>4.3.3</t>
  </si>
  <si>
    <t>4.3.4</t>
  </si>
  <si>
    <t>4.3.5</t>
  </si>
  <si>
    <t>Aterro compactado</t>
  </si>
  <si>
    <t>SISTEMA DE VEDAÇÃO VERTICAL INTERNO E EXTERNO (PAREDES)</t>
  </si>
  <si>
    <t>5.1</t>
  </si>
  <si>
    <t>PAREDES E PAINÉIS</t>
  </si>
  <si>
    <t>5.1.1</t>
  </si>
  <si>
    <t>Alvenaria de tijolo cerâmico (9x19x19)cm, e= 0,09m, com argamassa (traço 1:2:8 - cimento/cal/areia), junta de 2,0cm-meia vez</t>
  </si>
  <si>
    <t>5.1.2</t>
  </si>
  <si>
    <t>73935/002</t>
  </si>
  <si>
    <t>5.1.3</t>
  </si>
  <si>
    <t>M</t>
  </si>
  <si>
    <t>5.1.4</t>
  </si>
  <si>
    <t>73937/004</t>
  </si>
  <si>
    <t>Elemento vazado de concreto (40x40x7cm) assentados com argamassa (cimento e areia traço 1:3)</t>
  </si>
  <si>
    <t>5.1.5</t>
  </si>
  <si>
    <t>73937/003</t>
  </si>
  <si>
    <t>5.2</t>
  </si>
  <si>
    <t>ALVENARIA - ARQUIBANCADAS</t>
  </si>
  <si>
    <t>5.2.1</t>
  </si>
  <si>
    <t>COBERTURA</t>
  </si>
  <si>
    <t>6.1</t>
  </si>
  <si>
    <t>6.2</t>
  </si>
  <si>
    <t>ESQUADRIAS</t>
  </si>
  <si>
    <t>7.1</t>
  </si>
  <si>
    <t>73910/008</t>
  </si>
  <si>
    <t>Porta de madeira (1,00x2,10 m) com bandeira (1,00x0,80 m) - inclusive ferragens, conforme projeto de esquadrias</t>
  </si>
  <si>
    <t>7.2</t>
  </si>
  <si>
    <t>Porta de madeira (0,90x2,10 m) - inclusive ferragens, conforme projeto de esquadrias</t>
  </si>
  <si>
    <t>7.3</t>
  </si>
  <si>
    <t>Porta de madeira - Banheiros e Sanitários (0,60 m) completa inclusive targeta metálica</t>
  </si>
  <si>
    <t>7.4</t>
  </si>
  <si>
    <t>Porta de madeira - Banheiros e Sanitários (0,80 m) completa inclusive targeta metálica - WC PNE</t>
  </si>
  <si>
    <t>REVESTIMENTOS</t>
  </si>
  <si>
    <t>8.1</t>
  </si>
  <si>
    <t>74199/001</t>
  </si>
  <si>
    <t>8.2</t>
  </si>
  <si>
    <t>Emboço c/ argamassa de cimento, cal e areia s/ peneirar, traço 1:2:8</t>
  </si>
  <si>
    <t>8.3</t>
  </si>
  <si>
    <t>74001/001</t>
  </si>
  <si>
    <t>8.4</t>
  </si>
  <si>
    <t>C4443</t>
  </si>
  <si>
    <t>Revestimento cerâmico de paredes PEI IV - cerâmica 20 x 20 cm - incl. rejunte - conforme projeto</t>
  </si>
  <si>
    <t>8.5</t>
  </si>
  <si>
    <t>C4442</t>
  </si>
  <si>
    <t>Revestimento cerâmico de paredes PEI IV - cerâmica 10 x 10 cm - incl. rejunte - conforme projeto</t>
  </si>
  <si>
    <t>8.6</t>
  </si>
  <si>
    <t xml:space="preserve">Chapisco em teto com argamassa traço 1:3 (cimento e areia) </t>
  </si>
  <si>
    <t>m²</t>
  </si>
  <si>
    <t>8.7</t>
  </si>
  <si>
    <t>C2111</t>
  </si>
  <si>
    <t>Reboco teto, com argamassa traço - 1:2:9 (cimento / cal/ areia), espessura 1,5</t>
  </si>
  <si>
    <t>PISOS</t>
  </si>
  <si>
    <t>9.1</t>
  </si>
  <si>
    <t>74164/004</t>
  </si>
  <si>
    <t>Lastro de brita graduada apiloada (esp.=6 cm)</t>
  </si>
  <si>
    <t>9.2</t>
  </si>
  <si>
    <t>Piso em concreto armado com tela e juntas de dilatação (esp.=10cm)</t>
  </si>
  <si>
    <t>9.3</t>
  </si>
  <si>
    <t>9.4</t>
  </si>
  <si>
    <t>Junta de retração, serrada com disco diamantado, para pavimentos em placa de concreto, profund.= 5cm, inclusive preenchimento com mastique</t>
  </si>
  <si>
    <t>9.5</t>
  </si>
  <si>
    <t>Piso cerâmico esmaltado PEI V - 33 x 33 cm - incl. rejunte - conforme projeto</t>
  </si>
  <si>
    <t>9.6</t>
  </si>
  <si>
    <t>Piso de cimento desempenado com junta de dilatação e = 10cm</t>
  </si>
  <si>
    <t>PINTURA</t>
  </si>
  <si>
    <t>10.1</t>
  </si>
  <si>
    <t>Aplicação de selador acrílico</t>
  </si>
  <si>
    <t>10.2</t>
  </si>
  <si>
    <t>Demarcação de quadra com tinta acrílica</t>
  </si>
  <si>
    <t>10.3</t>
  </si>
  <si>
    <t>Emassamento de superfície, com aplicação de 02 demãos de massa acrílica</t>
  </si>
  <si>
    <t>10.4</t>
  </si>
  <si>
    <t>74145/001</t>
  </si>
  <si>
    <t>Esmalte sintético em estrutura de aço carbono 50 micra com revólver</t>
  </si>
  <si>
    <t>10.5</t>
  </si>
  <si>
    <t>10.6</t>
  </si>
  <si>
    <t>Pintura de acabamento com aplicação de 02 demão de tinta acrílica</t>
  </si>
  <si>
    <t>10.7</t>
  </si>
  <si>
    <t>74245/001</t>
  </si>
  <si>
    <t>Pintura de piso com tinta  à base de resina epóxi</t>
  </si>
  <si>
    <t>10.8</t>
  </si>
  <si>
    <t>88486+88497</t>
  </si>
  <si>
    <t>Pintura em tinta PVA latex (02 demãos), inclusive emassamento</t>
  </si>
  <si>
    <t>INSTALAÇÕES HIDRAULICAS</t>
  </si>
  <si>
    <t>11.1</t>
  </si>
  <si>
    <t>Adaptador soldável curto c/ bolsa-rosca para registro 20 mm - 1/2"</t>
  </si>
  <si>
    <t>Unid.</t>
  </si>
  <si>
    <t>11.2</t>
  </si>
  <si>
    <t>Adaptador soldável curto c/ bolsa-rosca para registro 25 mm - 3/4"</t>
  </si>
  <si>
    <t>11.3</t>
  </si>
  <si>
    <t>Adaptador soldável curto c/ bolsa-rosca para registro 32 mm - 1"</t>
  </si>
  <si>
    <t>11.4</t>
  </si>
  <si>
    <t>Adaptador soldável curto c/ bolsa-rosca para registro 50 mm -1.1/2"</t>
  </si>
  <si>
    <t>11.5</t>
  </si>
  <si>
    <t>Bucha de redução soldável curta 50 mm - 40 mm</t>
  </si>
  <si>
    <t>11.6</t>
  </si>
  <si>
    <t>Bucha de redução soldável longa 40 mm - 25 mm</t>
  </si>
  <si>
    <t>11.7</t>
  </si>
  <si>
    <t>C3742</t>
  </si>
  <si>
    <t>11.8</t>
  </si>
  <si>
    <t>11.9</t>
  </si>
  <si>
    <t>Flange para caixa d'água 25 mm</t>
  </si>
  <si>
    <t>11.10</t>
  </si>
  <si>
    <t>Flange para caixa d'água 50 mm</t>
  </si>
  <si>
    <t>11.11</t>
  </si>
  <si>
    <t>Joelho 90Âº soldável 25 mm</t>
  </si>
  <si>
    <t>11.12</t>
  </si>
  <si>
    <t>Joelho 90Âº soldável 32 mm</t>
  </si>
  <si>
    <t>11.13</t>
  </si>
  <si>
    <t>Joelho 90Âº soldável 50 mm</t>
  </si>
  <si>
    <t>11.14</t>
  </si>
  <si>
    <t>Joelho 90º soldável com bucha de latão - 20 mm - 1/2"</t>
  </si>
  <si>
    <t>11.15</t>
  </si>
  <si>
    <t>C1567</t>
  </si>
  <si>
    <t>Joelho de redução 90º soldável 32 mm - 25 mm</t>
  </si>
  <si>
    <t>11.16</t>
  </si>
  <si>
    <t>C1562</t>
  </si>
  <si>
    <t>Joelho de redução 90º soldável com bucha de latão 25 mm - 1/2"</t>
  </si>
  <si>
    <t>11.17</t>
  </si>
  <si>
    <t>Luva de redução soldável 40 mm - 32 mm</t>
  </si>
  <si>
    <t>11.18</t>
  </si>
  <si>
    <t>C0491</t>
  </si>
  <si>
    <t>Luva de redução soldável 50 mm - 20 mm</t>
  </si>
  <si>
    <t>11.19</t>
  </si>
  <si>
    <t>Luva soldável 32 mm</t>
  </si>
  <si>
    <t>11.20</t>
  </si>
  <si>
    <t>Luva soldável com rosca - 3/4"</t>
  </si>
  <si>
    <t>11.21</t>
  </si>
  <si>
    <t>74175/001</t>
  </si>
  <si>
    <t>11.22</t>
  </si>
  <si>
    <t>74174/001</t>
  </si>
  <si>
    <t>11.23</t>
  </si>
  <si>
    <t>11.24</t>
  </si>
  <si>
    <t>11.25</t>
  </si>
  <si>
    <t>11.26</t>
  </si>
  <si>
    <t>Tê 90º soldável - 25 mm</t>
  </si>
  <si>
    <t>11.27</t>
  </si>
  <si>
    <t>Tê 90º soldável - 40 mm</t>
  </si>
  <si>
    <t>11.28</t>
  </si>
  <si>
    <t>Tê 90º soldável - 50 mm</t>
  </si>
  <si>
    <t>11.29</t>
  </si>
  <si>
    <t>Tê de redução 90º soldável 32 mm - 25 mm</t>
  </si>
  <si>
    <t>11.30</t>
  </si>
  <si>
    <t>Tê de redução 90º soldável 50 mm - 40 mm</t>
  </si>
  <si>
    <t>11.31</t>
  </si>
  <si>
    <t>11.32</t>
  </si>
  <si>
    <t>74058/002</t>
  </si>
  <si>
    <t>Torneira de bóia p/caixa d'agua em pvc d = 3/4"</t>
  </si>
  <si>
    <t>11.33</t>
  </si>
  <si>
    <t>Tubo PVC rígido soldável - 20 mm</t>
  </si>
  <si>
    <t>11.34</t>
  </si>
  <si>
    <t>Tubo PVC rígido soldável - 25 mm</t>
  </si>
  <si>
    <t>11.35</t>
  </si>
  <si>
    <t>Tubo PVC rígido soldável - 32 mm</t>
  </si>
  <si>
    <t>11.36</t>
  </si>
  <si>
    <t>Tubo PVC rígido soldável - 40 mm</t>
  </si>
  <si>
    <t>11.37</t>
  </si>
  <si>
    <t>Tubo PVC rígido soldável - 50 mm</t>
  </si>
  <si>
    <t>11.38</t>
  </si>
  <si>
    <t>União soldável - 20 mm</t>
  </si>
  <si>
    <t>11.39</t>
  </si>
  <si>
    <t>União soldável - 50 mm</t>
  </si>
  <si>
    <t>11.40</t>
  </si>
  <si>
    <t>C4635</t>
  </si>
  <si>
    <t>Vaso sanitario para deficientes físicos para válvula de descarga, em louça branca, com acessórios, inclusive assento, conjunto de fixação, anel de vedação, tubo PVC de ligação</t>
  </si>
  <si>
    <t>11.41</t>
  </si>
  <si>
    <t>Vaso sanitario sifonado, para válvula de descarga, em louça branca, com acessórios, inclusive assento plástico, anel de vedação, tubo PVC de ligação</t>
  </si>
  <si>
    <t>11.42</t>
  </si>
  <si>
    <t>Lavatório Pequeno Ravena/Izy cor Branco Gelo, código: L.915, DECA, ou equivalente, sem coluna,(válvula, sifao e engate flexível cromados), exceto Torneira</t>
  </si>
  <si>
    <t>11.43</t>
  </si>
  <si>
    <t>Cuba de Embutir Oval cor Branco Gelo, código L.37, DECA, ou equivalente, em bancada  e complementos (válvula, sifao e engate flexível cromados), exceto torneira.</t>
  </si>
  <si>
    <t>INSTALAÇÕES SANITARIAS</t>
  </si>
  <si>
    <t>12.1</t>
  </si>
  <si>
    <t>C0488</t>
  </si>
  <si>
    <t>Bucha de redução longa 50 mm - 40 mm</t>
  </si>
  <si>
    <t>12.2</t>
  </si>
  <si>
    <t>74104/001</t>
  </si>
  <si>
    <t>Caixa de inspeção de esgoto sifonada (60x60 cm)</t>
  </si>
  <si>
    <t>12.3</t>
  </si>
  <si>
    <t>Caixa sifonada (100x100x50 mm)</t>
  </si>
  <si>
    <t>12.4</t>
  </si>
  <si>
    <t>Caixa sifonada (150x150x50 mm)</t>
  </si>
  <si>
    <t>12.5</t>
  </si>
  <si>
    <t>Curva 90º curta - 40 mm</t>
  </si>
  <si>
    <t>12.6</t>
  </si>
  <si>
    <t>COMPOSIÇÃO 12.6</t>
  </si>
  <si>
    <t>COMP.</t>
  </si>
  <si>
    <t>TANQUE SÉPTICO  COM φ 2,50 M X H=2,50M</t>
  </si>
  <si>
    <t>12.7</t>
  </si>
  <si>
    <t>Joelho 45º - 40 mm</t>
  </si>
  <si>
    <t>12.8</t>
  </si>
  <si>
    <t>Joelho 45º -50 mm</t>
  </si>
  <si>
    <t>12.9</t>
  </si>
  <si>
    <t>Joelho 90º - 100 mm</t>
  </si>
  <si>
    <t>12.10</t>
  </si>
  <si>
    <t>Joelho 90º c/ anel p/ esgoto secundário 40 mm - 1.1/2"</t>
  </si>
  <si>
    <t>12.11</t>
  </si>
  <si>
    <t>Junção simples 100 mm - 100 mm</t>
  </si>
  <si>
    <t>12.12</t>
  </si>
  <si>
    <t>C1576</t>
  </si>
  <si>
    <t>Junção simples 100 mm - 50 mm</t>
  </si>
  <si>
    <t>12.13</t>
  </si>
  <si>
    <t>Junção simples 50 mm - 50 mm</t>
  </si>
  <si>
    <t>12.14</t>
  </si>
  <si>
    <t>C2272</t>
  </si>
  <si>
    <t>Sifão de copo para pia e lavatório 1" - 1.1/2"</t>
  </si>
  <si>
    <t>12.15</t>
  </si>
  <si>
    <t>COMPOSIÇÃO 12.15</t>
  </si>
  <si>
    <t xml:space="preserve">SUMIDOURO DE Ø 2,50 m  x h= 2,50m </t>
  </si>
  <si>
    <t>12.16</t>
  </si>
  <si>
    <t>C2347</t>
  </si>
  <si>
    <t>Tê sanitário 100 mm - 50 mm</t>
  </si>
  <si>
    <t>12.17</t>
  </si>
  <si>
    <t>Tubo PVC ponta e bolsa c/ virola - 50 mm</t>
  </si>
  <si>
    <t>12.18</t>
  </si>
  <si>
    <t>C2593</t>
  </si>
  <si>
    <t>Tubo rígido c/ ponta lisa 100 mm</t>
  </si>
  <si>
    <t>12.19</t>
  </si>
  <si>
    <t>C2595</t>
  </si>
  <si>
    <t>Tubo rígido c/ ponta lisa 40 mm</t>
  </si>
  <si>
    <t>12.20</t>
  </si>
  <si>
    <t>C2596</t>
  </si>
  <si>
    <t>Tubo rígido c/ ponta lisa 50 mm</t>
  </si>
  <si>
    <t>12.21</t>
  </si>
  <si>
    <t>DRENAGEM PLUVIAL</t>
  </si>
  <si>
    <t>13.1</t>
  </si>
  <si>
    <t>13.2</t>
  </si>
  <si>
    <t>Tubo de queda - Água pluvial DN=150 mm</t>
  </si>
  <si>
    <t>13.3</t>
  </si>
  <si>
    <t>Joelho PVC 90° d=150 mm - tubulação pluvial</t>
  </si>
  <si>
    <t>13.4</t>
  </si>
  <si>
    <t>C3995</t>
  </si>
  <si>
    <t>13.5</t>
  </si>
  <si>
    <t>C4026</t>
  </si>
  <si>
    <t>Canaleta de concreto c/ tampa removível em chapa de aço (0,25 x 0,25 x 0,25m)</t>
  </si>
  <si>
    <t>13.6</t>
  </si>
  <si>
    <t>Brita nº 2 para calha</t>
  </si>
  <si>
    <t>m³</t>
  </si>
  <si>
    <t>INSTALAÇÕES ELÉTRICAS 127/220V</t>
  </si>
  <si>
    <t>14.1</t>
  </si>
  <si>
    <t>73861/020</t>
  </si>
  <si>
    <t>Condulete em alumínio tipo T de 3/4", inclusive acessórios</t>
  </si>
  <si>
    <t>14.2</t>
  </si>
  <si>
    <t>73861/014</t>
  </si>
  <si>
    <t>Condulete em alumínio tipo L de 3/4", inclusive acessórios</t>
  </si>
  <si>
    <t>14.3</t>
  </si>
  <si>
    <t>Condulete em PVC tipo TA de 3/4", inclusive acessórios</t>
  </si>
  <si>
    <t>14.4</t>
  </si>
  <si>
    <t>Condulete em alumínio tipo XA de 3/4", inclusive acessórios</t>
  </si>
  <si>
    <t>14.5</t>
  </si>
  <si>
    <t>Caixa de PVC 4x2", inclusive espelho</t>
  </si>
  <si>
    <t>14.6</t>
  </si>
  <si>
    <t>Caixa PVC octogonal 4x4"</t>
  </si>
  <si>
    <t>14.7</t>
  </si>
  <si>
    <t>Condutor de cobre unipolar, isolação em PVC/70ºC, camada de proteção em PVC, não propagador de chamas, classe de tensão 750V, encordoamento classe 5, flexível, com seção de 2,5 mm²</t>
  </si>
  <si>
    <t>14.8</t>
  </si>
  <si>
    <t>Condutor de cobre unipolar, isolação em PVC/70ºC, camada de proteção em PVC, não propagador de chamas, classe de tensão 750V, encordoamento classe 5, flexível, com seção de 4 mm²</t>
  </si>
  <si>
    <t>14.9</t>
  </si>
  <si>
    <t>Condutor de cobre unipolar, isolação em PVC/70ºC, camada de proteção em PVC, não propagador de chamas, classe de tensão 750V, encordoamento classe 5, flexível, com seção de 16 mm²</t>
  </si>
  <si>
    <t>14.10</t>
  </si>
  <si>
    <t>Condutor de cobre unipolar, isolação em PVC/70ºC, camada de proteção em PVC, não propagador de chamas, classe de tensão 1000V, encordoamento classe 5, flexível, com seção de 35 mm²</t>
  </si>
  <si>
    <t>14.11</t>
  </si>
  <si>
    <t>Tomada 2p + t de embutir, 10 A, completa</t>
  </si>
  <si>
    <t>14.12</t>
  </si>
  <si>
    <t>Tomada 2p + t para piso, 10 A, completa</t>
  </si>
  <si>
    <t>14.13</t>
  </si>
  <si>
    <t>Interruptor 1 tecla simples</t>
  </si>
  <si>
    <t>14.14</t>
  </si>
  <si>
    <t>74130/001</t>
  </si>
  <si>
    <t>Disjuntor termomagnetico monopolar 10 A, padrão DIN (linha branca)</t>
  </si>
  <si>
    <t>14.15</t>
  </si>
  <si>
    <t>74130/003</t>
  </si>
  <si>
    <t>Disjuntor termomagnetico binopolar 20 A, padrão DIN (linha branca)</t>
  </si>
  <si>
    <t>14.16</t>
  </si>
  <si>
    <t>Disjuntor termomagnetico binopolar 25 A, padrão DIN (linha branca)</t>
  </si>
  <si>
    <t>14.17</t>
  </si>
  <si>
    <t>74130/006</t>
  </si>
  <si>
    <t>Disjuntor termomagnetico triopolar 150 A, padrÃ£o DIN (linha branca)</t>
  </si>
  <si>
    <t>14.18</t>
  </si>
  <si>
    <t>74130/010</t>
  </si>
  <si>
    <t>Disjuntor termomagnetico triopolar 175 A, padrão DIN (linha branca)</t>
  </si>
  <si>
    <t>14.19</t>
  </si>
  <si>
    <t>14.20</t>
  </si>
  <si>
    <t>74131/004</t>
  </si>
  <si>
    <t>Quadro de distribuição de embutir, com barramento, em chapa de aço, para 4 disjuntores unipolares + 8 bipolares + 1 tripolar + 1 DR, padrão europeu (linha branca), exclusive disjuntores</t>
  </si>
  <si>
    <t>14.21</t>
  </si>
  <si>
    <t>C2067</t>
  </si>
  <si>
    <t>Quadro de distribuição de embutir, com barramento, em chapa de aço, para 1 disjuntor unipolar + 5 bipolares + 2 tripolares, padrão europeu (linha branca), exclusive disjuntores</t>
  </si>
  <si>
    <t>14.22</t>
  </si>
  <si>
    <t>Eletroduto de pvc rígido roscável, 1", inclusive curvas</t>
  </si>
  <si>
    <t>14.23</t>
  </si>
  <si>
    <t>Eletroduto de pvc rígido roscável, 3/4", inclusive curvas</t>
  </si>
  <si>
    <t>14.24</t>
  </si>
  <si>
    <t>Eletroduto de pvc rígido roscável, 1.1/2", inclusive curvas</t>
  </si>
  <si>
    <t>14.25</t>
  </si>
  <si>
    <t>Eletroduto de ferro galvanizado d= 3/4" - inclusive braçadeiras</t>
  </si>
  <si>
    <t>14.26</t>
  </si>
  <si>
    <t>Eletroduto de ferro galvanizado d= 1" - inclusive braçadeiras</t>
  </si>
  <si>
    <t>14.27</t>
  </si>
  <si>
    <t>Eletroduto de ferro galvanizado d= 1.1/2" - inclusive braçadeiras</t>
  </si>
  <si>
    <t>14.28</t>
  </si>
  <si>
    <t>73953/006</t>
  </si>
  <si>
    <t>Luminária calha sobrepor p/lamp.fluorescente 2x40w, completa, incl.reator eletrônico e lâmpadas</t>
  </si>
  <si>
    <t>14.29</t>
  </si>
  <si>
    <t>73953/005</t>
  </si>
  <si>
    <t>Luminária calha sobrepor p/lamp.fluorescente 1x40w, completa, incl.reator eletrônico e lâmpadas</t>
  </si>
  <si>
    <t>14.30</t>
  </si>
  <si>
    <t xml:space="preserve"> C1651</t>
  </si>
  <si>
    <t>Luminária blindada p/ alta pressão, linha industrial projetor hermético para lâmpada de luz mista de 500 W, com proteção da lâmpada</t>
  </si>
  <si>
    <t>SISTEMA DE PROTEÇÃO CONTRA DESCARGAS ATMOSFÉRICAS (SPDA)</t>
  </si>
  <si>
    <t>15.1</t>
  </si>
  <si>
    <t>Caixa de inspeção 30x30x40 cm com tampa de ferro fundido</t>
  </si>
  <si>
    <t>15.2</t>
  </si>
  <si>
    <t>Conector de bronze para haste 5/8"</t>
  </si>
  <si>
    <t>15.3</t>
  </si>
  <si>
    <t>Cordoalha de cobre nu 35 mm²</t>
  </si>
  <si>
    <t>15.4</t>
  </si>
  <si>
    <t>Haste tipo Coopperweld 5/8" - 3m-503,88m</t>
  </si>
  <si>
    <t>15.5</t>
  </si>
  <si>
    <t>Tubo PVC 40 mm</t>
  </si>
  <si>
    <t>15.6</t>
  </si>
  <si>
    <t xml:space="preserve">Terminal de pressão tipo prensa com 4 parafusos-para 35mm </t>
  </si>
  <si>
    <t>SERVIÇOS DIVERSOS</t>
  </si>
  <si>
    <t>16.1</t>
  </si>
  <si>
    <t>73787/001</t>
  </si>
  <si>
    <t>Alambrado com tela de arame galvanizado fio 12 bwg, malha 2", revestido em pvc, fixada com tubos de ferro galvanizado 2"</t>
  </si>
  <si>
    <t>16.2</t>
  </si>
  <si>
    <t>74238/002</t>
  </si>
  <si>
    <t>Portão em tubo de ferro galvanizado 2" e tela de arame galvanizado fio 12 bwg, malha 2"", revestido em pvc, inclusive dobradiças e fechadura</t>
  </si>
  <si>
    <t>16.3</t>
  </si>
  <si>
    <t>Bancada em granito cinza andorinha para lavatório com testeiras - espessura 2cm, largura 50 cm, conforme projeto</t>
  </si>
  <si>
    <t>16.4</t>
  </si>
  <si>
    <t>C3440</t>
  </si>
  <si>
    <t>Banco de concreto armado polido (l=0,45m) sem arestas, conforme projeto</t>
  </si>
  <si>
    <t>16.5</t>
  </si>
  <si>
    <t>C1898</t>
  </si>
  <si>
    <t>Barra de apoio para deficiente em aço  inox de 1 1/2", l = 140cm (lavatório, bacia e mictório), inclusive parafusos de fixação e pintura</t>
  </si>
  <si>
    <t>16.6</t>
  </si>
  <si>
    <t>Barra de apoio para deficiente em aço  inox de 1 1/2", l = 80cm (lavatório, bacia e mictório), inclusive parafusos de fixação e pintura</t>
  </si>
  <si>
    <t>16.7</t>
  </si>
  <si>
    <t>74125/002</t>
  </si>
  <si>
    <t>Espelho plano 4mm</t>
  </si>
  <si>
    <t>16.8</t>
  </si>
  <si>
    <t>C0865+C1347</t>
  </si>
  <si>
    <t>Cj</t>
  </si>
  <si>
    <t>16.9</t>
  </si>
  <si>
    <t>C1349</t>
  </si>
  <si>
    <t>Estrutura metálica de traves de futsal</t>
  </si>
  <si>
    <t>16.10</t>
  </si>
  <si>
    <t>C1351</t>
  </si>
  <si>
    <t>Estrutura metálica p/ rede de voley</t>
  </si>
  <si>
    <t>16.11</t>
  </si>
  <si>
    <t>C2284</t>
  </si>
  <si>
    <t>Soleira em granito cinza andorinha, l = 15 cm, e = 2 cm</t>
  </si>
  <si>
    <t>16.12</t>
  </si>
  <si>
    <t>C4065</t>
  </si>
  <si>
    <t>Bancada em granito cinza andorinha - espessura 2cm, conforme projeto</t>
  </si>
  <si>
    <t>16.13</t>
  </si>
  <si>
    <t>16.14</t>
  </si>
  <si>
    <t>Extintor PQS - 6KG</t>
  </si>
  <si>
    <t>C4394</t>
  </si>
  <si>
    <t>Luminária de emergência de 31 Leds autonomia minima de 1 hora</t>
  </si>
  <si>
    <t>LIMPEZA</t>
  </si>
  <si>
    <t>17.1</t>
  </si>
  <si>
    <t>Limpeza geral</t>
  </si>
  <si>
    <t>CRONOGRAMA  FÍSICO  -  FINANCEIRO</t>
  </si>
  <si>
    <t>DATA BASE:</t>
  </si>
  <si>
    <t>PRAZO</t>
  </si>
  <si>
    <t>MESES</t>
  </si>
  <si>
    <t>Valor Total</t>
  </si>
  <si>
    <t>1</t>
  </si>
  <si>
    <t>2</t>
  </si>
  <si>
    <t>3</t>
  </si>
  <si>
    <t>4</t>
  </si>
  <si>
    <t>5</t>
  </si>
  <si>
    <t>6</t>
  </si>
  <si>
    <t>7</t>
  </si>
  <si>
    <t>8</t>
  </si>
  <si>
    <t>9</t>
  </si>
  <si>
    <t>Item</t>
  </si>
  <si>
    <t>Descrição dos Serviços</t>
  </si>
  <si>
    <t>Do</t>
  </si>
  <si>
    <t>Item (R$)</t>
  </si>
  <si>
    <t>%</t>
  </si>
  <si>
    <t>VALOR</t>
  </si>
  <si>
    <t xml:space="preserve">        </t>
  </si>
  <si>
    <t>17.</t>
  </si>
  <si>
    <t>FATURAMENTO SIMPLES   EM R$:::::::::::::::::::::::::::::::::::::::::::::</t>
  </si>
  <si>
    <t>FATURAMENTO ACUMULADO EM R$::::::::::::::::::::::::::::::::::::::::::::::::::::::::::::::::::::</t>
  </si>
  <si>
    <t>OBJETO:</t>
  </si>
  <si>
    <t>CONSTRUÇÃO DE QUADRA COBERTA COM VESTIARIO PADRÃO FNDE, NA EMEB LENINE CAMPOS DE POVOAS</t>
  </si>
  <si>
    <t>ADMINISTRAÇÃO LOCAL DA OBRA</t>
  </si>
  <si>
    <t>Fonte</t>
  </si>
  <si>
    <t>Código</t>
  </si>
  <si>
    <t xml:space="preserve">Descrição </t>
  </si>
  <si>
    <t>Coeficiente</t>
  </si>
  <si>
    <t>Preço (R$)</t>
  </si>
  <si>
    <t>Preço Total (R$)</t>
  </si>
  <si>
    <t>ENGENHEIRO/ARQUITETO PLENO (01)</t>
  </si>
  <si>
    <t>H</t>
  </si>
  <si>
    <t>BDI : 27,70%</t>
  </si>
  <si>
    <t>COMPOSIÇÕES DE CUSTO COMPLEMENTARES</t>
  </si>
  <si>
    <t>TOTAL</t>
  </si>
  <si>
    <t>UD</t>
  </si>
  <si>
    <t>74255/003</t>
  </si>
  <si>
    <t>m³ x km</t>
  </si>
  <si>
    <t>Reaterro Com Proprio Material</t>
  </si>
  <si>
    <t>74073/002</t>
  </si>
  <si>
    <t xml:space="preserve">Alçapão 0,70 X 0,70 </t>
  </si>
  <si>
    <t>und</t>
  </si>
  <si>
    <t>Forma Madeira Comp Resinada 12mm P/Estrutura Reaprov 3 Vezes - Corte/Montagem/Escoramento/Desforma</t>
  </si>
  <si>
    <t>Armacao aco ca-50, diam. 6,3 (1/4) à 12,5mm(1/2) -fornecimento/ corte(perda de 10%) / dobra / colocação.</t>
  </si>
  <si>
    <t>kg</t>
  </si>
  <si>
    <r>
      <t xml:space="preserve">SUMIDOURO DE </t>
    </r>
    <r>
      <rPr>
        <b/>
        <sz val="11"/>
        <rFont val="Calibri"/>
        <family val="2"/>
      </rPr>
      <t>Ø 2,50</t>
    </r>
    <r>
      <rPr>
        <b/>
        <sz val="11"/>
        <rFont val="Arial"/>
        <family val="2"/>
      </rPr>
      <t xml:space="preserve"> m  x h= 2,50m </t>
    </r>
  </si>
  <si>
    <t>SUMIDOURO DE Ø2,50 m x h=2,50m</t>
  </si>
  <si>
    <t xml:space="preserve">SINAPI </t>
  </si>
  <si>
    <t xml:space="preserve">ARMADOR </t>
  </si>
  <si>
    <t>PEDREIRO</t>
  </si>
  <si>
    <t>POCEIRO</t>
  </si>
  <si>
    <t>SERVENTE</t>
  </si>
  <si>
    <t>BETONEIRA CAPACIDADE NOMINAL DE 400 L,</t>
  </si>
  <si>
    <t>CHP</t>
  </si>
  <si>
    <t>ACO CA-50, 10MM,</t>
  </si>
  <si>
    <t>ARAME RECOZIDO 18 BWG</t>
  </si>
  <si>
    <t>AREIA MEDIA</t>
  </si>
  <si>
    <t>CAL HIDRATADA</t>
  </si>
  <si>
    <t>CIMENTO PORTLAND COMPOSTO CP II-32</t>
  </si>
  <si>
    <t>PEDRA BRITADA N. 2</t>
  </si>
  <si>
    <t>PEDRA BRITADA N. 1</t>
  </si>
  <si>
    <t>TIJOLO CERAMICO MACICO *5 X 10 X 20* CM</t>
  </si>
  <si>
    <t>74220/001</t>
  </si>
  <si>
    <t>73964/006</t>
  </si>
  <si>
    <t>PLACA DE OBRA EM CHAPA DE ACO GALVANIZADO</t>
  </si>
  <si>
    <t>Descrição</t>
  </si>
  <si>
    <t>Preço</t>
  </si>
  <si>
    <t>ESCAVACAO MEC VALA N ESCOR MAT 1A CAT C/RETROESCAV ATE 1,50M EXCL ESGOTAMENTO</t>
  </si>
  <si>
    <t>ROLO COMPACTADOR VIBRATÓRIO PÉ DE CARNEIRO PARA SOLOS, POTÊNCIA 80 HP, PESO OPERACIONAL SEM/COM LASTRO 7,4 / 8,8 T, LARGURA DE TRABALHO 1,68 M - MANUTENÇÃO. AF_02/2016</t>
  </si>
  <si>
    <t>REGULARIZACAO E COMPACTACAO MANUAL DE TERRENO COM SOQUETE</t>
  </si>
  <si>
    <t>ESCAVADEIRA HIDRÁULICA SOBRE ESTEIRAS, CAÇAMBA 0,80 M3, PESO OPERACION AL 17 T, POTENCIA BRUTA 111 HP - DEPRECIAÇÃO. AF_06/2014</t>
  </si>
  <si>
    <t>ESCAVADEIRA HIDRÁULICA SOBRE ESTEIRAS, CAÇAMBA 0,80 M3, PESO OPERACION AL 17 T, POTENCIA BRUTA 111 HP - JUROS. AF_06/2014</t>
  </si>
  <si>
    <t>ESCAVADEIRA HIDRÁULICA SOBRE ESTEIRAS, CAÇAMBA 0,80 M3, PESO OPERACION AL 17 T, POTENCIA BRUTA 111 HP - MANUTENÇÃO. AF_06/2014</t>
  </si>
  <si>
    <t>ESCAVADEIRA HIDRÁULICA SOBRE ESTEIRAS, CAÇAMBA 0,80 M3, PESO OPERACION AL 17 T, POTENCIA BRUTA 111 HP - MATERIAIS NA OPERAÇÃO. AF_06/2014</t>
  </si>
  <si>
    <t>ESCAVADEIRA HIDRÁULICA SOBRE ESTEIRAS, CAÇAMBA 0,80 M3, PESO OPERACION AL 17 T, POTENCIA BRUTA 111 HP - CHP DIURNO. AF_06/2014</t>
  </si>
  <si>
    <t>ESCAVADEIRA HIDRÁULICA SOBRE ESTEIRAS, CAÇAMBA 0,80 M3, PESO OPERACION AL 17 T, POTENCIA BRUTA 111 HP - CHI DIURNO. AF_06/2014</t>
  </si>
  <si>
    <t>CHI</t>
  </si>
  <si>
    <t>FORMA TABUA PARA CONCRETO EM FUNDACAO C/ REAPROVEITAMENTO 5X</t>
  </si>
  <si>
    <t>CONCRETO NAO ESTRUTURAL, CONSUMO 150KG/M3, PREPARO COM BETONEIRA, SEM LANCAMENTO</t>
  </si>
  <si>
    <t>GRADE DE DISCO CONTROLE REMOTO REBOCÁVEL, COM 24 DISCOS 24 X 6 MM COM PNEUS PARA TRANSPORTE - MANUTENÇÃO. AF_06/2014</t>
  </si>
  <si>
    <t>RETROESCAVADEIRA SOBRE RODAS COM CARREGADEIRA, TRAÇÃO 4X4, POTÊNCIA LÍ Q. 88 HP, CAÇAMBA CARREG. CAP. MÍN. 1 M3, CAÇAMBA RETRO CAP. 0,26 M3, PESO OPERACIONAL MÍN. 6.674 KG, PROFUNDIDADE ESCAVAÇÃO MÁX. 4,37 M - M ANUTENÇÃO. AF_06/2014</t>
  </si>
  <si>
    <t>RETROESCAVADEIRA SOBRE RODAS COM CARREGADEIRA, TRAÇÃO 4X2, POTÊNCIA LÍ Q. 79 HP, CAÇAMBA CARREG. CAP. MÍN. 1 M3, CAÇAMBA RETRO CAP. 0,20 M3, PESO OPERACIONAL MÍN. 6.570 KG, PROFUNDIDADE ESCAVAÇÃO MÁX. 4,37 M - M ANUTENÇÃO. AF_06/2014</t>
  </si>
  <si>
    <t>RETROESCAVADEIRA SOBRE RODAS COM CARREGADEIRA, TRAÇÃO 4X2, POTÊNCIA LÍ Q. 79 HP, CAÇAMBA CARREG. CAP. MÍN. 1 M3, CAÇAMBA RETRO CAP. 0,20 M3, PESO OPERACIONAL MÍN. 6.570 KG, PROFUNDIDADE ESCAVAÇÃO MÁX. 4,37 M - M ATERIAIS NA OPERAÇÃO. AF_06/2014</t>
  </si>
  <si>
    <t>ROLO COMPACTADOR VIBRATÓRIO DE UM CILINDRO AÇO LISO, POTÊNCIA 80 HP, P ESO OPERACIONAL MÁXIMO 8,1 T, IMPACTO DINÂMICO 16,15 / 9,5 T, LARGURA DE TRABALHO 1,68 M - MANUTENÇÃO. AF_06/2014</t>
  </si>
  <si>
    <t>ROLO COMPACTADOR VIBRATÓRIO TANDEM, CILINDROS LISOS DE AÇO PARA SOLO/A SFALTO, POTÊNCIA 45 HP, PESO MÁXIMO OPERACIONAL 4 T - DEPRECIAÇÃO. AF_ 02/2016</t>
  </si>
  <si>
    <t>ROLO COMPACTADOR VIBRATÓRIO TANDEM, CILINDROS LISOS DE AÇO PARA SOLO/A SFALTO, POTÊNCIA 45 HP, PESO MÁXIMO OPERACIONAL 4 T - MANUTENÇÃO. AF_0 2/2016</t>
  </si>
  <si>
    <t>ROLO COMPACTADOR VIBRATÓRIO TANDEM, CILINDROS LISOS DE AÇO PARA SOLO/A SFALTO, POTÊNCIA 45 HP, PESO MÁXIMO OPERACIONAL 4 T - MATERIAIS NA OPE RAÇÃO. AF_02/2016</t>
  </si>
  <si>
    <t>RETROESCAVADEIRA SOBRE RODAS COM CARREGADEIRA, TRAÇÃO 4X4, POTÊNCIA LÍ Q. 88 HP, CAÇAMBA CARREG. CAP. MÍN. 1 M3, CAÇAMBA RETRO CAP. 0,26 M3, PESO OPERACIONAL MÍN. 6.674 KG, PROFUNDIDADE ESCAVAÇÃO MÁX. 4,37 M - C HP DIURNO. AF_06/2014</t>
  </si>
  <si>
    <t>RETROESCAVADEIRA SOBRE RODAS COM CARREGADEIRA, TRAÇÃO 4X4, POTÊNCIA LÍ Q. 88 HP, CAÇAMBA CARREG. CAP. MÍN. 1 M3, CAÇAMBA RETRO CAP. 0,26 M3, PESO OPERACIONAL MÍN. 6.674 KG, PROFUNDIDADE ESCAVAÇÃO MÁX. 4,37 M - C HI DIURNO. AF_06/2014</t>
  </si>
  <si>
    <t>RETROESCAVADEIRA SOBRE RODAS COM CARREGADEIRA, TRAÇÃO 4X2, POTÊNCIA LÍ Q. 79 HP, CAÇAMBA CARREG. CAP. MÍN. 1 M3, CAÇAMBA RETRO CAP. 0,20 M3, PESO OPERACIONAL MÍN. 6.570 KG, PROFUNDIDADE ESCAVAÇÃO MÁX. 4,37 M - C HP DIURNO. AF_06/2014</t>
  </si>
  <si>
    <t>RETROESCAVADEIRA SOBRE RODAS COM CARREGADEIRA, TRAÇÃO 4X2, POTÊNCIA LÍ Q. 79 HP, CAÇAMBA CARREG. CAP. MÍN. 1 M3, CAÇAMBA RETRO CAP. 0,20 M3, PESO OPERACIONAL MÍN. 6.570 KG, PROFUNDIDADE ESCAVAÇÃO MÁX. 4,37 M - C HI DIURNO. AF_06/2014</t>
  </si>
  <si>
    <t>ROLO COMPACTADOR VIBRATÓRIO DE UM CILINDRO AÇO LISO, POTÊNCIA 80 HP, P ESO OPERACIONAL MÁXIMO 8,1 T, IMPACTO DINÂMICO 16,15 / 9,5 T, LARGURA DE TRABALHO 1,68 M - CHP DIURNO. AF_06/2014</t>
  </si>
  <si>
    <t>ROLO COMPACTADOR VIBRATÓRIO DE UM CILINDRO AÇO LISO, POTÊNCIA 80 HP, P ESO OPERACIONAL MÁXIMO 8,1 T, IMPACTO DINÂMICO 16,15 / 9,5 T, LARGURA DE TRABALHO 1,68 M - CHI DIURNO. AF_06/2014</t>
  </si>
  <si>
    <t>ROLO COMPACTADOR VIBRATÓRIO TANDEM, CILINDROS LISOS DE AÇO PARA SOLO/A SFALTO, POTÊNCIA 45 HP, PESO MÁXIMO OPERACIONAL 4 T - CHP DIURNO. AF_0 2/2016</t>
  </si>
  <si>
    <t>GRADE DE DISCO CONTROLE REMOTO REBOCÁVEL, COM 24 DISCOS 24 X 6 MM COM PNEUS PARA TRANSPORTE - CHP DIURNO. AF_06/2014</t>
  </si>
  <si>
    <t>GRADE DE DISCO CONTROLE REMOTO REBOCÁVEL, COM 24 DISCOS 24 X 6 MM COM PNEUS PARA TRANSPORTE - CHI DIURNO. AF_06/2014</t>
  </si>
  <si>
    <t>MOTOBOMBA CENTRÍFUGA, MOTOR A GASOLINA, POTÊNCIA 5,42 HP, BOCAIS 1 1/2 " X 1", DIÂMETRO ROTOR 143 MM HM/Q = 6 MCA / 16,8 M3/H A 38 MCA / 6,6 M3/H - MANUTENÇÃO. AF_06/2014</t>
  </si>
  <si>
    <t>MOTOBOMBA CENTRÍFUGA, MOTOR A GASOLINA, POTÊNCIA 5,42 HP, BOCAIS 1 1/2 " X 1", DIÂMETRO ROTOR 143 MM HM/Q = 6 MCA / 16,8 M3/H A 38 MCA / 6,6 M3/H - MATERIAIS NA OPERAÇÃO. AF_06/2014</t>
  </si>
  <si>
    <t>CAMINHÃO BASCULANTE 6 M3, PESO BRUTO TOTAL 16.000 KG, CARGA ÚTIL MÁXIM A 13.071 KG, DISTÂNCIA ENTRE EIXOS 4,80 M, POTÊNCIA 230 CV INCLUSIVE C AÇAMBA METÁLICA - MANUTENÇÃO. AF_06/2014</t>
  </si>
  <si>
    <t>USINA DE ASFALTO A QUENTE FIXA CAP.40/80 TON/H-DEPRECIACA0 E JUROS</t>
  </si>
  <si>
    <t>USINA DE ASFALTO A QUENTE FIXA CAP.40/80 TON/H-MANUTENCAO</t>
  </si>
  <si>
    <t>USINA DE ASFALTO A QUENTE FIXA CAP.40/80 TON/H-MATERIAL E OPERACAO</t>
  </si>
  <si>
    <t>USINA DA ASFALTO A QUENTE, FIXA, CAPACIDADE 40 A 80TON/H - MÃO-DE-OBRA NA OPERAÇÃO DIURNA</t>
  </si>
  <si>
    <t>CAMINHAO BASCULANTE, 162HP- 6M3 /MAO-DE-OBRA NA OPERACAO NOTURNA</t>
  </si>
  <si>
    <t>USINA DE CONCRETO FIXA CAPACIDADE 90/120 M³, 63HP - DEPRECIAÇÃO E JURO S</t>
  </si>
  <si>
    <t>USINA DE CONCRETO FIXA CAPACIDADE 90/120 M³, 63HP - MATERIAIS NA OPERA ÇÃO</t>
  </si>
  <si>
    <t>USINA DE CONCRETO FIXA CAPACIDADE 90/120 M³, 63HP - MÃO-DE-OBRA NA OPE RAÇÃO DIURNA</t>
  </si>
  <si>
    <t>CAMINHÃO TOCO, PBT 16.000 KG, CARGA ÚTIL MÁX. 10.685 KG, DIST. ENTRE E IXOS 4,8 M, POTÊNCIA 189 CV, INCLUSIVE CARROCERIA FIXA ABERTA DE MADEI RA P/ TRANSPORTE GERAL DE CARGA SECA, DIMEN. APROX. 2,5 X 7,00 X 0,50 M - MANUTENÇÃO. AF_06/2014</t>
  </si>
  <si>
    <t>USINA MISTURADORA DE SOLOS, DOSADORES TRIPLOS, CALHA VIBRATÓRIA, CAPCI DADE 200/500 TON, 201HP - DEPRECIAÇÃO E JUROS</t>
  </si>
  <si>
    <t>USINA MISTURADORA DE SOLOS, DOSADORES TRIPLOS, CALHA VIBRATÓRIA, CAPCI DADE 200/500 TON, 201HP - MANUTENÇÃO</t>
  </si>
  <si>
    <t>USINA MISTURADORA DE SOLOS, DOSADORES TRIPLOS, CALHA VIBRATÓRIA, CAPCI DADE 200/500 TON, 201HP - MÃO-DE-OBRA NA OPERAÇÃO NOTURNA</t>
  </si>
  <si>
    <t>VIBROACABADORA DE ASFALTO SOBRE ESTEIRAS, LARGURA DE PAVIMENTAÇÃO 1,90 M A 5,30 M, POTÊNCIA 105 HP CAPACIDADE 450 T/H - MANUTENÇÃO. AF_11/20 14</t>
  </si>
  <si>
    <t>VIBROACABADORA DE ASFALTO SOBRE ESTEIRAS, LARGURA DE PAVIMENTAÇÃO 1,90 M A 5,30 M, POTÊNCIA 105 HP CAPACIDADE 450 T/H - MATERIAIS NA OPERAÇÃ O. AF_11/2014</t>
  </si>
  <si>
    <t>TRATOR DE PNEUS, POTÊNCIA 85 CV, TRAÇÃO 4X4, PESO COM LASTRO DE 4.675 KG - MANUTENÇÃO. AF_06/2014</t>
  </si>
  <si>
    <t>TRATOR DE PNEUS, POTÊNCIA 85 CV, TRAÇÃO 4X4, PESO COM LASTRO DE 4.675 KG - MATERIAIS NA OPERAÇÃO. AF_06/2014</t>
  </si>
  <si>
    <t>TRATOR PNEUS TRAÇÃO 4X2, 82 CV, PESO C/ LASTRO 4,555 T - MÃO-DE-OBRA O PERACAO DIURNA</t>
  </si>
  <si>
    <t>TRATOR DE ESTEIRAS, POTÊNCIA 170 HP, PESO OPERACIONAL 19 T, CAÇAMBA 5, 2 M3 - MATERIAIS NA OPERAÇÃO. AF_06/2014</t>
  </si>
  <si>
    <t>ATERRO APILOADO EM CAMADAS 0,20M, UTILIZANDO MATERIAL ARGILO-ARENOSO A DQUIRIDO EM JAZIDA, JÁ CONSIDERANDO UM ACRÉSCIMO DE 25% NO VOLUME DO M ATERIAL ADQUIRIDO, NÃO CONSIDERANDO O TRANSPORTE ATÉ O ATERRO</t>
  </si>
  <si>
    <t>TRATOR DE ESTEIRAS, POTÊNCIA 150 HP, PESO OPERACIONAL 16,7 T, COM RODA MOTRIZ ELEVADA E LÂMINA 3,18 M3 - MATERIAIS NA OPERAÇÃO. AF_06/2014</t>
  </si>
  <si>
    <t>TRATOR DE ESTEIRAS, POTÊNCIA 347 HP, PESO OPERACIONAL 38,5 T, COM LÂMI NA 8,70 M3 - MATERIAIS NA OPERAÇÃO. AF_06/2014</t>
  </si>
  <si>
    <t>TRATOR DE ESTEIRAS, POTÊNCIA 100 HP, PESO OPERACIONAL 9,4 T, COM LÂMIN A 2,19 M3 - MANUTENÇÃO. AF_06/2014</t>
  </si>
  <si>
    <t>TRATOR DE ESTEIRAS 99HP, PESO OPERACIONAL 8,5T - MAO-DE-OBRA NA OPERAC AO DIURNA</t>
  </si>
  <si>
    <t>ROLO COMPACTADOR VIBRATÓRIO REBOCÁVEL, CILINDRO DE AÇO LISO, POTÊNCIA DE TRAÇÃO DE 65 CV, PESO 4,7 T, IMPACTO DINÂMICO 18,3 T, LARGURA DE TR ABALHO 1,67 M - MANUTENÇÃO. AF_02/2016</t>
  </si>
  <si>
    <t>ROLO COMPACTADOR VIBRATÓRIO TANDEM AÇO LISO, POTÊNCIA 58 HP, PESO SEM/ COM LASTRO 6,5 / 9,4 T, LARGURA DE TRABALHO 1,2 M - MANUTENÇÃO. AF_06/ 2014</t>
  </si>
  <si>
    <t>ROLO COMPACTADOR VIBRATÓRIO TANDEM AÇO LISO, POTÊNCIA 58 HP, PESO SEM/ COM LASTRO 6,5 / 9,4 T, LARGURA DE TRABALHO 1,2 M - MATERIAIS NA OPERA ÇÃO. AF_06/2014</t>
  </si>
  <si>
    <t>ROLO COMPACTADOR DE PNEUS ESTÁTICO, PRESSÃO VARIÁVEL, POTÊNCIA 99 HP, PESO SEM/COM LASTRO 9,45 / 21,0 T, LARGURA DE ROLAGEM 2,265 M - MANUTE NÇÃO. AF_02/2016</t>
  </si>
  <si>
    <t>ROLO COMPACTADOR DE PNEUS ESTÁTICO, PRESSÃO VARIÁVEL, POTÊNCIA 99 HP, PESO SEM/COM LASTRO 9,45 / 21,0 T, LARGURA DE ROLAGEM 2,265 M - MATERI AIS NA OPERAÇÃO. AF_02/2016</t>
  </si>
  <si>
    <t>RETROESCAVADEIRA SOBRE RODAS COM CARREGADEIRA, TRAÇÃO 4X4, POTÊNCIA LÍ Q. 72 HP, CAÇAMBA CARREG. CAP. MÍN. 0,79 M3, CAÇAMBA RETRO CAP. 0,18 M 3, PESO OPERACIONAL MÍN. 7.140 KG, PROFUNDIDADE ESCAVAÇÃO MÁX. 4,50 M - MANUTENÇÃO. AF_06/2014</t>
  </si>
  <si>
    <t>RETROESCAVADEIRA SOBRE RODAS COM CARREGADEIRA, TRAÇÃO 4X4, POTÊNCIA LÍ Q. 72 HP, CAÇAMBA CARREG. CAP. MÍN. 0,79 M3, CAÇAMBA RETRO CAP. 0,18 M 3, PESO OPERACIONAL MÍN. 7.140 KG, PROFUNDIDADE ESCAVAÇÃO MÁX. 4,50 M - MATERIAIS NA OPERAÇÃO. AF_06/2014</t>
  </si>
  <si>
    <t>RETRO-ESCAVADEIRA, 74HP   (VU=6 ANOS) - MÃO-DE-OBRA/OPERAÇÃO NOTURNO</t>
  </si>
  <si>
    <t>ROLO COMPACTADOR VIBRATÓRIO PÉ DE CARNEIRO, OPERADO POR CONTROLE REMOT O, POTÊNCIA 12,5 KW, PESO OPERACIONAL 1,675 T, LARGURA DE TRABALHO 0,8 5 M - DEPRECIAÇÃO. AF_02/2016</t>
  </si>
  <si>
    <t>ROLO COMPACTADOR VIBRATÓRIO PÉ DE CARNEIRO, OPERADO POR CONTROLE REMOT O, POTÊNCIA 12,5 KW, PESO OPERACIONAL 1,675 T, LARGURA DE TRABALHO 0,8 5 M - MANUTENÇÃO. AF_02/2016</t>
  </si>
  <si>
    <t>USINA DE LAMA ASFÁLTICA, PROD 30 A 50 T/H, SILO DE AGREGADO 7 M3, RESE RVATÓRIOS PARA EMULSÃO E ÁGUA DE 2,3 M3 CADA, MISTURADOR TIPO PUG MILL A SER MONTADO SOBRE CAMINHÃO - MANUTENÇÃO. AF_10/2014</t>
  </si>
  <si>
    <t>USINA DE LAMA ASFÁLTICA, PROD 30 A 50 T/H, SILO DE AGREGADO 7 M3, RESE RVATÓRIOS PARA EMULSÃO E ÁGUA DE 2,3 M3 CADA, MISTURADOR TIPO PUG MILL A SER MONTADO SOBRE CAMINHÃO - MATERIAIS NA OPERAÇÃO. AF_10/2014</t>
  </si>
  <si>
    <t>CAMINHÃO PIPA 6.000 L, PESO BRUTO TOTAL 13.000 KG, DISTÂNCIA ENTRE EIX 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</si>
  <si>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</si>
  <si>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 A - MANUTENÇÃO. AF_06/2014</t>
  </si>
  <si>
    <t>CAMINHÃO PIPA 10.000 L TRUCADO, PESO BRUTO TOTAL 23.000 KG, CARGA ÚTIL MÁXIMA 15.935 KG, DISTÂNCIA ENTRE EIXOS 4,8 M, POTÊNCIA 230 CV, INCLU 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</si>
  <si>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</si>
  <si>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</si>
  <si>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DISTRIBUIDOR DE ASFALTO MONTADO SOBRE CAMINHAO TOCO 162 HP, COM TANQUE ISOLADO 6 M3 COM BARRA ESPARGIDORA  DE 3,66 M - CUSTO C/ MAO-DE-OBRA NA OPERACAO DIURNA.</t>
  </si>
  <si>
    <t>LANCA ELEVATORIA TELESCOPICA DE ACIONAMENTO HIDRAULICO, CAPACIDADE DE CARGA 30.000 KG, COM CESTO, MONTADA SOBRE CAMINHAO TRUCADO - MANUTENCA O</t>
  </si>
  <si>
    <t>LANCA ELEVATORIA TELESCOPICA DE ACIONAMENTO HIDRAULICO, CAPACIDADE DE CARGA 30.000 KG, COM CESTO, MONTADA SOBRE CAMINHAO TRUCADO  - CUSTO CO M MATERIAIS NA OPERACAO</t>
  </si>
  <si>
    <t>MOTONIVELADORA POTÊNCIA BÁSICA LÍQUIDA (PRIMEIRA MARCHA) 125 HP, PESO BRUTO 13032 KG, LARGURA DA LÂMINA DE 3,7 M - MANUTENÇÃO. AF_06/2014</t>
  </si>
  <si>
    <t>MOTOSCRAPER  270HP  - CUSTO COM MATERIAIS NA OPERACAO</t>
  </si>
  <si>
    <t>MOTOSCRAPER  270HP -CUSTO COM MA0-DE-0BRA NA OPERACAO DIURNA</t>
  </si>
  <si>
    <t>PÁ CARREGADEIRA SOBRE RODAS, POTÊNCIA 197 HP, CAPACIDADE DA CAÇAMBA 2, 5 A 3,5 M3, PESO OPERACIONAL 18338 KG - MATERIAIS NA OPERAÇÃO. AF_06/2 014</t>
  </si>
  <si>
    <t>ROLO COMPACTADOR VIBRATORIO DE UM CILINDRO LISO DE ACO, POTENCIA 80 HP , PESO OPERACIONAL MAXIMO 8,5 T, LARGURA TRABALHO 1,676 M - MANUTENÇÃO . AF_06/2014</t>
  </si>
  <si>
    <t>ROLO COMPACTADOR VIBRATORIO DE UM CILINDRO LISO DE ACO, POTENCIA 80 HP , PESO OPERACIONAL MAXIMO 8,5 T, LARGURA TRABALHO 1,676 M - MATERIAIS NA OPERAÇÃO. AF_06/2014</t>
  </si>
  <si>
    <t>MARTELETE OU ROMPEDOR PNEUMÁTICO MANUAL 28KG, FREQUENCIA DE IMPACTO 12 30/MINUTO - DEPRECIAÇÃO E JUROS</t>
  </si>
  <si>
    <t>MARTELETE OU ROMPEDOR PNEUMÁTICO MANUAL 28KG, FREQUENCIA DE IMPACTO 12 30/MINUTO - CHP DIURNO</t>
  </si>
  <si>
    <t>MARTELETE OU ROMPEDOR PNEUMÁTICO MANUAL 28KG, FREQUENCIA DE IMPACTO 12 30/MINUTO - MÃO DE OBRA NA OPERAÇÃO DIURNA</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</si>
  <si>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</si>
  <si>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</si>
  <si>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COMPACTADOR DE SOLOS COM PLACA VIBRATORIA, 46X51CM, 5HP, 156KG, DIESEL , IMPACTO DINAMICO 1700KG - DEPRECIACAO E JUROS</t>
  </si>
  <si>
    <t>COMPACTADOR DE SOLOS COM PLACA VIBRATORIA, 46X51CM, 5HP, 156KG, DIESEL , IMPACTO DINAMICO 1700KG - MANUTENCAO</t>
  </si>
  <si>
    <t>COMPACTADOR DE SOLOS COM PLACA VIBRATORIA, 46X51CM, 5HP, 156KG, DIESEL , IMPACTO DINAMICO 1700KG - CUSTO HORARIO DE MATERIAIS NA OPERACAO</t>
  </si>
  <si>
    <t>COMPACTADOR DE SOLOS COM PLACA VIBRATORIA, 46X51CM, 5HP, 156KG, DIESEL , IMPACTO DINAMICO 1700KG - MAO-DE-OBRA DIURNA NA OPERACAO</t>
  </si>
  <si>
    <t>MOTOBOMBA CENTRÍFUGA, MOTOR A GASOLINA, POTÊNCIA 5,42 HP, BOCAIS 1 1/2 " X 1", DIÂMETRO ROTOR 143 MM HM/Q = 6 MCA / 16,8 M3/H A 38 MCA / 6,6 M3/H - CHI DIURNO. AF_06/2014</t>
  </si>
  <si>
    <t>USINA DE ASFALTO A QUENTE FIXA CAP.40/80 TON/H - CHP DIURNO</t>
  </si>
  <si>
    <t>CAMINHÃO BASCULANTE 6 M3, PESO BRUTO TOTAL 16.000 KG, CARGA ÚTIL MÁXIM A 13.071 KG, DISTÂNCIA ENTRE EIXOS 4,80 M, POTÊNCIA 230 CV INCLUSIVE C AÇAMBA METÁLICA - CHP DIURNO. AF_06/2014</t>
  </si>
  <si>
    <t>USINA DE CONCRETO FIXA CAPACIDADE 90/120 M³, 63HP - CHP DIURNO</t>
  </si>
  <si>
    <t>CAMINHÃO TOCO, PBT 16.000 KG, CARGA ÚTIL MÁX. 10.685 KG, DIST. ENTRE E IXOS 4,8 M, POTÊNCIA 189 CV, INCLUSIVE CARROCERIA FIXA ABERTA DE MADEI RA P/ TRANSPORTE GERAL DE CARGA SECA, DIMEN. APROX. 2,5 X 7,00 X 0,50 M - CHP DIURNO. AF_06/2014</t>
  </si>
  <si>
    <t>CAMINHÃO TOCO, PBT 16.000 KG, CARGA ÚTIL MÁX. 10.685 KG, DIST. ENTRE E IXOS 4,8 M, POTÊNCIA 189 CV, INCLUSIVE CARROCERIA FIXA ABERTA DE MADEI RA P/ TRANSPORTE GERAL DE CARGA SECA, DIMEN. APROX. 2,5 X 7,00 X 0,50 M - CHI DIURNO. AF_06/2014</t>
  </si>
  <si>
    <t>USINA DE CONCRETO FIXA CAPACIDADE 90/120 M³, 63HP - CHI DIURNO</t>
  </si>
  <si>
    <t>USINA MISTURADORA DE SOLOS, DOSADORES TRIPLOS, CALHA VIBRATÓRIA, CAPCI DADE 200/500 TON, 201HP - CHI NOTURNO</t>
  </si>
  <si>
    <t>CHI-N</t>
  </si>
  <si>
    <t>VIBROACABADORA DE ASFALTO SOBRE ESTEIRAS, LARGURA DE PAVIMENTAÇÃO 1,90 M A 5,30 M, POTÊNCIA 105 HP CAPACIDADE 450 T/H - CHP DIURNO. AF_11/20 14</t>
  </si>
  <si>
    <t>VIBROACABADORA DE ASFALTO SOBRE ESTEIRAS, LARGURA DE PAVIMENTAÇÃO 1,90 M A 5,30 M, POTÊNCIA 105 HP CAPACIDADE 450 T/H - CHI DIURNO. AF_11/20 14</t>
  </si>
  <si>
    <t>VASSOURA MECÂNICA REBOCÁVEL COM ESCOVA CILÍNDRICA, LARGURA ÚTIL DE VAR RIMENTO DE 2,44 M - CHP DIURNO. AF_06/2014</t>
  </si>
  <si>
    <t>VASSOURA MECÂNICA REBOCÁVEL COM ESCOVA CILÍNDRICA, LARGURA ÚTIL DE VAR RIMENTO DE 2,44 M - CHI DIURNO. AF_06/2014</t>
  </si>
  <si>
    <t>TRATOR DE PNEUS, POTÊNCIA 122 CV, TRAÇÃO 4X4, PESO COM LASTRO DE 4.510 KG - CHP DIURNO. AF_06/2014</t>
  </si>
  <si>
    <t>TRATOR DE PNEUS, POTÊNCIA 122 CV, TRAÇÃO 4X4, PESO COM LASTRO DE 4.510 KG - CHI DIURNO. AF_06/2014</t>
  </si>
  <si>
    <t>TRATOR DE ESTEIRAS, POTÊNCIA 170 HP, PESO OPERACIONAL 19 T, CAÇAMBA 5, 2 M3 - CHP DIURNO. AF_06/2014</t>
  </si>
  <si>
    <t>TRATOR DE ESTEIRAS, POTÊNCIA 170 HP, PESO OPERACIONAL 19 T, CAÇAMBA 5, 2 M3 - CHI DIURNO. AF_06/2014</t>
  </si>
  <si>
    <t>TRATOR DE ESTEIRAS, POTÊNCIA 150 HP, PESO OPERACIONAL 16,7 T, COM RODA MOTRIZ ELEVADA E LÂMINA 3,18 M3 - CHP DIURNO. AF_06/2014</t>
  </si>
  <si>
    <t>TRATOR DE ESTEIRAS, POTÊNCIA 150 HP, PESO OPERACIONAL 16,7 T, COM RODA MOTRIZ ELEVADA E LÂMINA 3,18 M3 - CHI DIURNO. AF_06/2014</t>
  </si>
  <si>
    <t>TRATOR DE ESTEIRAS, POTÊNCIA 347 HP, PESO OPERACIONAL 38,5 T, COM LÂMI NA 8,70 M3 - CHP DIURNO. AF_06/2014</t>
  </si>
  <si>
    <t>TRATOR DE ESTEIRAS, POTÊNCIA 347 HP, PESO OPERACIONAL 38,5 T, COM LÂMI NA 8,70 M3 - CHI DIURNO. AF_06/2014</t>
  </si>
  <si>
    <t>ROLO COMPACTADOR VIBRATÓRIO REBOCÁVEL, CILINDRO DE AÇO LISO, POTÊNCIA DE TRAÇÃO DE 65 CV, PESO 4,7 T, IMPACTO DINÂMICO 18,3 T, LARGURA DE TR ABALHO 1,67 M - CHP DIURNO. AF_02/2016</t>
  </si>
  <si>
    <t>ROLO COMPACTADOR VIBRATÓRIO REBOCÁVEL, CILINDRO DE AÇO LISO, POTÊNCIA DE TRAÇÃO DE 65 CV, PESO 4,7 T, IMPACTO DINÂMICO 18,3 T, LARGURA DE TR ABALHO 1,67 M - CHI DIURNO. AF_02/2016</t>
  </si>
  <si>
    <t>ROLO COMPACTADOR VIBRATÓRIO TANDEM AÇO LISO, POTÊNCIA 58 HP, PESO SEM/ COM LASTRO 6,5 / 9,4 T, LARGURA DE TRABALHO 1,2 M - CHP DIURNO. AF_06/ 2014</t>
  </si>
  <si>
    <t>ROLO COMPACTADOR VIBRATÓRIO TANDEM AÇO LISO, POTÊNCIA 58 HP, PESO SEM/ COM LASTRO 6,5 / 9,4 T, LARGURA DE TRABALHO 1,2 M - CHI DIURNO. AF_06/ 2014</t>
  </si>
  <si>
    <t>ROLO COMPACTADOR DE PNEUS ESTÁTICO, PRESSÃO VARIÁVEL, POTÊNCIA 99 HP, PESO SEM/COM LASTRO 9,45 / 21,0 T, LARGURA DE ROLAGEM 2,265 M - CHP DI URNO. AF_02/2016</t>
  </si>
  <si>
    <t>ROLO COMPACTADOR DE PNEUS ESTÁTICO, PRESSÃO VARIÁVEL, POTÊNCIA 99 HP, PESO SEM/COM LASTRO 9,45 / 21,0 T, LARGURA DE ROLAGEM 2,265 M - CHI DI URNO. AF_02/2016</t>
  </si>
  <si>
    <t>RETROESCAVADEIRA SOBRE RODAS COM CARREGADEIRA, TRAÇÃO 4X4, POTÊNCIA LÍ Q. 72 HP, CAÇAMBA CARREG. CAP. MÍN. 0,79 M3, CAÇAMBA RETRO CAP. 0,18 M 3, PESO OPERACIONAL MÍN. 7.140 KG, PROFUNDIDADE ESCAVAÇÃO MÁX. 4,50 M - CHP DIURNO. AF_06/2014</t>
  </si>
  <si>
    <t>RETROESCAVADEIRA SOBRE RODAS COM CARREGADEIRA, TRAÇÃO 4X4, POTÊNCIA LÍ Q. 72 HP, CAÇAMBA CARREG. CAP. MÍN. 0,79 M3, CAÇAMBA RETRO CAP. 0,18 M 3, PESO OPERACIONAL MÍN. 7.140 KG, PROFUNDIDADE ESCAVAÇÃO MÁX. 4,50 M - CHI DIURNO. AF_06/2014</t>
  </si>
  <si>
    <t>ROLO COMPACTADOR VIBRATÓRIO PÉ DE CARNEIRO, OPERADO POR CONTROLE REMOT O, POTÊNCIA 12,5 KW, PESO OPERACIONAL 1,675 T, LARGURA DE TRABALHO 0,8 5 M - CHP DIURNO. AF_02/2016</t>
  </si>
  <si>
    <t>ROLO COMPACTADOR VIBRATÓRIO PÉ DE CARNEIRO, OPERADO POR CONTROLE REMOT O, POTÊNCIA 12,5 KW, PESO OPERACIONAL 1,675 T, LARGURA DE TRABALHO 0,8 5 M - CHI DIURNO. AF_02/2016</t>
  </si>
  <si>
    <t>USINA DE LAMA ASFÁLTICA, PROD 30 A 50 T/H, SILO DE AGREGADO 7 M3, RESE RVATÓRIOS PARA EMULSÃO E ÁGUA DE 2,3 M3 CADA, MISTURADOR TIPO PUG MILL A SER MONTADO SOBRE CAMINHÃO - CHP DIURNO. AF_10/2014</t>
  </si>
  <si>
    <t>USINA DE LAMA ASFÁLTICA, PROD 30 A 50 T/H, SILO DE AGREGADO 7 M3, RESE RVATÓRIOS PARA EMULSÃO E ÁGUA DE 2,3 M3 CADA, MISTURADOR TIPO PUG MILL A SER MONTADO SOBRE CAMINHÃO - CHI DIURNO. AF_10/2014</t>
  </si>
  <si>
    <t>CAMINHÃO TOCO, PESO BRUTO TOTAL 14.300 KG, CARGA ÚTIL MÁXIMA 9590 KG, DISTÂNCIA ENTRE EIXOS 4,76 M, POTÊNCIA 185 CV (NÃO INCLUI CARROCERIA) - CHP DIURNO. AF_06/2014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</si>
  <si>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</si>
  <si>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 A - CHP DIURNO. AF_06/2014</t>
  </si>
  <si>
    <t>CAMINHÃO TOCO, PESO BRUTO TOTAL 16.000 KG, CARGA ÚTIL MÁXIMA DE 10.685 KG, DISTÂNCIA ENTRE EIXOS 4,80 M, POTÊNCIA 189 CV EXCLUSIVE CARROCERI A - CHI DIURNO. AF_06/2014</t>
  </si>
  <si>
    <t>CAMINHÃO PIPA 10.000 L TRUCADO, PESO BRUTO TOTAL 23.000 KG, CARGA ÚTIL MÁXIMA 15.935 KG, DISTÂNCIA ENTRE EIXOS 4,8 M, POTÊNCIA 230 CV, INCLU SIVE TANQUE DE AÇO PARA TRANSPORTE DE ÁGUA - CHP DIURNO. AF_06/2014</t>
  </si>
  <si>
    <t>CAMINHÃO PIPA 10.000 L TRUCADO, PESO BRUTO TOTAL 23.000 KG, CARGA ÚTIL MÁXIMA 15.935 KG, DISTÂNCIA ENTRE EIXOS 4,8 M, POTÊNCIA 230 CV, INCLU SIVE TANQUE DE AÇO PARA TRANSPORTE DE ÁGUA - CHI DIURNO. AF_06/2014</t>
  </si>
  <si>
    <t>DISTRIBUIDOR DE AGREGADO TIPO DOSADOR REBOCAVEL  COM 4 PNEUS COM LARGU RA 3,66 M - CHP DIURNO</t>
  </si>
  <si>
    <t>DISTRIBUIDOR DE AGREGADO TIPO DOSADOR REBOCAVEL  COM 4 PNEUS COM LARGU RA 3,66 M - CHI DIURNO</t>
  </si>
  <si>
    <t>ESPARGIDOR DE ASFALTO PRESSURIZADO COM TANQUE DE 2500 L, REBOCÁVEL COM MOTOR A GASOLINA POTÊNCIA 3,4 HP - CHP DIURNO. AF_07/2014</t>
  </si>
  <si>
    <t>ESPARGIDOR DE ASFALTO PRESSURIZADO COM TANQUE DE 2500 L, REBOCÁVEL COM MOTOR A GASOLINA POTÊNCIA 3,4 HP - CHI DIURNO. AF_07/2014</t>
  </si>
  <si>
    <t>GRADE DE DISCO REBOCÁVEL COM 20 DISCOS 24" X 6 MM COM PNEUS PARA TRANS PORTE - CHP DIURNO. AF_06/2014</t>
  </si>
  <si>
    <t>GRADE DE DISCO REBOCÁVEL COM 20 DISCOS 24" X 6 MM COM PNEUS PARA TRANS PORTE - CHI DIURNO. AF_06/2014</t>
  </si>
  <si>
    <t>LANCA ELEVATORIA TELESCOPICA DE ACIONAMENTO HIDRAULICO, CAPACIDADE DE CARGA 30.000 KG, COM CESTO, MONTADA SOBRE CAMINHAO TRUCADO  - CHP DIUR NO</t>
  </si>
  <si>
    <t>LANCA ELEVATORIA TELESCOPICA DE ACIONAMENTO HIDRAULICO, CAPACIDADE DE CARGA 30.000 KG, COM CESTO, MONTADA SOBRE CAMINHAO TRUCADO - CHI DIURN O</t>
  </si>
  <si>
    <t>GUINDAUTO HIDRÁULICO, CAPACIDADE MÁXIMA DE CARGA 6200 KG, MOMENTO MÁXI MO DE CARGA 11,7 TM, ALCANCE MÁXIMO HORIZONTAL 9,70 M, INCLUSIVE CAMIN HÃO TOCO PBT 16.000 KG, POTÊNCIA DE 189 CV - CHP DIURNO. AF_06/2014</t>
  </si>
  <si>
    <t>GUINDAUTO HIDRÁULICO, CAPACIDADE MÁXIMA DE CARGA 6200 KG, MOMENTO MÁXI MO DE CARGA 11,7 TM, ALCANCE MÁXIMO HORIZONTAL 9,70 M, INCLUSIVE CAMIN HÃO TOCO PBT 16.000 KG, POTÊNCIA DE 189 CV - CHI DIURNO. AF_06/2014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</si>
  <si>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</si>
  <si>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</si>
  <si>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PÁ CARREGADEIRA SOBRE RODAS, POTÊNCIA LÍQUIDA 128 HP, CAPACIDADE DA CA ÇAMBA 1,7 A 2,8 M3, PESO OPERACIONAL 11632 KG - CHP DIURNO. AF_06/2014</t>
  </si>
  <si>
    <t>PÁ CARREGADEIRA SOBRE RODAS, POTÊNCIA LÍQUIDA 128 HP, CAPACIDADE DA CA ÇAMBA 1,7 A 2,8 M3, PESO OPERACIONAL 11632 KG - CHI DIURNO. AF_06/2014</t>
  </si>
  <si>
    <t>PÁ CARREGADEIRA SOBRE RODAS, POTÊNCIA 197 HP, CAPACIDADE DA CAÇAMBA 2, 5 A 3,5 M3, PESO OPERACIONAL 18338 KG - CHP DIURNO. AF_06/2014</t>
  </si>
  <si>
    <t>PÁ CARREGADEIRA SOBRE RODAS, POTÊNCIA 197 HP, CAPACIDADE DA CAÇAMBA 2, 5 A 3,5 M3, PESO OPERACIONAL 18338 KG - CHI DIURNO. AF_06/2014</t>
  </si>
  <si>
    <t>ROLO COMPACTADOR VIBRATORIO DE UM CILINDRO LISO DE ACO, POTENCIA 80 HP , PESO OPERACIONAL MAXIMO 8,5 T, LARGURA TRABALHO 1,676 M - CHP DIURNO . AF_06/2014</t>
  </si>
  <si>
    <t>MARTELETE OU ROMPEDOR PNEUMÁTICO MANUAL 28KG, FREQUENCIA DE IMPACTO 12 30/MINUTO - CHI DIURNO</t>
  </si>
  <si>
    <t>COMPRESSOR DE AR REBOCÁVEL, VAZÃO 189 PCM, PRESSÃO EFETIVA DE TRABALHO 102 PSI, MOTOR DIESEL, POTÊNCIA 63 CV - CHP DIURNO. AF_06/2015</t>
  </si>
  <si>
    <t>COMPRESSOR DE AR REBOCÁVEL, VAZÃO 189 PCM, PRESSÃO EFETIVA DE TRABALHO 102 PSI, MOTOR DIESEL, POTÊNCIA 63 CV - CHI DIURNO. AF_06/2015</t>
  </si>
  <si>
    <t>COMPACTADOR DE SOLOS COM PLACA VIBRATORIA, 46X51CM, 5HP, 156KG, DIESEL , IMPACTO DINAMICO 1700KG - CUSTO HORARIO PRODUTIVO DIURNO</t>
  </si>
  <si>
    <t>COMPACTADOR DE SOLOS COM PLACA VIBRATORIA, 46X51CM, 5HP, 156KG, DIESEL , IMPACTO DINAMICO 1700KG - CUSTO HORARIO IMPRODUTIVO DIURNO</t>
  </si>
  <si>
    <t>CAMINHÃO BASCULANTE 6 M3, PESO BRUTO TOTAL 16.000 KG, CARGA ÚTIL MÁXIM A 13.071 KG, DISTÂNCIA ENTRE EIXOS 4,80 M, POTÊNCIA 230 CV INCLUSIVE C AÇAMBA METÁLICA - CHI DIURNO. AF_06/2014</t>
  </si>
  <si>
    <t>IMPERMEABILIZACAO DE SUPERFICIE COM ARGAMASSA DE CIMENTO E AREIA (MEDI A), TRACO 1:3, COM ADITIVO IMPERMEABILIZANTE, E=2CM.</t>
  </si>
  <si>
    <t>FORMA TABUA PARA CONCRETO EM FUNDACAO, C/ REAPROVEITAMENTO 2X.</t>
  </si>
  <si>
    <t>BARRA LISA COM ARGAMASSA TRACO 1:4 (CIMENTO E AREIA GROSSA), ESPESSURA 2,0CM, INCLUSO ADITIVO IMPERMEABILIZANTE, PREPARO MECANICO DA ARGAMAS SA</t>
  </si>
  <si>
    <t>BARRA LISA COM ARGAMASSA TRACO 1:4 (CIMENTO E AREIA GROSSA), ESPESSURA 2,0CM, PREPARO MECANICO DA ARGAMASSA</t>
  </si>
  <si>
    <t>PASTA DE CIMENTO PORTLAND, ESPESSURA 1MM</t>
  </si>
  <si>
    <t>VASO SANITARIO SIFONADO LOUÇA BRANCA PADRAO POPULAR, COM CONJUNTO PARA FIXAÇAO PARA VASO SANITÁRIO COM PARAFUSO, ARRUELA E BUCHA - FORNECIME NTO E INSTALACAO</t>
  </si>
  <si>
    <t>UN</t>
  </si>
  <si>
    <t>ARGAMASSA TRACO 1:2  (CAL E AREIA FINA PENEIRADA), PREPARO MANUAL</t>
  </si>
  <si>
    <t>CONCRETO NAO ESTRUTURAL, CONSUMO 210KG/M3, PREPARO COM BETONEIRA, SEM LANCAMENTO</t>
  </si>
  <si>
    <t>CONCRETO FCK=15MPA, PREPARO COM BETONEIRA, SEM LANCAMENTO</t>
  </si>
  <si>
    <t>CUMEEIRA COM TELHA CERAMICA EMBOCADA COM ARGAMASSA TRACO 1:2:8 (CIMENT O, CAL E AREIA)</t>
  </si>
  <si>
    <t>PINTURA ESMALTE BRILHANTE (2 DEMAOS) SOBRE SUPERFICIE METALICA, INCLUS IVE PROTECAO COM ZARCAO (1 DEMAO)</t>
  </si>
  <si>
    <t>PINTURA VERNIZ POLIURETANO BRILHANTE EM MADEIRA, TRES DEMAOS</t>
  </si>
  <si>
    <t>PINTURA EM VERNIZ SINTETICO BRILHANTE EM MADEIRA, TRES DEMAOS</t>
  </si>
  <si>
    <t>TAMPA EM CONCRETO ARMADO 60X60X5CM P/CX INSPECAO/FOSSA SEPTICA</t>
  </si>
  <si>
    <t>JANELA BASCULANTE, ACO, COM BATENTE/REQUADRO, 60 X80 CM SEM VIDROS</t>
  </si>
  <si>
    <t>JANELA BASCULANTE EM CHAPA DOBRADA DE ACO</t>
  </si>
  <si>
    <t>ALVENARIA DE EMBASAMENTO EM TIJOLOS CERAMICOS MACICOS 5X10X20CM, ASSEN TADO  COM ARGAMASSA TRACO 1:2:8 (CIMENTO, CAL E AREIA)</t>
  </si>
  <si>
    <t>EMBASAMENTO C/PEDRA ARGAMASSADA UTILIZANDO ARG.CIM/AREIA 1:4</t>
  </si>
  <si>
    <t>JANELA DE CORRER EM CHAPA DE ACO, COM DUAS FOLHAS, PARA VIDRO</t>
  </si>
  <si>
    <t>IMPERMEABILIZACAO DE SUPERFICIE COM ARGAMASSA DE CIMENTO E AREIA (GROS SA), TRACO 1:4, COM ADITIVO IMPERMEABILIZANTE, E=2,5CM</t>
  </si>
  <si>
    <t>TAMPA DE CONCRETO ARMADO 60X60X5CM PARA CAIXA</t>
  </si>
  <si>
    <t>CAMINHAO BASCULANTE,TOCO 5,0 M3 - 170HP -11,24T (VU=5ANOS)  -CUSTOS C/ MATERIAL NA OPERACAO.</t>
  </si>
  <si>
    <t>IMPERMEABILIZACAO DE CALHAS/LAJES DESCOBERTAS, COM EMULSAO ASFALTICA C OM ELASTOMEROS, 3 DEMAOS</t>
  </si>
  <si>
    <t>TRATOR DE ESTEIRAS COM LAMINA - POTENCIA 305 HP - PESO OPERACIONAL 37 T (VU=10ANOS) - DEPRECIACAO E JUROS</t>
  </si>
  <si>
    <t>TRATOR DE ESTEIRAS COM LAMINA - POTENCIA 305 HP - PESO OPERACIONAL 37 T (VU=10ANOS) - MANUTENCAO</t>
  </si>
  <si>
    <t>TRATOR DE ESTEIRAS 153HP PESO OPERACIONAL 15T, COM RODA MOTRIZ ELEVADA (VU=10AN0S) -DEPRECIAO E JUROS</t>
  </si>
  <si>
    <t>TRATOR DE ESTEIRAS CATERPILLAR D6 153HP (VU=10AN0S) - MANUTENCAO</t>
  </si>
  <si>
    <t>TRATOR DE ESTEIRAS CATERPILLAR D6 153HP (VU=10AN0S) - CHP DIURNO</t>
  </si>
  <si>
    <t>CAMINHÃO PIPA 6.000 L, PESO BRUTO TOTAL 13.000 KG, DISTÂNCIA ENTRE EIX OS 4,80 M, POTÊNCIA 189 CV INCLUSIVE TANQUE DE AÇO PARA TRANSPORTE DE ÁGUA, CAPACIDADE 6 M3 - CHP DIURNO. AF_06/2014</t>
  </si>
  <si>
    <t>CAMINHÃO PIPA 6.000 L, PESO BRUTO TOTAL 13.000 KG, DISTÂNCIA ENTRE EIX OS 4,80 M, POTÊNCIA 189 CV INCLUSIVE TANQUE DE AÇO PARA TRANSPORTE DE ÁGUA, CAPACIDADE 6 M3 - CHI DIURNO. AF_06/2014</t>
  </si>
  <si>
    <t>SOLDA TOPO DESCENDENTE CHANFRADA ESPESSURA=1/4" CHAPA/PERFIL/TUBO ACO COM CONVERSOR DIESEL.</t>
  </si>
  <si>
    <t>FORNECIMENTO E LANCAMENTO DE PEDRA DE MAO</t>
  </si>
  <si>
    <t>FORNECIMENTO E LANCAMENTO DE BRITA N. 4</t>
  </si>
  <si>
    <t>TRATOR DE ESTEIRAS - D6 - DEPRECIACAO</t>
  </si>
  <si>
    <t>TRATOR DE ESTEIRAS - D6 - JUROS</t>
  </si>
  <si>
    <t>TRATOR DE ESTEIRAS - D6 - MANUTENCAO</t>
  </si>
  <si>
    <t>TRATOR DE ESTEIRAS - D6 - CUSTOS C/ MAT. NA OPERACAO</t>
  </si>
  <si>
    <t>TRATOR DE ESTEIRAS - D6 - MAO DE OBRA NA OPERACAO</t>
  </si>
  <si>
    <t>ROLO COMPACTADOR DE PNEUS ESTÁTICO, PRESSÃO VARIÁVEL, POTÊNCIA 111 HP, PESO SEM/COM LASTRO 9,5 / 26 T, LARGURA DE TRABALHO 1,90 M - CHP DIUR NO. AF_07/2014</t>
  </si>
  <si>
    <t>ROLO COMPACTADOR DE PNEUS ESTÁTICO, PRESSÃO VARIÁVEL, POTÊNCIA 111 HP, PESO SEM/COM LASTRO 9,5 / 26 T, LARGURA DE TRABALHO 1,90 M - CHI DIUR NO. AF_07/2014</t>
  </si>
  <si>
    <t>EXTRUSORA DE GUIAS E SARJETAS 14HP - CHP</t>
  </si>
  <si>
    <t>EXTRUSORA DE GUIAS E SARJETAS 14HP - DEPRECIACAO</t>
  </si>
  <si>
    <t>EXTRUSORA DE GUIAS E SARJETAS 14HP - JUROS</t>
  </si>
  <si>
    <t>EXTRUSORA DE GUIAS E SARJETAS 14HP - MANUTENCAO</t>
  </si>
  <si>
    <t>ESCAVACAO E ACERTO MANUAL NA FAIXA DE 0,45M DE LARGURA P/ EXECUCAO DE MEIO-FIO E SARJETA CONJUGADOS</t>
  </si>
  <si>
    <t>VEICULO UTILITARIO TIPO PICK-UP A GASOLINA COM 56,8CV - CHP</t>
  </si>
  <si>
    <t>VEICULO UTILITARIO TIPO PICK-UP A GASOLINA COM 56,8CV - DEPRECIACAO</t>
  </si>
  <si>
    <t>VEICULO UTILITARIO TIPO PICK-UP A GASOLINA COM 56,8CV -  JUROS</t>
  </si>
  <si>
    <t>VEICULO UTILITARIO TIPO PICK-UP A GASOLINA COM 56,8CV - MANUTENCAO</t>
  </si>
  <si>
    <t>VEICULO UTILITARIO TIPO PICK-UP A GASOLINA COM 56,8CV - CUSTOS C/MATER IAL NA OPERACAO</t>
  </si>
  <si>
    <t>MÃO-DE-OBRA OPERAÇÃO DIURNA - VEÍCULO LEVE</t>
  </si>
  <si>
    <t>DISTRIBUIDOR DE BETUME 6000L 56CV SOB PRESSAO MONTADO SOBRE CHASSIS DE CAMINHAO - CHP</t>
  </si>
  <si>
    <t>DISTRIBUIDOR DE BETUME 6000L 56CV SOB PRESSAO MONTADO SOBRE CHASSIS DE CAMINHAO - DEPRECIACAO</t>
  </si>
  <si>
    <t>DISTRIBUIDOR DE BETUME 6000L 56CV SOB PRESSAO MONTADO SOBRE CHASSIS DE CAMINHAO - JUROS</t>
  </si>
  <si>
    <t>DISTRIBUIDOR DE BETUME 6000L 56CV SOB PRESSAO MONTADO SOBRE CHASSIS DE CAMINHAO - MANUTENCAO</t>
  </si>
  <si>
    <t>DISTRIBUIDOR DE BETUME 6000L, 56CV SOB PRESSAO MONTADO SOBRE CHASSIS D E CAMINHAO - CUSTOS COM MATERIAL OPERACAO DIURNA</t>
  </si>
  <si>
    <t>DISTRIBUIDOR DE BETUME 6000L 56CV SOB PRESSAO MONTADO SOBRE CHASSIS DE CAMINHÃO - CHI</t>
  </si>
  <si>
    <t>TANQUE DE ASFALTO ESTACIONÁRIO COM SERPENTINA, CAPACIDADE 30.000 L - C HP DIURNO. AF_06/2014</t>
  </si>
  <si>
    <t>TANQUE DE ASFALTO ESTACIONÁRIO COM SERPENTINA, CAPACIDADE 30.000 L - C HI DIURNO. AF_06/2014</t>
  </si>
  <si>
    <t>TANQUE DE ASFALTO ESTACIONÁRIO COM SERPENTINA, CAPACIDADE 30.000 L - D EPRECIAÇÃO. AF_06/2014</t>
  </si>
  <si>
    <t>TANQUE DE ASFALTO ESTACIONÁRIO COM SERPENTINA, CAPACIDADE 30.000 L - J UROS. AF_06/2014</t>
  </si>
  <si>
    <t>TANQUE DE ASFALTO ESTACIONÁRIO COM SERPENTINA, CAPACIDADE 30.000 L - M ANUTENÇÃO. AF_06/2014</t>
  </si>
  <si>
    <t>TANQUE DE ASFALTO ESTACIONÁRIO COM SERPENTINA, CAPACIDADE 30.000 L - M ATERIAIS NA OPERAÇÃO. AF_06/2014</t>
  </si>
  <si>
    <t>ROLO COMPACTADOR DE PNEUS ESTÁTICO, PRESSÃO VARIÁVEL, POTÊNCIA 111 HP, PESO SEM/COM LASTRO 9,5 / 26 T, LARGURA DE TRABALHO 1,90 M - DEPRECIA ÇÃO. AF_07/2014</t>
  </si>
  <si>
    <t>ROLO COMPACTADOR DE PNEUS ESTÁTICO, PRESSÃO VARIÁVEL, POTÊNCIA 111 HP, PESO SEM/COM LASTRO 9,5 / 26 T, LARGURA DE TRABALHO 1,90 M - JUROS. A F_07/2014</t>
  </si>
  <si>
    <t>ROLO COMPACTADOR DE PNEUS ESTÁTICO, PRESSÃO VARIÁVEL, POTÊNCIA 111 HP, PESO SEM/COM LASTRO 9,5 / 26 T, LARGURA DE TRABALHO 1,90 M - MANUTENÇ ÃO. AF_07/2014</t>
  </si>
  <si>
    <t>MOTOBOMBA TRASH (PARA ÁGUA SUJA) AUTO ESCORVANTE, MOTOR GASOLINA DE 6, 41 HP, DIÂMETROS DE SUCÇÃO X RECALQUE: 3" X 3", HM/Q = 10 MCA / 60 M3/ H A 23 MCA / 0 M3/H - CHP DIURNO. AF_10/2014</t>
  </si>
  <si>
    <t>MOTOBOMBA TRASH (PARA ÁGUA SUJA) AUTO ESCORVANTE, MOTOR GASOLINA DE 6, 41 HP, DIÂMETROS DE SUCÇÃO X RECALQUE: 3" X 3", HM/Q = 10 MCA / 60 M3/ H A 23 MCA / 0 M3/H - CHI DIURNO. AF_10/2014</t>
  </si>
  <si>
    <t>MOTOBOMBA TRASH (PARA ÁGUA SUJA) AUTO ESCORVANTE, MOTOR GASOLINA DE 6, 41 HP, DIÂMETROS DE SUCÇÃO X RECALQUE: 3" X 3", HM/Q = 10 MCA / 60 M3/ H A 23 MCA / 0 M3/H - DEPRECIAÇÃO. AF_10/2014</t>
  </si>
  <si>
    <t>MOTOBOMBA TRASH (PARA ÁGUA SUJA) AUTO ESCORVANTE, MOTOR GASOLINA DE 6, 41 HP, DIÂMETROS DE SUCÇÃO X RECALQUE: 3" X 3", HM/Q = 10 MCA / 60 M3/ H A 23 MCA / 0 M3/H - JUROS. AF_10/2014</t>
  </si>
  <si>
    <t>MOTOBOMBA TRASH (PARA ÁGUA SUJA) AUTO ESCORVANTE, MOTOR GASOLINA DE 6, 41 HP, DIÂMETROS DE SUCÇÃO X RECALQUE: 3" X 3", HM/Q = 10 MCA / 60 M3/ H A 23 MCA / 0 M3/H - MANUTENÇÃO. AF_10/2014</t>
  </si>
  <si>
    <t>MOTOBOMBA TRASH (PARA ÁGUA SUJA) AUTO ESCORVANTE, MOTOR GASOLINA DE 6, 41 HP, DIÂMETROS DE SUCÇÃO X RECALQUE: 3" X 3", HM/Q = 10 MCA / 60 M3/ H A 23 MCA / 0 M3/H - MATERIAIS NA OPERAÇÃO. AF_10/2014</t>
  </si>
  <si>
    <t>ROLO COMPACTADOR PE DE CARNEIRO VIBRATORIO, POTENCIA 125 HP, PESO OPER ACIONAL SEM/COM LASTRO 11,95 / 13,30 T, IMPACTO DINAMICO 38,5 / 22,5 T , LARGURA DE TRABALHO 2,15 M - CHP DIURNO. AF_06/2014</t>
  </si>
  <si>
    <t>ROLO COMPACTADOR PE DE CARNEIRO VIBRATORIO, POTENCIA 125 HP, PESO OPER ACIONAL SEM/COM LASTRO 11,95 / 13,30 T, IMPACTO DINAMICO 38,5 / 22,5 T , LARGURA DE TRABALHO 2,15 M - CHI DIURNO. AF_06/2014</t>
  </si>
  <si>
    <t>ROLO COMPACTADOR PE DE CARNEIRO VIBRATORIO, POTENCIA 125 HP, PESO OPER ACIONAL SEM/COM LASTRO 11,95 / 13,30 T, IMPACTO DINAMICO 38,5 / 22,5 T , LARGURA DE TRABALHO 2,15 M - DEPRECIAÇÃO. AF_06/2014</t>
  </si>
  <si>
    <t>ROLO COMPACTADOR PE DE CARNEIRO VIBRATORIO, POTENCIA 125 HP, PESO OPER ACIONAL SEM/COM LASTRO 11,95 / 13,30 T, IMPACTO DINAMICO 38,5 / 22,5 T , LARGURA DE TRABALHO 2,15 M - JUROS. AF_06/2014</t>
  </si>
  <si>
    <t>ROLO COMPACTADOR PE DE CARNEIRO VIBRATORIO, POTENCIA 125 HP, PESO OPER ACIONAL SEM/COM LASTRO 11,95 / 13,30 T, IMPACTO DINAMICO 38,5 / 22,5 T , LARGURA DE TRABALHO 2,15 M - MANUTENÇÃO. AF_06/2014</t>
  </si>
  <si>
    <t>ROLO COMPACTADOR PE DE CARNEIRO VIBRATORIO, POTENCIA 125 HP, PESO OPER ACIONAL SEM/COM LASTRO 11,95 / 13,30 T, IMPACTO DINAMICO 38,5 / 22,5 T , LARGURA DE TRABALHO 2,15 M - MATERIAIS NA OPERAÇÃO. AF_06/2014</t>
  </si>
  <si>
    <t>CAMINHÃO BASCULANTE 6 M3 TOCO, PESO BRUTO TOTAL 16.000 KG, CARGA ÚTIL MÁXIMA 11.130 KG, DISTÂNCIA ENTRE EIXOS 5,36 M, POTÊNCIA 185 CV, INCLU SIVE CAÇAMBA METÁLICA - DEPRECIAÇÃO. AF_06/2014</t>
  </si>
  <si>
    <t>CAMINHÃO BASCULANTE 6 M3 TOCO, PESO BRUTO TOTAL 16.000 KG, CARGA ÚTIL MÁXIMA 11.130 KG, DISTÂNCIA ENTRE EIXOS 5,36 M, POTÊNCIA 185 CV, INCLU SIVE CAÇAMBA METÁLICA - JUROS. AF_06/2014</t>
  </si>
  <si>
    <t>CAMINHÃO BASCULANTE 6 M3 TOCO, PESO BRUTO TOTAL 16.000 KG, CARGA ÚTIL MÁXIMA 11.130 KG, DISTÂNCIA ENTRE EIXOS 5,36 M, POTÊNCIA 185 CV, INCLU SIVE CAÇAMBA METÁLICA - MANUTENÇÃO. AF_06/2014</t>
  </si>
  <si>
    <t>CAMINHÃO BASCULANTE 6 M3 TOCO, PESO BRUTO TOTAL 16.000 KG, CARGA ÚTIL MÁXIMA 11.130 KG, DISTÂNCIA ENTRE EIXOS 5,36 M, POTÊNCIA 185 CV, INCLU 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</si>
  <si>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</si>
  <si>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</si>
  <si>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</si>
  <si>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</si>
  <si>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LAMINADO MELAMINICO TEXTURIZADO, ESPESSURA 0,8 MM, PARA REVESTIMENTO D E CHAPA COMPENSADA DE MADEIRA, FIXADA COM COLA</t>
  </si>
  <si>
    <t>LAMINADO MELAMINICO LISO E FOSCO, PARA REVESTIMENTO DE CHAPA COMPENSAD A DE MADEIRA, ESPESSURA 0,8 MM, FIXADO COM COLA</t>
  </si>
  <si>
    <t>INSTALACAO PARA-RAIOS P/RESERVATORIO</t>
  </si>
  <si>
    <t>CHUVEIRO ELETRICO COMUM CORPO PLASTICO TIPO DUCHA, FORNECIMENTO E INST ALACAO</t>
  </si>
  <si>
    <t>FORRO DE MADEIRA PARA BEIRAL, TABUAS DE 10X1CM COM FRISO MACHO/FEMEA, INCLUSA MEIA-CANA E TESTEIRA COM ALTURA DE 15CM</t>
  </si>
  <si>
    <t>LIMPEZA FINAL DA OBRA</t>
  </si>
  <si>
    <t>ENTRADA DE ENERGIA ELÉTRICA AÉREA MONOFÁSICA 50A COM POSTE DE CONCRETO , INCLUSIVE CABEAMENTO, CAIXA DE PROTEÇÃO PARA MEDIDOR E ATERRAMENTO.</t>
  </si>
  <si>
    <t>COBOGO CERAMICO (ELEMENTO VAZADO), 9X20X20CM, ASSENTADO COM ARGAMASSA TRACO 1:4 DE CIMENTO E AREIA</t>
  </si>
  <si>
    <t>ASSENTAMENTO DE PEITORIL COM ARGAMASSA DE CIMENTO COLANTE</t>
  </si>
  <si>
    <t>PORTA EM FERRO QUADRICULADO PARA ABRIGO DE MEDIDORES E BOTIJOES, DE AB RIR, COM GUARNICOES</t>
  </si>
  <si>
    <t>VALVULA DESCARGA 1.1/2" COM REGISTRO, ACABAMENTO EM METAL CROMADO - FO RNECIMENTO E INSTALACAO</t>
  </si>
  <si>
    <t>REGULARIZACAO DE SUPERFICIE DE CONC. APARENTE</t>
  </si>
  <si>
    <t>ABRACADEIRA P/POCOS PROFUNDOS</t>
  </si>
  <si>
    <t>RODAPE EM ARDOSIA ALTURA 8CM ASSENTADO COM ARGAMASSA TRACO 1:2:8 (CIME NTO, CAL E AREIA) REJUNTE EM CIMENTO BRANCO</t>
  </si>
  <si>
    <t>ML</t>
  </si>
  <si>
    <t>VERNIZ SINTETICO EM MADEIRA, DUAS DEMAOS</t>
  </si>
  <si>
    <t>PINTURA ACRILICA DE FAIXAS DE DEMARCACAO EM QUADRA POLIESPORTIVA, 5 CM DE LARGURA</t>
  </si>
  <si>
    <t>ENTRADA PROVISORIA DE ENERGIA ELETRICA AEREA TRIFASICA 40A EM POSTE MA DEIRA</t>
  </si>
  <si>
    <t>COBERTURA COM TELHA DE FIBRA DE VIDRO ONDULADA COLORIDA, ESPESSURA 6MM , INCLUSOS ACESSORIOS DE FIXACAO</t>
  </si>
  <si>
    <t>COMPACTACAO MECANICA A 95% DO PROCTOR NORMAL - PAVIMENTACAO URBANA</t>
  </si>
  <si>
    <t>COMPACTACAO MECANICA A 100% DO PROCTOR NORMAL - PAVIMENTACAO URBANA</t>
  </si>
  <si>
    <t>CONFORMACAO GEOMETRICA DE PLATAFORMA PARA EXECUCAO DE REVESTIMENTO PRI MARIO EM RODOVIAS VICINAIS</t>
  </si>
  <si>
    <t>CAMINHAO BASCULANTE 4,0M3 TOCO 162CV PBT=11800KG - MAO-DE-OBRA NA OPER ACAO DIURNA</t>
  </si>
  <si>
    <t>RETROESCAVADEIRA SOBRE RODAS COM CARREGADEIRA, TRAÇÃO 4X4, POTÊNCIA LÍ Q. 88 HP, CAÇAMBA CARREG. CAP. MÍN. 1 M3, CAÇAMBA RETRO CAP. 0,26 M3, PESO OPERACIONAL MÍN. 6.674 KG, PROFUNDIDADE ESCAVAÇÃO MÁX. 4,37 M - M ATERIAIS NA OPERAÇÃO. AF_06/2014</t>
  </si>
  <si>
    <t>ROLO COMPACTADOR VIBRATÓRIO DE UM CILINDRO AÇO LISO, POTÊNCIA 80 HP, P ESO OPERACIONAL MÁXIMO 8,1 T, IMPACTO DINÂMICO 16,15 / 9,5 T, LARGURA DE TRABALHO 1,68 M - MATERIAIS NA OPERAÇÃO. AF_06/2014</t>
  </si>
  <si>
    <t>CAMINHÃO BASCULANTE 6 M3, PESO BRUTO TOTAL 16.000 KG, CARGA ÚTIL MÁXIM A 13.071 KG, DISTÂNCIA ENTRE EIXOS 4,80 M, POTÊNCIA 230 CV INCLUSIVE C AÇAMBA METÁLICA - MATERIAIS NA OPERAÇÃO. AF_06/2014</t>
  </si>
  <si>
    <t>USINA DE CONCRETO FIXA CAPACIDADE 90/120 M³, 63HP - MANUTENÇÃO</t>
  </si>
  <si>
    <t>CAMINHÃO TOCO, PBT 16.000 KG, CARGA ÚTIL MÁX. 10.685 KG, DIST. ENTRE E IXOS 4,8 M, POTÊNCIA 189 CV, INCLUSIVE CARROCERIA FIXA ABERTA DE MADEI RA P/ TRANSPORTE GERAL DE CARGA SECA, DIMEN. APROX. 2,5 X 7,00 X 0,50 M - MATERIAIS NA OPERAÇÃO. AF_06/2014</t>
  </si>
  <si>
    <t>USINA MISTURADORA DE SOLOS, DOSADORES TRIPLOS, CALHA VIBRATÓRIA, CAPAC IDADE 200/500 TON, 201HP - MATERIAIS NA OPERAÇÃO</t>
  </si>
  <si>
    <t>USINA MISTURADORA DE SOLOS, DOSADORES TRIPLOS, CALHA VIBRATÓRIA, CAPCI DADE 200/500 TON, 201HP - MÃO-DE-OBRA NA OPERAÇÃO DIURNA</t>
  </si>
  <si>
    <t>VASSOURA MECÂNICA REBOCÁVEL COM ESCOVA CILÍNDRICA, LARGURA ÚTIL DE VAR RIMENTO DE 2,44 M - MANUTENÇÃO. AF_06/2014</t>
  </si>
  <si>
    <t>TRATOR PNEUS TRAÇÃO 4X2, 82 CV, PESO C/ LASTRO 4,555 T  - MAO-DE-OBRA OPERACAO NOTURNA</t>
  </si>
  <si>
    <t>TRATOR DE ESTEIRAS, POTÊNCIA 170 HP, PESO OPERACIONAL 19 T, CAÇAMBA 5, 2 M3 - MANUTENÇÃO. AF_06/2014</t>
  </si>
  <si>
    <t>TRATOR DE ESTEIRAS POTENCIA 165 HP, PESO OPERACIONAL 17,1T - MAO-DE-OB RA NA OPERACAO NOTURNA</t>
  </si>
  <si>
    <t>TRATOR DE ESTEIRAS, POTÊNCIA 150 HP, PESO OPERACIONAL 16,7 T, COM RODA MOTRIZ ELEVADA E LÂMINA 3,18 M3 - MANUTENÇÃO. AF_06/2014</t>
  </si>
  <si>
    <t>TRATOR DE ESTEIRAS, POTÊNCIA 347 HP, PESO OPERACIONAL 38,5 T, COM LÂMI NA 8,70 M3 - MANUTENÇÃO. AF_06/2014</t>
  </si>
  <si>
    <t>TRATOR DE ESTEIRAS COM LAMINA - POTENCIA 305 HP - PESO OPERACIONAL 37 T  - MAO-DE-OBRA NA OPERACAO DIURNA</t>
  </si>
  <si>
    <t>TRATOR SOBRE ESTEIRAS 305HP - MAO-DE-OBRA NA OPERACAO NOTURNA</t>
  </si>
  <si>
    <t>TRATOR DE ESTEIRAS, POTÊNCIA 100 HP, PESO OPERACIONAL 9,4 T, COM LÂMIN A 2,19 M3 - MATERIAIS NA OPERAÇÃO. AF_06/2014</t>
  </si>
  <si>
    <t>ROLO COMPACTADOR VIBRATÓRIO REBOCÁVEL, CILINDRO DE AÇO LISO, POTÊNCIA DE TRAÇÃO DE 65 CV, PESO 4,7 T, IMPACTO DINÂMICO 18,3 T, LARGURA DE TR ABALHO 1,67 M - DEPRECIAÇÃO. AF_02/2016</t>
  </si>
  <si>
    <t>ROLO COMPACTADOR DE PNEUS ESTÁTICO, PRESSÃO VARIÁVEL, POTÊNCIA 99 HP, PESO SEM/COM LASTRO 9,45 / 21,0 T, LARGURA DE ROLAGEM 2,265 M - DEPREC 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</si>
  <si>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</si>
  <si>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 A - MATERIAIS NA OPERAÇÃO. AF_06/2014</t>
  </si>
  <si>
    <t>CAMINHÃO PIPA 10.000 L TRUCADO, PESO BRUTO TOTAL 23.000 KG, CARGA ÚTIL MÁXIMA 15.935 KG, DISTÂNCIA ENTRE EIXOS 4,8 M, POTÊNCIA 230 CV, INCLU SIVE TANQUE DE AÇO PARA TRANSPORTE DE ÁGUA - MATERIAIS NA OPERAÇÃO. AF _06/2014</t>
  </si>
  <si>
    <t>DISTRIBUIDOR DE AGREGADO TIPO DOSADOR REBOCAVEL  COM 4 PNEUS COM LARGU RA 3,66 M - DEPRECIACAO E JUROS</t>
  </si>
  <si>
    <t>DISTRIBUIDOR DE AGREGADO TIPO DOSADOR REBOCAVEL  COM 4 PNEUS COM LARGU RA 3,66 M - MANUTENCAO</t>
  </si>
  <si>
    <t>GRADE DE DISCO REBOCÁVEL COM 20 DISCOS 24" X 6 MM COM PNEUS PARA TRANS PORTE - DEPRECIAÇÃO. AF_06/2014</t>
  </si>
  <si>
    <t>GRADE DE DISCO REBOCÁVEL COM 20 DISCOS 24" X 6 MM COM PNEUS PARA TRANS PORTE - MANUTENÇÃO. AF_06/2014</t>
  </si>
  <si>
    <t>LANCA ELEVATORIA TELESCOPICA DE ACIONAMENTO HIDRAULICO, CAPACIDADE DE CARGA 30.000 KG, COM CESTO, MONTADA SOBRE CAMINHAO TRUCADO - DEPRECIAC AO E JUROS</t>
  </si>
  <si>
    <t>LANCA ELEVATORIA TELESCOPICA DE ACIONAMENTO HIDRAULICO, CAPACIDADE DE CARGA 30.000 KG, COM CESTO, MONTADA SOBRE CAMINHAO TRUCADO - CUSTO COM MA0-DE-OBRA NA OPERACAO DIURNA</t>
  </si>
  <si>
    <t>MOTONIVELADORA POTÊNCIA BÁSICA LÍQUIDA (PRIMEIRA MARCHA) 125 HP, PESO BRUTO 13032 KG, LARGURA DA LÂMINA DE 3,7 M - MATERIAIS NA OPERAÇÃO. AF _06/2014</t>
  </si>
  <si>
    <t>MOTOSCRAPER  270HP -CUSTO COM MA0-DE-0BRA NA OPERACAO NOTURNA</t>
  </si>
  <si>
    <t>PÁ CARREGADEIRA SOBRE RODAS, POTÊNCIA LÍQUIDA 128 HP, CAPACIDADE DA CA ÇAMBA 1,7 A 2,8 M3, PESO OPERACIONAL 11632 KG - MANUTENÇÃO. AF_06/2014</t>
  </si>
  <si>
    <t>PÁ CARREGADEIRA SOBRE RODAS, POTÊNCIA LÍQUIDA 128 HP, CAPACIDADE DA CA ÇAMBA 1,7 A 2,8 M3, PESO OPERACIONAL 11632 KG - MATERIAIS NA OPERAÇÃO. AF_06/2014</t>
  </si>
  <si>
    <t>PÁ CARREGADEIRA SOBRE RODAS, POTÊNCIA 197 HP, CAPACIDADE DA CAÇAMBA 2, 5 A 3,5 M3, PESO OPERACIONAL 18338 KG - MANUTENÇÃO. AF_06/2014</t>
  </si>
  <si>
    <t>MARTELETE OU ROMPEDOR PNEUMÁTICO MANUAL 28KG, FREQUENCIA DE IMPACTO 12 30/MINUTO - MANUTENÇÃO</t>
  </si>
  <si>
    <t>COMPRESSOR DE AR REBOCÁVEL, VAZÃO 189 PCM, PRESSÃO EFETIVA DE TRABALHO 102 PSI, MOTOR DIESEL, POTÊNCIA 63 CV - MATERIAIS NA OPERAÇÃO. AF_06/ 2015</t>
  </si>
  <si>
    <t>BOMBA SUBMERSÍVEL ELÉTRICA TRIFÁSICA, POTÊNCIA 2,96 HP, Ø ROTOR 144 MM SEMI-ABERTO, BOCAL DE SAÍDA Ø 2, HM/Q = 2 MCA / 38,8 M3/H A 28 MCA / 5 M3/H - MATERIAIS NA OPERAÇÃO. AF_06/2014</t>
  </si>
  <si>
    <t>CAMINHÃO PIPA 6.000 L, PESO BRUTO TOTAL 13.000 KG, DISTÂNCIA ENTRE EIX OS 4,80 M, POTÊNCIA 189 CV INCLUSIVE TANQUE DE AÇO PARA TRANSPORTE DE ÁGUA, CAPACIDADE 6 M3 - MANUTENÇÃO. AF_06/2014</t>
  </si>
  <si>
    <t>EXTRUSORA DE GUIAS E SARJETAS 14HP - CUSTOS COM MATERIAL NA OPERACAO D IURNA</t>
  </si>
  <si>
    <t>ROLO COMPACTADOR DE PNEUS ESTÁTICO, PRESSÃO VARIÁVEL, POTÊNCIA 111 HP, PESO SEM/COM LASTRO 9,5 / 26 T, LARGURA DE TRABALHO 1,90 M - MATERIAI S NA OPERAÇÃO. AF_07/2014</t>
  </si>
  <si>
    <t>TRATOR DE PNEUS 110 A 126 HP - MAO-DE-OBRA NA OPERACAO NOTURNA</t>
  </si>
  <si>
    <t>ATERRO INTERNO (EDIFICACOES) COMPACTADO MANUALMENTE</t>
  </si>
  <si>
    <t>IMUNIZACAO DE MADEIRAMENTO PARA COBERTURA UTILIZANDO CUPINICIDA INCOLO R</t>
  </si>
  <si>
    <t>CAMINHÃO BASCULANTE 6 M3 TOCO, PESO BRUTO TOTAL 16.000 KG, CARGA ÚTIL MÁXIMA 11.130 KG, DISTÂNCIA ENTRE EIXOS 5,36 M, POTÊNCIA 185 CV, INCLU SIVE CAÇAMBA METÁLICA - CHP DIURNO. AF_06/2014</t>
  </si>
  <si>
    <t>CAMINHÃO BASCULANTE 6 M3 TOCO, PESO BRUTO TOTAL 16.000 KG, CARGA ÚTIL MÁXIMA 11.130 KG, DISTÂNCIA ENTRE EIXOS 5,36 M, POTÊNCIA 185 CV, INCLU SIVE CAÇAMBA METÁLICA - CHI DIURNO. AF_06/2014</t>
  </si>
  <si>
    <t>PORTA DE CORRER EM ALUMINIO, COM DUAS FOLHAS PARA VIDRO, INCLUSO GUARN ICAO E VIDRO LISO INCOLOR</t>
  </si>
  <si>
    <t>LOCACAO ALVENARIA</t>
  </si>
  <si>
    <t>JANELA BASCULANTE DE ALUMINIO</t>
  </si>
  <si>
    <t>FORNECIMENTO/INSTALACAO LONA PLASTICA PRETA, PARA IMPERMEABILIZACAO, E SPESSURA 150 MICRAS.</t>
  </si>
  <si>
    <t>PORTAO DE FERRO EM CHAPA GALVANIZADA PLANA 14 GSG</t>
  </si>
  <si>
    <t>RUFO EM CONCRETO ARMADO, LARGURA 40CM E ESPESSURA 7CM</t>
  </si>
  <si>
    <t>CAIXA DE PROTECAO PARA MEDIDOR MONOFASICO, FORNECIMENTO E INSTALACAO</t>
  </si>
  <si>
    <t>HASTE COPPERWELD 5/8 X 3,0M COM CONECTOR</t>
  </si>
  <si>
    <t>PARA-RAIOS TIPO FRANKLIN - CABO E SUPORTE ISOLADOR</t>
  </si>
  <si>
    <t>PAREDE DE ADOBE PARA FORNOS</t>
  </si>
  <si>
    <t>PISO EM CONCRETO 20 MPA PREPARO MECANICO, ESPESSURA 7CM, INCLUSO SELAN TE ELASTICO A BASE DE POLIURETANO</t>
  </si>
  <si>
    <t>JUNTA DE DILATACAO COM ISOPOR 10 MM</t>
  </si>
  <si>
    <t>PISO EM CONCRETO 20 MPA PREPARO MECANICO, ESPESSURA 7CM, INCLUSO JUNTA S DE DILATACAO EM MADEIRA</t>
  </si>
  <si>
    <t>CONJUNTO DE MANGUEIRA PARA COMBATE A INCENDIO EM FIBRA DE POLIESTER PU RA, COM 1.1/2", REVESTIDA INTERNAMENTE, COM 2 LANCES DE 15M CADA</t>
  </si>
  <si>
    <t>CHAPIM DE CONCRETO APARENTE COM ACABAMENTO DESEMPENADO, FORMA DE COMPE NSADO PLASTIFICADO (MADEIRIT) DE 14 X 10 CM, FUNDIDO NO LOCAL.</t>
  </si>
  <si>
    <t>IMPERMEABILIZACAO DE SUPERFICIE COM REVESTIMENTO BICOMPONENTE SEMI FLE XIVEL.</t>
  </si>
  <si>
    <t>RECOLOCACAO DE RIPAS EM MADEIRAMENTO DE TELHADO, CONSIDERANDO REAPROVE ITAMENTO DE MATERIAL</t>
  </si>
  <si>
    <t>RECOLOCACAO DE MADEIRAMENTO DO TELHADO - CAIBROS, CONSIDERANDO REAPROV EITAMENTO DE MATERIAL</t>
  </si>
  <si>
    <t>RECOLOCACAO DE FERRAGENS EM MADEIRAMENTO DE TELHADO, CONSIDERANDO REAP ROVEITAMENTO DE MATERIAL</t>
  </si>
  <si>
    <t>RECOLOCACAO DE TELHAS CERAMICAS TIPO FRANCESA, CONSIDERANDO REAPROVEIT AMENTO DE MATERIAL</t>
  </si>
  <si>
    <t>RECOLOCACAO DE TELHAS CERAMICAS TIPO PLAN, CONSIDERANDO REAPROVEITAMEN TO DE MATERIAL</t>
  </si>
  <si>
    <t>RECOLOCACAO DE TELHAS ONDULADAS COM MASSA PARA VEDACAO, CONSIDERANDO R EAPROVEITAMENTO DE MATERIAL</t>
  </si>
  <si>
    <t>RECOLOCAÇÃO DE TELHA DE FIBROCIMENTO ESTRUTURAL LARGURA ÚTIL 49CM OU 4 4CM, CONSIDERANDO O    REAPROVEITAMENTO DO MATERIAL A EXCEÇÃO DO CONJU NTO DE ARRUELAS DE VEDAÇÃO</t>
  </si>
  <si>
    <t>RECOLOCAÇÃO DE TELHA DE FIBROCIMENTO ESTRUTURAL LARGURA ÚTIL 90CM, CON SIDERANDO O REAPROVEITAMENTO DO MATERIAL A EXCEÇÃO DO CONJUNTO DE ARRU ELAS DE VEDAÇÃO</t>
  </si>
  <si>
    <t>REVISAO GERAL DE TELHADOS DE TELHAS CERAMICAS</t>
  </si>
  <si>
    <t>RECOLOCACAO DE CUMEEIRAS CERAMICAS COM ARGAMASSA TRACO 1:2:8 (CIMENTO, CAL E AREIA), CONSIDERANDO APROVEITAMENTO DO MATERIAL</t>
  </si>
  <si>
    <t>CALHA EM CHAPA DE ACO GALVANIZADO NUMERO 24, DESENVOLVIMENTO DE 33CM</t>
  </si>
  <si>
    <t>CALHA EM CHAPA DE ACO GALVANIZADO NUMERO 24, DESENVOLVIMENTO DE 50CM</t>
  </si>
  <si>
    <t>RUFO EM CHAPA DE ACO GALVANIZADO NUMERO 24, DESENVOLVIMENTO DE 16CM</t>
  </si>
  <si>
    <t>RUFO EM CHAPA DE ACO GALVANIZADO NUMERO 24, DESENVOLVIMENTO DE 25CM</t>
  </si>
  <si>
    <t>ESTRUTURA METALICA EM TESOURAS OU TRELICAS, VAO LIVRE DE 12M, FORNECIM ENTO E MONTAGEM, NAO SENDO CONSIDERADOS OS FECHAMENTOS METALICOS, AS C OLUNAS, OS SERVICOS GERAIS EM ALVENARIA E CONCRETO, AS TELHAS DE COBER TURA E A PINTURA DE ACABAMENTO</t>
  </si>
  <si>
    <t>ESTRUTURA METALICA EM TESOURAS OU TRELICAS, VAO LIVRE DE 15M, FORNECIM ENTO E MONTAGEM, NAO SENDO CONSIDERADOS OS FECHAMENTOS METALICOS, AS C OLUNAS, OS SERVICOS GERAIS EM ALVENARIA E CONCRETO, AS TELHAS DE COBER TURA E A PINTURA DE ACABAMENTO</t>
  </si>
  <si>
    <t>ESTRUTURA METALICA EM TESOURAS OU TRELICAS, VAO LIVRE DE 20M, FORNECIM ENTO E MONTAGEM, NAO SENDO CONSIDERADOS OS FECHAMENTOS METALICOS, AS C OLUNAS, OS SERVICOS GERAIS EM ALVENARIA E CONCRETO, AS TELHAS DE COBER TURA E A PINTURA DE ACABAMENTO</t>
  </si>
  <si>
    <t>ESTRUTURA METALICA EM TESOURAS OU TRELICAS, VAO LIVRE DE 25M, FORNECIM ENTO E MONTAGEM, NAO SENDO CONSIDERADOS OS FECHAMENTOS METALICOS, AS C OLUNAS, OS SERVICOS GERAIS EM ALVENARIA E CONCRETO, AS TELHAS DE COBER TURA E A PINTURA DE ACABAMENTO</t>
  </si>
  <si>
    <t>ESTRUTURA METALICA EM TESOURAS OU TRELICAS, VAO LIVRE DE 30M, FORNECIM ENTO E MONTAGEM, NAO SENDO CONSIDERADOS OS FECHAMENTOS METALICOS, AS C OLUNAS, OS SERVICOS GERAIS EM ALVENARIA E CONCRETO, AS TELHAS DE COBER TURA E A PINTURA DE ACABAMENTO</t>
  </si>
  <si>
    <t>VIDRO LISO COMUM TRANSPARENTE, ESPESSURA 3MM</t>
  </si>
  <si>
    <t>VIDRO LISO COMUM TRANSPARENTE, ESPESSURA 4MM</t>
  </si>
  <si>
    <t>VIDRO TEMPERADO INCOLOR, ESPESSURA 6MM, FORNECIMENTO E INSTALACAO, INC LUSIVE MASSA PARA VEDACAO</t>
  </si>
  <si>
    <t>VIDRO TEMPERADO INCOLOR, ESPESSURA 8MM, FORNECIMENTO E INSTALACAO, INC LUSIVE MASSA PARA VEDACAO</t>
  </si>
  <si>
    <t>VIDRO TEMPERADO INCOLOR, ESPESSURA 10MM, FORNECIMENTO E INSTALACAO, IN CLUSIVE MASSA PARA VEDACAO</t>
  </si>
  <si>
    <t>VIDRO TEMPERADO COLORIDO VERDE, ESPESSURA 10MM, FORNECIMENTO E INSTALA CAO, INCLUSIVE MASSA PARA VEDACAO</t>
  </si>
  <si>
    <t>VIDRO FANTASIA TIPO CANELADO, ESPESSURA 4MM</t>
  </si>
  <si>
    <t>VIDRO ARAMADO, ESPESSURA 7MM</t>
  </si>
  <si>
    <t>IMPERMEABILIZACAO DE SUPERFICIE COM MASTIQUE ELASTICO A BASE DE SILICO NE, POR VOLUME.</t>
  </si>
  <si>
    <t>DM3</t>
  </si>
  <si>
    <t>REMOÇÃO DE PINTURA PVA/ACRILICA</t>
  </si>
  <si>
    <t>ALVENARIA EM TIJOLO CERAMICO MACICO 5X10X20CM 1 VEZ (ESPESSURA 20CM), ASSENTADO COM ARGAMASSA TRACO 1:2:8 (CIMENTO, CAL E AREIA)</t>
  </si>
  <si>
    <t>ALVENARIA EM TIJOLO CERAMICO MACICO 5X10X20CM 1/2 VEZ (ESPESSURA 10CM) , ASSENTADO COM ARGAMASSA TRACO 1:2:8 (CIMENTO, CAL E AREIA)</t>
  </si>
  <si>
    <t>ALVENARIA EM TIJOLO CERAMICO MACICO 5X10X20CM 1 1/2 VEZ (ESPESSURA 30C M), ASSENTADO COM ARGAMASSA TRACO 1:2:8 (CIMENTO, CAL E AREIA)</t>
  </si>
  <si>
    <t>PISO INDUSTRIAL DE ALTA RESISTENCIA, ESPESSURA 8MM, INCLUSO JUNTAS DE DILATACAO PLASTICAS E POLIMENTO MECANIZADO</t>
  </si>
  <si>
    <t>PISO INDUSTRIAL ALTA RESISTENCIA, ESPESSURA 12MM, INCLUSO JUNTAS DE DI LATACAO PLASTICAS E POLIMENTO MECANIZADO</t>
  </si>
  <si>
    <t>PISO EM GRANITO BRANCO 50X50CM LEVIGADO ESPESSURA 2CM, ASSENTADO COM A RGAMASSA COLANTE DUPLA COLAGEM, COM REJUNTAMENTO EM CIMENTO BRANCO</t>
  </si>
  <si>
    <t>BLOCOS DE VIDRO TIPO CANELADO 19X19X8CM, ASSENTADO COM ARGAMASSA TRACO 1:3 (CIMENTO E AREIA GROSSA) PREPARO MECANICO, COM REJUNTAMENTO EM CI MENTO BRANCO E BARRAS DE ACO</t>
  </si>
  <si>
    <t>PORTA DE FERRO PARA LIXEIRA, DE ABRIR, TIPO CHAPA, 70X210CM , COM GUAR NICOES</t>
  </si>
  <si>
    <t>RETIRADA DE FOLHAS DE PORTA DE PASSAGEM OU JANELA</t>
  </si>
  <si>
    <t>RETIRADA DE BATENTES DE MADEIRA</t>
  </si>
  <si>
    <t>RECOLOCACAO DE FOLHAS DE PORTA DE PASSAGEM OU JANELA, CONSIDERANDO REA PROVEITAMENTO DO MATERIAL</t>
  </si>
  <si>
    <t>RECOLOCACAO DE BATENTES DE MADEIRA, CONSIDERANDO REAPROVEITAMENTO DE M ATERIAL</t>
  </si>
  <si>
    <t>RETIRADA DE BATENTES METALICOS</t>
  </si>
  <si>
    <t>RECOLOCACAO DE BATENTES METALICOS, CONSIDERANDO REAPROVEITAMENTO DO MA TERIAL</t>
  </si>
  <si>
    <t>BLOCOS DE VIDRO TIPO XADREZ 20X20X10CM, ASSENTADO COM ARGAMASSA TRACO 1:3 (CIMENTO E AREIA GROSSA) PREPARO MECANICO, COM REJUNTAMENTO EM CIM ENTO BRANCO E BARRAS DE ACO</t>
  </si>
  <si>
    <t>BLOCOS DE VIDRO TIPO XADREZ 20X10X8CM, ASSENTADO COM ARGAMASSA TRACO 1 :3 (CIMENTO E AREIA GROSSA) PREPARO MECANICO, COM REJUNTAMENTO EM CIME NTO BRANCO E BARRAS DE ACO</t>
  </si>
  <si>
    <t>RETIRADA DE DIVISORIAS EM CHAPAS DE MADEIRA, COM MONTANTES METALICOS</t>
  </si>
  <si>
    <t>RECOLOCACAO DE PLACAS DIVISORIAS DE GRANILITE, CONSIDERANDO REAPROVEIT AMENTO DO MATERIAL</t>
  </si>
  <si>
    <t>RECOLOCACAO DE DIVISORIAS TIPO CHAPAS OU TABUAS, EXCLUSIVE ENTARUGAMEN TO, CONSIDERANDO REAPROVEITAMENTO DO MATERIAL</t>
  </si>
  <si>
    <t>RECOLOCACAO DE DIVISORIAS TIPO CHAPAS OU TABUAS, INCLUSIVE ENTARUGAMEN TO, CONSIDERANDO REAPROVEITAMENTO DO MATERIAL</t>
  </si>
  <si>
    <t>PISO EM CONCRETO 20 MPA PREPARO MECANICO, ESPESSURA 7CM, INCLUSO JUNTA S DE DILATACAO EM POLIURETANO 2X2M</t>
  </si>
  <si>
    <t>PISO EM CONCRETO 20MPA PREPARO MECANICO, ESPESSURA 7 CM, COM ARMACAO E M TELA SOLDADA</t>
  </si>
  <si>
    <t>PISO VINILICO SEMIFLEXIVEL PADRAO LISO, ESPESSURA 2MM, FIXADO COM COLA</t>
  </si>
  <si>
    <t>PISO VINILICO SEMIFLEXIVEL PADRAO LISO, ESPESSURA 3,2MM, FIXADO COM CO LA</t>
  </si>
  <si>
    <t>PISO DE BORRACHA FRISADO, ESPESSURA 7MM, ASSENTADO COM ARGAMASSA TRACO 1:3 (CIMENTO E AREIA)</t>
  </si>
  <si>
    <t>PISO DE BORRACHA PASTILHADO, ESPESSURA 7MM, ASSENTADO COM ARGAMASSA TR ACO 1:3 (CIMENTO E AREIA)</t>
  </si>
  <si>
    <t>RODAPE VINILICO ALTURA 5CM, ESPESSURA 1MM, FIXADO COM COLA</t>
  </si>
  <si>
    <t>RODAPE BORRACHA LISO, ALTURA = 7CM, ESPESSURA = 2 MM, PARA ARGAMASSA</t>
  </si>
  <si>
    <t>RECOLOCACAO DE TACOS DE MADEIRA COM REAPROVEITAMENTO DE MATERIAL E ASS ENTAMENTO COM ARGAMASSA 1:4 (CIMENTO E AREIA)</t>
  </si>
  <si>
    <t>RECOLOCACAO DE PISO DE TABUAS DE MADEIRA, CONSIDERANDO REAPROVEITAMENT O DO MATERIAL</t>
  </si>
  <si>
    <t>RECOLOCACAO DE RODAPE DE MADEIRA E CORDAO, CONSIDERANDO REAPROVEITAMEN TO DO MATERIAL</t>
  </si>
  <si>
    <t>PISO EM CONCRETO ESPESSURA 7CM, COM JUNTA EM GRAMA</t>
  </si>
  <si>
    <t>SANCA DE GESSO, ALTURA 15CM, MOLDADA NA OBRA</t>
  </si>
  <si>
    <t>ISOLAMENTO TERMICO COM ARGAMASSA TRACO 1:3 (CIMENTO E AREIA GROSSA NAO PENEIRADA), COM ADICAO DE PEROLAS DE ISOPOR, ESPESSURA 6CM, PREPARO M ANUAL DA ARGAMASSA</t>
  </si>
  <si>
    <t>REVESTIMENTO EM LAMINADO MELAMINICO TEXTURIZADO, ESPESSURA 0,8 MM, FIX ADO COM COLA</t>
  </si>
  <si>
    <t>RECOLOCACO DE FORROS EM REGUA DE PVC E PERFIS, CONSIDERANDO REAPROVEIT AMENTO DO MATERIAL</t>
  </si>
  <si>
    <t>LIMPEZA MANUAL GERAL COM REMOCAO DE COBERTURA VEGETAL</t>
  </si>
  <si>
    <t>DEMOLICAO DE ALVENARIA ESTRUTURAL DE BLOCOS VAZADOS DE CONCRETO</t>
  </si>
  <si>
    <t>DEMOLICAO DE ALVENARIA DE ELEMENTOS CERAMICOS VAZADOS</t>
  </si>
  <si>
    <t>DEMOLICAO DE VERGAS, CINTAS E PILARETES DE CONCRETO</t>
  </si>
  <si>
    <t>DEMOLICAO DE PLACAS DIVISORIAS DE GRANILITE</t>
  </si>
  <si>
    <t>DEMOLICAO DE DIVISORIAS EM CHAPAS OU TABUAS, INCLUSIVE DEMOLICAO DE EN TARUGAMENTO</t>
  </si>
  <si>
    <t>DEMOLICAO DE ALVENARIA DE BLOCOS DE PEDRA NATURAL</t>
  </si>
  <si>
    <t>RETIRADA DE ALVENARIA DE TIJOLOS DE VIDRO</t>
  </si>
  <si>
    <t>RETIRADA DE PLACAS DIVISORIAS DE GRANILITE</t>
  </si>
  <si>
    <t>RETIRADAS DE DIVISORIAS EM CHAPAS OU TABUAS, SEM RETIRADA DO ENTARUGAM ENTO</t>
  </si>
  <si>
    <t>RETIRADAS DE DIVISORIAS EM CHAPAS OU TABUAS, COM RETIRADA DO ENTARUGAM ENTO</t>
  </si>
  <si>
    <t>DEMOLICAO DE TELHAS CERAMICAS OU DE VIDRO</t>
  </si>
  <si>
    <t>DEMOLICAO DE TELHAS ONDULADAS</t>
  </si>
  <si>
    <t>RETIRADA DE ESTRUTURA DE MADEIRA PONTALETEADA PARA TELHAS CERAMICAS OU DE VIDRO</t>
  </si>
  <si>
    <t>RETIRADA DE ESTRUTURA DE MADEIRA PONTALETEADA PARA TELHAS ONDULADAS</t>
  </si>
  <si>
    <t>RETIRADA DE ESTRUTURA DE MADEIRA COM TESOURAS PARA TELHAS CERAMICAS OU DE VIDRO</t>
  </si>
  <si>
    <t>RETIRADA DE ESTRUTURA DE MADEIRA COM TESOURAS PARA TELHAS ONDULADAS</t>
  </si>
  <si>
    <t>RETIRADA DE TELHAS DE CERAMICAS OU DE VIDRO</t>
  </si>
  <si>
    <t>RETIRADA DE TELHAS ONDULADAS</t>
  </si>
  <si>
    <t>RETIRADA DE CUMEEIRAS CERAMICAS</t>
  </si>
  <si>
    <t>RETIRADA DE CUMEEIRAS EM ALUMINIO</t>
  </si>
  <si>
    <t>DEMOLICAO DE ENTARUGAMENTO DE FORRO</t>
  </si>
  <si>
    <t>RETIRADA DE FORRO DE MADEIRA EM TABUAS</t>
  </si>
  <si>
    <t>RETIRADA DE ENTARUGAMENTO DE FORRO</t>
  </si>
  <si>
    <t>RETIRADA DE FORRO EM REGUAS DE PVC, INCLUSIVE RETIRADA DE PERFIS</t>
  </si>
  <si>
    <t>RETIRADA DE TACOS DE MADEIRA</t>
  </si>
  <si>
    <t>RETIRADA DE ASSOALHO DE MADEIRA, EXCLUSIVE RETIRADA DE VIGAMENTO</t>
  </si>
  <si>
    <t>RETIRADA DE ASSOALHO DE MADEIRA, INCLUSIVE RETIRADA DE VIGAMENTO</t>
  </si>
  <si>
    <t>RETIRADA DE RODAPES DE MADEIRA, INCLUSIVE RETIRADA DE CORDAO</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</si>
  <si>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</si>
  <si>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</si>
  <si>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</si>
  <si>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</si>
  <si>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</si>
  <si>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</si>
  <si>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</si>
  <si>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</si>
  <si>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TERMINAL OU CONECTOR DE PRESSAO - PARA CABO 10MM2 - FORNECIMENTO E INS TALACAO</t>
  </si>
  <si>
    <t>TERMINAL OU CONECTOR DE PRESSAO - PARA CABO 16MM2 - FORNECIMENTO E INS TALACAO</t>
  </si>
  <si>
    <t>TERMINAL OU CONECTOR DE PRESSAO - PARA CABO 25MM2 - FORNECIMENTO E INS TALACAO</t>
  </si>
  <si>
    <t>TERMINAL OU CONECTOR DE PRESSAO - PARA CABO 35MM2 - FORNECIMENTO E INS TALACAO</t>
  </si>
  <si>
    <t>TERMINAL OU CONECTOR DE PRESSAO - PARA CABO 50MM2 - FORNECIMENTO E INS TALACAO</t>
  </si>
  <si>
    <t>TERMINAL OU CONECTOR DE PRESSAO - PARA CABO 70MM2 - FORNECIMENTO E INS TALACAO</t>
  </si>
  <si>
    <t>TERMINAL OU CONECTOR DE PRESSAO - PARA CABO 95MM2 - FORNECIMENTO E INS TALACAO</t>
  </si>
  <si>
    <t>TERMINAL OU CONECTOR DE PRESSAO - PARA CABO 120MM2 - FORNECIMENTO E IN STALACAO</t>
  </si>
  <si>
    <t>TERMINAL OU CONECTOR DE PRESSAO - PARA CABO 150MM2 - FORNECIMENTO E IN STALACAO</t>
  </si>
  <si>
    <t>TERMINAL OU CONECTOR DE PRESSAO - PARA CABO 185MM2 - FORNECIMENTO E IN STALACAO</t>
  </si>
  <si>
    <t>TERMINAL OU CONECTOR DE PRESSAO - PARA CABO 240MM2 - FORNECIMENTO E IN STALACAO</t>
  </si>
  <si>
    <t>TERMINAL OU CONECTOR DE PRESSAO - PARA CABO 300MM2 - FORNECIMENTO E IN STALACAO</t>
  </si>
  <si>
    <t>CONECTOR PARAFUSO FENDIDO SPLIT-BOLT - PARA CABO DE 16MM2 - FORNECIM ENTO E INSTALACAO</t>
  </si>
  <si>
    <t>CONECTOR PARAFUSO FENDIDO SPLIT-BOLT - PARA CABO DE 35MM2 - FORNECIM ENTO E INSTALACAO</t>
  </si>
  <si>
    <t>LAMPADA VAPOR METALICO 400W - FORNECIMENTO E INSTALACAO</t>
  </si>
  <si>
    <t>IGNITOR PARA PARTIDA LÂMPADA VAPOR SÓDIO ALTA PRESSÃO ATÉ 400W</t>
  </si>
  <si>
    <t>REATOR PARA LAMPADA VAPOR DE MERCURIO USO EXTERNO 220V/400W</t>
  </si>
  <si>
    <t>REATOR PARA LAMPADA VAPOR DE SODIO ALTA PRESSAO - 220V/250W - USO EXTE RNO</t>
  </si>
  <si>
    <t>ABRIGO PARA HIDRANTE, 75X45X17CM, COM REGISTRO GLOBO ANGULAR 45º 2.1/2 ", ADAPTADOR STORZ 2.1/2", MANGUEIRA DE INCÊNDIO 15M, REDUÇÃO 2.1/2X1. 1/2" E ESGUICHO EM LATÃO 1.1/2" - FORNECIMENTO E INSTALAÇÃO</t>
  </si>
  <si>
    <t>ABRIGO PARA HIDRANTE, 90X60X17CM, COM REGISTRO GLOBO ANGULAR 45º 2.1/2 ", ADAPTADOR STORZ 2.1/2", MANGUEIRA DE INCÊNDIO 20M, REDUÇÃO 2.1/2X1. 1/2" E ESGUICHO EM LATÃO 1.1/2" - FORNECIMENTO E INSTALAÇÃO</t>
  </si>
  <si>
    <t>CAIXA DE AREIA 40X40X40CM EM ALVENARIA - EXECUÇÃO</t>
  </si>
  <si>
    <t>CAIXA DE AREIA 60X60X60CM EM ALVENARIA - EXECUÇÃO</t>
  </si>
  <si>
    <t>CAIXA DE INCÊNDIO 45X75X17CM - FORNECIMENTO E INSTALAÇÃO</t>
  </si>
  <si>
    <t>CAIXA DE INCÊNDIO 60X75X17CM - FORNECIMENTO E INSTALAÇÃO</t>
  </si>
  <si>
    <t>CAIXA DE INSPEÇÃO 80X80X80CM EM ALVENARIA - EXECUÇÃO</t>
  </si>
  <si>
    <t>CAIXA DE INSPEÇÃO 90X90X80CM EM ALVENARIA - EXECUÇÃO</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</si>
  <si>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</si>
  <si>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</si>
  <si>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</si>
  <si>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</si>
  <si>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</si>
  <si>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ELETRODUTO DE ACO GALVANIZADO ELETROLITICO DN 20MM (3/4), TIPO LEVE - FORNECIMENTO E INSTALACAO</t>
  </si>
  <si>
    <t>ELETRODUTO DE ACO GALVANIZADO ELETROLITICO DN 25MM (1), TIPO LEVE - F ORNECIMENTO E INSTALACAO</t>
  </si>
  <si>
    <t>ELETRODUTO DE ACO GALVANIZADO ELETROLITICO DN 40MM (1 1/2), TIPO SEMI -PESADO - FORNECIMENTO E INSTALACAO</t>
  </si>
  <si>
    <t>ELETRODUTO DE ACO GALVANIZADO ELETROLITICO DN 50MM (2 ), TIPO SEMI-PES ADO - FORNECIMENTO E INSTALACAO</t>
  </si>
  <si>
    <t>ELETRODUTO DE ACO GALVANIZADO ELETROLITICO DN 62MM (2 1/2), TIPO SEMI -PESADO - FORNECIMENTO E INSTALACAO</t>
  </si>
  <si>
    <t>COTOVELO DE AÇO GALVANIZADO 6" - FORNECIMENTO E INSTALAÇÃO</t>
  </si>
  <si>
    <t>TERMINAL AEREO EM ACO GALVANIZADO COM BASE DE FIXACAO H = 30CM</t>
  </si>
  <si>
    <t>ELETRODUTO DE ACO GALVANIZADO ELETROLITICO DN 75MM (3), TIPO SEMI-PES ADO - FORNECIMENTO E INSTALACAO</t>
  </si>
  <si>
    <t>DISJUNTOR BAIXA TENSAO TRIPOLAR A SECO  800A/600V, INCLUSIVE ELETROTÉC NICO</t>
  </si>
  <si>
    <t>COTOVELO DE COBRE 79MM, LIGAÇÃO SOLDADA - FORNECIMENTO E INSTALAÇÃO</t>
  </si>
  <si>
    <t>CHAVE SECCIONADORA TRIPOLAR, ABERTURA SOB CARGA, COM FUSÍVEIS NH - 100 A/250V - FORNECIMENTO E INSTALACAO</t>
  </si>
  <si>
    <t>CHAVE SECCIONADORA TRIPOLAR, ABERTURA SOB CARGA, COM FUSÍVEIS NH - 200 A/250V</t>
  </si>
  <si>
    <t>FUSÍVEL TIPO "DIAZED", TIPO RÁPIDO OU RETARDADO - 2/25A - FORNECIMENTO E INSTALACAO</t>
  </si>
  <si>
    <t>FUSÍVEL TIPO "DIAZED", TIPO RÁPIDO OU RETARDADO - 35/63A - FORNECIMENT O E INSTALACAO</t>
  </si>
  <si>
    <t>FUSÍVEL TIPO NH 200A - TAMANHO 01 - FORNECIMENTO E INSTALACAO</t>
  </si>
  <si>
    <t>INTERRUPTOR BIPOLAR DE EMBUTIR 20A/250V, TECLA DUPLA C/ PLACA- FORNECI MENTO E INSTALACAO</t>
  </si>
  <si>
    <t>TOMADA PARA TELEFONE DE 4 POLOS PADRAO TELEBRAS - FORNECIMENTO E INSTA LACAO</t>
  </si>
  <si>
    <t>TOMADA 3P+T 30A/440V SEM PLACA - FORNECIMENTO E INSTALACAO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</si>
  <si>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</si>
  <si>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</si>
  <si>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</si>
  <si>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</si>
  <si>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UNIAO DE ACO GALVANIZADO 4" - FORNECIMENTO E INSTALACAO</t>
  </si>
  <si>
    <t>EXTINTOR DE PQS 4KG - FORNECIMENTO E INSTALACAO</t>
  </si>
  <si>
    <t>EXTINTOR DE CO2 6KG - FORNECIMENTO E INSTALACAO</t>
  </si>
  <si>
    <t>LUVA DE ACO GALVANIZADO 4" - FORNECIMENTO E INSTALACAO</t>
  </si>
  <si>
    <t>LUVA DE ACO GALVANIZADO 5" - FORNECIMENTO E INSTALACAO</t>
  </si>
  <si>
    <t>LUVA DE ACO GALVANIZADO 6" - FORNECIMENTO E INSTALACAO</t>
  </si>
  <si>
    <t>LUVA DE COBRE SEM ANEL SOLDA 79MM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</si>
  <si>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</si>
  <si>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</si>
  <si>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</si>
  <si>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</si>
  <si>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</si>
  <si>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</si>
  <si>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</si>
  <si>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</si>
  <si>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</si>
  <si>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TE DE COBRE 79MM LIGAÇÃO SOLDADA - FORNECIMENTO E INSTALACAO</t>
  </si>
  <si>
    <t>MOBILIZACAO E INSTALACAO DE 01  EQUIPAMENTO DE SONDAGEM, DISTANCIA ACI MA DE 20KM</t>
  </si>
  <si>
    <t>VASO SANITARIO INFANTIL SIFONADO, PARA VALVULA DE DESCARGA, EM LOUCA B RANCA, COM ACESSORIOS, INCLUSIVE ASSENTO PLASTICO, BOLSA DE BORRACHA P ARA LIGACAO, TUBO PVC LIGACAO - FORNECIMENTO E INSTALACAO</t>
  </si>
  <si>
    <t>ENSAIO DE RECEBIMENTO E ACEITACAO DE CIMENTO PORTLAND</t>
  </si>
  <si>
    <t>ENSAIO DE RECEBIMENTO E ACEITACAO DE AGREGADO GRAUDO</t>
  </si>
  <si>
    <t>ADAPTADOR PVC SOLDAVEL COM FLANGES E ANEL PARA CAIXA D'AGUA 20MMX1/2" - FORNECIMENTO E INSTALACAO</t>
  </si>
  <si>
    <t>ADAPTADOR PVC SOLDAVEL COM FLANGES E ANEL PARA CAIXA D'AGUA 25MMX3/4" - FORNECIMENTO E INSTALACAO</t>
  </si>
  <si>
    <t>ADAPTADOR PVC SOLDAVEL COM FLANGES E ANEL PARA CAIXA D'AGUA 32MMX1" - FORNECIMENTO E INSTALACAO</t>
  </si>
  <si>
    <t>ADAPTADOR PVC SOLDAVEL COM FLANGES E ANEL PARA CAIXA D'AGUA 40MMX1.1/4 " - FORNECIMENTO E INSTALACAO</t>
  </si>
  <si>
    <t>ADAPTADOR PVC SOLDAVEL COM FLANGES E ANEL PARA CAIXA D'AGUA 50MMX1.1/2 " - FORNECIMENTO E INSTALACAO</t>
  </si>
  <si>
    <t>ADAPTADOR PVC SOLDAVEL COM FLANGES E ANEL PARA CAIXA D'AGUA 60MMX2" - FORNECIMENTO E INSTALACAO</t>
  </si>
  <si>
    <t>ADAPTADOR PVC SOLDAVEL COM FLANGES LIVRES PARA CAIXA D'AGUA 25MMX3/4" - FORNECIMENTO E INSTALACAO</t>
  </si>
  <si>
    <t>ADAPTADOR PVC SOLDAVEL COM FLANGES LIVRES PARA CAIXA D'AGUA 32MMX1" - FORNECIMENTO E INSTALACAO</t>
  </si>
  <si>
    <t>ADAPTADOR PVC SOLDAVEL COM FLANGES LIVRES PARA CAIXA D'AGUA 40MMX1.1/4 " - FORNECIMENTO E INSTALACAO</t>
  </si>
  <si>
    <t>ADAPTADOR PVC SOLDAVEL COM FLANGES LIVRES PARA CAIXA D'AGUA 50MMX1.1/2 " - FORNECIMENTO E INSTALACAO</t>
  </si>
  <si>
    <t>ADAPTADOR PVC SOLDAVEL COM FLANGES LIVRES PARA CAIXA D'AGUA 60MMX2" - FORNECIMENTO E INSTALACAO</t>
  </si>
  <si>
    <t>ADAPTADOR PVC SOLDAVEL COM FLANGES LIVRES PARA CAIXA D'AGUA 75MMX2.1/2 " - FORNECIMENTO E INSTALACAO</t>
  </si>
  <si>
    <t>ADAPTADOR PVC SOLDAVEL COM FLANGES LIVRES PARA CAIXA D'AGUA 85MMX3" - FORNECIMENTO E INSTALACAO</t>
  </si>
  <si>
    <t>ADAPTADOR PVC SOLDAVEL COM FLANGES LIVRES PARA CAIXA D'AGUA 110MMX4" - FORNECIMENTO E INSTALACAO</t>
  </si>
  <si>
    <t>ADAPTADOR PVC SOLDAVEL LONGO COM FLANGES LIVRES PARA CAIXA D'AGUA 25MM X3/4" - FORNECIMENTO E INSTALACAO</t>
  </si>
  <si>
    <t>ADAPTADOR PVC SOLDAVEL LONGO COM FLANGES LIVRES PARA CAIXA D'AGUA 32MM X1" - FORNECIMENTO E INSTALACAO</t>
  </si>
  <si>
    <t>PAVIMENTO EM PARALELEPIPEDO SOBRE COLCHAO DE AREIA REJUNTADO COM ARGAM ASSA DE CIMENTO E AREIA NO TRAÇO 1:3 (PEDRAS PEQUENAS 30 A 35 PECAS PO R M2)</t>
  </si>
  <si>
    <t>ADAPTADOR PVC SOLDAVEL LONGO COM FLANGES LIVRES PARA CAIXA D'AGUA 40MM X1.1/4" - FORNECIMENTO E INSTALACAO</t>
  </si>
  <si>
    <t>ADAPTADOR PVC SOLDAVEL LONGO COM FLANGES LIVRES PARA CAIXA D'AGUA 50MM X1.1/2" - FORNECIMENTO E INSTALACAO</t>
  </si>
  <si>
    <t>ADAPTADOR PVC SOLDAVEL LONGO COM FLANGES LIVRES PARA CAIXA D'AGUA 60MM X2" - FORNECIMENTO E INSTALACAO</t>
  </si>
  <si>
    <t>ADAPTADOR PVC SOLDAVEL LONGO COM FLANGES LIVRES PARA CAIXA D'AGUA 75MM X2.1/2" - FORNECIMENTO E INSTALACAO</t>
  </si>
  <si>
    <t>ADAPTADOR PVC SOLDAVEL LONGO COM FLANGES LIVRES PARA CAIXA D'AGUA 85MM X3" - FORNECIMENTO E INSTALACAO</t>
  </si>
  <si>
    <t>ADAPTADOR PVC SOLDAVEL LONGO COM FLANGES LIVRES PARA CAIXA D'AGUA 110M MX4" - FORNECIMENTO E INSTALACAO</t>
  </si>
  <si>
    <t>APLICACAO DE TINTA A BASE DE EPOXI SOBRE PISO</t>
  </si>
  <si>
    <t>BANDEJA SALVA-VIDAS/COLETA DE ENTULHOS, COM TABUA</t>
  </si>
  <si>
    <t>ESTACA A TRADO (BROCA) DIAMETRO 30CM EM CONCRETO ARMADO MOLDADA IN-LOC O, 20 MPA</t>
  </si>
  <si>
    <t>CORTE E PREPARO EM CABECA DE ESTACA</t>
  </si>
  <si>
    <t>TRANSPORTE COMERCIAL COM CAMINHAO CARROCERIA 9 T, RODOVIA EM LEITO NAT URAL</t>
  </si>
  <si>
    <t>TXKM</t>
  </si>
  <si>
    <t>TRANSPORTE COMERCIAL COM CAMINHAO CARROCERIA 9 T, RODOVIA COM REVESTIM ENTO PRIMARIO</t>
  </si>
  <si>
    <t>TRANSPORTE COMERCIAL COM CAMINHAO CARROCERIA 9 T, RODOVIA PAVIMENTADA</t>
  </si>
  <si>
    <t>TRANSPORTE COMERCIAL COM CAMINHAO BASCULANTE 6 M3, RODOVIA EM LEITO NA TURAL</t>
  </si>
  <si>
    <t>TRANSPORTE COMERCIAL COM CAMINHAO BASCULANTE 6 M3, RODOVIA COM REVESTI MENTO PRIMARIO</t>
  </si>
  <si>
    <t>TRANSPORTE COMERCIAL COM CAMINHAO BASCULANTE 6 M3, RODOVIA PAVIMENTADA</t>
  </si>
  <si>
    <t>CARGA, MANOBRAS E DESCARGA DE AREIA, BRITA, PEDRA DE MAO E SOLOS COM C AMINHAO BASCULANTE 6 M3 (DESCARGA LIVRE)</t>
  </si>
  <si>
    <t>T</t>
  </si>
  <si>
    <t>CARGA, MANOBRAS E DESCARGA DE BRITA PARA TRATAMENTOS SUPERFICIAIS, COM CAMINHAO BASCULANTE 6 M3</t>
  </si>
  <si>
    <t>CARGA, MANOBRAS E DESCARGA DE MISTURA BETUMINOSA A QUENTE, COM CAMINHA O BASCULANTE 6 M3</t>
  </si>
  <si>
    <t>CARGA, MANOBRAS E DESCARGA DE MISTURA BETUMINOSA A FRIO, COM CAMINHAO BASCULANTE 6 M3</t>
  </si>
  <si>
    <t>CARGA, MANOBRAS E DESCARGA DE BRITA PARA BASE DE MACADAME, COM CAMINHA O BASCULANTE 6 M3</t>
  </si>
  <si>
    <t>CARGA, MANOBRAS E DESCARGA DE MISTURAS DE SOLOS E AGREGADOS (BASES EST ABILIZADAS EM USINA) COM CAMINHAO BASCULANTE 6 M3</t>
  </si>
  <si>
    <t>CARGA, MANOBRAS E DESCARGA DE MATERIAIS DIVERSOS, COM CAMINHAO CARROCE RIA 9T (CARGA E DESCARGA MANUAIS)</t>
  </si>
  <si>
    <t>TRANSPORTE LOCAL COM CAMINHAO BASCULANTE 6 M3, RODOVIA EM LEITO NATURA L, DMT ATE 200 M</t>
  </si>
  <si>
    <t>TRANSPORTE LOCAL COM CAMINHAO BASCULANTE 6 M3, RODOVIA EM LEITO NATURA L, DMT 200 A 400 M</t>
  </si>
  <si>
    <t>TRANSPORTE LOCAL COM CAMINHAO BASCULANTE 6 M3, RODOVIA EM LEITO NATURA L, DMT 400 A 600 M</t>
  </si>
  <si>
    <t>TRANSPORTE LOCAL COM CAMINHAO BASCULANTE 6 M3, RODOVIA EM LEITO NATURA L, DMT 600 A 800 M</t>
  </si>
  <si>
    <t>TRANSPORTE LOCAL COM CAMINHAO BASCULANTE 6 M3, RODOVIA EM LEITO NATURA L, DMT 800 A 1.000 M</t>
  </si>
  <si>
    <t>TRANSPORTE LOCAL COM CAMINHAO BASCULANTE 6 M3, RODOVIA EM LEITO NATURA L</t>
  </si>
  <si>
    <t>M3XKM</t>
  </si>
  <si>
    <t>TRANSPORTE LOCAL COM CAMINHAO BASCULANTE 6 M3, RODOVIA COM REVESTIMENT O PRIMARIO, DMT ATE 200 M</t>
  </si>
  <si>
    <t>TRANSPORTE LOCAL COM CAMINHAO BASCULANTE 6 M3, RODOVIA COM REVESTIMENT O PRIMARIO, DMT 200 A 400 M</t>
  </si>
  <si>
    <t>TRANSPORTE LOCAL COM CAMINHAO BASCULANTE 6 M3, RODOVIA COM REVESTIMENT O PRIMARIO, DMT 400 A 600 M</t>
  </si>
  <si>
    <t>TRANSPORTE LOCAL COM CAMINHAO BASCULANTE 6 M3, RODOVIA COM REVESTIMENT O PRIMARIO, DMT 600 A 800 M</t>
  </si>
  <si>
    <t>MOBILIZACAO E INSTALACAO DE 01 EQUIPAMENTO DE SONDAGEM, DISTANCIA ATE 10KM</t>
  </si>
  <si>
    <t>MOBILIZACAO E INSTALACAO DE 01 EQUIPAMENTO DE SONDAGEM, DISTANCIA DE 1 0KM ATE 20KM</t>
  </si>
  <si>
    <t>TRANSPORTE LOCAL COM CAMINHAO BASCULANTE 6 M3, RODOVIA COM REVESTIMENT O PRIMARIO, DMT 800 A 1.000 M</t>
  </si>
  <si>
    <t>TRANSPORTE LOCAL COM CAMINHÃO BASCULANTE 6 M3, RODOVIA COM REVESTIMENT O PRIMARIO</t>
  </si>
  <si>
    <t>TRANSPORTE LOCAL COM CAMINHÃO BASCULANTE 6 M3, RODOVIA PAVIMENTADA, DM T ATE 200 M</t>
  </si>
  <si>
    <t>TRANSPORTE LOCAL COM CAMINHAO BASCULANTE 6 M3, RODOVIA PAVIMENTADA, DM T 200 A 400 M</t>
  </si>
  <si>
    <t>TRANSPORTE LOCAL COM CAMINHAO BASCULANTE 6 M3, RODOVIA PAVIMENTADA, DM T 400 A 600 M</t>
  </si>
  <si>
    <t>TRANSPORTE LOCAL COM CAMINHAO BASCULANTE 6 M3, RODOVIA PAVIMENTADA, DM T 600 A 800 M</t>
  </si>
  <si>
    <t>TRANSPORTE LOCAL COM CAMINHAO BASCULANTE 6 M3, RODOVIA PAVIMENTADA, DM T 800 A 1.000 M</t>
  </si>
  <si>
    <t>TRANSPORTE LOCAL COM CAMINHAO BASCULANTE 6 M3, RODOVIA PAVIMENTADA ( P ARA DISTANCIAS SUPERIORES A 4 KM )</t>
  </si>
  <si>
    <t>CARGA, MANOBRAS E DESCARGA DE BRITA PARA TRATAMENTOS SUPERFICIAIS, COM CAMINHAO BASCULANTE 6 M3, DESCARGA EM DISTRIBUIDOR</t>
  </si>
  <si>
    <t>CARGA, MANOBRAS E DESCARGA DE MISTURA BETUMINOSA A QUENTE, COM CAMINHA O BASCULANTE 6 M3, DESCARGA EM VIBRO-ACABADORA</t>
  </si>
  <si>
    <t>CARGA, MANOBRAS E DESCARGA DE DE MISTURA BETUMINOSA A FRIO, COM CAMINH AO BASCULANTE 6 M3, DESCARGA EM VIBRO-ACABADORA</t>
  </si>
  <si>
    <t>CARGA, MANOBRAS E DESCARGA DE BRITA PARA BASE DE MACADAME, COM CAMINHA O BASCULANTE 6 M3, DESCARGA EM DISTRIBUIDOR</t>
  </si>
  <si>
    <t>CARGA, MANOBRAS E DESCARGA DE MISTURAS DE SOLOS E AGREGADOS, COM CAMIN HAO BASCULANTE 6 M3, DESCARGA EM DISTRIBUIDOR</t>
  </si>
  <si>
    <t>CARGA, MANOBRAS E DESCARGA DE MATERIAIS DIVERSOS, COM CAMINHAO CARROCE RIA 9 T (CARGA E DESCARGA MANUAIS)</t>
  </si>
  <si>
    <t>CARGA MANUAL DE TERRA EM CAMINHAO BASCULANTE 6 M3</t>
  </si>
  <si>
    <t>CARGA MANUAL DE ENTULHO EM CAMINHAO BASCULANTE 6 M3</t>
  </si>
  <si>
    <t>CARGA E DESCARGA MECANIZADAS DE ENTULHO EM CAMINHAO BASCULANTE 6 M3</t>
  </si>
  <si>
    <t>TRANSPORTE DE ENTULHO COM CAMINHÃO BASCULANTE 6 M3, RODOVIA PAVIMENTAD A, DMT ATE 0,5 KM</t>
  </si>
  <si>
    <t>TRANSPORTE DE ENTULHO COM CAMINHAO BASCULANTE 6 M3, RODOVIA PAVIMENTAD A, DMT 0,5 A 1,0 KM</t>
  </si>
  <si>
    <t>BASE DE SOLO ARENOSO FINO, COMPACTACAO 100% PROCTOR MODIFICADO</t>
  </si>
  <si>
    <t>BASE DE SOLO ESTABILIZADO SEM MISTURA, COMPACTACAO 100% PROCTOR NORMAL , EXCLUSIVE ESCAVACAO, CARGA E TRANSPORTE DO SOLO</t>
  </si>
  <si>
    <t>BASE DE SOLO CIMENTO 2% MISTURA EM PISTA, COMPACTACAO 100% PROCTOR INT ERMEDIARIO, EXCLUSIVE ESCAVACAO, CARGA E TRANSPORTE DO SOLO</t>
  </si>
  <si>
    <t>BASE DE SOLO CIMENTO 4% MISTURA EM PISTA, COMPACTACAO 100% PROCTOR NOR MAL, EXCLUSIVE TRANSPORTE DO SOLO</t>
  </si>
  <si>
    <t>BASE DE SOLO CIMENTO 6% MISTURA EM PISTA, COMPACTACAO 100% PROCTOR NOR MAL, EXCLUSIVE ESCAVACAO, CARGA E TRANSPORTE DO SOLO</t>
  </si>
  <si>
    <t>ESCAVACAO MECANICA DE VALA EM MATERIAL DE 2A. CATEGORIA ATE 2 M DE PRO FUNDIDADE COM UTILIZACAO DE ESCAVADEIRA HIDRAULICA</t>
  </si>
  <si>
    <t>BASE DE SOLO CIMENTO 2% MISTURA EM USINA, COMPACTACAO 100% PROCTOR INT ERMEDIARIO, EXCLUSIVE ESCAVACAO, CARGA E TRANSPORTE DO SOLO</t>
  </si>
  <si>
    <t>ESCAVACAO MECANICA DE VALA EM MATERIAL 2A. CATEGORIA DE 2,01 ATE 4,00 M DE PROFUNDIDADE COM UTILIZACAO DE ESCAVADEIRA HIDRAULICA</t>
  </si>
  <si>
    <t>ESCAVACAO MECANICA DE VALA EM MATERIAL 2A. CATEGORIA DE 4,01 ATE 6,00 M DE PROFUNDIDADE COM UTILIZACAO DE ESCAVADEIRA HIDRAULICA</t>
  </si>
  <si>
    <t>BASE DE SOLO CIMENTO 4% MISTURA EM USINA, COMPACTACAO 100% PROCTOR NOR MAL, EXCLUSIVE ESCAVACAO, CARGA E TRANSPORTE DO SOLO</t>
  </si>
  <si>
    <t>BASE DE SOLO CIMENTO 6% COM MISTURA EM USINA, COMPACTACAO 100% PROCTOR NORMAL, EXCLUSIVE ESCAVACAO, CARGA E TRANSPORTE DO SOLO</t>
  </si>
  <si>
    <t>BASE DE SOLO - BRITA (40/60), MISTURA EM USINA, COMPACTACAO 100% PROCT OR MODIFICADO, EXCLUSIVE ESCAVACAO, CARGA E TRANSPORTE</t>
  </si>
  <si>
    <t>BASE DE SOLO - BRITA (50/50), MISTURA EM USINA, COMPACTACAO 100% PROCT OR MODIFICADO, EXCLUSIVE ESCAVACAO, CARGA E TRANSPORTE</t>
  </si>
  <si>
    <t>ELETRODUTO METALICO FLEXIVEL DN 25MM FABRICADO COM FITA DE ACO ZINCADO , REVESTIDO EXTERNAMENTE COM  PVC PRETO, INCLUSIVE CONEXOES, FORNECIME NTO E INSTALACAO</t>
  </si>
  <si>
    <t>ELETRODUTO METALICO FLEXIVEL DN 40MM FABRICADO COM FITA DE ACO ZINCADO , REVESTIDO EXTERNAMENTE COM PVC PRETO, INCLUSIVE CONEXOES, FORNECIMEN TO E INSTALACAO</t>
  </si>
  <si>
    <t>CORDOALHA DE COBRE NU, INCLUSIVE ISOLADORES - 16,00 MM2 - FORNECIMENTO E INSTALACAO</t>
  </si>
  <si>
    <t>CORDOALHA DE COBRE NU, INCLUSIVE ISOLADORES - 25,00 MM2 - FORNECIMENTO E INSTALACAO</t>
  </si>
  <si>
    <t>CORDOALHA DE COBRE NU, INCLUSIVE ISOLADORES - 35,00 MM2 - FORNECIMENTO E INSTALACAO</t>
  </si>
  <si>
    <t>CORDOALHA DE COBRE NU, INCLUSIVE ISOLADORES - 50,00 MM2 - FORNECIMENTO E INSTALACAO</t>
  </si>
  <si>
    <t>CORDOALHA DE COBRE NU, INCLUSIVE ISOLADORES - 70,00 MM2 - FORNECIMENTO E INSTALACAO</t>
  </si>
  <si>
    <t>CORDOALHA DE COBRE NU, INCLUSIVE ISOLADORES - 95,00 MM2 - FORNECIMENTO E INSTALACAO</t>
  </si>
  <si>
    <t>APARELHO SINALIZADOR DE SAIDA DE GARAGEM, COM CELULA FOTOELETRICA - FO RNECIMENTO E INSTALACAO</t>
  </si>
  <si>
    <t>PINTURA DE LIGACAO COM EMULSAO RR-1C</t>
  </si>
  <si>
    <t>PINTURA DE LIGACAO COM EMULSAO RR-2C</t>
  </si>
  <si>
    <t>PAVIMENTACAO EM PARALELEPIPEDO SOBRE COLCHAO DE AREIA 10CM, REJUNTADO COM AREIA</t>
  </si>
  <si>
    <t>IMPRIMACAO DE BASE DE PAVIMENTACAO COM EMULSAO CM-30</t>
  </si>
  <si>
    <t>SINALIZACAO HORIZONTAL COM TINTA RETRORREFLETIVA A BASE DE RESINA ACRI LICA COM MICROESFERAS DE VIDRO</t>
  </si>
  <si>
    <t>COLCHAO DE AREIA PARA PAVIMENTACAO EM PARALELEPIPEDO OU BLOCOS DE CONC RETO INTERTRAVADOS</t>
  </si>
  <si>
    <t>TRATAMENTO SUPERFICIAL SIMPLES - TSS, COM EMULSAO RR-2C</t>
  </si>
  <si>
    <t>TRATAMENTO SUPERFICIAL DUPLO - TSD, COM EMULSAO RR-2C</t>
  </si>
  <si>
    <t>TRATAMENTO SUPERFICIAL TRIPLO - TST, COM EMULSAO RR-2C</t>
  </si>
  <si>
    <t>REGULARIZACAO E COMPACTACAO DE SUBLEITO ATE 20 CM DE ESPESSURA</t>
  </si>
  <si>
    <t>USINAGEM DE CBUQ COM CAP 50/70, PARA CAPA DE ROLAMENTO</t>
  </si>
  <si>
    <t>USINAGEM DE CBUQ COM CAP 50/70, PARA BINDER</t>
  </si>
  <si>
    <t>CONCRETO BETUMINOSO USINADO A QUENTE COM CAP 50/70, BINDER, INCLUSO US INAGEM E APLICACAO, EXCLUSIVE TRANSPORTE</t>
  </si>
  <si>
    <t>FABRICAÇÃO E APLICAÇÃO DE CONCRETO BETUMINOSO USINADO A QUENTE(CBUQ),C AP 50/70,  EXCLUSIVE TRANSPORTE</t>
  </si>
  <si>
    <t>MEIO-FIO DE CONCRETO PRE-MOLDADO 12 X 30 CM, SOBRE BASE DE CONCRETO SI MPLES E REJUNTADO COM ARGAMASSA TRACO 1:3 (CIMENTO E AREIA)</t>
  </si>
  <si>
    <t>CARGA DE PEDRA PARA PAVIMENTO POLIEDRICO</t>
  </si>
  <si>
    <t>COMPACTACAO DE PAVIMENTO POLIEDRICO</t>
  </si>
  <si>
    <t>CONTENCAO LATERAL COM SOLO LOCAL PARA PAVIMENTO POLIEDRICO</t>
  </si>
  <si>
    <t>CORTE E PREPARO DE CORDAO DE PEDRA PARA PAVIMENTO POLIEDRICO</t>
  </si>
  <si>
    <t>CORTE E PREPARO DE PEDRA PARA PAVIMENTO POLIEDRICO</t>
  </si>
  <si>
    <t>DESMONTE MANUAL DE PEDRA PARA PAVIMENTO POLIEDRICO</t>
  </si>
  <si>
    <t>CARGA DE CORDAO DE PEDRA PARA PAVIMENTO POLIEDRICO</t>
  </si>
  <si>
    <t>EXTRACAO, CARGA E ASSENTAMENTO DE CORDAO DE PEDRA PARA PAVIMENTO POLIE DRICO, EXCLUSIVE TRANSPORTE DE PEDRA E INDENIZACAO PEDREIRA</t>
  </si>
  <si>
    <t>EXTRACAO, CARGA, PREPARO E ASSENTAMENTO DE PEDRAS POLIEDRICAS, EXCLUSI VE TRANSPORTE DE PEDRA E INDENIZACAO PEDREIRA</t>
  </si>
  <si>
    <t>VIBRADOR DE IMERSAO MOTOR ELETR 2CV (CP) TUBO DE 48X48 C/MANGOTE DE 5M COMP -EXCL OPERADOR</t>
  </si>
  <si>
    <t>VIBRADOR DE IMERSAO MOTOR ELETR 2CV (CI) TUBO 48X480MM C/MANGOTE DE 5M COMP - EXCL OPERADOR</t>
  </si>
  <si>
    <t>ESCORAMENTO FORMAS ATE H = 3,30M, COM MADEIRA DE 3A QUALIDADE, NAO APA RELHADA, APROVEITAMENTO TABUAS 3X E PRUMOS 4X.</t>
  </si>
  <si>
    <t>GRUPO GERADOR ESTACIONÁRIO, MOTOR DIESEL POTÊNCIA 170 KVA - DEPRECIAÇÃ O. AF_02/2016</t>
  </si>
  <si>
    <t>CUSTOS COMBUSTIVEL + MATERIAL DISTRIBUIDOR DE AGREGADO SPRE*</t>
  </si>
  <si>
    <t>DISTRIBUIDOR DE AGREGADOS AUTOPROPELIDO CAP 3 M3, A DIESEL, 6 CC, 140 CV - JUROS</t>
  </si>
  <si>
    <t>GRUPO GERADOR ESTACIONÁRIO, MOTOR DIESEL POTÊNCIA 170 KVA - MANUTENÇÃO . AF_02/2016</t>
  </si>
  <si>
    <t>DISTRIBUIDOR DE AGREGADOS AUTOPROPELIDO CAP 3 M3, A DIESEL, 6 CC, 140 CV - DEPRECIACAO</t>
  </si>
  <si>
    <t>ROLO COMPACTADOR VIBRATÓRIO PÉ DE CARNEIRO PARA SOLOS, POTÊNCIA 80 HP, PESO OPERACIONAL SEM/COM LASTRO 7,4 / 8,8 T, LARGURA DE TRABALHO 1,68 M - DEPRECIAÇÃO. AF_02/2016</t>
  </si>
  <si>
    <t>CUSTO HORARIO COM DEPRECIACAO E JUROS-RETRO-ESCAVADEIRA SOBRE RODAS - CASE 580 H - 74 HP</t>
  </si>
  <si>
    <t>GRUPO GERADOR ESTACIONÁRIO, MOTOR DIESEL POTÊNCIA 170 KVA - MATERIAIS NA OPERAÇÃO. AF_02/2016</t>
  </si>
  <si>
    <t>DISTRIBUIDOR DE AGREGADOS AUTOPROPELIDO CAP 3 M3, A DIESEL, 6 CC, 140 CV - MANUTENCAO</t>
  </si>
  <si>
    <t>ROLO COMPACTADOR VIBRATÓRIO PÉ DE CARNEIRO PARA SOLOS, POTÊNCIA 80 HP, PESO OPERACIONAL SEM/COM LASTRO 7,4 / 8,8 T, LARGURA DE TRABALHO 1,68 M - JUROS. AF_02/2016</t>
  </si>
  <si>
    <t>CUSTO HORARIO COM MAO-DE-OBRA NA OPERACAO DIURNA-RETRO-ESCAVADEIRA SO- BRE RODAS - CASE 580 H - 74 HP</t>
  </si>
  <si>
    <t>ROLO COMPACTADOR VIBRATÓRIO PÉ DE CARNEIRO PARA SOLOS, POTÊNCIA 80 HP, PESO OPERACIONAL SEM/COM LASTRO 7,4 / 8,8 T, LARGURA DE TRABALHO 1,68 M - MATERIAIS NA OPERAÇÃO. AF_02/2016</t>
  </si>
  <si>
    <t>CUSTO HORARIO COM MANUTENCAO-RETRO-ESCAVADEIRA SOBRE RODAS - CASE 580 H - 74 HP</t>
  </si>
  <si>
    <t>CUSTO HORARIO COM MATERIAIS NA OPERACAO-RETRO-ESCAVADEIRA SOBRE RODAS - CASE 580 H - 74 HP</t>
  </si>
  <si>
    <t>CUSTO HORARIO COM MAO-DE-OBRA NA OPERACAO DIURNA - MARTELETE OU ROMPE- DOR ATLAS COPCO - TEX 31</t>
  </si>
  <si>
    <t>VIBRADOR DE IMERSAO MOTOR GAS 3,5CV (CP) TUBO 48X480MM C/MANGOTE DE 5M COMP - EXCL OPERADOR</t>
  </si>
  <si>
    <t>CUSTO HORARIO COM MANUTENCAO - MARTELETE OU ROMPEDOR ATLAS COPCO - TEX 31</t>
  </si>
  <si>
    <t>CAMINHÃO TOCO, PBT 14.300 KG, CARGA ÚTIL MÁX. 9.710 KG, DIST. ENTRE EI XOS 3,56 M, POTÊNCIA 185 CV, INCLUSIVE CARROCERIA FIXA ABERTA DE MADEI RA P/ TRANSPORTE GERAL DE CARGA SECA, DIMEN. APROX. 2,50 X 6,50 X 0,50 M - MANUTENÇÃO. AF_06/2014</t>
  </si>
  <si>
    <t>USINA MIST A FRIO CAPAC 50T/H (CP) INCL EQUIPE DE OPERACAO</t>
  </si>
  <si>
    <t>CUSTO HORARIO COM DEPRECIACAO E JUROS - MARTELETE OU ROMPEDOR ATLAS CO PCO - TEX 31</t>
  </si>
  <si>
    <t>TRATOR DE PNEUS MOTOR DIESEL 61CV (CI) INCL OPERADOR</t>
  </si>
  <si>
    <t>CAMINHÃO TOCO, PBT 14.300 KG, CARGA ÚTIL MÁX. 9.710 KG, DIST. ENTRE EI XOS 3,56 M, POTÊNCIA 185 CV, INCLUSIVE CARROCERIA FIXA ABERTA DE MADEI RA P/ TRANSPORTE GERAL DE CARGA SECA, DIMEN. APROX. 2,50 X 6,50 X 0,50 M - MATERIAIS NA OPERAÇÃO. AF_06/2014</t>
  </si>
  <si>
    <t>VIBRADOR DE IMERSAO MOTOR GAS 3,5CV TUBO DE 48X480MM (CI) C/MANGOTE DE 5M COMP -EXCL OPERADOR</t>
  </si>
  <si>
    <t>COMPACTADOR DE PNEUS AUTO-PROPULSOR DIESEL 76HP C/7 PNEUS-CI- PESO 5,5/20T INCL OPERADOR</t>
  </si>
  <si>
    <t>MAQUINA DE JUNTAS GAS 8,25CV PART MANUAL (CI) INCL OPERADOR</t>
  </si>
  <si>
    <t>CONCRETO CICLOPICO FCK=10MPA 30% PEDRA DE MAO INCLUSIVE LANCAMENTO</t>
  </si>
  <si>
    <t>ROMPEDOR PNEUNATICO 32,6KG CONSUMO AR 38,8L (CI) S/OPERADOR PONTEIRA E MANGUEIRA - FREQUENCIA DE IMPACTOS 1110 IMP/MIN</t>
  </si>
  <si>
    <t>TRANSPORTE QQ NAT CAM BASCULANTE 30 KM/H 8.00 T EXCL  DESPE- SA CARGA/DESC ESPERA DO CAMINHAO/SERVENTE/E OU EQUIP AUX.</t>
  </si>
  <si>
    <t>T/KM</t>
  </si>
  <si>
    <t>PINHO DE TERCEIRA 1" X 12" E 1" X 9"</t>
  </si>
  <si>
    <t>CUSTO HORARIO C/ MATERIAIS NA OPERACAO - GUINDASTE AUTOPROPELIDO MADAL - MD 10A 45 HP</t>
  </si>
  <si>
    <t>USINA PRE-MISTURADORA DE SOLOS CAPAC 350/600T/H (CF) INCL EQUIPE DE OPERACAO</t>
  </si>
  <si>
    <t>ROMPEDOR PNEUMATICO 32,6KG CONSUMO AR 38,8L (CP) S/OPERADOR PONTEIRA E MANGUEIRA-FREQUENCIA DE IMPACTO DE 1110 IMP/MIN</t>
  </si>
  <si>
    <t>COMPACTADOR DE PNEUS AUTO-PROPULSOR DIESEL 76HP C/7 PNEUS-CP -PESO 5,5/20T INCL OPERADOR</t>
  </si>
  <si>
    <t>GRUPO GERADOR ESTACIONÁRIO, MOTOR DIESEL POTÊNCIA 170 KVA - CHI DIURNO . AF_02/2016</t>
  </si>
  <si>
    <t>EMBOCO CIMENTO AREIA 1:4 ESP=1,5CM INCL CHAPISCO 1:3 E=9MM</t>
  </si>
  <si>
    <t>DEPRECIAO E JUROS - MAQUINA DE DEMARCAR FAIXAS AUTOPROP.</t>
  </si>
  <si>
    <t>USINA PRE-MISTURADORA DE SOLOS CAPAC 350/600T/H (CP) INCL EQUIPE DE OPERACAO</t>
  </si>
  <si>
    <t>CUSTO HORARIO PRODUTIVO DIURNO-RETRO-ESCAVADEIRA SOBRE RODAS - CASE 580 H - 74 HP</t>
  </si>
  <si>
    <t>DISTRIBUIDOR DE AGREGADOS AUTOPROPELIDO, CAP 3 M3, A DIESEL, 6 CC, 140 CV, CHP</t>
  </si>
  <si>
    <t>ESCAVACAO MEC.VALA N ESCOR ATE 1,5M C/RETRO MAT 1A COM REDUTOR (PEDRAS /INST PREDIAIS/OUTROS REDUT PRODUT OU CAVAS FUNDACAO) -  EXCL. ESGOTAM ENTO</t>
  </si>
  <si>
    <t>PINTURA PVA, TRES DEMAOS</t>
  </si>
  <si>
    <t>GRUPO GERADOR 150 KVA- CHP</t>
  </si>
  <si>
    <t>CUSTO HORARIO COM DEPRECIACAO E JUROS - TRATOR DE ESTEIRAS CATERPILLAR D6D PS - 163 6A - 140 HP</t>
  </si>
  <si>
    <t>PERFURACAO MANUAL DIAMETRO 20 CM (5 TF)</t>
  </si>
  <si>
    <t>CUSTO HORARIO PRODUTIVO DIURNO - MARTELETE OU ROMPEDOR ATLAS COPCO - TEX 31</t>
  </si>
  <si>
    <t>ESCAVACAO MEC. VALA N ESCOR MAT 1A C/RETRO ENTRE 1,5 E 3M C/ REDUTOR ( PEDRAS/INST PREDIAIS/OUTROS REDUT.PRODUTIV OU CAVAS FUNDACAO ) - EXCL. ESGOTAMENTO.</t>
  </si>
  <si>
    <t>PINHO TERCEIRA  2,5X10CM</t>
  </si>
  <si>
    <t>CHP - BETONEIRA CAPAC. 320 L, MOTOR DIESEL 6 HP, ALFA 320 OU SIMILAR</t>
  </si>
  <si>
    <t>CUSTO HORARIO COM MANUTENCAO - TRATOR DE ESTEIRAS CATERPILLAR D6D PS - 163 6A - 140 HP</t>
  </si>
  <si>
    <t>MANUTENCAO - MAQUINA DE DEMARCAR FAIXAS AUTOPROP.</t>
  </si>
  <si>
    <t>ROLO COMPACTADOR VIBRATÓRIO PÉ DE CARNEIRO PARA SOLOS, POTÊNCIA 80 HP, PESO OPERACIONAL SEM/COM LASTRO 7,4 / 8,8 T, LARGURA DE TRABALHO 1,68 M - CHP DIURNO. AF_02/2016</t>
  </si>
  <si>
    <t>SERRA CIRCULAR MAKITA 5900B 7` 2,3HP - CHP</t>
  </si>
  <si>
    <t>USINA DOSADOR/MISTURADOR AGREG CONCR C/SILO CIM P/50T (CI) INCL MAO-DE-OBRA P/ALIMENTACAO E OPERACAO DA CENTRAL</t>
  </si>
  <si>
    <t>USINA DOSADORA/MIST AGREG CONCR C/SILO CIM P/50T (CP) INCL MAO-DE-OBRA P/ALIMENTACAO E OPER</t>
  </si>
  <si>
    <t>CAIACAO INT OU EXT SOBRE REVESTIMENTO LISO C/ADOCAO DE FIXADOR COM COM DUAS DEMAOS</t>
  </si>
  <si>
    <t>PINTURA DE SUPERFICIE C/TINTA GRAFITE</t>
  </si>
  <si>
    <t>ESCAVACAO MANUAL DE VALAS EM TERRA COMPACTA, PROF. 2 M &lt; H &lt;= 3 M</t>
  </si>
  <si>
    <t>CUSTO HORARIO IMPRODUTIVO DIURNO - MARTELETE OU ROMPEDOR ATLAS COPCO - TEX 31</t>
  </si>
  <si>
    <t>CUSTO HORARIO COM MATERIAIS NA OPERACAO - TRATOR DE ESTEIRAS CATERPILLAR D6D PS - 163 6A - 140  HP</t>
  </si>
  <si>
    <t>CUSTOS C/MATERIAL OPERCAO -MAQUINA DE DEMARCAR FAIXAS AUTO</t>
  </si>
  <si>
    <t>MACARANDUBA APARELHADA 3" X 4.1/2"</t>
  </si>
  <si>
    <t>PISO CIMENTADO E=1,5CM C/ARGAMASSA 1:3 CIMENTO AREIA ALISADO COLHER SOBRE BASE EXISTENTE E ARGAMASSA EM PREPARO MECANIZADO</t>
  </si>
  <si>
    <t>CAMINHÃO TOCO, PBT 14.300 KG, CARGA ÚTIL MÁX. 9.710 KG, DIST. ENTRE EI XOS 3,56 M, POTÊNCIA 185 CV, INCLUSIVE CARROCERIA FIXA ABERTA DE MADEI RA P/ TRANSPORTE GERAL DE CARGA SECA, DIMEN. APROX. 2,50 X 6,50 X 0,50 M - CHP DIURNO. AF_06/2014</t>
  </si>
  <si>
    <t>MAQUINA DE JUNTAS GAS 8,25CV PART MANUAL (CP) INCL OPERADOR</t>
  </si>
  <si>
    <t>ESCAVACAO MANUAL DE VALAS EM TERRA COMPACTA, PROF. DE 0 M &lt; H &lt;= 1 M</t>
  </si>
  <si>
    <t>MARCO MADEIRA REGIONAL 1A 7X3,5CM - P</t>
  </si>
  <si>
    <t>SERRA CIRCULAR MAKITA 5900B 7` 2,3HP - CHI</t>
  </si>
  <si>
    <t>MACARANDUBA APARELHADA 3" X 6"</t>
  </si>
  <si>
    <t>MACARANDUBA APARELHADA DE 3" X 9"</t>
  </si>
  <si>
    <t>TUBO CA-1 CONCR ARMADO P/GALERIAS AGUAS PLUV DIAM=0,80M FORNEC MAT COM AREIA CIMENTO 1:4 - FORNECIMENTO E ASSENTAMENTO</t>
  </si>
  <si>
    <t>MAQUINA POLIDORA 4HP 12A 220V EXCL ESMERIL E OPERADOR (CP)</t>
  </si>
  <si>
    <t>TEODOLITO CONVENCIONAL DE MICROMETRO C/LEITURA NUMERICA (CP) PRECISAO DE 6S PARA LEVANTAMENTO DE TERRENOS DIVERSOS</t>
  </si>
  <si>
    <t>TRATOR ESTEIRAS DIESEL APROX 335CV C/LAMINA 5000KG (CP) INCL OPERADOR</t>
  </si>
  <si>
    <t>SOCADOR PNEUMATICO 18,5KG CONSUMO AR 0,82M3/M (CP) INCL OPERADOR</t>
  </si>
  <si>
    <t>TRANSPORTE DE TUBOS DE PVC DN 1000</t>
  </si>
  <si>
    <t>TRANSPORTE DE TUBOS DE PVC DN 900</t>
  </si>
  <si>
    <t>TRANSPORTE DE TUBOS DE PVC DN 800</t>
  </si>
  <si>
    <t>TRANSPORTE DE TUBOS DE PVC DN 700</t>
  </si>
  <si>
    <t>TRANSPORTE DE TUBOS DE PVC DN 600</t>
  </si>
  <si>
    <t>TRANSPORTE DE TUBOS DE PVC DN 500</t>
  </si>
  <si>
    <t>TRANSPORTE DE TUBOS DE PVC DN 400</t>
  </si>
  <si>
    <t>TRANSPORTE DE TUBOS DE FERRO DUTIL DN 1200</t>
  </si>
  <si>
    <t>TRANSPORTE DE TUBOS DE FERRO DUTIL DN 1100</t>
  </si>
  <si>
    <t>TRANSPORTE DE TUBOS DE FERRO DUTIL DN 1000</t>
  </si>
  <si>
    <t>TRANSPORTE DE TUBOS DE FERRO DUTIL DN 900</t>
  </si>
  <si>
    <t>TRANSPORTE DE TUBOS DE FERRO DUTIL DN 800</t>
  </si>
  <si>
    <t>TRANSPORTE DE TUBOS DE FERRO DUTIL DN 700</t>
  </si>
  <si>
    <t>TRANSPORTE DE TUBOS DE FERRO DUTIL DN 600</t>
  </si>
  <si>
    <t>TRANSPORTE DE TUBOS DE FERRO DUTIL DN 500</t>
  </si>
  <si>
    <t>TRANSPORTE DE TUBOS DE FERRO DUTIL DN 450</t>
  </si>
  <si>
    <t>TRANSPORTE DE TUBOS DE FERRO DUTIL DN 400</t>
  </si>
  <si>
    <t>TRANSPORTE DE TUBOS DE FERRO DUTIL DN 350</t>
  </si>
  <si>
    <t>TRANSPORTE DE TUBOS DE FERRO DUTIL DN 300</t>
  </si>
  <si>
    <t>TRANSPORTE DE TUBOS DE FERRO DUTIL DN 250</t>
  </si>
  <si>
    <t>TRANSPORTE DE TUBOS DE FERRO DUTIL DN 200</t>
  </si>
  <si>
    <t>TRANSPORTE DE TUBOS DE FERRO DUTIL DN 150</t>
  </si>
  <si>
    <t>INSTALACAO DE AQUECIMENTO E ARMAZENAMENTO DE ASFALTO (CP) EM 2 TANQUES DE 30000L CADA - INCL OPERADOR</t>
  </si>
  <si>
    <t>CUSTO HORARIO PRODUTIVO - TALHA MANUAL</t>
  </si>
  <si>
    <t>CUSTO HORARIO IMPRODUTIVO DIURNO-RETRO-ESCAVADEIRA SOBRE RODAS - CASE 580 H - 74 HP</t>
  </si>
  <si>
    <t>MOTOBOMBA CENTRÍFUGA, MOTOR A GASOLINA, POTÊNCIA 5,42 HP, BOCAIS 1 1/2 " X 1", DIÂMETRO ROTOR 143 MM HM/Q = 6 MCA / 16,8 M3/H A 38 MCA / 6,6 M3/H - CHP DIURNO. AF_06/2014</t>
  </si>
  <si>
    <t>MAQUINA DE DEMARCAR FAIXAS AUTOPROP. - CHP</t>
  </si>
  <si>
    <t>COLOCACAO CUBA LOUCA/ACO INOX EXCLUSIVE CUBA/COMPLEMENTO - P</t>
  </si>
  <si>
    <t>COLOCACAO BANCA MARMORE/GRANITO/ACO INOX EXCLUSIVE BANCA - P</t>
  </si>
  <si>
    <t>BUCHA/ARRUELA ALUMINIO 3/4" - P</t>
  </si>
  <si>
    <t>CJ</t>
  </si>
  <si>
    <t>BUCHA/ARRUELA ALUMINIO 1/2" - P</t>
  </si>
  <si>
    <t>ARGAMASSA TRACO 1:3 (CIMENTO E AREIA), PREPARO MANUAL, INCLUSO ADITIVO IMPERMEABILIZANTE</t>
  </si>
  <si>
    <t>ARGAMASSA TRACO 1:4 (CIMENTO E AREIA), PREPARO MANUAL, INCLUSO ADITIVO IMPERMEABILIZANTE</t>
  </si>
  <si>
    <t>ARGAMASSA TRACO 1:4 (CIMENTO E PEDRISCO), PREPARO MANUAL</t>
  </si>
  <si>
    <t>MAQUINA DE PINTAR FAIXA CONSMAQ FX24 14HP - CHP</t>
  </si>
  <si>
    <t>MACARANDUBA APARELHADA 3" X 3"</t>
  </si>
  <si>
    <t>MAQUINA POLIDORA 4HP 12AMP 220V EXCL ESMERIL E OPERADOR (CI)</t>
  </si>
  <si>
    <t>LOCAÇÃO DE EXTRUSORA DE GUIAS E SARJETAS SEM FORMAS, MOTOR DIESEL DE 1 4CV, EXCLUSIVE OPERADOR (CI)</t>
  </si>
  <si>
    <t>USINA PRE-MISTURADORA DE SOLOS CAPAC 350/600T/H (CI) INCL EQUIPE DE OPERACAO</t>
  </si>
  <si>
    <t>SOCADOR PNEUMATICO 18.5KG CONSUMO AR 0,82M3/M (CI) INCL OPERADOR</t>
  </si>
  <si>
    <t>NIVEL WILD-NA-Z</t>
  </si>
  <si>
    <t>TRATOR ESTEIRAS DIESEL APROX 335CV C/LAMINA 5000KG (CI) INCL OPERADOR</t>
  </si>
  <si>
    <t>CORTE REMOCAO DO PAVIMENTO APICOAMENTO LAJE FORMAS E CONCRETAGEM BER- COS FCK=25MPA-24H UTILIZANDO GRAUTH</t>
  </si>
  <si>
    <t>ESCAV.MEC. VALA N ESCOR DE 4,5 A 6M(ESCAV HIDRAUL 0,78M3)MAT1ACAT EXCL ESGOTAMENTO.</t>
  </si>
  <si>
    <t>ESCAV MEC VALA N ESCOR DE 3 A 4,5M(ESCAV HIDRAUL O,78M3)MAT 1A CAT EXC L ESGOTAMENTO.</t>
  </si>
  <si>
    <t>ESCAV MEC VALA N ESCOR DE1,5 A 3M(ESCAV HIDRAUL 0,78M3)MAT 1A CAT EXCL ESGOTAMENTOO.</t>
  </si>
  <si>
    <t>ESCAV MEC VALA N ESCOR DE 4,5 A 6M PROF (C/ESCAV HIDR 0,78M3) MAT 1A C AT C/REDUTOR(C/PEDRAS/INST PREDIAIS/OUTROS REDUTORES PRODUT  OU CAVAS FUND) EXCL ESGOTAMENTO</t>
  </si>
  <si>
    <t>ESCAV MEC VALA N ESCOR DE 3 A 4,5M PROF(C/ESCAV HIDR0,78M3) MAT 1A CAT C/ REDUTOR(C/PEDRAS/INST PREDIAIS/OUTROS REDUT PRODUT. OU CAVAS FUND) EXCL ESGOTAMENTO</t>
  </si>
  <si>
    <t>ESCAV MEC VALA N ESCOR DE 1,5 A 3M PROF(C/ESCAV HIDRAUL 0,78M3) MAT 1A CAT C/REDUTOR(C/PEDRAS/INST PREDIAIS/OUTROS REDUT PRODUT. OU CAVAS FU ND) EXCL ESGOTAMENTO.</t>
  </si>
  <si>
    <t>ESCAV MEC.VALA N ESCORADA(C/ESCAV HIDRAUL 0,78M3) ATE 1,5M PROF MAT 1A C/REDUTOR(C/PEDRAS/INST PREDIAIS/OUTROS REDUT PRODUT OU CAVAS FUND) E XCL ESGOTAM</t>
  </si>
  <si>
    <t>CUSTO HORARIO PRODUTIVO DIURNO - TRATOR DE ESTEIRAS CATERPILLAR D6D PS - 163 6A - 140 HP</t>
  </si>
  <si>
    <t>TRANSPORTE DE TUBOS DE PVC DN 350</t>
  </si>
  <si>
    <t>TRANSPORTE DE TUBOS DE PVC DN 300</t>
  </si>
  <si>
    <t>TRANSPORTE DE TUBOS DE PVC DN 250</t>
  </si>
  <si>
    <t>TRANSPORTE DE TUBOS DE PVC DN 200</t>
  </si>
  <si>
    <t>TRANSPORTE DE TUBOS DE FERRO DUTIL DN 100</t>
  </si>
  <si>
    <t>TRANSPORTE DE TUBOS DE FERRO DUTIL DN 75</t>
  </si>
  <si>
    <t>ASSENTAMENTO DE TAMPAO DE FERRO FUNDIDO 900 MM</t>
  </si>
  <si>
    <t>ASSENTAMENTO DE TAMPAO DE FERRO FUNDIDO 600 MM</t>
  </si>
  <si>
    <t>PISO EM PEDRA PORTUGUESA BRANCA, ASSENTADA SOBRE ARGAMASSA SECA TRACO 1:6 (CIMENTO E AREIA) E REJUNTADA COM ARGAMASSA SECA TRACO 1:2 (CIMENT O E AREIA)</t>
  </si>
  <si>
    <t>LOCAÇÃO DE REDES DE ÁGUA OU DE ESGOTO</t>
  </si>
  <si>
    <t>ENROCAMENTO COM PEDRA ARGAMASSADA TRAÇO 1:4 COM PEDRA DE MÃO</t>
  </si>
  <si>
    <t>INSTALACAO DE CLORADOR</t>
  </si>
  <si>
    <t>DEMOLICAO DE CONCRETO SIMPLES</t>
  </si>
  <si>
    <t>LOCACAO MENSAL DE ANDAIME METALICO TIPO FACHADEIRO, INCLUSIVE MONTAGEM</t>
  </si>
  <si>
    <t>SUPORTE PARA TRANSFORMADOR EM POSTE DE CONCRETO CIRCULAR</t>
  </si>
  <si>
    <t>ELETRODUTO DE ACO GALVANIZADO ELETROLITICO DN 16MM (1/2"), TIPO LEVE, INCLUSIVE CONEXOES - FORNECIMENTO E INSTALACAO</t>
  </si>
  <si>
    <t>GUARDA-CORPO EM TUBO DE ACO GALVANIZADO 1 1/2"</t>
  </si>
  <si>
    <t>COBERTURA COM TELHA DE FIBROCIMENTO ESTRUTURAL LARGURA UTIL 90CM, INCL USO ACESSORIOS DE FIXACAO E VEDACAO</t>
  </si>
  <si>
    <t>COBERTURA COM TELHA DE FIBROCIMENTO ESTRUTURAL LARGURA ÚTIL 49CM OU 44 CM, INCLUSO ACESSÓRIOS DE FIXAÇÃO E VEDAÇÃO, EXCLUINDO MADEIRAMENTO</t>
  </si>
  <si>
    <t>PISO EM TABUA CORRIDA DE MADEIRA ESPESSURA 2,5CM FIXADO EM PECAS DE MA DEIRA E ASSENTADO EM ARGAMASSA TRACO 1:4 (CIMENTO/AREIA)</t>
  </si>
  <si>
    <t>JATEAMENTO COM AREIA EM ESTRUTURA METALICA</t>
  </si>
  <si>
    <t>LIGAÇÃO DOMICILIAR DE ESGOTO DN 100MM, DA CASA ATÉ A CAIXA, COMPOSTO P OR 10,0M TUBO DE PVC ESGOTO PREDIAL DN 100MM E CAIXA DE ALVENARIA COM TAMPA DE CONCRETO - FORNECIMENTO E INSTALAÇÃO</t>
  </si>
  <si>
    <t>LEITO FILTRANTE - ASSENTAMENTO DE BLOCOS LEOPOLD</t>
  </si>
  <si>
    <t>FORNECIMENTO E INSTALACAO DE TALHA E TROLEY MANUAL DE 1 TONELADA</t>
  </si>
  <si>
    <t>REGISTRO DE GAVETA COM CANOPLA Ø 25MM (1) - FORNECIMENTO E INSTALAÇÃO</t>
  </si>
  <si>
    <t>ESCADA TIPO MARINHEIRO EM ACO CA-50 9,52MM INCLUSO PINTURA COM FUNDO A NTICORROSIVO TIPO ZARCAO</t>
  </si>
  <si>
    <t>CORRIMAO EM MADEIRA 1A 2,5X30CM</t>
  </si>
  <si>
    <t>DESMATAMENTO E LIMPEZA MECANIZADA DE TERRENO COM ARVORES ATE Ø 15CM, U TILIZANDO TRATOR DE ESTEIRAS</t>
  </si>
  <si>
    <t>ANDAIME PARA REVESTIMENTO DE FORROS EM MADEIRA DE 3A</t>
  </si>
  <si>
    <t>ANDAIME PARA ALVENARIA EM MADEIRA DE 2A</t>
  </si>
  <si>
    <t>PISO DE CONCRETO ACABAMENTO RÚSTICO ESPESSURA 7CM COM JUNTAS EM MADEIR A</t>
  </si>
  <si>
    <t>PISO CIMENTADO TRAÇO 1:3 (CIMENTO E AREIA) ACABAMENTO LISO PIGMENTADO ESPESSURA 1,5CM COM JUNTAS PLASTICAS DE DILATACAO E ARGAMASSA EM PREPA RO MANUAL</t>
  </si>
  <si>
    <t>CADASTRO DE LIGAÇÕES PREDIAIS, INCLUSIVE DESENHISTA</t>
  </si>
  <si>
    <t>CADASTRO DE ADUTORAS. COLETORES E INTERCEPTORES - ATÉ DN 500 MM, INCLU SIVE DESENHISTA</t>
  </si>
  <si>
    <t>LOCAÇÃO DE ADUTORAS, COLETORES TRONCO E INTERCEPTORES - ATÉ DN 500 MM</t>
  </si>
  <si>
    <t>CADASTRO DE REDES, INCLUSIVE DESENHISTA</t>
  </si>
  <si>
    <t>INSTALAÇÃO DE GAMBIARRA PARA SINALIZAÇÃO, PADRÃO 20 M, INCLUINDO LÂMPA DA, BOCAL E BALDE A CADA 2 M</t>
  </si>
  <si>
    <t>LOCACAO DA OBRA, COM USO DE EQUIPAMENTOS TOPOGRAFICOS, INCLUSIVE NIVEL ADOR</t>
  </si>
  <si>
    <t>CABO TELEFONICO CTP-APL-50, 30 PARES (USO EXTERNO) - FORNECIMENTO E IN STALACAO</t>
  </si>
  <si>
    <t>CABO TELEFONICO CTP-APL-50, 20 PARES (USO EXTERNO) - FORNECIMENTO E IN STALACAO</t>
  </si>
  <si>
    <t>CABO TELEFONICO CTP-APL-50, 10 PARES (USO EXTERNO) - FORNECIMENTO E IN STALACAO</t>
  </si>
  <si>
    <t>LASTRO DE AREIA MEDIA</t>
  </si>
  <si>
    <t>LEITO FILTRANTE - COLOCACAO DE LONA PLASTICA</t>
  </si>
  <si>
    <t>INSTALACAO DE BOMBA DOSADORA</t>
  </si>
  <si>
    <t>INSTALACAO DE AGITADOR</t>
  </si>
  <si>
    <t>ENROCAMENTO MANUAL, SEM ARRUMACAO DO MATERIAL</t>
  </si>
  <si>
    <t>ENROCAMENTO MANUAL, COM ARRUMACAO DO MATERIAL</t>
  </si>
  <si>
    <t>BASE PARA PAVIMENTACAO COM BRITA GRADUADA, INCLUSIVE COMPACTACAO</t>
  </si>
  <si>
    <t>BASE PARA PAVIMENTACAO COM BRITA CORRIDA, INCLUSIVE COMPACTACAO</t>
  </si>
  <si>
    <t>ARRASAMENTO DE TUBULAO DE CONCRETO D=1,00 A 1,20M. (INCLUI ENCARREGADO ).</t>
  </si>
  <si>
    <t>CAIXA PARA RALO C OM GRELHA FOFO 135 KG DE ALV TIJOLO MACICO (7X10X20) PAREDES DE UMA VEZ (0.20 M) DE 0.90X1.20X1.50 M (EXTERNA) COM ARGAMAS SA 1:4 CIMENTO:AREIA, BASE CONC FCK=10 MPA, EXCLUSIVE ESCAVACAO E REAT ERRO.</t>
  </si>
  <si>
    <t>PINTURA VERNIZ TIPO GOMA LACA DISSOLVIDO EM ALCOOL</t>
  </si>
  <si>
    <t>ENSAIOS DE PINTURA DE LIGACAO</t>
  </si>
  <si>
    <t>CUMEEIRA EM PERFIL ONDULADO DE ALUMÍNIO</t>
  </si>
  <si>
    <t>REBOCO ARGAMASSA TRACO 1:2 (CAL E AREIA FINA PENEIRADA), ESPESSURA 0,5 CM, PREPARO MANUAL DA ARGAMASSA</t>
  </si>
  <si>
    <t>PINTURA PARA TELHAS DE ALUMINIO COM TINTA ESMALTE AUTOMOTIVA</t>
  </si>
  <si>
    <t>ESCAVACAO MANUAL A CEU ABERTO EM MATERIAL DE 1A CATEGORIA, EM PROFUNDI DADE ATE 0,50M</t>
  </si>
  <si>
    <t>SERVICOS TOPOGRAFICOS PARA PAVIMENTACAO, INCLUSIVE NOTA DE SERVICOS, A COMPANHAMENTO E GREIDE</t>
  </si>
  <si>
    <t>PINTURA EPOXI, DUAS DEMAOS</t>
  </si>
  <si>
    <t>PINTURA COM LIQUIDO PARA BRILHO, UMA DEMAO</t>
  </si>
  <si>
    <t>EMASSAMENTO COM MASSA EPOXI, 2 DEMAOS</t>
  </si>
  <si>
    <t>PINTURA A OLEO, 1 DEMAO</t>
  </si>
  <si>
    <t>PINTURA A OLEO, 2 DEMAOS</t>
  </si>
  <si>
    <t>PINTURA COM TINTA A BASE DE BORRACHA CLORADA, 2 DEMAOS</t>
  </si>
  <si>
    <t>PINTURA COM VERNIZ POLIURETANO, 2 DEMAOS</t>
  </si>
  <si>
    <t>PINTURA COM TINTA A BASE DE BORRACHA CLORADA , DE FAIXAS DE DEMARCACAO , EM QUADRA POLIESPORTIVA, 5 CM DE LARGURA.</t>
  </si>
  <si>
    <t>PINTURA ADESIVA P/ CONCRETO, A BASE DE RESINA EPOXI ( SIKADUR 32 )</t>
  </si>
  <si>
    <t>REGULARIZACAO DE SUPERFICIES EM TERRA COM MOTONIVELADORA</t>
  </si>
  <si>
    <t>CORTE E ATERRO COMPENSADO</t>
  </si>
  <si>
    <t>ESCAVACAO MANUAL, CAMPO ABERTO, EM SOLO EXCETO ROCHA, DE 4,00 ATE 6,00 M DE PROFUNDIDADE.</t>
  </si>
  <si>
    <t>ESCAVACAO MANUAL CAMPO ABERTO P/TUBULAO - FUSTE E/OU BASE (PARA TODAS AS PROFUNDIDADES)</t>
  </si>
  <si>
    <t>ESCAVACAO MANUAL CAMPO ABERTO EM SOLO EXCETO ROCHA ATE 2,00M PROFUNDID ADE</t>
  </si>
  <si>
    <t>ESCAVACAO MANUAL, CAMPO ABERTO, EM SOLO EXCETO ROCHA, DE 2,00 ATE 4,00 M DE PROFUNDIDADE.</t>
  </si>
  <si>
    <t>ESCAVACAO MECANICA CAMPO ABERTO EM SOLO EXCETO ROCHA ATE 2,00M PROFUND IDADE</t>
  </si>
  <si>
    <t>ATERRO COM AREIA COM ADENSAMENTO HIDRAULICO</t>
  </si>
  <si>
    <t>ATERRO MECANIZADO COMPACTADO COM EMPRESTIMO DE AREIA</t>
  </si>
  <si>
    <t>CARGA MANUAL DE ROCHA EM CAMINHAO BASCULANTE</t>
  </si>
  <si>
    <t>DIVISORIA EM GRANITO BRANCO POLIDO, ESP = 3CM, ASSENTADO COM ARGAMASSA TRACO 1:4, ARREMATE EM CIMENTO BRANCO, EXCLUSIVE FERRAGENS</t>
  </si>
  <si>
    <t>LOCACAO DE EXTRUSORA DE GUIAS E SARJETAS SEM FORMAS, MOTOR DIESEL DE 1 4CV, EXCLUSIVE OPERADOR (CP)</t>
  </si>
  <si>
    <t>ESCAVACAO SUBMERSA COM DRAGA DE MANDIBULA</t>
  </si>
  <si>
    <t>ESCAVACAO MECANICA PARA ACERTO DE TALUDES, EM MATERIAL DE 1A CATEGORIA , COM ESCAVADEIRA HIDRAULICA</t>
  </si>
  <si>
    <t>ESCAVACAO MECANICA, A CEU ABERTO, EM MATERIAL DE 1A CATEGORIA, COM ESC AVADEIRA HIDRAULICA, CAPACIDADE DE 0,78 M3</t>
  </si>
  <si>
    <t>ESCAVACAO MANUAL DE VALAS (SOLO COM AGUA), PROFUNDIDADE ATE 1,50 M.</t>
  </si>
  <si>
    <t>ESCAVACAO MANUAL DE VALAS (SOLO COM AGUA), PROFUNDIDADE MAIOR QUE 1,50 M ATE 3,00 M</t>
  </si>
  <si>
    <t>ESCAVACAO MECANICA DE VALAS (SOLO COM AGUA), PROFUNDIDADE ATE 1,50 M</t>
  </si>
  <si>
    <t>ESCAVACAO MECANICA DE VALAS (SOLO COM AGUA), PROFUNDIDADE MAIOR QUE 1, 50 M ATE 4,00 M</t>
  </si>
  <si>
    <t>ESCAVACAO MECANICA DE VALAS (SOLO COM AGUA), PROFUNDIDADE MAIOR QUE 4, 00 M ATE 6,00 M.</t>
  </si>
  <si>
    <t>ESPALHAMENTO DE MATERIAL EM BOTA FORA, COM UTILIZACAO DE TRATOR DE EST EIRAS DE 165 HP</t>
  </si>
  <si>
    <t>UMEDECIMENTO DE MATERIAL PARA FECHAMENTO DE VALAS.</t>
  </si>
  <si>
    <t>TRANSPORTE COMERCIAL DE BRITA</t>
  </si>
  <si>
    <t>TRANSPORTE LOCAL DE MASSA ASFALTICA - PAVIMENTACAO URBANA</t>
  </si>
  <si>
    <t>TRANSPORTE DE PAVIMENTACAO REMOVIDA (RODOVIAS NAO URBANAS)</t>
  </si>
  <si>
    <t>ESPARGIDOR DE ASFALTO PRESSURIZADO, TANQUE 6 M3 COM ISOLAÇÃO TÉRMICA, AQUECIDO COM 2 MAÇARICOS, COM BARRA ESPARGIDORA 3,60 M, MONTADO SOBRE CAMINHÃO  TOCO, PBT 14.300 KG, POTÊNCIA 185 CV - MANUTENÇÃO. AF_08/201 5</t>
  </si>
  <si>
    <t>ESPARGIDOR DE ASFALTO PRESSURIZADO, TANQUE 6 M3 COM ISOLAÇÃO TÉRMICA, AQUECIDO COM 2 MAÇARICOS, COM BARRA ESPARGIDORA 3,60 M, MONTADO SOBRE CAMINHÃO  TOCO, PBT 14.300 KG, POTÊNCIA 185 CV - CHP DIURNO. AF_08/201 5</t>
  </si>
  <si>
    <t>CAIXA DE PASSAGEM PARA TELEFONE 10X10X5CM (SOBREPOR) FORNECIMENTO E IN STALACAO</t>
  </si>
  <si>
    <t>CAIXA DE PASSAGEM PARA TELEFONE 80X80X15CM (SOBREPOR) FORNECIMENTO E I NSTALACAO</t>
  </si>
  <si>
    <t>CAIXA DE PASSAGEM PARA TELEFONE 150X150X15CM (SOBREPOR) FORNECIMENTO E INSTALACAO</t>
  </si>
  <si>
    <t>QUADRO DE DISTRIBUICAO PARA TELEFONE N.4, 60X60X12CM EM CHAPA METALICA , DE EMBUTIR, SEM ACESSORIOS, PADRAO TELEBRAS, FORNECIMENTO E INSTALAC AO</t>
  </si>
  <si>
    <t>QUADRO DE DISTRIBUICAO PARA TELEFONE N.3, 40X40X12CM EM CHAPA METALICA , DE EMBUTIR, SEM ACESSORIOS, PADRAO TELEBRAS, FORNECIMENTO E INSTALAC AO</t>
  </si>
  <si>
    <t>QUADRO DE DISTRIBUICAO PARA TELEFONE N.2, 20X20X12CM EM CHAPA METALICA , DE EMBUTIR, SEM ACESSORIOS, PADRAO TELEBRAS, FORNECIMENTO E INSTALAC AO</t>
  </si>
  <si>
    <t>CAIXA DE MEDICAO EM ALTA TENSAO - FORNECIMENTO E INSTALACAO</t>
  </si>
  <si>
    <t>CONECTOR DE PARAFUSO FENDIDO EM LIGA DE COBRE COM SEPARADOR DE CABOS P ARA CABO 50 MM2 - FORNECIMENTO E INSTALACAO</t>
  </si>
  <si>
    <t>REATOR PARA LAMPADA FLUORESCENTE 2X40W PARTIDA RAPIDA FORNECIMENTO E I NSTALACAO</t>
  </si>
  <si>
    <t>REATOR PARA LAMPADA FLUORESCENTE 1X20W PARTIDA RAPIDA FORNECIMENTO E I NSTALACAO</t>
  </si>
  <si>
    <t>REATOR PARA LAMPADA FLUORESCENTE 1X40W PARTIDA RAPIDA FORNECIMENTO E I NSTALACAO</t>
  </si>
  <si>
    <t>POSTE DE CONCRETO DUPLO T H=11M E CARGA NOMINAL 200KG INCLUSIVE ESCAVA CAO, EXCLUSIVE TRANSPORTE - FORNECIMENTO E INSTALACAO</t>
  </si>
  <si>
    <t>POSTE DE CONCRETO DUPLO T H=9M CARGA NOMINAL 300KG INCLUSIVE ESCAVACAO , EXCLUSIVE TRANSPORTE - FORNECIMENTO E INSTALACAO</t>
  </si>
  <si>
    <t>POSTE DE CONCRETO DUPLO T H=9M CARGA NOMINAL 500KG INCLUSIVE ESCAVACAO , EXCLUSIVE TRANSPORTE - FORNECIMENTO E INSTALACAO</t>
  </si>
  <si>
    <t>POSTE DE CONCRETO DUPLO T H=10M CARGA NOMINAL 300KG INCLUSIVE ESCAVACA O, EXCLUSIVE TRANSPORTE - FORNECIMENTO E INSTALACAO</t>
  </si>
  <si>
    <t>RELE FOTOELETRICO P/ COMANDO DE ILUMINACAO EXTERNA 220V/1000W - FORNEC IMENTO E INSTALACAO</t>
  </si>
  <si>
    <t>BRACO P/ ILUMINACAO DE RUAS EM TUBO ACO GALV 1" COMP = 1,20M E INCLINA CAO 25GRAUS EM RELACAO AO PLANO VERTICAL P/ FIXACAO EM POSTE OU PAREDE - FORNECIMENTO E INSTALACAO</t>
  </si>
  <si>
    <t>BRACO P/ LUMINARIA PUBLICA 1 X 1,50 M, EM TUBO ACO GALV 3/4, P/ FIXAC AO EM POSTE OU PAREDE - FORNECIMENTO E INSTALACAO</t>
  </si>
  <si>
    <t>ABRACADEIRA DE FIXACAO DE BRACOS DE LUMINARIAS DE 4" - FORNECIMENTO E INSTALACAO</t>
  </si>
  <si>
    <t>INTERRUPTOR PULSADOR DE CAMPAINHA OU MINUTERIA 2A/250V C/ CAIXA - FORN ECIMENTO E INSTALACAO</t>
  </si>
  <si>
    <t>ELETRODUTO FLEXIVEL ACO GALV TIPO CONDUITE D = 1/2" (16MM) - FORNECIME NTO E INSTALACAO</t>
  </si>
  <si>
    <t>ELETRODUTO FLEXIVEL ACO GALV TIPO CONDUITE D = 1" (25MM) - FORNECIMENT O E INSTALACAO</t>
  </si>
  <si>
    <t>ELETRODUTO FLEXIVEL ACO GALV TIPO CONDUITE D = 1 1/4" (32MM) - FORNECI MENTO E INSTALACAO</t>
  </si>
  <si>
    <t>ELETRODUTO FLEXIVEL ACO GALV TIPO CONDUITE D = 1 1/2" (40MM) - FORNECI MENTO E INSTALACAO</t>
  </si>
  <si>
    <t>ELETRODUTO FLEXIVEL ACO GALV TIPO CONDUITE D = 2" (50MM) - FORNECIMENT O E INSTALACAO</t>
  </si>
  <si>
    <t>ELETRODUTO FLEXIVEL ACO GALV TIPO CONDUITE D = 2 1/2" (65MM) - FORNECI MENTO E INSTALACAO</t>
  </si>
  <si>
    <t>ELETRODUTO FLEXIVEL ACO GALV TIPO CONDUITE D = 3" (75MM) - FORNECIMENT O E INSTALACAO</t>
  </si>
  <si>
    <t>CAIXA DE PASSAGEM 20X20X25 FUNDO BRITA COM TAMPA</t>
  </si>
  <si>
    <t>CAIXA DE PASSAGEM 30X30X40 COM TAMPA E DRENO BRITA</t>
  </si>
  <si>
    <t>CAIXA DE PASSAGEM 40X40X50 FUNDO BRITA COM TAMPA</t>
  </si>
  <si>
    <t>CAIXA DE PASSGEM 50X50X60 FUNDO BRITA C/ TAMPA</t>
  </si>
  <si>
    <t>CAIXA DE PASSAGEM 60X60X70 FUNDO BRITA COM TAMPA</t>
  </si>
  <si>
    <t>CAIXA DE PASSAGEM 80X80X62 FUNDO BRITA COM TAMPA</t>
  </si>
  <si>
    <t>CONDULETE EM LIGA DE ALUMINIO TIPO "LR" 3/4" - FORNECIMENTO E INSTALAC AO</t>
  </si>
  <si>
    <t>CONDULETE EM LIGA DE ALUMINIO TIPO "LR" 1" - FORNECIMENTO E INSTALACAO</t>
  </si>
  <si>
    <t>CONDULETE PVC TIPO "B" 1/2" SEM TAMPA - FORNECIMENTO E INSTALACAO</t>
  </si>
  <si>
    <t>CONDULETE PVC TIPO "LB" 1/2" SEM TAMPA - FORNECIMENTO E INSTALACAO</t>
  </si>
  <si>
    <t>CONDULETE PVC TIPO "LB" 3/4" SEM TAMPA - FORNECIMENTO E INSTALACAO</t>
  </si>
  <si>
    <t>CONDULETE PVC TIPO "LL" 1/2" SEM TAMPA - FORNECIMENTO E INSTALACAO</t>
  </si>
  <si>
    <t>CONDULETE PVC TIPO "TA" 3/4" SEM TAMPA - FORNECIMENTO E INSTALACAO</t>
  </si>
  <si>
    <t>CONDULETE PVC TIPO "TB" 1/2" SEM TAMPA - FORNECIMENTO E INSTALACAO</t>
  </si>
  <si>
    <t>CONDULETE PVC TIPO "XA" 3/4" SEM TAMPA - FORNECIMENTO E INSTALACAO</t>
  </si>
  <si>
    <t>QUADRO DE DISTRIBUICAO DE ENERGIA EM CHAPA DE ACO GALVANIZADO, PARA 12 DISJUNTORES TERMOMAGNETICOS MONOPOLARES, COM BARRAMENTO TRIFASICO E N EUTRO - FORNECIMENTO E INSTALACAO</t>
  </si>
  <si>
    <t>INTERRUPTOR INTERMEDIARIO (FOUR-WAY) - FORNECIMENTO E INSTALACAO</t>
  </si>
  <si>
    <t>LAMPADA FLUORESCENTE 20W - FORNECIMENTO E INSTALACAO</t>
  </si>
  <si>
    <t>LAMPADA FLUORESCENTE 40W - FORNECIMENTO E INSTALACAO</t>
  </si>
  <si>
    <t>LAMPADA FLUORESCENTE TP HO 85W - FORNECIMENTO E INSTALACAO</t>
  </si>
  <si>
    <t>CONDULETE EM ALUMINIO FUNDIDO 2" TIPO "E" - FORNECIMENTO E INSTALACAO</t>
  </si>
  <si>
    <t>CONDULETE EM ALUMINIO FUNDIDO 3" TIPO "E" - FORNECIMENTO E INSTALACAO</t>
  </si>
  <si>
    <t>LUMINARIA FECHADA PARA ILUMINACAO PUBLICA COM REATOR DE PARTIDA RAPIDA COM LAMPADA A VAPOR DE MERCURIO 250W - FORNECIMENTO E INSTALACAO</t>
  </si>
  <si>
    <t>LUMINARIA FECHADA PARA ILUMINACAO PUBLICA - LAMPADAS DE 250/500W - FOR NECIMENTO E INSTALACAO (EXCLUINDO LAMPADAS)</t>
  </si>
  <si>
    <t>LUMINARIA ESTANQUE - PROTECAO CONTRA AGUA, POEIRA OU IMPACTOS - TIPO A QUATIC PIAL OU EQUIVALENTE</t>
  </si>
  <si>
    <t>REATOR PARA LAMPADA VAPOR DE MERCURIO 125W  USO EXTERNO</t>
  </si>
  <si>
    <t>REATOR PARA LAMPADA VAPOR DE MERCURIO 250W USO EXTERNO</t>
  </si>
  <si>
    <t>FUSIVEL TIPO NH 250 A, TAMANHO 1 - FORNECIMENTO E INSTALACAO</t>
  </si>
  <si>
    <t>HASTE DE TERRA CANTONEIRA GALVANIZADA L=2,00M COM CONEXOES</t>
  </si>
  <si>
    <t>HASTE COPERWELD 3/4" X 3,00M COM CONECTOR</t>
  </si>
  <si>
    <t>HASTE DE ATERRAMENTO EM AÇO COM 3,00 M DE COMPRIMENTO E DN = 5/8" REVE STIDA COM BAIXA CAMADA DE COBRE, SEM CONECTOR</t>
  </si>
  <si>
    <t>BOMBA CENTRIFUGA C/ MOTOR ELETRICO TRIFASICO 1CV</t>
  </si>
  <si>
    <t>BASE PARA FUSIVEL (PORTA-FUSIVEL) NH 01 250A</t>
  </si>
  <si>
    <t>SECCIONADOR TRIPOLAR 15KV/400A ACIONAM SIMULT VARA MANOBRA (MANOBRA) - FORNECIMENTO E INSTALACAO</t>
  </si>
  <si>
    <t>SECCIONADOR TRIPOLAR 15KV/400A ACIONAM SIMULT PUNHO MANOBRA (COMANDO) - FORNECIMENTO E INSTALACAO</t>
  </si>
  <si>
    <t>CHAVE FACA TRIPOLAR BLINDADA 250V/30A - FORNECIMENTO E INSTALACAO</t>
  </si>
  <si>
    <t>CHAVE GUARDA MOTOR TRIFASICO 5CV/220V C/ CHAVE MAGNETICA - FORNECIMENT O E INSTALACAO</t>
  </si>
  <si>
    <t>CHAVE GUARDA MOTOR TRIFISICA 10CV/220V C/ CHAVE MAGNETICA - FORNECIMEN TO E INSTALACAO</t>
  </si>
  <si>
    <t>FUSIVEL TIPO NH 250A - TAMANHO 01 - FORNECIMENTO E INSTALACAO</t>
  </si>
  <si>
    <t>JUNTA DE DILATACAO E VEDACAO TIPO JEENE, INCLUSO CORTE E REMOCAO DO PA VIMENTO</t>
  </si>
  <si>
    <t>FORNECIMENTO DE PERFIL SIMPLES "I" OU "H" ATE 8" INCLUSIVE PERDAS</t>
  </si>
  <si>
    <t>FORNECIMENTO DE PERFIL SIMPLES "I" OU "H" 8 A 12" INCLUSIVE PERDAS</t>
  </si>
  <si>
    <t>ESCORAMENTO FORMAS DE H=3,30 A 3,50 M, COM MADEIRA 3A QUALIDADE, NAO A PARELHADA, APROVEITAMENTO TABUAS 3X E PRUMOS 4X</t>
  </si>
  <si>
    <t>ESCORAMENTO FORMAS H=3,50 A 4,00 M, COM MADEIRA DE 3A QUALIDADE, NAO A PARELHADA, APROVEITAMENTO TABUAS 3X E PRUMOS 4X.</t>
  </si>
  <si>
    <t>ALVENARIA EMBASAMENTO E=20 CM BLOCO CONCRETO</t>
  </si>
  <si>
    <t>ALVENARIA EMBASAMENTO TIJOLO CERAMICO FURADO 10X20X20 CM</t>
  </si>
  <si>
    <t>TE PVC PARA COLETOR ESGOTO, EB644, D=100MM, COM JUNTA ELASTICA.</t>
  </si>
  <si>
    <t>CURVA PARA REDE COLETOR ESGOTO, EB 644, 90GR, DN=200MM, COM JUNTA ELAS TICA</t>
  </si>
  <si>
    <t>LASTRO DE CONCRETO, PREPARO MECANICO</t>
  </si>
  <si>
    <t>LASTRO DE CONCRETO, PREPARO MECANICO, INCLUSO ADITIVO IMPERMEABILIZANT E</t>
  </si>
  <si>
    <t>CURVA PVC PARA REDE COLETOR ESGOTO, EB-644, 45 GR, 200 MM, COM JUNTA E LASTICA.</t>
  </si>
  <si>
    <t>ASSENTAMENTO TAMPAO FERRO FUNDIDO (FOFO), 30 X 90 CM PARA CAIXA DE RAL O, C/ ARG CIM/AREIA 1:4 EM VOLUME, EXCLUSIVE TAMPAO.</t>
  </si>
  <si>
    <t>GRELHA DE FERRO FUNDIDO PARA CANALETA LARG = 30CM, FORNECIMENTO E ASSE NTAMENTO</t>
  </si>
  <si>
    <t>GRELHA DE FERRO FUNDIDO PARA CANALETA LARG = 20CM, FORNECIMENTO E ASSE NTAMENTO</t>
  </si>
  <si>
    <t>GRELHA DE FERRO FUNDIDO PARA CANALETA LARG = 15CM, FORNECIMENTO E ASSE NTAMENTO</t>
  </si>
  <si>
    <t>TAMPAO FOFO ARTICULADO, CLASSE B125 CARGA MAX 12,5 T, REDONDO TAMPA 60 0 MM, REDE PLUVIAL/ESGOTO, P = CHAMINE CX AREIA / POCO VISITA ASSENTAD O COM ARG CIM/AREIA 1:4, FORNECIMENTO E ASSENTAMENTO</t>
  </si>
  <si>
    <t>HIDRANTE SUBTERRANEO FERRO FUNDIDO C/ CURVA LONGA E CAIXA DN=75MM</t>
  </si>
  <si>
    <t>EXTINTOR INCENDIO TP GAS CARBONICO 4KG COMPLETO - FORNECIMENTO E INSTA LACAO</t>
  </si>
  <si>
    <t>EXTINTOR INCENDIO TP PO QUIMICO 6KG - FORNECIMENTO E INSTALACAO</t>
  </si>
  <si>
    <t>DUTO CHAPA GALVANIZADA NUM 26 P/ AR CONDICIONADO</t>
  </si>
  <si>
    <t>DUTO CHAPA GALVANIZADA NUM 22 P/ AR CONDICIONADO</t>
  </si>
  <si>
    <t>MASTRO SIMPLES DE FERRO GALVANIZADO P/ PARA-RAIOS H=3,00M INCLUINDO BA SE - FORNECIMENTO E INSTALACAO</t>
  </si>
  <si>
    <t>CABO TELEFONICO CT-APL-50, 100 PARES (USO EXTERNO) - FORNECIMENTO E IN STALACAO</t>
  </si>
  <si>
    <t>PARA-RAIO TP VALVULA 15KV/5KA - FORNECIMENTO E INSTALACAO</t>
  </si>
  <si>
    <t>BOMBA SUBMERSIVEL ELETRICA, TRIFASICA, POTÊNCIA 3,75 HP, DIAMETRO DO R 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</si>
  <si>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</si>
  <si>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</si>
  <si>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</si>
  <si>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</si>
  <si>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</si>
  <si>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</si>
  <si>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</si>
  <si>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CORRUGADO PERFURADO 100 MM C/ JUNTA ELASTICA PARA DRENAGEM.</t>
  </si>
  <si>
    <t>ASSENTAMENTO SIMPLES DE TUBOS DE FERRO FUNDIDO (FOFO), COM JUNTA ELAST ICA, DN 50 MM.</t>
  </si>
  <si>
    <t>COLCHAO DRENANTE C/ 30CM PEDRA BRITADA N.3/FILTRO TRANSICAO MANTA GEOT EXTIL 100% POLIPROPILENO OU POLIESTER INCL FORNEC/COLOCMAT</t>
  </si>
  <si>
    <t>EXECUCAO DRENO PROFUNDO, COM CORTE TRAPEZOIDAL EM SOLO, DE 70X80X150CM EXCL TUBO INCL MATERIAL EXECUCAO, COM SELO ENCHIMENTO MATERIAL DRENAN TE E ESCAVACAO</t>
  </si>
  <si>
    <t>BOCA DE LOBO EM ALVENARIA TIJOLO MACICO, REVESTIDA C/ ARGAMASSA DE CIM ENTO E AREIA 1:3, SOBRE LASTRO DE CONCRETO 10CM E TAMPA DE CONCRETO AR MADO</t>
  </si>
  <si>
    <t>ESGOTAMENTO MANUAL DE AGUA DE CHUVA OU LENCOL FREATICO ESCAVADO</t>
  </si>
  <si>
    <t>EXECUCAO DE DRENO PROFUNDO, CORTE EM SOLO, COM TUBO POROSO D=0,20M</t>
  </si>
  <si>
    <t>EXECUCAO DE DRENO CEGO</t>
  </si>
  <si>
    <t>EXECUCAO DE DRENO DE TUBO DE CONRETO SIMPLES POROSO D=0,20 M (0,5MX0,5 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</si>
  <si>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</si>
  <si>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</si>
  <si>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</si>
  <si>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</si>
  <si>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</si>
  <si>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</si>
  <si>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 CAO, INCLUSIVE ESCAVACAO MANUAL 1M3/M.</t>
  </si>
  <si>
    <t>TUBO CONCRETO SIMPLES DN 300 MM PARA DRENAGEM - FORNECIMENTO E INSTALA CAO INCLUSIVE ESCAVACAO MANUAL 1M3/M</t>
  </si>
  <si>
    <t>TUBO CONCRETO SIMPLES DN 400 MM PARA DRENAGEM - FORNECIMENTO E INSTALA CAO INCLUSIVE ESCAVACAO MANUAL 1,5M3/M</t>
  </si>
  <si>
    <t>TUBO CONCRETO SIMPLES DN 500 MM PARA DRENAGEM - FORNECIMENTO E INSTALA 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</si>
  <si>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</si>
  <si>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</si>
  <si>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</si>
  <si>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</si>
  <si>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</si>
  <si>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CALHA TRAPEZOIDAL 90X30 CM, COM ESPESSURA DE 7 CM (VOLUME DE CONCRETO = 0,064 M3/M)</t>
  </si>
  <si>
    <t>CALHA TRAPEZOIDAL 140X35 CM, COM ESPESSURA DE 7 CM (VOLUME DE CONCRETO = 1,109M3/M)</t>
  </si>
  <si>
    <t>CALHA TRIANGULAR 100X30 CM, COM ESPESSURA DE 7 CM (VOLUME DE CONCRETO = 0,075M3/M)</t>
  </si>
  <si>
    <t>CALHA TRIANGULAR 70X20 CM, COM ESPESSURA DE 7 CM (VOLUME DE CONCRETO = 0,053 M3/M)</t>
  </si>
  <si>
    <t>CANALETA EM ALVENARIA COM TIJOLO DE 1/2 VEZ, DIMENSOES 30X15CM (LXA), COM IMPERMEABILIZANTE NA ARGAMASSA</t>
  </si>
  <si>
    <t>CALHA EM MEIO TUBO DE CONCRETO SIMPLES, COM D = 30 CM</t>
  </si>
  <si>
    <t>DISSIPADOR DE ENERGIA EM PEDRA ARGAMASSADA ESPESSURA 6CM INCL MATERIAI S E COLOCACAO MEDIDO P/ VOLUME DE PEDRA ARGAMASSADA</t>
  </si>
  <si>
    <t>TAMPAO FERRO FUNDIDO P/ POCO DE VISITA, 79,5 KG, TIPO T-100 - FORNECIM ENTO E INSTALACAO</t>
  </si>
  <si>
    <t>CAIACAO EM MEIO FIO</t>
  </si>
  <si>
    <t>RECOMPOSICAO DE PAVIMENTACAO TIPO BLOKRET SOBRE COLCHAO DE AREIA COM R EAPROVEITAMENTO DE MATERIAL</t>
  </si>
  <si>
    <t>TORNEIRA BOIA METALICA D=32MM (1 1/4")</t>
  </si>
  <si>
    <t>TORNEIRA BOIA METALICA D=40MM (1 1/2")</t>
  </si>
  <si>
    <t>POCO DE VISITA EM ALVENARIA, PARA REDE D=0,40 M, PARTE FIXA C/ 1,00 M DE ALTURA</t>
  </si>
  <si>
    <t>POCO DE VISITA EM ALVENARIA, PARA REDE D=0,60 M, PARTE FIXA C/ 1,00 M DE ALTURA</t>
  </si>
  <si>
    <t>POCO DE VISITA EM ALVENARIA, PARA REDE D=0,80 M, PARTE FIXA C/ 1,00 M DE ALTURA</t>
  </si>
  <si>
    <t>POÇO DE VISITA EM ALVENARIA, PARA REDE D=1,00 M, PARTE FIXA C/ 1,00 M DE ALTURA E USO DE RETROESCAVADEIRA</t>
  </si>
  <si>
    <t>POCO DE VISITA EM ALVENARIA, PARA REDE D=1,20 M, PARTE FIXA C/ 1,00 M DE ALTURA E USO DE ESCAVADEIRA HIDRAULICA</t>
  </si>
  <si>
    <t>POCO DE VISITA EM ALVENARIA, PARA REDE D=1,50 M, PARTE FIXA C/ 1,00 M DE ALTURA E USO DE ESCAVADEIRA HIDRAULICA</t>
  </si>
  <si>
    <t>ACRESCIMO NA ALTURA DO POCO DE VISITA EM ALVENARIA PARA REDE D=0,40 M</t>
  </si>
  <si>
    <t>CHAMINE P/ POCO DE VISITA EM ALVENARIA, EXCLUSOS TAMPAO E ANEL</t>
  </si>
  <si>
    <t>GRELHA FF 30X90CM, 135KG, P/ CX RALO COM ASSENTAMENTO DE ARGAMASSA CIM ENTO/AREIA 1:4 - FORNECIMENTO E INSTALAÇÃO</t>
  </si>
  <si>
    <t>ASSENTAMENTO DE MEIO FIO PREMOLDADO, INCLUINDO ESCAVACAO</t>
  </si>
  <si>
    <t>ESCORAMENTO DE MEIO FIO COM MATERIAL LOCAL COMPACTADO MANUALMENTE, EM FAIXA DE 0,50M</t>
  </si>
  <si>
    <t>SARJETA CORTE EM TALUDES TRIANG 1,25X0,25M ESP=0,08 REV CONC SIMPLES I NCL ESCAVACAO MEC ACERTO MANUAL TERRENO FORNEC MAT E REJUNTAMENTO</t>
  </si>
  <si>
    <t>SARJETA CORTE EM TALUDES TRIANG 1,50X0,30M, ESP=0,08 M REV.CONC. SIMPL ES INCL ESCAVACAO MEC ACERTO MANUAL TERRENO FORNEC MAT E REJUNTAMENTO</t>
  </si>
  <si>
    <t>SARJETA CORTE TALUDES TRIANG 1,85X0,35M ESP=0,08 REV CONC. SIMPLES INC L ESCAVACAO MEC ACERTO MANUAL TERRENO FORNEC MAT E REJUNTAMENTO</t>
  </si>
  <si>
    <t>VALETA PROT DE CORTE TRAPEZOIDAL 0,80X2,00X0,60M ESP=0,08 CONCR SIMPLE S INCL ESCAVACAO MEC ACERTO MANUAL TERRENO FORNEC MAT E REJUNTAMENTO</t>
  </si>
  <si>
    <t>VALETA PROT DE CORTE TRAPEZOIDAL 1,00X2,20X0,60M ESP=0,08M CONCR SIMPL ES INCL ESCAVACAO MEC ATERRO MANUAL TERRENO FORNEC MAT E REJUNTAMENTO</t>
  </si>
  <si>
    <t>ASSENTAMENTO DE PECAS, CONEXOES, APARELHOS E ACESSORIOS DE FERRO FUNDI DO DUCTIL, JUNTA ELASTICA, MECANICA OU FLANGEADA, COM DIAMETROS DE 50 A 300 MM.</t>
  </si>
  <si>
    <t>ASSENTAMENTO DE PECAS, CONEXOES, APARELHOS E ACESSORIOS DE FERRO FUNDI DO DUCTIL, JUNTA ELASTICA, MECANICA OU FLANGEADA, COM DIAMETROS DE 350 A 600 MM.</t>
  </si>
  <si>
    <t>ASSENTAMENTO DE PECAS, CONEXOES, APARELHOS E ACESSORIOS DE FERRO FUNDI DO DUCTIL, JUNTA ELASTICA, MECANICA OU FLANGEADA, COM DIAMETROS DE 700 A 1200 MM.</t>
  </si>
  <si>
    <t>FORNECIMENTO/INSTALACAO DE MANTA BIDIM RT-31</t>
  </si>
  <si>
    <t>REPARO ESTRUTURAL DE ESTRUTURAS DE CONCRETO COM ARGAMASSA POLIMERICA D E ALTO DESEMPENHO, E=2 CM</t>
  </si>
  <si>
    <t>IMPERMEABILIZACAO DE SUPERFICIE COM ARGAMASSA DE CIMENTO E AREIA, TRAC O 1:3, COM ADITIVO IMPERMEABILIZANTE, E=3 CM</t>
  </si>
  <si>
    <t>IMPERMEABILIZACAO DE SUPERFICIE COM ARGAMASSA DE CIMENTO E AREIA, TRAC O 1:3, COM ADITIVO IMPERMEABILIZANTE, E=1,5 CM</t>
  </si>
  <si>
    <t>IMPERMEABILIZACAO DE SUPERFICIE COM ARGAMASSA DE CIMENTO E AREIA (GROS SA), TRACO 1:4, COM ADITIVO IMPERMEABILIZANTE, E=2 CM</t>
  </si>
  <si>
    <t>IMPERMEABILIZACAO DE SUPERFICIE COM CIMENTO IMPERMEABILIZANTE DE PEGA ULTRA RAPIDA, TRACO 1:1, E=0,5 CM</t>
  </si>
  <si>
    <t>REPARO/COLAGEM DE ESTRUTURAS DE CONCRETO COM ADESIVO ESTRUTURAL A BASE DE EPOXI, E=2 MM</t>
  </si>
  <si>
    <t>IMPERMEABILIZACAO DE SUPERFICIE COM MANTA ASFALTICA (COM POLIMEROS TIP O APP), E=3 MM</t>
  </si>
  <si>
    <t>IMPERMEABILIZACAO DE SUPERFICIE COM MANTA ASFALTICA (COM POLIMEROS TIP O APP), E=4 MM</t>
  </si>
  <si>
    <t>FORNECIMENTO/INSTALACAO DE MANTA BIDIM RT-10</t>
  </si>
  <si>
    <t>IMPERMEABILIZACAO COM VÉU DE POLIESTER</t>
  </si>
  <si>
    <t>IMPERMEABILIZACAO DE SUPERFICIE COM EMULSAO ASFALTICA COM ELASTOMERO, INCLUSOS PRIMER E VEU DE POLIESTER</t>
  </si>
  <si>
    <t>IMPERMEABILIZACAO DE SUPERFICIE COM EMULSAO ASFALTICA A BASE D'AGUA</t>
  </si>
  <si>
    <t>JUNTA DE DILATACAO PARA IMPERMEABILIZACAO, COM ASFALTO OXIDADO APLICAD O A QUENTE, DIMENSOES 2X2 CM</t>
  </si>
  <si>
    <t>PROTECAO MECANICA DE SUPERFICIE COM ARGAMASSA DE CIMENTO E AREIA, TRAC O 1:7 CM, E=3 CM</t>
  </si>
  <si>
    <t>PROTECAO MECANICA DE SUPERFICIE COM ARGAMASSA DE CIMENTO E AREIA, TRAC O 1:4, E=0,5 CM</t>
  </si>
  <si>
    <t>PROTECAO MECANICA DE SUPERFICIE COM ARGAMASSA DE CIMENTO E AREIA, TRAC O 1:4, E=2 CM</t>
  </si>
  <si>
    <t>PROTECAO MECANICA DE SUPERFICIE COM ARGAMASSA DE CIMENTO E AREIA, TRAC O 1:7, E=1,5 CM</t>
  </si>
  <si>
    <t>PROTECAO MECANICA DE SUPERFICIE COM ARGAMASSA DE CIMENTO E AREIA, TRAC O 1:3, E=2 CM</t>
  </si>
  <si>
    <t>PROTECAO MECANICA DE SUPERFICIE COM ARGAMASSA DE CIMENTO E AREIA, TRAC O 1:3, E=2,5 CM</t>
  </si>
  <si>
    <t>PROTECAO MECANICA DE SUPERFICIE COM ARGAMASSA DE CIMENTO E AREIA, TRAC O 1:3, E=3 CM</t>
  </si>
  <si>
    <t>PROTECAO MECANICA DE SUPERFICIE COM ARGAMASSA DE CIMENTO E AREIA, TRAC O 1:4, E=1,5 CM</t>
  </si>
  <si>
    <t>PROTECAO MECANICA DE SUPERFICIE COM ARGAMASSA DE CIMENTO E AREIA, TRAC O 1:6, E=1,5 CM</t>
  </si>
  <si>
    <t>PROTECAO MECANICA DE SUPERFICIE COM ARGAMASSA DE CIMENTO E AREIA, TRAC O 1:3, JUNTA BATIDA, E=3 CM</t>
  </si>
  <si>
    <t>PROTECAO MECANICA DE SUPERFICIE COM ARGAMASSA DE CIMENTO E AREIA, TRAC O 1:6, E=2 CM</t>
  </si>
  <si>
    <t>CUSTOS COMBUSTIVEL+MATERIAL NA OPERACAO DE GUINDASTE MADAL MD-10A</t>
  </si>
  <si>
    <t>GRUPO DE SOLDAGEM COM GERADOR A DIESEL 60 CV PARA SOLDA ELÉTRICA, SOBR E 04 RODAS, COM MOTOR 4 CILINDROS 600 A - DEPRECIAÇÃO. AF_02/2016</t>
  </si>
  <si>
    <t>GRUPO DE SOLDAGEM COM GERADOR A DIESEL 60 CV PARA SOLDA ELÉTRICA, SOBR E 04 RODAS, COM MOTOR 4 CILINDROS 600 A - MANUTENÇÃO. AF_02/2016</t>
  </si>
  <si>
    <t>GRUPO DE SOLDAGEM COM GERADOR A DIESEL 60 CV PARA SOLDA ELÉTRICA, SOBR E 04 RODAS, COM MOTOR 4 CILINDROS 600 A - MATERIAIS NA OPERAÇÃO. AF_02 /2016</t>
  </si>
  <si>
    <t>GRUPO DE SOLDAGEM COM GERADOR A DIESEL 60 CV PARA SOLDA ELÉTRICA, SOBR E 04 RODAS, COM MOTOR 4 CILINDROS 600 A - JUROS. AF_02/2016</t>
  </si>
  <si>
    <t>GRUPO DE SOLDAGEM COM GERADOR A DIESEL 60 CV PARA SOLDA ELÉTRICA, SOBR E 04 RODAS, COM MOTOR 4 CILINDROS 600 A - CHP DIURNO. AF_02/2016</t>
  </si>
  <si>
    <t>GRUPO DE SOLDAGEM COM GERADOR A DIESEL 60 CV PARA SOLDA ELÉTRICA, SOBR E 04 RODAS, COM MOTOR 4 CILINDROS 600 A - CHI DIURNO. AF_02/2016</t>
  </si>
  <si>
    <t>ESCORAMENTO DE MADEIRA EM VALAS, TIPO PONTALETEAMENTO</t>
  </si>
  <si>
    <t>ESCORAMENTO CONTINUO DE VALAS, MISTO, COM PERFIL I DE 8"</t>
  </si>
  <si>
    <t>RECOMPOSICAO DE REVESTIMENTO PRIMARIO MEDIDO P/ VOLUME COMPACTADO</t>
  </si>
  <si>
    <t>BASE SOLO ESTABIL C/ MATERIAIS MISTURADOS NA USINA / TRANSP AGUA EXCL. ESCAV., CARGA E TRANSPORTE DOS SOLOS UTILIZADOS E BRITA</t>
  </si>
  <si>
    <t>ESCORAMENTO DE VALAS DESCONTINUO</t>
  </si>
  <si>
    <t>ESCORAMENTO DE VALAS CONTINUO</t>
  </si>
  <si>
    <t>LIGACAO DA REDE 50MM AO RAMAL PREDIAL 1/2"</t>
  </si>
  <si>
    <t>LIGACAO DA REDE 75MM AO RAMAL PREDIAL 1/2"</t>
  </si>
  <si>
    <t>SOQUETE COMPACTADOR 72KG GASOLINA, 3HP (CHP) EXCLUSIVE OPERADOR.</t>
  </si>
  <si>
    <t>ESCAVADEIRA HIDRÁULICA SOBRE ESTEIRAS, CAÇAMBA 0,80 M3, PESO OPERACION AL 17,8 T, POTÊNCIA LÍQUIDA 110 HP - CHI DIURNO. AF_10/2014</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</si>
  <si>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</si>
  <si>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</si>
  <si>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</si>
  <si>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</si>
  <si>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 ESSURA 2,0CM, PREPARO MANUAL DA ARGAMASSA</t>
  </si>
  <si>
    <t>COBERTURA COM TELHA COLONIAL, EXCLUINDO MADEIRAMENTO</t>
  </si>
  <si>
    <t>COBERTURA COM TELHA DE FIBROCIMENTO ONDULADA, ESPESSURA 8 MM, INCLUIND O ACESSORIOS, EXCLUINDO MADEIRAMENTO</t>
  </si>
  <si>
    <t>COBERTURA COM TELHA DE FIBROCIMENTO ONDULADA, ESPESSURA 4 MM, INCLUSOS ACESSORIOS DE FIXACAO, EXCLUINDO MADEIRAMENTO</t>
  </si>
  <si>
    <t>COBERTURA COM TELHA DE FIBROCIMENTO ONDULADA, ESPESSURA 6 MM, COM CUME EIRA UNIVERSAL, INCLUSAS JUNTAS DE DILATACAO E ACESSORIOS DE FIXACAO, EXCLUINDO MADEIRAMENTO</t>
  </si>
  <si>
    <t>COBERTURA COM TELHA ONDULADA DE ALUMINIO, ESPESSURA DE 0,5 MM</t>
  </si>
  <si>
    <t>COBERTURA COM TELHA ONDULADA DE ALUMINIO, ESPESSURA DE 0,7 MM</t>
  </si>
  <si>
    <t>COBERTURA COM TELHA DE ACO ZINCADO, TRAPEZOIDAL, ESPESSURA DE 0,5 MM, INCLUINDO ACESSORIOS</t>
  </si>
  <si>
    <t>COBERTURA COM TELHA PLASTICA TRANSPARENTE INCLUSIVE FIXACAO</t>
  </si>
  <si>
    <t>CALHA DE CONCRETO, 40X15 CM ESPESSURA DE 8 CM, PREPARADO EM BETONEIRA E CIMENTADO LISO EXECUTADO COM ARGAMASSA TRACO 1:4 (CIMENTO E AREIA ME DIA NAO PENEIRADA), PREPARO MANUAL</t>
  </si>
  <si>
    <t>CALHA DE CONCRETO, 30X15 CM, ESPESSURA 8 CM PREPARADA EM BETONEIRA COM CIMENTADO LISO EXECUTADO COM ARGAMASSA TRACO 1:4 (CIMENTO E AREIA MED IA NAO PENEIRADA), PREPARO MANUAL</t>
  </si>
  <si>
    <t>CALHA DE BEIRAL, SEMICIRCULAR DE PVC, DIAMETRO 125 MM, INCLUINDO CABEC EIRAS, EMENDAS, BOCAIS, SUPORTES E VEDACOES, EXCLUINDO CONDUTORES - FO RNECIMENTO E COLOCACAO</t>
  </si>
  <si>
    <t>CONDUTOR PARA CALHA DE BEIRAL, DE PVC, DIAMETRO 88 MM, INCLUINDO CONEX OES E BRACADEIRAS - FORNECIMENTO E COLOCACAO</t>
  </si>
  <si>
    <t>CALHA DE CHAPA GALVANIZADA NUMERO 26, COM DESENVOLVIMENTO DE 10 CM</t>
  </si>
  <si>
    <t>COBERTURA EM TELHA DE VIDRO TIPO FRANCESA</t>
  </si>
  <si>
    <t>BARRA LISA TRACO 1:3 (CIMENTO E AREIA MEDIA NAO PENEIRADA), INCLUSO AD ITIVO IMPERMEABILIZANTE, ESPESSURA 0,5CM, PREPARO MANUAL DA ARGAMASSA</t>
  </si>
  <si>
    <t>REBOCO COM ARGAMASSA PRÉ-FABRICADA, ACABAMENTO CAMURCADO, ESPESSURA 0, 3CM, PREPARO MANUAL</t>
  </si>
  <si>
    <t>REBOCO COM ARGAMASSA PRÉ-FABRICADA, ACABAMENTO FRISADO, ESPESSURA 0,7C M, PREPARO MECANICO</t>
  </si>
  <si>
    <t>REBOCO TRACO 1:3 (CIMENTO E AREIA MEDIA NAO PENEIRADA), BASE PARA TINT A EPOXI, PREPARO MANUAL DA ARGAMASSA</t>
  </si>
  <si>
    <t>REVESTIMENTO DE PAREDE COM PEDRA SAO TOME 20X40CM, ASSENTAMENTO COM AR GAMASSA TRACO 1:2:2 (CIMENTO, SAIBRO E AREIA MEDIA NAO PENEIRADA), PRE PARO MANUAL DA ARGAMASSA</t>
  </si>
  <si>
    <t>REVESTIMENTO DE PAREDE COM PEDRA ARDOSIA CINZA 30X30X1CM, ASSENTADO CO M ARGAMASSA TRACO 1:2:2 (CIMENTO, SAIBRO E AREIA MEDIA NAO PENEIRADA) PREPARO MANUAL DA ARGAMASSA</t>
  </si>
  <si>
    <t>REVESTIMENTO DE PAREDE COM PEDRA ARDOSIA CINZA 40X40X1CM, ASSENTAMENTO COM ARGAMASSA TRACO 1:2:2 (CIMENTO, SAIBRO E AREIA MEDIA NAO PENEIRAD A) PREPARO MANUAL DA ARGAMASSA</t>
  </si>
  <si>
    <t>REVESTIMENTO DE PAREDE COM PEDRA BASALTO CINZA IRREGULAR, ASSENTAMENTO COM ARGAMASSA TRACO 1:4 (CIMENTO E AREIA MEDIA NAO PENEIRADA), PREPAR O MANUAL DA ARGAMASSA</t>
  </si>
  <si>
    <t>APICOAMENTO MANUAL DE SUPERFICIE DE CONCRETO</t>
  </si>
  <si>
    <t>PEITORIL EM GRANILITE PREMOLDADO, COMPRIMENTO DE 13 A 20CM, ASSENTADO COM ARGAMASSA TRACO 1:3 (CIMENTO E AREIA MEDIA), PREPARO MANUAL DA ARG AMASSA</t>
  </si>
  <si>
    <t>PEITORIL CERAMICO COM LARGURA DE 15CM, ASSENTADO COM ARGAMASSA TRACO 1 :3 (CIMENTO E AREIA GROSSA), PREPARO MANUAL DA ARGAMASSA</t>
  </si>
  <si>
    <t>PEITORIL EM MARMORE BRANCO, LARGURA DE 15CM, ASSENTADO COM ARGAMASSA T RACO 1:4 (CIMENTO E AREIA MEDIA), PREPARO MANUAL DA ARGAMASSA</t>
  </si>
  <si>
    <t>PEITORIL EM MARMORE BRANCO, LARGURA DE 25CM, ASSENTADO COM ARGAMASSA T RACO 1:3 (CIMENTO E AREIA MEDIA), PREPARO MANUAL DA ARGAMASSA</t>
  </si>
  <si>
    <t>FORRO DE MADEIRA COM TABUAS 10X1CM FIXADAS EM SARRAFOS DE 2X10CM COM E SPACAMENTO DE 50CM</t>
  </si>
  <si>
    <t>BARROTEAMENTO PARA FORRO, COM PECAS DE MADEIRA 2,5X10CM, ESPACADAS DE 50CM</t>
  </si>
  <si>
    <t>TABEIRA DE MADEIRA LEI, 1A QUALIDADE, 2,5X30,0CM PARA BEIRAL DE TELHAD O</t>
  </si>
  <si>
    <t>MEIA CANA 2,5X2,5CM COM ACABAMENTO PARA FORRO DE MADEIRA</t>
  </si>
  <si>
    <t>RODATETO EM MADEIRA DE LEI 7,0X2,5CM</t>
  </si>
  <si>
    <t>RODATETO EM MADEIRA DE LEI NATIVA/REGIONAL 1,5 X 5 CM</t>
  </si>
  <si>
    <t>REVESTIMENTO COM MARMORE ACINZENTADO POLIDO 20X30CM, ESPESSURA DE 2CM, ASSENTADO COM ARGAMASSA PRE-FABRICADA DE CIMENTO COLANTE E REJUNTAMEN TO COM ARGAMASSA PRE-FABRICADA PARA REJUNTAMENTO</t>
  </si>
  <si>
    <t>ISOLAMENTO ACUSTICO COM ESPUMA POLIURETANO E=25MM, FLEXIVEL 100X100X2C M, DENSIDADE 29 A 35 KG/M3</t>
  </si>
  <si>
    <t>ARGAMASSA GROUT CIMENTO/CAL/AREIA/PEDRISCO 1:0,1:3:2 - PREPARO MANUAL</t>
  </si>
  <si>
    <t>ARGAMASSA CIMENTO/AREIA/SAIBRO 1:2:2 - PREPARO MANUAL</t>
  </si>
  <si>
    <t>PLATAFORMA MADEIRA P/ ANDAIME TUBULAR APROVEITAMENTO 20 VEZES</t>
  </si>
  <si>
    <t>ANDAIME TABUADO SOBRE CAVALETES (INCLUSO CAVALETE) EM MADEIRA DE 1ª UT IL 20X INCL MOVIMENTACAO P/ PE-DIREITO 4,00M</t>
  </si>
  <si>
    <t>ALCAPAO DE MADEIRA 63X63CM INCL FERRAGENS</t>
  </si>
  <si>
    <t>LIMPEZA DE ESTRUTURA METALICA SEM ANDAIME</t>
  </si>
  <si>
    <t>RASPAGEM / CALAFETACAO TACOS MADEIRA 1 DEMAO CERA</t>
  </si>
  <si>
    <t>PEITORIL CIMENTADO LISO 20X3CM TRACO 1:4 (CIMENTO E AREIA)</t>
  </si>
  <si>
    <t>ENCERAMENTO MANUAL PISO DE QUALQUER NATUREZA - 2 DEMAOS</t>
  </si>
  <si>
    <t>ENCERAMENTO MANUAL EM MADEIRA - 3 DEMAOS</t>
  </si>
  <si>
    <t>PLACA IDENTIFICACAO ACRILICO 25X8CM BORDA POLIDA - FORNECIMENTO E COLO CACAO</t>
  </si>
  <si>
    <t>PLACA INAUGURACAO EM ALUMINIO 0,40X0,60M FORNECIMENTO E COLOCACAO</t>
  </si>
  <si>
    <t>LIXAMENTO MAN C/ LIXA CALAFATE DE CONCR APARENTE ANTIGO</t>
  </si>
  <si>
    <t>LETRA DE ACO INOX NO22 ALT=20CM FORNECIMENTO E COLOCACAO</t>
  </si>
  <si>
    <t>LIMPEZA DE REVESTIMENTO EM PAREDE C/ SOLUCAO DE ACIDO MURIATICO/AMONIA</t>
  </si>
  <si>
    <t>CHAPA DE ACO CARBONO 3/8 (COLOC/ USO/ RETIR) P/ PASS VEICULO SOBRE VAL A MEDIDA P/ AREA CHAPA EM CADA APLICACAO</t>
  </si>
  <si>
    <t>REVESTIMENTO DE POCOS C/ TUBOS DE CONCRETO</t>
  </si>
  <si>
    <t>ABERTURA POCO PARA CISTERNA TERRENO COMPACTO COM DN 1,0M COM PROFUNDID ADES DE 15 A 20M</t>
  </si>
  <si>
    <t>ABERTURA POCO PARA CISTERNA TERRENO COMPACTO COM DN 1,0M PROFUNDIDADE DE 10 A 15M</t>
  </si>
  <si>
    <t>ABERTURA POCO PARA CISTERNA TERRENO COMPACTO COM DN 1,0 COM PROFUNDIDA DE DE 5 A 10M</t>
  </si>
  <si>
    <t>ABERTURA POCO PARA CISTERNA TERRENO COMPACTO COM DN 1,0 COM PROFUNDIDA DEATE 5M</t>
  </si>
  <si>
    <t>SOLDA DE TOPO DESCENDENTE, EM CHAPA ACO CHANFR 5/16" ESP (P/ ASSENT TU BULACAO OU PECA DE ACO) UTILIZANDO CONVERSOR DIESEL.</t>
  </si>
  <si>
    <t>SOLDA DE TOPO DESCENDENTE, EM CHAPA ACO CHANFR 3/8" ESP (P/ ASSENT TUB ULACAO OU PECA DE ACO) UTILIZANDO CONVERSOR DIESEL</t>
  </si>
  <si>
    <t>FORNECIMENTO E INSTALACAO CAIXA PRE MOLDADA EM CONCRETO PARA AR CONDIC IONADO 18000 BTUS</t>
  </si>
  <si>
    <t>CUSTOS C/ MAO DE OBRA NA OPERACAO - USINA DE ASFALTO A FRIO ALMEIDA PM F-35 DPD CAP 60/80 T/H - 30 HP (ELETRICA)</t>
  </si>
  <si>
    <t>DEMOLICAO MANUAL CONCRETO ARMADO (PILAR / VIGA / LAJE) - INCL EMPILHAC AO LATERAL NO CANTEIRO</t>
  </si>
  <si>
    <t>APARELHO DE APOIO NEOPRENE NAO FRETADO (1,4KG/DM3)</t>
  </si>
  <si>
    <t>APARELHO APOIO NEOPRENE FRETADO</t>
  </si>
  <si>
    <t>DESEMPENADEIRA ELETR 2 CV 4 POLOS 220/380V COMPACTADORA E DENSADORA P/ ACAB PISO CONCRETO - EXCL OPERADOR (CP)</t>
  </si>
  <si>
    <t>REGUA VIBRATORIA DUPLA GASOLINA 3/4CV A 3600RPM DE FREQUENCIA - EXCLUS IVE OPERADOR (CP)</t>
  </si>
  <si>
    <t>DESEMPENADEIRA ELETR MOTOR 2CV 4 POLOS 220/380V COMPACTADORA E ADENSAD ORA PARA PISO ACABADO DE CONCRETO - EXCLUSIVE OPERADOR (CI)</t>
  </si>
  <si>
    <t>BUCHA / ARRUELA ALUMINIO 1"</t>
  </si>
  <si>
    <t>BUCHA / ARRUELA ALUMINIO 1 1/4"</t>
  </si>
  <si>
    <t>REGUA VIBRADORA DUPLA GASOLINA 3/4 CV A 3600 RPM FREQUENCIA - EXCLUSIV E OPERADOR (CI)</t>
  </si>
  <si>
    <t>SOLEIRA DE MARMORE BRANCO, LARGURA 15CM, ESPESSURA 3CM, ASSENTADA SOBR E ARGAMASSA TRACO 1:4 (CIMENTO E AREIA)</t>
  </si>
  <si>
    <t>RODAPE EM MADEIRA, ALTURA 7CM, FIXADO COM COLA</t>
  </si>
  <si>
    <t>RODAPE EM ARGAMASSA TRACO 1:3 (CIMENTO E AREIA) ALTURA 8CM</t>
  </si>
  <si>
    <t>RODAPE EM MARMORE BRANCO ASSENTADO COM ARGAMASSA TRACO 1:4 (CIMENTO E AREIA) ALTURA 7CM</t>
  </si>
  <si>
    <t>RODAPE EM ARDOSIA ASSENTADO COM ARGAMASSA TRACO 1:4 (CIMENTO E AREIA) ALTURA 10CM</t>
  </si>
  <si>
    <t>PISO CIMENTADO TRACO 1:3 (CIMENTO E AREIA) ACABAMENTO RUSTICO ESPESSUR A 2 CM COM JUNTAS PLASTICAS DE DILATACAO, PREPARO MANUAL DA ARGAMASSA</t>
  </si>
  <si>
    <t>PISO CIMENTADO TRACO 1:3 (CIMENTO/AREIA) ACABAMENTO LISO ESPESSURA 2,0 CM PREPARO MANUAL DA ARGAMASSA INCLUSO ADITIVO IMPERMEABILIZANTE</t>
  </si>
  <si>
    <t>PISO CIMENTADO TRACO 1:3 (CIMENTO E AREIA) COM ACABAMENTO LISO ESPESSU RA 3CM COM JUNTAS DE MADEIRA, PREPARO MANUAL DA ARGAMASSA INCLUSO ADIT IVO IMPERMEABILIZANTE</t>
  </si>
  <si>
    <t>JUNTA 5X5CM COM ARGAMASSA TRACO 1:3 (CIMENTO E AREIA) PARA PISO EM PLA CAS</t>
  </si>
  <si>
    <t>JUNTA 2,5X2,5CM COM ARGAMASSA 1:1:3 IMPERMEABILIZANTE DE HIDRO-ASFALTO CIMENTO E AREIA PARA PISO EM PLACAS</t>
  </si>
  <si>
    <t>JUNTA GRAMADA 5CM DE LARGURA</t>
  </si>
  <si>
    <t>CARPETE NYLON ESPESSURA 6MM, COLOCADO SOBRE ARGAMASSA TRACO 1:4 (CIMEN TO E AREIA)</t>
  </si>
  <si>
    <t>PISO EM TACO DE MADEIRA 7X21CM, FIXADO COM COLA BASE DE PVA</t>
  </si>
  <si>
    <t>PISO EM PEDRA PORTUGUESA ASSENTADO SOBRE BASE DE AREIA, REJUNTADO COM CIMENTO COMUM</t>
  </si>
  <si>
    <t>REPOSICAO DE BLOCOS DE CONCRETO HEXAGONAL, TIPO BLOKRET, SOBRE COXIM A REIA</t>
  </si>
  <si>
    <t>PISO DE BORRACHA CANELADA, ESPESSURA 3,5MM, FIXADO COM COLA</t>
  </si>
  <si>
    <t>ASSENTAMENTO DE PISO DE BORRACHA PASTILHADA FIXADO COM COLA</t>
  </si>
  <si>
    <t>TESTEIRA OU RODAPE VINILICO 6CM FIXADO COM COLA</t>
  </si>
  <si>
    <t>PISO GRANITO ASSENTADO SOBRE ARGAMASSA CIMENTO / CAL / AREIA TRACO 1:0 ,25:3 INCLUSIVE REJUNTE EM CIMENTO</t>
  </si>
  <si>
    <t>PISO EM GRANILITE, MARMORITE OU GRANITINA ESPESSURA 8 MM, INCLUSO JUNT AS DE DILATACAO PLASTICAS</t>
  </si>
  <si>
    <t>SOLEIRA CERAMICA ESMALTADA, COMERCIAL, PADRAO POPULAR, PEI MAIOR OU IG UAL A 3</t>
  </si>
  <si>
    <t>ASSENTAMENTO DE PISO GRANITO/MARMORE SOBRE ARGAMASSA TRACO 1:2:2 (CIME NTO/AREIA/SAIBRO)</t>
  </si>
  <si>
    <t>SOLEIRA DE CIMENTADO LISO LARGURA 15CM  EXECUTADA COM ARGAMASSA TRACO 1:3 (CIMENTO E AREIA)</t>
  </si>
  <si>
    <t>PISO MARMORE BRANCO ASSENTADO SOBRE ARGAMASSA TRACO 1:4 (CIMENTO/AREIA )</t>
  </si>
  <si>
    <t>PISO EM CONCRETO 20 MPA USINADO, ESPESSURA 7CM E JUNTAS SERRADAS 2X2M, INCLUSO POLIMENTO COM DESEMPENADEIRA ELETRICA</t>
  </si>
  <si>
    <t>QUADRO DE DISTRIBUICAO DE ENERGIA P/ 6 DISJUNTORES TERMOMAGNETICOS MON OPOLARES SEM BARRAMENTO, DE EMBUTIR, EM CHAPA METALICA - FORNECIMENTO E INSTALACAO</t>
  </si>
  <si>
    <t>VERNIZ SINTETICO BRILHANTE, 2 DEMAOS</t>
  </si>
  <si>
    <t>PINTURA EPOXI INCLUSO EMASSAMENTO E FUNDO PREPARADOR</t>
  </si>
  <si>
    <t>PINTURA COM TINTA EM PO INDUSTRIALIZADA A BASE DE CAL, TRES DEMAOS</t>
  </si>
  <si>
    <t>PINTURA COM TINTA IMPERMEAVEL MINERAL EM PO, DUAS DEMAOS</t>
  </si>
  <si>
    <t>PINTURA A BASE DE CAL COM PIGMENTO E FIXADOR A BASE DE OLEO DE LINHAÇA , TRES DEMAOS</t>
  </si>
  <si>
    <t>TRATAMENTO EM  CONCRETO COM ESTUQUE E LIXAMENTO</t>
  </si>
  <si>
    <t>FUNDO SINTETICO NIVELADOR BRANCO</t>
  </si>
  <si>
    <t>REMOÇÃO DE VERNIZ SOBRE MADEIRA</t>
  </si>
  <si>
    <t>PINTURA ESMALTE FOSCO EM MADEIRA, DUAS DEMAOS</t>
  </si>
  <si>
    <t>FUNDO PREPARADOR PRIMER SINTETICO, PARA ESTRUTURA METALICA, UMA DEMÃO, ESPESSURA DE 25 MICRA</t>
  </si>
  <si>
    <t>PINTURA COM TINTA PROTETORA ACABAMENTO ALUMINIO, UMA DEMAO SOBRE SUPER FCIE METALICA</t>
  </si>
  <si>
    <t>PINTURA COM TINTA PROTETORA ACABAMENTO ALUMINIO, DUAS DEMAOS SOBRE SUP ERFICIE METALICA</t>
  </si>
  <si>
    <t>APLICACAO DE VERNIZ POLIURETANO FOSCO SOBRE PISO DE PEDRAS DECORATIVAS , 3 DEMAOS</t>
  </si>
  <si>
    <t>PINTURA IMUNIZANTE FUNGICIDA A BASE DE CARBOLINEUM, DUAS DEMAOS</t>
  </si>
  <si>
    <t>PINTURA ACRILICA PARA SINALIZAÇÃO HORIZONTAL EM PISO CIMENTADO</t>
  </si>
  <si>
    <t>POLIMENTO E ENCERAMENTO DE PISO EM MADEIRA</t>
  </si>
  <si>
    <t>PINTURA DE NATA DE CIMENTO, 3 DEMAOS</t>
  </si>
  <si>
    <t>QUADRO DE DISTRIBUICAO PARA TELEFONE N.5, 80X80X12CM EM CHAPA METALICA , SEM ACESSORIOS, PADRAO TELEBRAS, FORNECIMENTO E INSTALACAO</t>
  </si>
  <si>
    <t>VERNIZ SINTETICO BRILHANTE EM CONCRETO OU TIJOLO, DUAS DEMAOS</t>
  </si>
  <si>
    <t>VERNIZ POLIURETANO BRILHANTE EM CONCRETO OU TIJOLO, TRES DEMAOS</t>
  </si>
  <si>
    <t>PINTURA IMUNIZANTE PARA MADEIRA, DUAS DEMAOS</t>
  </si>
  <si>
    <t>FIO DE COBRE NU 4 MM2 - FORNECIMENTO E INSTALACAO</t>
  </si>
  <si>
    <t>TAMPAO FOFO P/ CAIXA R2 PADRAO TELEBRAS COMPLETO - FORNECIMENTO E INST ALACAO</t>
  </si>
  <si>
    <t>TAMPAO FOFO P/ CAIXA R1 PADRAO TELEBRAS COMPLETO - FORNECIMENTO E INST ALACAO</t>
  </si>
  <si>
    <t>JANELA DE MADEIRA PARA VIDRO, DE CORRER, SEM BANDEIRA, INCLUSAS GUARNI COES SEM FERRAGENS</t>
  </si>
  <si>
    <t>JANELA DE MADEIRA PARA VIDRO, DE CORRER, COM BANDEIRA, INCLUSAS GUARNI COES SEM FERRAGENS</t>
  </si>
  <si>
    <t>JANELA DE MADEIRA TIPO GUILHOTINA, DE ABRIR , INCLUSAS GUARNICOES SEM FERRAGENS</t>
  </si>
  <si>
    <t>JANELA DE MADEIRA TIPO VENEZIANA. DE ABRIR, INCLUSAS GUARNICOES SEM FE RRAGENS</t>
  </si>
  <si>
    <t>JANELA DE MADEIRA TIPO VENEZIANA/VIDRO, DE ABRIR, INCLUSAS GUARNICOES SEM FERRAGENS</t>
  </si>
  <si>
    <t>JANELA DE MADEIRA ALMOFADADA, DE ABRIR, INCLUSAS GUARNICOES SEM FERRAG ENS</t>
  </si>
  <si>
    <t>JANELA DE MADEIRA TIPO VENEZIANA/GUILHOTINA, DE ABRIR, INCLUSAS GUARNI COES SEM FERRAGENS</t>
  </si>
  <si>
    <t>CAIXA MADEIRA 57X43CM COM GUARNICAO 13CM P/ FECHAMENTO DE AR CONDICION AL</t>
  </si>
  <si>
    <t>PORTA DE MADEIRA ALMOFADADA SEMIOCA 1A, 140X210X3CM, DUAS FOLHAS, INCL USO ADUELA 1A, ALIZAR 1A E DOBRADICAS COM ANEIS</t>
  </si>
  <si>
    <t>TRELICA DE MADEIRA, RIPAS 4X1,5CM E REQUADROS 7,5X7,5CM</t>
  </si>
  <si>
    <t>BANDEIRA PARA VIDRO EM MADEIRA REGIONAL 2A, 40X70CM, FIXA SEM ADUELA E ALIZAR</t>
  </si>
  <si>
    <t>BATENTE FERRO 1X1/8"</t>
  </si>
  <si>
    <t>ALIZAR DE MADEIRA REGIONAL 1A 5X2,0CM</t>
  </si>
  <si>
    <t>ALIZAR DE MADEIRA REGIONAL 2A 5X2,0CM</t>
  </si>
  <si>
    <t>JANELA DE CORRER EM CHAPA DE ACO DOBRADA 2,00X1,20M, 4 FOLHAS, PARA VI DRO, COM DIVISAO HORIZONTAL</t>
  </si>
  <si>
    <t>ALIZAR DE MADEIRA REGIONAL 3A 5X2,0CM</t>
  </si>
  <si>
    <t>JANELA DE CORRER EM CHAPA DE ACO DOBRADA 2,00X1,20M, 4 FOLHAS, PARA VI DRO, SEM DIVISAO HORIZONTAL</t>
  </si>
  <si>
    <t>MARCO DE MADEIRA REGIONAL 1A 7X3,0CM</t>
  </si>
  <si>
    <t>GUARDA-CORPO COM CORRIMAO EM TUBO DE ACO GALVANIZADO 1 1/2"</t>
  </si>
  <si>
    <t>GUARDA-CORPO COM CORRIMAO EM TUBO DE ACO GALVANIZADO 3/4"</t>
  </si>
  <si>
    <t>MARCO DE MADEIRA REGIONAL 2A 7X3,0CM</t>
  </si>
  <si>
    <t>ADUELA DE MADEIRA REGIONAL 3A 13X3,0CM</t>
  </si>
  <si>
    <t>FECHADURA DE EMBUTIR REFORCADA COMPLETA, DE SEGURANCA, COM CILINDRO, P ARA PORTA EXTERNA, ACABAMENTO PADRAO MEDIO</t>
  </si>
  <si>
    <t>PORTA DE MADEIRA ALMOFADADA SEMIOCA 1A, 120X210X3CM, DUAS FOLHAS, INCL USO ADUELA 1A, ALIZAR 1A E DOBRADICAS COM ANEIS</t>
  </si>
  <si>
    <t>ADUELA DE MADEIRA REGIONAL 1A 15X3,5CM</t>
  </si>
  <si>
    <t>ALCAPAO EM COMPENSADO DE MADEIRA CEDRO/VIROLA, 60X60X2CM, COM MARCO 7X 3CM, ALIZAR DE 2A, DOBRADICAS EM LATAO CROMADO E TARJETA CROMADA</t>
  </si>
  <si>
    <t>PORTA DE MADEIRA MACICA REGIONAL 1A, DE CORRER P/VIDRO, COM ADUELA E A LIZAR DE 1A, TRILHO E RODIZIOS</t>
  </si>
  <si>
    <t>PORTA MADEIRA 1A CORRER P/VIDRO 30MM/ GUARNICAO 15CM/ALIZAR</t>
  </si>
  <si>
    <t>TRANQUETA DE LATAO CROMADO PARA FECHADURA DE PORTA DE BANHEIRO COM ROS ETA DE LATAO CROMADO SEM FECHADURA E MACANETA</t>
  </si>
  <si>
    <t>FECHADURA (SOMENTE A MAQUINA, SEM ESPELHO E SEM MACA NETA), PARA PORTA BANHEIRO, COM ROSETA DE LATAO CROMADO E JOGO DE TRANQUETA EM LATAO CR OMADO</t>
  </si>
  <si>
    <t>FECHADURA BICO DE PAPAGAIO PARA PORTA DE CORRER INTERNA, CHAVE BIPARTI DA, ACABAMENTO PADRAO MEDIO</t>
  </si>
  <si>
    <t>FECHADURA CILINDRO CENTRAL TUBULAR, 70MM, COM MACANETA DE LATAO CROMAD O OU INOX, PARA APLICAÇÃO EM AMBIENTES COMERCIAIS DE ALTO TRÁFEGO E/OU MAIOR NECESSIDADE DE SEGURANÇA.</t>
  </si>
  <si>
    <t>JOGO DE FERRAGENS CROMADAS PARA PORTA DE VIDRO TEMPERADO, UMA FOLHA CO MPOSTO DE DOBRADICAS SUPERIOR E INFERIOR, TRINCO, FECHADURA, CONTRA FE CHADURA COM CAPUCHINHO SEM MOLA E PUXADOR</t>
  </si>
  <si>
    <t>MOLA HIDRAULICA DE PISO PARA PORTA DE VIDRO TEMPERADO</t>
  </si>
  <si>
    <t>MACANETA TIPO ALAVANCA, PADRAO MEDIO</t>
  </si>
  <si>
    <t>PUXADOR CENTRAL PARA ESQUADRIA DE ALUMINIO</t>
  </si>
  <si>
    <t>ROLDANA FIXA DUPLA DE LATAO COM ROLAMENTO PARA PORTA OU JANELA DE CORR ER</t>
  </si>
  <si>
    <t>CREMONA EM LATAO CROMADO OU POLIDO, COMPLETA, COM VARA H=1,50M</t>
  </si>
  <si>
    <t>LEVANTADOR EM LATAO FUNDIDO CROMADO E BORBOLETA EM FERRO CROMADO, PARA JANELA TIPO GUILHOTINA</t>
  </si>
  <si>
    <t>PUXADOR TUBULAR DE CENTRO EM LATAO CROMADO PARA JANELAS</t>
  </si>
  <si>
    <t>PUXADOR CONCHA EM LATAO CROMADO OU POLIDO PARA PORTA OU JANELA DE CORR ER, COM FURO PARA CHAVE, 4X10CM</t>
  </si>
  <si>
    <t>PUXADOR CONCHA EM LATAO CROMADO OU POLIDO PARA PORTA OU JANELA DE CORR ER, 3X9CM</t>
  </si>
  <si>
    <t>CARRANCA DE FERRO CROMADO 40MM PARA JANELA DE ABRIR</t>
  </si>
  <si>
    <t>TRILHO QUADRADO DE ALUMINIO 1/4" PARA RODIZIOS</t>
  </si>
  <si>
    <t>TRILHO "U" DE ALUMINIO, 40X40MM E ROLDANA FIXA DUPLA DE LATAO COM ROLA MENTO PARA PORTA OU JANELA DE CORRER</t>
  </si>
  <si>
    <t>FECHO CHATO DE SOBREPOR EM FERRO ZINCADO/NIQUEL GALVANIZADO OU POLIDO, 5"</t>
  </si>
  <si>
    <t>FECHO EMBUTIR TIPO UNHA 40CM C/COLOCACAO</t>
  </si>
  <si>
    <t>FECHO EMBUTIR TIPO UNHA 22CM C/COLOCACAO</t>
  </si>
  <si>
    <t>FECHADURA CROMADA COM CILINDRO PARA ARMARIOS</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</si>
  <si>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</si>
  <si>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</si>
  <si>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</si>
  <si>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</si>
  <si>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</si>
  <si>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</si>
  <si>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CAIXILHO FIXO, DE ALUMINIO, PARA VIDRO</t>
  </si>
  <si>
    <t>CAIXILHO FIXO, DE ALUMINIO, COM TELA DE METAL FIO 12 MALHA 3X3CM</t>
  </si>
  <si>
    <t>CANTONEIRA DE MADEIRA 3,0X3,0X1,0CM</t>
  </si>
  <si>
    <t>CANTONEIRA DE MADEIRA COM LAMINADO MELAMINICO FOSCO 3,0X3,0X1,0CM</t>
  </si>
  <si>
    <t>ADUELA DE MADEIRA REGIONAL 2A 15X3,0CM</t>
  </si>
  <si>
    <t>ADUELA MADEIRA REGIONAL 2A 13X3,0CM</t>
  </si>
  <si>
    <t>ADUELA MADEIRA REGIONAL 3A 13X3,0CM</t>
  </si>
  <si>
    <t>ADUELA DE MADEIRA REGIONAL 1A 13X3,0CM</t>
  </si>
  <si>
    <t>GRADIL DE ALUMINIO ANODIZADO TIPO BARRA CHATA</t>
  </si>
  <si>
    <t>VALVULA DE RETENCAO VERTICAL BRONZE (PN-16) 1/2" 200 PSI - EXTREMIDADE COM ROSCA - FORNECIMENTO E INSTALACAO</t>
  </si>
  <si>
    <t>MANOMETRO 0 A 200 PSI (0 A 14 KGF/CM2), D = 50MM - FORNECIMENTO E COLO CACAO</t>
  </si>
  <si>
    <t>RECOMPOSICAO PARCIAL DO ARAME FARPADO Nº 14 CLASSE 250, FIXADO EM CERC A COM MOURÕES DE CONCRETO, RETO, 15X15CM</t>
  </si>
  <si>
    <t>ALAMBRADO EM MOUROES DE CONCRETO "T", ALTURA LIVRE 2M, ESPACADOS A CAD A 2M, COM TELA DE ARAME GALVANIZADO, FIO 14 BWG E MALHA QUADRADA 5X5CM</t>
  </si>
  <si>
    <t>PLANTIO DE ARBUSTO COM ALTURA 50 A 100CM, EM CAVA DE 60X60X60CM</t>
  </si>
  <si>
    <t>PLANTIO DE GRAMA SAO CARLOS EM LEIVAS</t>
  </si>
  <si>
    <t>PLANTIO DE GRAMA ESMERALDA EM ROLO</t>
  </si>
  <si>
    <t>PASSEIO (CALÇADA) DE CONTORNO DE EDIFICAÇÃO EM CONCRETO DESEMPENADO, T RAÇO 1:2,5:3,5, ESPESSURA 5 CM, COMPREENDENDO ACABAMENTO DO ESPELHO DE 30* CM, ESCAVAÇÃO, REATERRO, APILOAMENTO E ATERRO INTERNO</t>
  </si>
  <si>
    <t>REVOLVIMENTO E DESTORROAMENTO MANUAL DE SUPERFÍCIE GRAMADA COM PROFUND IDADE ATÉ 20CM</t>
  </si>
  <si>
    <t>REVOLVIMENTO MANUAL DE SOLO, PROFUNDIDADE ATÉ 20CM</t>
  </si>
  <si>
    <t>RETIRADA DE GRAMA EM PLACAS</t>
  </si>
  <si>
    <t>PODA E LIMPEZA DE ARBUSTO TIPO CERCA VIVA</t>
  </si>
  <si>
    <t>PODA DE ARVORES, COM LIMPEZA DE GALHOS SECOS E RETIRADA DE PARASITAS, INCLUINDO REMOCAO DE ENTULHO</t>
  </si>
  <si>
    <t>APLICACAO DE HERBICIDA SELETIVO EM GRAMADOS, COM FREQUENCIA DE DUAS VE ZES AO ANO</t>
  </si>
  <si>
    <t>HA</t>
  </si>
  <si>
    <t>PORTAO EM TUBO DE ACO GALVANIZADO DIN 2440/NBR 5580, PAINEL UNICO, DIM ENSOES 1,0X1,6M, INCLUSIVE CADEADO</t>
  </si>
  <si>
    <t>PORTAO EM TUBO DE ACO GALVANIZADO DIN 2440/NBR 5580, PAINEL UNICO, DIM ENSOES 4,0X1,2M, INCLUSIVE CADEADO</t>
  </si>
  <si>
    <t>CHAVE DE BOIA AUTOMÁTICA</t>
  </si>
  <si>
    <t>ESCADA EM CONCRETO ARMADO, FCK = 15 MPA, MOLDADA IN LOCO</t>
  </si>
  <si>
    <t>LOCACAO E NIVELAMENTO DE EMISSARIO/REDE COLETORA COM AUXILIO DE EQUIPA MENTO TOPOGRAFICO</t>
  </si>
  <si>
    <t>CORTE DE CAPOEIRA FINA A FOICE</t>
  </si>
  <si>
    <t>RETIRADA DE APARELHOS DE ILUMINACAO C/ REAPROVEITAMENTO DE LAMPADAS</t>
  </si>
  <si>
    <t>RETIRADA DE APARELHOS SANITARIOS</t>
  </si>
  <si>
    <t>RETIRADA DE ESQUADRIAS METALICAS</t>
  </si>
  <si>
    <t>RETIRADA DE MEIO FIO C/ EMPILHAMENTO E S/ REMOCAO</t>
  </si>
  <si>
    <t>RETIRADA DE TUBULACAO DE FERRO GALVANIZADO S/ ESCAVACAO OU RASGO EM AL VENARIA</t>
  </si>
  <si>
    <t>DEMOLICAO DE DIVISORIAS EM PLACAS DE MARMORITE OU DE CONCRETO</t>
  </si>
  <si>
    <t>DEMOLICAO MANUAL DE ESTRUTURA DE CONCRETO ARMADO</t>
  </si>
  <si>
    <t>DEMOLICAO MANUAL DE PAVIMENTACAO EM MACADAME BETUMINOSO</t>
  </si>
  <si>
    <t>DEMOLICAO MANUAL DE PAVIMENTACAO EM CONCRETO ASFALTICO, ESPESSURA 5CM</t>
  </si>
  <si>
    <t>DEMOLICAO DE PISO EM LADRILHO COM ARGAMASSA</t>
  </si>
  <si>
    <t>REMOCAO DE FORRO DE MADEIRA (LAMBRI) C/ REAPROVEITAMENTO</t>
  </si>
  <si>
    <t>DEMOLICAO MANUAL DE LAJE PREMOLDADA COM TRANSPORTE E CARGA EM CAMINHAO BASCULANTE</t>
  </si>
  <si>
    <t>REMOCAO DE PISO EM CARPETE</t>
  </si>
  <si>
    <t>DEMOLICAO DE FORRO DE GESSO</t>
  </si>
  <si>
    <t>DEMOLICAO DE CAIBROS E RIPAS</t>
  </si>
  <si>
    <t>REMOCAO DE DISPOSITIVOS PARA FUNCIONAMENTO DE APARELHOS SANITARIOS</t>
  </si>
  <si>
    <t>REMOCAO DE BLOKRET COM EMPILHAMENTO</t>
  </si>
  <si>
    <t>DEMOLICAO DE PISO VINILICO</t>
  </si>
  <si>
    <t>DESMONTAGEM E REMOCAO DE DIVISORIAS DE MARMORE OU GRANITO</t>
  </si>
  <si>
    <t>DESMONTAGEM E REMOCAO DE PAINEIS DE DIVISORIAS DE MADEIRA</t>
  </si>
  <si>
    <t>DEMOLICAO DE CERCA DE ARAME FARPADO E MOUROES DE CONCRETO S/ REMOCAO</t>
  </si>
  <si>
    <t>RETIRADA DE COBERTURA COM TELHA ARDOSIA, INCLUINDO ESTRUTURA DE MADEIR A</t>
  </si>
  <si>
    <t>REMOCAO DE PROTECAO MECANICA DE IMPERMEABILIZACAO</t>
  </si>
  <si>
    <t>REMOCAO DE CALHAS E CONDUTORES DE AGUAS PLUVIAIS</t>
  </si>
  <si>
    <t>REMOCAO MANUAL DE PASSEIO EM PEDRA PORTUGUESA</t>
  </si>
  <si>
    <t>REMOCAO MANUAL DE PAVIMENTACAO DE LAJOES DE GRANITO EM PASSEIOS</t>
  </si>
  <si>
    <t>REMOCAO MANUAL DE ENTULHO</t>
  </si>
  <si>
    <t>REMOCAO TUBULACAO FF C/ DN 400 A 600MM EXCLUINDO ESCAVACAO/REATERRO</t>
  </si>
  <si>
    <t>REMOCAO TUBULACAO FF C/ DN 50 A 300MM EXCLUINDO ESCAVACAO/REATERRO</t>
  </si>
  <si>
    <t>REMOCAO TUBULACAO FF C/ DN 700 A 1200MM EXCLUINDO ESCAVACAO/REATERRO</t>
  </si>
  <si>
    <t>RETIRADA DE AZULEJO COLADO</t>
  </si>
  <si>
    <t>REMOCAO DE AZULEJO E SUBSTRATO DE ADERENCIA EM ARGAMASSA</t>
  </si>
  <si>
    <t>REMOCAO DE FIACAO ELETRICA</t>
  </si>
  <si>
    <t>REMOCAO DE PEITORIL EM MARMORE OU GRANITO</t>
  </si>
  <si>
    <t>REMOCAO DE PISO EM PLACAS DE BORRACHA COLADA</t>
  </si>
  <si>
    <t>REMOCAO DE RALO SECO OU SIFONADO</t>
  </si>
  <si>
    <t>REMOCAO DE RODAPE CERAMICO</t>
  </si>
  <si>
    <t>REMOCAO DE RODAPE DE MARMORE OU GRANITO</t>
  </si>
  <si>
    <t>REMOCAO DE RODAPE VINILICO OU DE BORRACHA COLADA</t>
  </si>
  <si>
    <t>REMOCAO DE RUFO OU CALHA METALICA</t>
  </si>
  <si>
    <t>REMOCAO DE DISPOSITIVOS PARA FUNCIONAMENTO DE PIA DE COZINHA</t>
  </si>
  <si>
    <t>REMOCAO DE TOMADAS OU INTERRUPTORES ELETRICOS</t>
  </si>
  <si>
    <t>RETIRADA DE TUBULACAO HIDROSSANITARIA APARENTE COM CONEXOES, Ø 1/2" A 2"</t>
  </si>
  <si>
    <t>RETIRADA DE TUBULACAO HIDROSSANITARIA EMBUTIDA COM CONEXOES Ø 1/2" A 2 "</t>
  </si>
  <si>
    <t>RETIRADA DE TUBULACAO HIDROSSANITARIA APARENTE COM CONEXOES, Ø 2 1/2" A 4"</t>
  </si>
  <si>
    <t>RETIRADA DE TUBULACAO HIDROSSANITARIA EMBUTIDA COM CONEXOES, Ø 2 1/2" A 4"</t>
  </si>
  <si>
    <t>REMOCAO DE VIDRO COMUM</t>
  </si>
  <si>
    <t>PREPARO MANUAL DE TERRENO S/ RASPAGEM SUPERFICIAL</t>
  </si>
  <si>
    <t>ISOLAMENTO DE OBRA COM TELA PLASTICA COM MALHA DE 5MM</t>
  </si>
  <si>
    <t>ISOLAMENTO DE OBRA COM TELA PLASTICA COM MALHA DE 5MM E ESTRUTURA DE M ADEIRA PONTALETEADA</t>
  </si>
  <si>
    <t>ARMACAO EM TELA DE ACO SOLDADA NERVURADA Q-92, ACO CA-60, 4,2MM, MALHA 15X15CM</t>
  </si>
  <si>
    <t>TANQUE DE LOUÇA BRANCA COM COLUNA, 30L OU EQUIVALENTE - FORNECIMENTO E INSTALAÇÃO. AF_12/2013</t>
  </si>
  <si>
    <t>TANQUE DE LOUÇA BRANCA SUSPENSO, 18L OU EQUIVALENTE - FORNECIMENTO E I NSTALAÇÃO. AF_12/2013</t>
  </si>
  <si>
    <t>TANQUE DE MÁRMORE SINTÉTICO COM COLUNA, 22L OU EQUIVALENTE  FORNECIME NTO E INSTALAÇÃO. AF_12/2013</t>
  </si>
  <si>
    <t>TANQUE DE MÁRMORE SINTÉTICO SUSPENSO, 22L OU EQUIVALENTE - FORNECIMENT O E INSTALAÇÃO. AF_12/2013</t>
  </si>
  <si>
    <t>VÁLVULA EM METAL CROMADO 1.1/2" X 1.1/2" PARA TANQUE OU LAVATÓRIO, COM OU SEM LADRÃO - FORNECIMENTO E INSTALAÇÃO. AF_12/2013</t>
  </si>
  <si>
    <t>VÁLVULA EM METAL CROMADO TIPO AMERICANA 3.1/2" X 1.1/2" PARA PIA - FOR NECIMENTO E INSTALAÇÃO. AF_12/2013</t>
  </si>
  <si>
    <t>VÁLVULA EM PLÁSTICO 1" PARA PIA, TANQUE OU LAVATÓRIO, COM OU SEM LADRÃ O - FORNECIMENTO E INSTALAÇÃO. AF_12/2013</t>
  </si>
  <si>
    <t>VÁLVULA EM PLÁSTICO CROMADO TIPO AMERICANA 3.1/2" X 1.1/2" SEM ADAPTAD OR PARA PIA - FORNECIMENTO E INSTALAÇÃO. AF_12/2013</t>
  </si>
  <si>
    <t>SIFÃO DO TIPO GARRAFA EM METAL CROMADO 1 X 1.1/2" - FORNECIMENTO E INS TALAÇÃO. AF_12/2013</t>
  </si>
  <si>
    <t>SIFÃO DO TIPO GARRAFA/COPO EM PVC 1.1/4 X 1.1/2" - FORNECIMENTO E INS TALAÇÃO. AF_12/2013</t>
  </si>
  <si>
    <t>SIFÃO DO TIPO FLEXÍVEL EM PVC 1 X 1.1/2 - FORNECIMENTO E INSTALAÇÃO. AF_12/2013</t>
  </si>
  <si>
    <t>ENGATE FLEXÍVEL EM PLÁSTICO BRANCO, 1/2" X 30CM - FORNECIMENTO E INSTA LAÇÃO. AF_12/2013</t>
  </si>
  <si>
    <t>ENGATE FLEXÍVEL EM PLÁSTICO BRANCO, 1/2" X 40CM - FORNECIMENTO E INSTA LAÇÃO. AF_12/2013</t>
  </si>
  <si>
    <t>ENGATE FLEXÍVEL EM INOX, 1/2 X 30CM - FORNECIMENTO E INSTALAÇÃO. AF_1 2/2013</t>
  </si>
  <si>
    <t>ENGATE FLEXÍVEL EM INOX, 1/2 X 40CM - FORNECIMENTO E INSTALAÇÃO. AF_1 2/2013</t>
  </si>
  <si>
    <t>VASO SANITÁRIO SIFONADO COM CAIXA ACOPLADA LOUÇA BRANCA - PADRÃO MÉDIO - FORNECIMENTO E INSTALAÇÃO. AF_12/2013</t>
  </si>
  <si>
    <t>BANCADA DE GRANITO CINZA POLIDO PARA PIA DE COZINHA 1,50 X 0,60 M - FO RNECIMENTO E INSTALAÇÃO. AF_12/2013</t>
  </si>
  <si>
    <t>BANCADA DE MÁRMORE BRANCO POLIDO PARA PIA DE COZINHA 1,50 X 0,60 M - F ORNECIMENTO E INSTALAÇÃO. AF_12/2013</t>
  </si>
  <si>
    <t>BANCADA DE MÁRMORE SINTÉTICO 120 X 60CM, COM CUBA INTEGRADA - FORNECIM ENTO E INSTALAÇÃO. AF_12/2013</t>
  </si>
  <si>
    <t>BANCADA DE GRANITO CINZA POLIDO PARA LAVATÓRIO 0,50 X 0,60 M - FORNECI MENTO E INSTALAÇÃO. AF_12/2013</t>
  </si>
  <si>
    <t>BANCADA DE MÁRMORE BRANCO POLIDO PARA LAVATÓRIO 0,50 X 0,60 M - FORNEC IMENTO E INSTALAÇÃO. AF_12/2013</t>
  </si>
  <si>
    <t>CUBA DE EMBUTIR DE AÇO INOXIDÁVEL MÉDIA - FORNECIMENTO E INSTALAÇÃO. A F_12/2013</t>
  </si>
  <si>
    <t>CUBA DE EMBUTIR OVAL EM LOUÇA BRANCA, 35 X 50CM OU EQUIVALENTE - FORNE CIMENTO E INSTALAÇÃO. AF_12/2013</t>
  </si>
  <si>
    <t>LAVATÓRIO LOUÇA BRANCA COM COLUNA, *44 X 35,5* CM, PADRÃO POPULAR - FO RNECIMENTO E INSTALAÇÃO. AF_12/2013</t>
  </si>
  <si>
    <t>LAVATÓRIO LOUÇA BRANCA COM COLUNA, 45 X 55CM OU EQUIVALENTE, PADRÃO MÉ DIO - FORNECIMENTO E INSTALAÇÃO. AF_12/2013</t>
  </si>
  <si>
    <t>LAVATÓRIO LOUÇA BRANCA SUSPENSO, 29,5 X 39CM OU EQUIVALENTE, PADRÃO PO PULAR - FORNECIMENTO E INSTALAÇÃO. AF_12/2013</t>
  </si>
  <si>
    <t>APARELHO MISTURADOR DE MESA PARA LAVATÓRIO, PADRÃO MÉDIO - FORNECIMENT O E INSTALAÇÃO. AF_12/2013</t>
  </si>
  <si>
    <t>TORNEIRA CROMADA DE MESA, 1/2" OU 3/4", PARA LAVATÓRIO, PADRÃO POPULAR - FORNECIMENTO E INSTALAÇÃO. AF_12/2013</t>
  </si>
  <si>
    <t>APARELHO MISTURADOR DE MESA PARA PIA DE COZINHA, PADRÃO MÉDIO - FORNEC IMENTO E INSTALAÇÃO. AF_12/2013</t>
  </si>
  <si>
    <t>TORNEIRA CROMADA TUBO MÓVEL, DE MESA, 1/2" OU 3/4", PARA PIA DE COZINH A, PADRÃO ALTO - FORNECIMENTO E INSTALAÇÃO. AF_12/2013</t>
  </si>
  <si>
    <t>TORNEIRA CROMADA TUBO MÓVEL, DE PAREDE, 1/2" OU 3/4", PARA PIA DE COZI 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</si>
  <si>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</si>
  <si>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</si>
  <si>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 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</si>
  <si>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</si>
  <si>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</si>
  <si>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 2013</t>
  </si>
  <si>
    <t>TANQUE DE LOUÇA BRANCA COM COLUNA, 30L OU EQUIVALENTE, INCLUSO SIFÃO F LEXÍVEL EM PVC, VÁLVULA METÁLICA E TORNEIRA DE METAL CROMADO PADRÃO MÉ DIO - FORNECIMENTO E INSTALAÇÃO. AF_12/2013</t>
  </si>
  <si>
    <t>TANQUE DE LOUÇA BRANCA COM COLUNA, 30L OU EQUIVALENTE, INCLUSO SIFÃO F LEXÍVEL EM PVC, VÁLVULA PLÁSTICA E TORNEIRA DE METAL CROMADO PADRÃO PO PULAR - FORNECIMENTO E INSTALAÇÃO. AF_12/2013_P</t>
  </si>
  <si>
    <t>TANQUE DE LOUÇA BRANCA COM COLUNA, 30L OU EQUIVALENTE, INCLUSO SIFÃO F LEXÍVEL EM PVC, VÁLVULA PLÁSTICA E TORNEIRA DE PLÁSTICO - FORNECIMENTO E INSTALAÇÃO. AF_12/2013</t>
  </si>
  <si>
    <t>TANQUE DE LOUÇA BRANCA SUSPENSO, 18L OU EQUIVALENTE, INCLUSO SIFÃO TIP O GARRAFA EM METAL CROMADO, VÁLVULA METÁLICA E TORNEIRA DE METAL CROMA DO PADRÃO MÉDIO - FORNECIMENTO E INSTALAÇÃO. AF_12/2013</t>
  </si>
  <si>
    <t>TANQUE DE LOUÇA BRANCA SUSPENSO, 18L OU EQUIVALENTE, INCLUSO SIFÃO TIP O GARRAFA EM PVC, VÁLVULA PLÁSTICA E TORNEIRA DE METAL CROMADO PADRÃO POPULAR - FORNECIMENTO E INSTALAÇÃO. AF_12/2013</t>
  </si>
  <si>
    <t>TANQUE DE LOUÇA BRANCA SUSPENSO, 18L OU EQUIVALENTE, INCLUSO SIFÃO TIP O GARRAFA EM PVC, VÁLVULA PLÁSTICA E TORNEIRA DE PLÁSTICO - FORNECIMEN TO E INSTALAÇÃO. AF_12/2013</t>
  </si>
  <si>
    <t>TANQUE DE MÁRMORE SINTÉTICO COM COLUNA, 22L OU EQUIVALENTE, INCLUSO SI FÃO FLEXÍVEL EM PVC, VÁLVULA PLÁSTICA E TORNEIRA DE METAL CROMADO PADR ÃO POPULAR - FORNECIMENTO E INSTALAÇÃO. AF_12/2013</t>
  </si>
  <si>
    <t>TANQUE DE MÁRMORE SINTÉTICO COM COLUNA, 22L OU EQUIVALENTE, INCLUSO SI FÃO FLEXÍVEL EM PVC, VÁLVULA PLÁSTICA E TORNEIRA DE PLÁSTICO - FORNECI MENTO E INSTALAÇÃO. AF_12/2013</t>
  </si>
  <si>
    <t>TANQUE DE MÁRMORE SINTÉTICO SUSPENSO, 22L OU EQUIVALENTE, INCLUSO SIFÃ O TIPO GARRAFA EM PVC, VÁLVULA PLÁSTICA E TORNEIRA DE METAL CROMADO PA DRÃO POPULAR - FORNECIMENTO E INSTALAÇÃO. AF_12/2013</t>
  </si>
  <si>
    <t>TANQUE DE MÁRMORE SINTÉTICO SUSPENSO, 22L OU EQUIVALENTE, INCLUSO SIFÃ O TIPO GARRAFA EM PVC, VÁLVULA PLÁSTICA E TORNEIRA DE PLÁSTICO - FORNE CIMENTO E INSTALAÇÃO. AF_12/2013</t>
  </si>
  <si>
    <t>TANQUE DE MÁRMORE SINTÉTICO SUSPENSO, 22L OU EQUIVALENTE, INCLUSO SIFÃ O FLEXÍVEL EM PVC, VÁLVULA PLÁSTICA E TORNEIRA DE METAL CROMADO PADRÃO POPULAR - FORNECIMENTO E INSTALAÇÃO. AF_12/2013</t>
  </si>
  <si>
    <t>TANQUE DE MÁRMORE SINTÉTICO SUSPENSO, 22L OU EQUIVALENTE, INCLUSO SIFÃ O FLEXÍVEL EM PVC, VÁLVULA PLÁSTICA E TORNEIRA DE PLÁSTICO - FORNECIME NTO E INSTALAÇÃO. AF_12/2013</t>
  </si>
  <si>
    <t>VASO SANITÁRIO SIFONADO COM CAIXA ACOPLADA LOUÇA BRANCA - PADRÃO MÉDIO , INCLUSO ENGATE FLEXÍVEL EM PLÁSTICO BRANCO, 1/2 X 40CM - FORNECIMEN TO E INSTALAÇÃO. AF_12/2013</t>
  </si>
  <si>
    <t>VASO SANITÁRIO SIFONADO COM CAIXA ACOPLADA LOUÇA BRANCA - PADRÃO MÉDIO , INCLUSO ENGATE FLEXÍVEL EM METAL CROMADO, 1/2 X 40CM - FORNECIMENTO E INSTALAÇÃO. AF_12/2013</t>
  </si>
  <si>
    <t>BANCADA DE MÁRMORE SINTÉTICO 120 X 60CM, COM CUBA INTEGRADA, INCLUSO S IFÃO TIPO GARRAFA EM PVC, VÁLVULA EM PLÁSTICO CROMADO TIPO AMERICANA E TORNEIRA CROMADA LONGA, DE PAREDE, PADRÃO POPULAR - FORNECIMENTO E IN STALAÇÃO. AF_12/2013</t>
  </si>
  <si>
    <t>BANCADA DE MÁRMORE SINTÉTICO 120 X 60CM, COM CUBA INTEGRADA, INCLUSO S IFÃO TIPO FLEXÍVEL EM PVC, VÁLVULA EM PLÁSTICO CROMADO TIPO AMERICANA E TORNEIRA CROMADA LONGA, DE PAREDE, PADRÃO POPULAR - FORNECIMENTO E I NSTALAÇÃO. AF_12/2013</t>
  </si>
  <si>
    <t>CUBA DE EMBUTIR DE AÇO INOXIDÁVEL MÉDIA, INCLUSO VÁLVULA TIPO AMERICAN A EM METAL CROMADO E SIFÃO FLEXÍVEL EM PVC - FORNECIMENTO E INSTALAÇÃO . AF_12/2013</t>
  </si>
  <si>
    <t>CUBA DE EMBUTIR DE AÇO INOXIDÁVEL MÉDIA, INCLUSO VÁLVULA TIPO AMERICAN A E SIFÃO TIPO GARRAFA EM METAL CROMADO - FORNECIMENTO E INSTALAÇÃO. A F_12/2013</t>
  </si>
  <si>
    <t>CUBA DE EMBUTIR OVAL EM LOUÇA BRANCA, 35 X 50CM OU EQUIVALENTE, INCLUS O VÁLVULA EM METAL CROMADO E SIFÃO FLEXÍVEL EM PVC - FORNECIMENTO E IN STALAÇÃO. AF_12/2013</t>
  </si>
  <si>
    <t>CUBA DE EMBUTIR OVAL EM LOUÇA BRANCA, 35 X 50CM OU EQUIVALENTE, INCLUS O VÁLVULA E SIFÃO TIPO GARRAFA EM METAL CROMADO - FORNECIMENTO E INSTA LAÇÃO. AF_12/2013</t>
  </si>
  <si>
    <t>LAVATÓRIO LOUÇA BRANCA COM COLUNA, *44 X 35,5* CM, PADRÃO POPULAR, INC LUSO SIFÃO FLEXÍVEL EM PVC, VÁLVULA E ENGATE FLEXÍVEL 30CM EM PLÁSTICO E COM TORNEIRA CROMADA PADRÃO POPULAR - FORNECIMENTO E INSTALAÇÃO. AF _12/2013</t>
  </si>
  <si>
    <t>LAVATÓRIO LOUÇA BRANCA COM COLUNA, 45 X 55CM OU EQUIVALENTE, PADRÃO MÉ DIO, INCLUSO SIFÃO TIPO GARRAFA, VÁLVULA E ENGATE FLEXÍVEL DE 40CM EM METAL CROMADO, COM APARELHO MISTURADOR PADRÃO MÉDIO - FORNECIMENTO E I NSTALAÇÃO. AF_12/2013</t>
  </si>
  <si>
    <t>LAVATÓRIO LOUÇA BRANCA COM COLUNA, 45 X 55CM OU EQUIVALENTE, PADRÃO MÉ DIO, INCLUSO SIFÃO TIPO GARRAFA, VÁLVULA E ENGATE FLEXÍVEL DE 40CM EM METAL CROMADO, COM TORNEIRA CROMADA DE MESA, PADRÃO MÉDIO - FORNECIMEN TO E INSTALAÇÃO. AF_12/2013</t>
  </si>
  <si>
    <t>LAVATÓRIO LOUÇA BRANCA SUSPENSO, 29,5 X 39CM OU EQUIVALENTE, PADRÃO PO PULAR, INCLUSO SIFÃO TIPO GARRAFA EM PVC, VÁLVULA E ENGATE FLEXÍVEL 30 CM EM PLÁSTICO E TORNEIRA CROMADA DE MESA, PADRÃO POPULAR - FORNECIMEN TO E INSTALAÇÃO. AF_12/2013</t>
  </si>
  <si>
    <t>LAVATÓRIO LOUÇA BRANCA SUSPENSO, 29,5 X 39CM OU EQUIVALENTE, PADRÃO PO PULAR, INCLUSO SIFÃO FLEXÍVEL EM PVC, VÁLVULA E ENGATE FLEXÍVEL 30CM E M PLÁSTICO E TORNEIRA CROMADA DE MESA, PADRÃO POPULAR - FORNECIMENTO E INSTALAÇÃO. AF_12/2013</t>
  </si>
  <si>
    <t>BANCADA MÁRMORE BRANCO POLIDO 0,50 X 0,60M, INCLUSO CUBA DE EMBUTIR OV AL EM LOUÇA BRANCA 35 X 50CM, VÁLVULA, SIFÃO TIPO GARRAFA E ENGATE FLE XÍVEL 40CM EM METAL CROMADO E APARELHO MISTURADOR DE MESA, PADRÃO MÉDI O - FORNECIMENTO E INSTALAÇÃO. AF_12/2013</t>
  </si>
  <si>
    <t>MÃO FRANCESA EM BARRA DE FERRO CHATO RETANGULAR 2" X 1/4", REFORÇADA, 40 X 30 CM</t>
  </si>
  <si>
    <t>MÃO FRANCESA EM BARRA DE FERRO CHATO RETANGULAR 2" X 1/4", REFORÇADA, 30 X 25 CM</t>
  </si>
  <si>
    <t>GRADE DE DISCO REBOCÁVEL COM 20 DISCOS 24" X 6 MM COM PNEUS PARA TRANS PORTE - JUROS. AF_06/2014</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</si>
  <si>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</si>
  <si>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</si>
  <si>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 ÍCIES EXTERNAS DA SACADA. AF_06/2014</t>
  </si>
  <si>
    <t>REVESTIMENTO CERÂMICO PARA PAREDES EXTERNAS EM PASTILHAS DE PORCELANA 5 X 5 CM (PLACAS DE 30 X 30 CM), ALINHADAS A PRUMO, APLICADO EM SUPERF ÍCIES INTERNAS DA SACADA. AF_06/2014</t>
  </si>
  <si>
    <t>REVESTIMENTO CERÂMICO PARA PISO COM PLACAS TIPO GRÊS DE DIMENSÕES 35X3 5 CM APLICADA EM AMBIENTES DE ÁREA MENOR QUE 5 M2. AF_06/2014</t>
  </si>
  <si>
    <t>REVESTIMENTO CERÂMICO PARA PISO COM PLACAS TIPO GRÊS DE DIMENSÕES 35X3 5 CM APLICADA EM AMBIENTES DE ÁREA ENTRE 5 M2 E 10 M2. AF_06/2014</t>
  </si>
  <si>
    <t>REVESTIMENTO CERÂMICO PARA PISO COM PLACAS TIPO GRÊS DE DIMENSÕES 35X3 5 CM APLICADA EM AMBIENTES DE ÁREA MAIOR QUE 10 M2. AF_06/2014</t>
  </si>
  <si>
    <t>REVESTIMENTO CERÂMICO PARA PISO COM PLACAS TIPO GRÊS DE DIMENSÕES 45X4 5 CM APLICADA EM AMBIENTES DE ÁREA MENOR QUE 5 M2. AF_06/2014</t>
  </si>
  <si>
    <t>REVESTIMENTO CERÂMICO PARA PISO COM PLACAS TIPO GRÊS DE DIMENSÕES 45X4 5 CM APLICADA EM AMBIENTES DE ÁREA ENTRE 5 M2 E 10 M2. AF_06/2014</t>
  </si>
  <si>
    <t>REVESTIMENTO CERÂMICO PARA PISO COM PLACAS TIPO GRÊS DE DIMENSÕES 45X4 5 CM APLICADA EM AMBIENTES DE ÁREA MAIOR QUE 10 M2. AF_06/2014</t>
  </si>
  <si>
    <t>REVESTIMENTO CERÂMICO PARA PISO COM PLACAS TIPO GRÊS DE DIMENSÕES 60X6 0 CM APLICADA EM AMBIENTES DE ÁREA MENOR QUE 5 M2. AF_06/2014</t>
  </si>
  <si>
    <t>REVESTIMENTO CERÂMICO PARA PISO COM PLACAS TIPO GRÊS DE DIMENSÕES 60X6 0 CM APLICADA EM AMBIENTES DE ÁREA ENTRE 5 M2 E 10 M2. AF_06/2014</t>
  </si>
  <si>
    <t>REVESTIMENTO CERÂMICO PARA PISO COM PLACAS TIPO GRÊS DE DIMENSÕES 60X6 0 CM APLICADA EM AMBIENTES DE ÁREA MAIOR QUE 10 M2. AF_06/2014</t>
  </si>
  <si>
    <t>REVESTIMENTO CERÂMICO PARA PISO COM PLACAS TIPO PORCELANATO DE DIMENSÕ ES 45X45 CM APLICADA EM AMBIENTES DE ÁREA MENOR QUE 5 M². AF_06/2014</t>
  </si>
  <si>
    <t>REVESTIMENTO CERÂMICO PARA PISO COM PLACAS TIPO PORCELANATO DE DIMENSÕ ES 45X45 CM APLICADA EM AMBIENTES DE ÁREA ENTRE 5 M² E 10 M². AF_06/20 14</t>
  </si>
  <si>
    <t>REVESTIMENTO CERÂMICO PARA PISO COM PLACAS TIPO PORCELANATO DE DIMENSÕ ES 45X45 CM APLICADA EM AMBIENTES DE ÁREA MAIOR QUE 10 M². AF_06/2014</t>
  </si>
  <si>
    <t>REVESTIMENTO CERÂMICO PARA PISO COM PLACAS TIPO PORCELANATO DE DIMENSÕ ES 60X60 CM APLICADA EM AMBIENTES DE ÁREA MENOR QUE 5 M². AF_06/2014</t>
  </si>
  <si>
    <t>REVESTIMENTO CERÂMICO PARA PISO COM PLACAS TIPO PORCELANATO DE DIMENSÕ ES 60X60 CM APLICADA EM AMBIENTES DE ÁREA ENTRE 5 M² E 10 M². AF_06/20 14</t>
  </si>
  <si>
    <t>REVESTIMENTO CERÂMICO PARA PISO COM PLACAS TIPO PORCELANATO DE DIMENSÕ ES 60X60 CM APLICADA EM AMBIENTES DE ÁREA MAIOR QUE 10 M². AF_06/2014</t>
  </si>
  <si>
    <t>REVESTIMENTO CERÂMICO PARA PAREDES INTERNAS COM PLACAS TIPO GRÊS OU SE MI-GRÊS DE DIMENSÕES 20X20 CM APLICADAS EM AMBIENTES DE ÁREA MENOR QUE 5 M² NA ALTURA INTEIRA DAS PAREDES. AF_06/2014</t>
  </si>
  <si>
    <t>REVESTIMENTO CERÂMICO PARA PAREDES INTERNAS COM PLACAS TIPO GRÊS OU SE MI-GRÊS DE DIMENSÕES 20X20 CM APLICADAS EM AMBIENTES DE ÁREA MAIOR QUE 5 M² NA ALTURA INTEIRA DAS PAREDES. AF_06/2014</t>
  </si>
  <si>
    <t>REVESTIMENTO CERÂMICO PARA PAREDES INTERNAS COM PLACAS TIPO GRÊS OU SE MI-GRÊS DE DIMENSÕES 20X20 CM APLICADAS EM AMBIENTES DE ÁREA MENOR QUE 5 M² A MEIA ALTURA DAS PAREDES. AF_06/2014</t>
  </si>
  <si>
    <t>REVESTIMENTO CERÂMICO PARA PAREDES INTERNAS COM PLACAS TIPO GRÊS OU SE MI-GRÊS DE DIMENSÕES 20X20 CM APLICADAS EM AMBIENTES DE ÁREA MAIOR QUE 5 M² A MEIA ALTURA DAS PAREDES. AF_06/2014</t>
  </si>
  <si>
    <t>REVESTIMENTO CERÂMICO PARA PAREDES INTERNAS COM PLACAS TIPO GRÊS OU SE MI-GRÊS DE DIMENSÕES 25X35 CM APLICADAS EM AMBIENTES DE ÁREA MENOR QUE 5 M² NA ALTURA INTEIRA DAS PAREDES. AF_06/2014</t>
  </si>
  <si>
    <t>REVESTIMENTO CERÂMICO PARA PAREDES INTERNAS COM PLACAS TIPO GRÊS OU SE MI-GRÊS DE DIMENSÕES 25X35 CM APLICADAS EM AMBIENTES DE ÁREA MAIOR QUE 5 M² NA ALTURA INTEIRA DAS PAREDES. AF_06/2014</t>
  </si>
  <si>
    <t>REVESTIMENTO CERÂMICO PARA PAREDES INTERNAS COM PLACAS TIPO GRÊS OU SE MI-GRÊS DE DIMENSÕES 25X35 CM APLICADAS EM AMBIENTES DE ÁREA MENOR QUE 5 M² A MEIA ALTURA DAS PAREDES. AF_06/2014</t>
  </si>
  <si>
    <t>REVESTIMENTO CERÂMICO PARA PAREDES INTERNAS COM PLACAS TIPO GRÊS OU SE MI-GRÊS DE DIMENSÕES 25X35 CM APLICADAS EM AMBIENTES DE ÁREA MAIOR QUE 5 M² A MEIA ALTURA DAS PAREDES. AF_06/2014</t>
  </si>
  <si>
    <t>REVESTIMENTO CERÂMICO PARA PAREDES INTERNAS COM PLACAS TIPO GRÊS OU SE MI-GRÊS DE DIMENSÕES 33X45 CM APLICADAS EM AMBIENTES DE ÁREA MENOR QUE 5 M² NA ALTURA INTEIRA DAS PAREDES. AF_06/2014</t>
  </si>
  <si>
    <t>REVESTIMENTO CERÂMICO PARA PAREDES INTERNAS COM PLACAS TIPO GRÊS OU SE MI-GRÊS DE DIMENSÕES 33X45 CM APLICADAS EM AMBIENTES DE ÁREA MAIOR QUE 5 M² NA ALTURA INTEIRA DAS PAREDES. AF_06/2014</t>
  </si>
  <si>
    <t>REVESTIMENTO CERÂMICO PARA PAREDES INTERNAS COM PLACAS TIPO GRÊS OU SE MI-GRÊS DE DIMENSÕES 33X45 CM APLICADAS EM AMBIENTES DE ÁREA MENOR QUE 5 M² A MEIA ALTURA DAS PAREDES. AF_06/2014</t>
  </si>
  <si>
    <t>REVESTIMENTO CERÂMICO PARA PAREDES INTERNAS COM PLACAS TIPO GRÊS OU SE MI-GRÊS DE DIMENSÕES 33X45 CM APLICADAS EM AMBIENTES DE ÁREA MAIOR QUE 5 M² A MEIA ALTURA DAS PAREDES. AF_06/2014</t>
  </si>
  <si>
    <t>ARGAMASSA TRAÇO 1:7 (CIMENTO E AREIA MÉDIA) COM ADIÇÃO DE PLASTIFICANT E PARA EMBOÇO/MASSA ÚNICA/ASSENTAMENTO DE ALVENARIA DE VEDAÇÃO, PREPAR O MECÂNICO COM BETONEIRA 400 L. AF_06/2014</t>
  </si>
  <si>
    <t>ARGAMASSA TRAÇO 1:7 (CIMENTO E AREIA MÉDIA) COM ADIÇÃO DE PLASTIFICANT E PARA EMBOÇO/MASSA ÚNICA/ASSENTAMENTO DE ALVENARIA DE VEDAÇÃO, PREPAR O MECÂNICO COM BETONEIRA 600 L. AF_06/2014</t>
  </si>
  <si>
    <t>ARGAMASSA TRAÇO 1:6 (CIMENTO E AREIA MÉDIA) COM ADIÇÃO DE PLASTIFICANT E PARA EMBOÇO/MASSA ÚNICA/ASSENTAMENTO DE ALVENARIA DE VEDAÇÃO, PREPAR O MECÂNICO COM BETONEIRA 400 L. AF_06/2014</t>
  </si>
  <si>
    <t>ARGAMASSA TRAÇO 1:6 (CIMENTO E AREIA MÉDIA) COM ADIÇÃO DE PLASTIFICANT E PARA EMBOÇO/MASSA ÚNICA/ASSENTAMENTO DE ALVENARIA DE VEDAÇÃO, PREPAR O MECÂNICO COM BETONEIRA 600 L. AF_06/2014</t>
  </si>
  <si>
    <t>ARGAMASSA TRAÇO 1:1:6 (CIMENTO, CAL E AREIA MÉDIA) PARA EMBOÇO/MASSA Ú NICA/ASSENTAMENTO DE ALVENARIA DE VEDAÇÃO, PREPARO MECÂNICO COM BETONE IRA 400 L. AF_06/2014</t>
  </si>
  <si>
    <t>ARGAMASSA TRAÇO 1:1:6 (CIMENTO, CAL E AREIA MÉDIA) PARA EMBOÇO/MASSA Ú NICA/ASSENTAMENTO DE ALVENARIA DE VEDAÇÃO, PREPARO MECÂNICO COM BETONE IRA 600 L. AF_06/2014</t>
  </si>
  <si>
    <t>ARGAMASSA TRAÇO 1:1,5:7,5 (CIMENTO, CAL E AREIA MÉDIA) PARA EMBOÇO/MAS SA ÚNICA/ASSENTAMENTO DE ALVENARIA DE VEDAÇÃO, PREPARO MECÂNICO COM BE TONEIRA 400 L. AF_06/2014</t>
  </si>
  <si>
    <t>ARGAMASSA TRAÇO 1:1,5:7,5 (CIMENTO, CAL E AREIA MÉDIA) PARA EMBOÇO/MAS SA ÚNICA/ASSENTAMENTO DE ALVENARIA DE VEDAÇÃO, PREPARO MECÂNICO COM BE TONEIRA 600 L. AF_06/2014</t>
  </si>
  <si>
    <t>ARGAMASSA TRAÇO 1:2:8 (CIMENTO, CAL E AREIA MÉDIA) PARA EMBOÇO/MASSA Ú NICA/ASSENTAMENTO DE ALVENARIA DE VEDAÇÃO, PREPARO MECÂNICO COM BETONE IRA 400 L. AF_06/2014</t>
  </si>
  <si>
    <t>ARGAMASSA TRAÇO 1:2:9 (CIMENTO, CAL E AREIA MÉDIA) PARA EMBOÇO/MASSA Ú NICA/ASSENTAMENTO DE ALVENARIA DE VEDAÇÃO, PREPARO MECÂNICO COM BETONE IRA 600 L. AF_06/2014</t>
  </si>
  <si>
    <t>ARGAMASSA TRAÇO 1:3:12 (CIMENTO, CAL E AREIA MÉDIA) PARA EMBOÇO/MASSA ÚNICA/ASSENTAMENTO DE ALVENARIA DE VEDAÇÃO, PREPARO MECÂNICO COM BETON EIRA 400 L. AF_06/2014</t>
  </si>
  <si>
    <t>ARGAMASSA TRAÇO 1:3:12 (CIMENTO, CAL E AREIA MÉDIA) PARA EMBOÇO/MASSA ÚNICA/ASSENTAMENTO DE ALVENARIA DE VEDAÇÃO, PREPARO MECÂNICO COM BETON EIRA 600 L. AF_06/2014</t>
  </si>
  <si>
    <t>ARGAMASSA TRAÇO 1:3 (CIMENTO E AREIA MÉDIA) PARA CONTRAPISO, PREPARO M ECÂNICO COM BETONEIRA 400 L. AF_06/2014</t>
  </si>
  <si>
    <t>ARGAMASSA TRAÇO 1:3 (CIMENTO E AREIA MÉDIA) PARA CONTRAPISO, PREPARO M ECÂNICO COM BETONEIRA 600 L. AF_06/2014</t>
  </si>
  <si>
    <t>ARGAMASSA TRAÇO 1:4 (CIMENTO E AREIA MÉDIA) PARA CONTRAPISO, PREPARO M ECÂNICO COM BETONEIRA 400 L. AF_06/2014</t>
  </si>
  <si>
    <t>ARGAMASSA TRAÇO 1:4 (CIMENTO E AREIA MÉDIA) PARA CONTRAPISO, PREPARO M ECÂNICO COM BETONEIRA 600 L. AF_06/2014</t>
  </si>
  <si>
    <t>ARGAMASSA TRAÇO 1:5 (CIMENTO E AREIA MÉDIA) PARA CONTRAPISO, PREPARO M ECÂNICO COM BETONEIRA 400 L. AF_06/2014</t>
  </si>
  <si>
    <t>ARGAMASSA TRAÇO 1:5 (CIMENTO E AREIA MÉDIA) PARA CONTRAPISO, PREPARO M ECÂNICO COM BETONEIRA 600 L. AF_06/2014</t>
  </si>
  <si>
    <t>ARGAMASSA TRAÇO 1:6 (CIMENTO E AREIA MÉDIA) PARA CONTRAPISO, PREPARO M ECÂNICO COM BETONEIRA 400 L. AF_06/2014</t>
  </si>
  <si>
    <t>ARGAMASSA TRAÇO 1:6 (CIMENTO E AREIA MÉDIA) PARA CONTRAPISO, PREPARO M ECÂNICO COM BETONEIRA 600 L. AF_06/2014</t>
  </si>
  <si>
    <t>ARGAMASSA TRAÇO 1:5 (CIMENTO E AREIA GROSSA) PARA CHAPISCO CONVENCIONA L, PREPARO MECÂNICO COM BETONEIRA 400 L. AF_06/2014</t>
  </si>
  <si>
    <t>ARGAMASSA TRAÇO 1:5 (CIMENTO E AREIA GROSSA) PARA CHAPISCO CONVENCIONA L, PREPARO MECÂNICO COM BETONEIRA 600 L. AF_06/2014</t>
  </si>
  <si>
    <t>ARGAMASSA TRAÇO 1:3 (CIMENTO E AREIA GROSSA) PARA CHAPISCO CONVENCIONA L, PREPARO MECÂNICO COM BETONEIRA 400 L. AF_06/2014</t>
  </si>
  <si>
    <t>ARGAMASSA TRAÇO 1:3 (CIMENTO E AREIA GROSSA) PARA CHAPISCO CONVENCIONA L, PREPARO MECÂNICO COM BETONEIRA 600 L. AF_06/2014</t>
  </si>
  <si>
    <t>ARGAMASSA TRAÇO 1:4 (CIMENTO E AREIA GROSSA) PARA CHAPISCO CONVENCIONA L, PREPARO MECÂNICO COM BETONEIRA 400 L. AF_06/2014</t>
  </si>
  <si>
    <t>ARGAMASSA TRAÇO 1:4 (CIMENTO E AREIA GROSSA) PARA CHAPISCO CONVENCIONA L, PREPARO MECÂNICO COM BETONEIRA 600 L. AF_06/2014</t>
  </si>
  <si>
    <t>ARGAMASSA TRAÇO 1:5 (CIMENTO E AREIA GROSSA) COM ADIÇÃO DE EMULSÃO POL IMÉRICA PARA CHAPISCO ROLADO, PREPARO MECÂNICO COM BETONEIRA 400 L. AF _06/2014</t>
  </si>
  <si>
    <t>ARGAMASSA TRAÇO 1:5 (CIMENTO E AREIA GROSSA) COM ADIÇÃO DE EMULSÃO POL IMÉRICA PARA CHAPISCO ROLADO, PREPARO MECÂNICO COM BETONEIRA 600 L. AF _06/2014</t>
  </si>
  <si>
    <t>ARGAMASSA TRAÇO 1:3 (CIMENTO E AREIA GROSSA) COM ADIÇÃO DE EMULSÃO POL IMÉRICA PARA CHAPISCO ROLADO, PREPARO MECÂNICO COM BETONEIRA 400 L. AF _06/2014</t>
  </si>
  <si>
    <t>ARGAMASSA TRAÇO 1:3 (CIMENTO E AREIA GROSSA) COM ADIÇÃO DE EMULSÃO POL IMÉRICA PARA CHAPISCO ROLADO, PREPARO MECÂNICO COM BETONEIRA 600 L. AF _06/2014</t>
  </si>
  <si>
    <t>ARGAMASSA TRAÇO 1:4 (CIMENTO E AREIA GROSSA) COM ADIÇÃO DE EMULSÃO POL IMÉRICA PARA CHAPISCO ROLADO, PREPARO MECÂNICO COM BETONEIRA 400 L. AF _06/2014</t>
  </si>
  <si>
    <t>ARGAMASSA TRAÇO 1:4 (CIMENTO E AREIA GROSSA) COM ADIÇÃO DE EMULSÃO POL IMÉRICA PARA CHAPISCO ROLADO, PREPARO MECÂNICO COM BETONEIRA 600 L. AF _06/2014</t>
  </si>
  <si>
    <t>ARGAMASSA TRAÇO 1:7 (CIMENTO E AREIA MÉDIA) COM ADIÇÃO DE PLASTIFICANT E PARA EMBOÇO/MASSA ÚNICA/ASSENTAMENTO DE ALVENARIA DE VEDAÇÃO, PREPAR O MECÂNICO COM MISTURADOR DE EIXO HORIZONTAL DE 300 KG. AF_06/2014</t>
  </si>
  <si>
    <t>ARGAMASSA TRAÇO 1:7 (CIMENTO E AREIA MÉDIA) COM ADIÇÃO DE PLASTIFICANT E PARA EMBOÇO/MASSA ÚNICA/ASSENTAMENTO DE ALVENARIA DE VEDAÇÃO, PREPAR O MECÂNICO COM MISTURADOR DE EIXO HORIZONTAL DE 600 KG. AF_06/2014</t>
  </si>
  <si>
    <t>ARGAMASSA TRAÇO 1:6 (CIMENTO E AREIA MÉDIA) COM ADIÇÃO DE PLASTIFICANT E PARA EMBOÇO/MASSA ÚNICA/ASSENTAMENTO DE ALVENARIA DE VEDAÇÃO, PREPAR O MECÂNICO COM MISTURADOR DE EIXO HORIZONTAL DE 300 KG. AF_06/2014</t>
  </si>
  <si>
    <t>ARGAMASSA TRAÇO 1:6 (CIMENTO E AREIA MÉDIA) COM ADIÇÃO DE PLASTIFICANT E PARA EMBOÇO/MASSA ÚNICA/ASSENTAMENTO DE ALVENARIA DE VEDAÇÃO, PREPAR O MECÂNICO COM MISTURADOR DE EIXO HORIZONTAL DE 600 KG. AF_06/2014</t>
  </si>
  <si>
    <t>ARGAMASSA TRAÇO 1:1:6 (CIMENTO, CAL E AREIA MÉDIA) PARA EMBOÇO/MASSA Ú NICA/ASSENTAMENTO DE ALVENARIA DE VEDAÇÃO, PREPARO MECÂNICO COM MISTUR ADOR DE EIXO HORIZONTAL DE 300 KG. AF_06/2014</t>
  </si>
  <si>
    <t>ARGAMASSA TRAÇO 1:1:6 (CIMENTO, CAL E AREIA MÉDIA) PARA EMBOÇO/MASSA Ú NICA/ASSENTAMENTO DE ALVENARIA DE VEDAÇÃO, PREPARO MECÂNICO COM MISTUR ADOR DE EIXO HORIZONTAL DE 600 KG. AF_06/2014</t>
  </si>
  <si>
    <t>ARGAMASSA TRAÇO 1:1,5:7,5 (CIMENTO, CAL E AREIA MÉDIA) PARA EMBOÇO/MAS SA ÚNICA/ASSENTAMENTO DE ALVENARIA DE VEDAÇÃO, PREPARO MECÂNICO COM MI STURADOR DE EIXO HORIZONTAL DE 300 KG. AF_06/2014</t>
  </si>
  <si>
    <t>ARGAMASSA TRAÇO 1:1,5:7,5 (CIMENTO, CAL E AREIA MÉDIA) PARA EMBOÇO/MAS SA ÚNICA/ASSENTAMENTO DE ALVENARIA DE VEDAÇÃO, PREPARO MECÂNICO COM MI STURADOR DE EIXO HORIZONTAL DE 600 KG. AF_06/2014</t>
  </si>
  <si>
    <t>ARGAMASSA TRAÇO 1:2:8 (CIMENTO, CAL E AREIA MÉDIA) PARA EMBOÇO/MASSA Ú NICA/ASSENTAMENTO DE ALVENARIA DE VEDAÇÃO, PREPARO MECÂNICO COM MISTUR ADOR DE EIXO HORIZONTAL DE 300 KG. AF_06/2014</t>
  </si>
  <si>
    <t>ARGAMASSA TRAÇO 1:2:8 (CIMENTO, CAL E AREIA MÉDIA) PARA EMBOÇO/MASSA Ú NICA/ASSENTAMENTO DE ALVENARIA DE VEDAÇÃO, PREPARO MECÂNICO COM MISTUR ADOR DE EIXO HORIZONTAL DE 600 KG. AF_06/2014</t>
  </si>
  <si>
    <t>ARGAMASSA TRAÇO 1:2:9 (CIMENTO, CAL E AREIA MÉDIA) PARA EMBOÇO/MASSA Ú NICA/ASSENTAMENTO DE ALVENARIA DE VEDAÇÃO, PREPARO MECÂNICO COM MISTUR ADOR DE EIXO HORIZONTAL DE 300 KG. AF_06/2014</t>
  </si>
  <si>
    <t>ARGAMASSA TRAÇO 1:3:12 (CIMENTO, CAL E AREIA MÉDIA) PARA EMBOÇO/MASSA ÚNICA/ASSENTAMENTO DE ALVENARIA DE VEDAÇÃO, PREPARO MECÂNICO COM MISTU RADOR DE EIXO HORIZONTAL DE 600 KG. AF_06/2014</t>
  </si>
  <si>
    <t>ARGAMASSA TRAÇO 1:3 (CIMENTO E AREIA MÉDIA) PARA CONTRAPISO, PREPARO M ECÂNICO COM MISTURADOR DE EIXO HORIZONTAL DE 160 KG. AF_06/2014</t>
  </si>
  <si>
    <t>ARGAMASSA TRAÇO 1:3 (CIMENTO E AREIA MÉDIA) PARA CONTRAPISO, PREPARO M ECÂNICO COM MISTURADOR DE EIXO HORIZONTAL DE 300 KG. AF_06/2014</t>
  </si>
  <si>
    <t>ARGAMASSA TRAÇO 1:3 (CIMENTO E AREIA MÉDIA) PARA CONTRAPISO, PREPARO M ECÂNICO COM MISTURADOR DE EIXO HORIZONTAL DE 600 KG. AF_06/2014</t>
  </si>
  <si>
    <t>ARGAMASSA TRAÇO 1:4 (CIMENTO E AREIA MÉDIA) PARA CONTRAPISO, PREPARO M ECÂNICO COM MISTURADOR DE EIXO HORIZONTAL DE 160 KG. AF_06/2014</t>
  </si>
  <si>
    <t>ARGAMASSA TRAÇO 1:4 (CIMENTO E AREIA MÉDIA) PARA CONTRAPISO, PREPARO M ECÂNICO COM MISTURADOR DE EIXO HORIZONTAL DE 300 KG. AF_06/2014</t>
  </si>
  <si>
    <t>ARGAMASSA TRAÇO 1:4 (CIMENTO E AREIA MÉDIA) PARA CONTRAPISO, PREPARO M ECÂNICO COM MISTURADOR DE EIXO HORIZONTAL DE 600 KG. AF_06/2014</t>
  </si>
  <si>
    <t>ARGAMASSA TRAÇO 1:5 (CIMENTO E AREIA MÉDIA) PARA CONTRAPISO, PREPARO M ECÂNICO COM MISTURADOR DE EIXO HORIZONTAL DE 160 KG. AF_06/2014</t>
  </si>
  <si>
    <t>ARGAMASSA TRAÇO 1:5 (CIMENTO E AREIA MÉDIA) PARA CONTRAPISO, PREPARO M ECÂNICO COM MISTURADOR DE EIXO HORIZONTAL DE 300 KG. AF_06/2014</t>
  </si>
  <si>
    <t>ARGAMASSA TRAÇO 1:5 (CIMENTO E AREIA MÉDIA) PARA CONTRAPISO, PREPARO M ECÂNICO COM MISTURADOR DE EIXO HORIZONTAL DE 600 KG. AF_06/2014</t>
  </si>
  <si>
    <t>ARGAMASSA TRAÇO 1:6 (CIMENTO E AREIA MÉDIA) PARA CONTRAPISO, PREPARO M ECÂNICO COM MISTURADOR DE EIXO HORIZONTAL DE 160 KG. AF_06/2014</t>
  </si>
  <si>
    <t>ARGAMASSA TRAÇO 1:6 (CIMENTO E AREIA MÉDIA) PARA CONTRAPISO, PREPARO M ECÂNICO COM MISTURADOR DE EIXO HORIZONTAL DE 600 KG. AF_06/2014</t>
  </si>
  <si>
    <t>ARGAMASSA TRAÇO 1:5 (CIMENTO E AREIA GROSSA) PARA CHAPISCO CONVENCIONA L, PREPARO MECÂNICO COM MISTURADOR DE EIXO HORIZONTAL DE 300 KG. AF_06 /2014</t>
  </si>
  <si>
    <t>ARGAMASSA TRAÇO 1:5 (CIMENTO E AREIA GROSSA) PARA CHAPISCO CONVENCIONA L, PREPARO MECÂNICO COM MISTURADOR DE EIXO HORIZONTAL DE 600 KG. AF_06 /2014</t>
  </si>
  <si>
    <t>ARGAMASSA TRAÇO 1:3 (CIMENTO E AREIA GROSSA) PARA CHAPISCO CONVENCIONA L, PREPARO MECÂNICO COM MISTURADOR DE EIXO HORIZONTAL DE 160 KG. AF_06 /2014</t>
  </si>
  <si>
    <t>ARGAMASSA TRAÇO 1:3 (CIMENTO E AREIA GROSSA) PARA CHAPISCO CONVENCIONA L, PREPARO MECÂNICO COM MISTURADOR DE EIXO HORIZONTAL DE 300 KG. AF_06 /2014</t>
  </si>
  <si>
    <t>ARGAMASSA TRAÇO 1:3 (CIMENTO E AREIA GROSSA) PARA CHAPISCO CONVENCIONA L, PREPARO MECÂNICO COM MISTURADOR DE EIXO HORIZONTAL DE 600 KG. AF_06 /2014</t>
  </si>
  <si>
    <t>ARGAMASSA TRAÇO 1:4 (CIMENTO E AREIA GROSSA) PARA CHAPISCO CONVENCIONA L, PREPARO MECÂNICO COM MISTURADOR DE EIXO HORIZONTAL DE 160 KG. AF_06 /2014</t>
  </si>
  <si>
    <t>ARGAMASSA TRAÇO 1:4 (CIMENTO E AREIA GROSSA) PARA CHAPISCO CONVENCIONA L, PREPARO MECÂNICO COM MISTURADOR DE EIXO HORIZONTAL DE 300 KG. AF_06 /2014</t>
  </si>
  <si>
    <t>ARGAMASSA TRAÇO 1:4 (CIMENTO E AREIA GROSSA) PARA CHAPISCO CONVENCIONA L, PREPARO MECÂNICO COM MISTURADOR DE EIXO HORIZONTAL DE 600 KG. AF_06 /2014</t>
  </si>
  <si>
    <t>ARGAMASSA TRAÇO 1:5 (CIMENTO E AREIA GROSSA) COM ADIÇÃO DE EMULSÃO POL IMÉRICA PARA CHAPISCO ROLADO, PREPARO MECÂNICO COM MISTURADOR DE EIXO HORIZONTAL DE 300 KG. AF_06/2014</t>
  </si>
  <si>
    <t>ARGAMASSA TRAÇO 1:5 (CIMENTO E AREIA GROSSA) COM ADIÇÃO DE EMULSÃO POL IMÉRICA PARA CHAPISCO ROLADO, PREPARO MECÂNICO COM MISTURADOR DE EIXO HORIZONTAL DE 600 KG. AF_06/2014</t>
  </si>
  <si>
    <t>ARGAMASSA TRAÇO 1:3 (CIMENTO E AREIA GROSSA) COM ADIÇÃO DE EMULSÃO POL IMÉRICA PARA CHAPISCO ROLADO, PREPARO MECÂNICO COM MISTURADOR DE EIXO HORIZONTAL DE 160 KG. AF_06/2014</t>
  </si>
  <si>
    <t>ARGAMASSA TRAÇO 1:3 (CIMENTO E AREIA GROSSA) COM ADIÇÃO DE EMULSÃO POL IMÉRICA PARA CHAPISCO ROLADO, PREPARO MECÂNICO COM MISTURADOR DE EIXO HORIZONTAL DE 300 KG. AF_06/2014</t>
  </si>
  <si>
    <t>ARGAMASSA TRAÇO 1:3 (CIMENTO E AREIA GROSSA) COM ADIÇÃO DE EMULSÃO POL IMÉRICA PARA CHAPISCO ROLADO, PREPARO MECÂNICO COM MISTURADOR DE EIXO HORIZONTAL DE 600 KG. AF_06/2014</t>
  </si>
  <si>
    <t>ARGAMASSA TRAÇO 1:4 (CIMENTO E AREIA GROSSA) COM ADIÇÃO DE EMULSÃO POL IMÉRICA PARA CHAPISCO ROLADO, PREPARO MECÂNICO COM MISTURADOR DE EIXO HORIZONTAL DE 300 KG. AF_06/2014</t>
  </si>
  <si>
    <t>ARGAMASSA TRAÇO 1:4 (CIMENTO E AREIA GROSSA) COM ADIÇÃO DE EMULSÃO POL IMÉRICA PARA CHAPISCO ROLADO, PREPARO MECÂNICO COM MISTURADOR DE EIXO HORIZONTAL DE 600 KG. AF_06/2014</t>
  </si>
  <si>
    <t>ARGAMASSA TRAÇO 1:7 (CIMENTO E AREIA MÉDIA) COM ADIÇÃO DE PLASTIFICANT E PARA EMBOÇO/MASSA ÚNICA/ASSENTAMENTO DE ALVENARIA DE VEDAÇÃO, PREPAR O MANUAL. AF_06/2014</t>
  </si>
  <si>
    <t>ARGAMASSA TRAÇO 1:6 (CIMENTO E AREIA MÉDIA) COM ADIÇÃO DE PLASTIFICANT E PARA EMBOÇO/MASSA ÚNICA/ASSENTAMENTO DE ALVENARIA DE VEDAÇÃO, PREPAR O MANUAL. AF_06/2014</t>
  </si>
  <si>
    <t>ARGAMASSA TRAÇO 1:1:6 (CIMENTO, CAL E AREIA MÉDIA) PARA EMBOÇO/MASSA Ú NICA/ASSENTAMENTO DE ALVENARIA DE VEDAÇÃO, PREPARO MANUAL. AF_06/2014</t>
  </si>
  <si>
    <t>ARGAMASSA TRAÇO 1:1,5:7,5 (CIMENTO, CAL E AREIA MÉDIA) PARA EMBOÇO/MAS SA ÚNICA/ASSENTAMENTO DE ALVENARIA DE VEDAÇÃO, PREPARO MANUAL. AF_06/2 014</t>
  </si>
  <si>
    <t>ARGAMASSA TRAÇO 1:2:8 (CIMENTO, CAL E AREIA MÉDIA) PARA EMBOÇO/MASSA Ú NICA/ASSENTAMENTO DE ALVENARIA DE VEDAÇÃO, PREPARO MANUAL. AF_06/2014</t>
  </si>
  <si>
    <t>ARGAMASSA TRAÇO 1:2:9 (CIMENTO, CAL E AREIA MÉDIA) PARA EMBOÇO/MASSA Ú 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</si>
  <si>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</si>
  <si>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 ANUAL. AF_06/2014</t>
  </si>
  <si>
    <t>ARGAMASSA TRAÇO 1:4 (CIMENTO E AREIA MÉDIA) PARA CONTRAPISO, PREPARO M ANUAL. AF_06/2014</t>
  </si>
  <si>
    <t>ARGAMASSA TRAÇO 1:5 (CIMENTO E AREIA MÉDIA) PARA CONTRAPISO, PREPARO M ANUAL. AF_06/2014</t>
  </si>
  <si>
    <t>ARGAMASSA TRAÇO 1:6 (CIMENTO E AREIA MÉDIA) PARA CONTRAPISO, PREPARO M ANUAL. AF_06/2014</t>
  </si>
  <si>
    <t>ARGAMASSA TRAÇO 1:5 (CIMENTO E AREIA GROSSA) PARA CHAPISCO CONVENCIONA L, PREPARO MANUAL. AF_06/2014</t>
  </si>
  <si>
    <t>ARGAMASSA TRAÇO 1:3 (CIMENTO E AREIA GROSSA) PARA CHAPISCO CONVENCIONA L, PREPARO MANUAL. AF_06/2014</t>
  </si>
  <si>
    <t>ARGAMASSA TRAÇO 1:4 (CIMENTO E AREIA GROSSA) PARA CHAPISCO CONVENCIONA L, PREPARO MANUAL. AF_06/2014</t>
  </si>
  <si>
    <t>ARGAMASSA TRAÇO 1:5 (CIMENTO E AREIA GROSSA) COM ADIÇÃO DE EMULSÃO POL IMÉRICA PARA CHAPISCO ROLADO, PREPARO MANUAL. AF_06/2014</t>
  </si>
  <si>
    <t>ARGAMASSA TRAÇO 1:3 (CIMENTO E AREIA GROSSA) COM ADIÇÃO DE EMULSÃO POL IMÉRICA PARA CHAPISCO ROLADO, PREPARO MANUAL. AF_06/2014</t>
  </si>
  <si>
    <t>ARGAMASSA TRAÇO 1:4 (CIMENTO E AREIA GROSSA) COM ADIÇÃO DE EMULSÃO POL IMÉRICA PARA CHAPISCO ROLADO, PREPARO MANUAL. AF_06/2014</t>
  </si>
  <si>
    <t>ARGAMASSA INDUSTRIALIZADA MULTIUSO PARA REVESTIMENTOS E ASSENTAMENTO D A ALVENARIA, PREPARO COM MISTURADOR DE EIXO HORIZONTAL DE 160 KG. AF_0 6/2014</t>
  </si>
  <si>
    <t>ARGAMASSA INDUSTRIALIZADA MULTIUSO PARA REVESTIMENTOS E ASSENTAMENTO D A ALVENARIA, PREPARO COM MISTURADOR DE EIXO HORIZONTAL DE 300 KG. AF_0 6/2014</t>
  </si>
  <si>
    <t>ARGAMASSA INDUSTRIALIZADA MULTIUSO PARA REVESTIMENTOS E ASSENTAMENTO D A ALVENARIA, PREPARO COM MISTURADOR DE EIXO HORIZONTAL DE 600 KG. AF_0 6/2014</t>
  </si>
  <si>
    <t>ARGAMASSA PRONTA PARA CONTRAPISO, PREPARO COM MISTURADOR DE EIXO HORIZ ONTAL DE 160 KG. AF_06/2014</t>
  </si>
  <si>
    <t>ARGAMASSA PRONTA PARA CONTRAPISO, PREPARO COM MISTURADOR DE EIXO HORIZ ONTAL DE 300 KG. AF_06/2014</t>
  </si>
  <si>
    <t>ARGAMASSA PRONTA PARA CONTRAPISO, PREPARO COM MISTURADOR DE EIXO HORIZ 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</si>
  <si>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</si>
  <si>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</si>
  <si>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</si>
  <si>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</si>
  <si>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</si>
  <si>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</si>
  <si>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 R DE EIXO HORIZONTAL DE 160 KG. AF_06/2014</t>
  </si>
  <si>
    <t>ARGAMASSA INDUSTRIALIZADA PARA CHAPISCO COLANTE, PREPARO COM MISTURADO R DE EIXO HORIZONTAL DE 300 KG. AF_06/2014</t>
  </si>
  <si>
    <t>ARGAMASSA INDUSTRIALIZADA PARA CHAPISCO COLANTE, PREPARO COM MISTURADO R DE EIXO HORIZONTAL DE 600 KG. AF_06/2014</t>
  </si>
  <si>
    <t>ARGAMASSA INDUSTRIALIZADA MULTIUSO PARA REVESTIMENTOS E ASSENTAMENTO D A ALVENARIA, PREPARO MANUAL. AF_06/2014</t>
  </si>
  <si>
    <t>ARGAMASSA PRONTA PARA CONTRAPISO, PREPARO MANUAL. AF_06/2014</t>
  </si>
  <si>
    <t>ARGAMASSA INDUSTRIALIZADA PARA CHAPISCO ROLADO, PREPARO MANUAL. AF_06/ 2014</t>
  </si>
  <si>
    <t>ARGAMASSA INDUSTRIALIZADA PARA CHAPISCO COLANTE, PREPARO MANUAL. AF_06 /2014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</si>
  <si>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</si>
  <si>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</si>
  <si>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 5 M³/H DE ARGAMASSA. AF_06/2014</t>
  </si>
  <si>
    <t>ARGAMASSA INDUSTRIALIZADA PARA REVESTIMENTOS, MISTURA E PROJEÇÃO DE 2 M³/H DE ARGAMASSA. AF_06/2014</t>
  </si>
  <si>
    <t>ARGAMASSA À BASE DE GESSO, MISTURA E PROJEÇÃO DE 1,5 M³/H DE ARGAMASSA . AF_06/2014</t>
  </si>
  <si>
    <t>APLICAÇÃO MANUAL DE GESSO DESEMPENADO (SEM TALISCAS) EM TETO DE AMBIEN TES DE ÁREA MAIOR QUE 10M², ESPESSURA DE 0,5CM. AF_06/2014</t>
  </si>
  <si>
    <t>APLICAÇÃO MANUAL DE GESSO DESEMPENADO (SEM TALISCAS) EM TETO DE AMBIEN TES DE ÁREA ENTRE 5M² E 10M², ESPESSURA DE 0,5CM. AF_06/2014</t>
  </si>
  <si>
    <t>APLICAÇÃO MANUAL DE GESSO DESEMPENADO (SEM TALISCAS) EM TETO DE AMBIEN TES DE ÁREA MENOR QUE 5M², ESPESSURA DE 0,5CM. AF_06/2014</t>
  </si>
  <si>
    <t>APLICAÇÃO MANUAL DE GESSO DESEMPENADO (SEM TALISCAS) EM TETO DE AMBIEN TES DE ÁREA MAIOR QUE 10M², ESPESSURA DE 1,0CM. AF_06/2014</t>
  </si>
  <si>
    <t>APLICAÇÃO MANUAL DE GESSO DESEMPENADO (SEM TALISCAS) EM TETO DE AMBIEN TES DE ÁREA ENTRE 5M² E 10M², ESPESSURA DE 1,0CM. AF_06/2014</t>
  </si>
  <si>
    <t>APLICAÇÃO MANUAL DE GESSO DESEMPENADO (SEM TALISCAS) EM TETO DE AMBIEN TES DE ÁREA MENOR QUE 5M², ESPESSURA DE 1,0CM. AF_06/2014</t>
  </si>
  <si>
    <t>APLICAÇÃO MANUAL DE GESSO DESEMPENADO (SEM TALISCAS) EM PAREDES DE AMB IENTES DE ÁREA MAIOR QUE 10M², ESPESSURA DE 0,5CM. AF_06/2014</t>
  </si>
  <si>
    <t>APLICAÇÃO MANUAL DE GESSO DESEMPENADO (SEM TALISCAS) EM PAREDES DE AMB IENTES DE ÁREA ENTRE 5M² E 10M², ESPESSURA DE 0,5CM. AF_06/2014</t>
  </si>
  <si>
    <t>APLICAÇÃO MANUAL DE GESSO DESEMPENADO (SEM TALISCAS) EM PAREDES DE AMB IENTES DE ÁREA MENOR QUE 5M², ESPESSURA DE 0,5CM. AF_06/2014</t>
  </si>
  <si>
    <t>APLICAÇÃO MANUAL DE GESSO DESEMPENADO (SEM TALISCAS) EM PAREDES DE AMB IENTES DE ÁREA MAIOR QUE 10M², ESPESSURA DE 1,0CM. AF_06/2014</t>
  </si>
  <si>
    <t>APLICAÇÃO MANUAL DE GESSO DESEMPENADO (SEM TALISCAS) EM PAREDES DE AMB IENTES DE ÁREA ENTRE 5M² E 10M², ESPESSURA DE 1,0CM. AF_06/2014</t>
  </si>
  <si>
    <t>APLICAÇÃO MANUAL DE GESSO DESEMPENADO (SEM TALISCAS) EM PAREDES DE AMB IENTES DE ÁREA MENOR QUE 5M², ESPESSURA DE 1,0CM. AF_06/2014</t>
  </si>
  <si>
    <t>APLICAÇÃO MANUAL DE GESSO SARRAFEADO (COM TALISCAS) EM PAREDES DE AMBI ENTES DE ÁREA MAIOR QUE 10M², ESPESSURA DE 1,0CM. AF_06/2014</t>
  </si>
  <si>
    <t>APLICAÇÃO MANUAL DE GESSO SARRAFEADO (COM TALISCAS) EM PAREDES DE AMBI ENTES DE ÁREA ENTRE 5M² E 10M², ESPESSURA DE 1,0CM. AF_06/2014</t>
  </si>
  <si>
    <t>APLICAÇÃO MANUAL DE GESSO SARRAFEADO (COM TALISCAS) EM PAREDES DE AMBI ENTES DE ÁREA MENOR QUE 5M², ESPESSURA DE 1,0CM. AF_06/2014</t>
  </si>
  <si>
    <t>APLICAÇÃO MANUAL DE GESSO SARRAFEADO (COM TALISCAS) EM PAREDES DE AMBI ENTES DE ÁREA MAIOR QUE 10M², ESPESSURA DE 1,5CM. AF_06/2014</t>
  </si>
  <si>
    <t>APLICAÇÃO MANUAL DE GESSO SARRAFEADO (COM TALISCAS) EM PAREDES DE AMBI ENTES DE ÁREA ENTRE 5M² E 10M², ESPESSURA DE 1,5CM. AF_06/2014</t>
  </si>
  <si>
    <t>APLICAÇÃO MANUAL DE GESSO SARRAFEADO (COM TALISCAS) EM PAREDES DE AMBI ENTES DE ÁREA MENOR QUE 5M², ESPESSURA DE 1,5CM. AF_06/2014</t>
  </si>
  <si>
    <t>APLICAÇÃO DE GESSO PROJETADO COM EQUIPAMENTO DE PROJEÇÃO EM PAREDES DE AMBIENTES DE ÁREA MAIOR QUE 10M², DESEMPENADO (SEM TALISCAS), ESPESSU RA DE 0,5CM. AF_06/2014</t>
  </si>
  <si>
    <t>APLICAÇÃO DE GESSO PROJETADO COM EQUIPAMENTO DE PROJEÇÃO EM PAREDES DE AMBIENTES DE ÁREA ENTRE 5M² E 10M², DESEMPENADO (SEM TALISCAS), ESPES SURA DE 0,5CM. AF_06/2014</t>
  </si>
  <si>
    <t>APLICAÇÃO DE GESSO PROJETADO COM EQUIPAMENTO DE PROJEÇÃO EM PAREDES DE AMBIENTES DE ÁREA MENOR QUE 5M², DESEMPENADO (SEM TALISCAS), ESPESSUR A DE 0,5CM. AF_06/2014</t>
  </si>
  <si>
    <t>APLICAÇÃO DE GESSO PROJETADO COM EQUIPAMENTO DE PROJEÇÃO EM PAREDES DE AMBIENTES DE ÁREA MAIOR QUE 10M², DESEMPENADO (SEM TALISCAS), ESPESSU RA DE 1,0CM. AF_06/2014</t>
  </si>
  <si>
    <t>APLICAÇÃO DE GESSO PROJETADO COM EQUIPAMENTO DE PROJEÇÃO EM PAREDES DE AMBIENTES DE ÁREA ENTRE 5M² E 10M², DESEMPENADO (SEM TALISCAS), ESPES SURA DE 1,0CM. AF_06/2014</t>
  </si>
  <si>
    <t>APLICAÇÃO DE GESSO PROJETADO COM EQUIPAMENTO DE PROJEÇÃO EM PAREDES DE AMBIENTES DE ÁREA MENOR QUE 5M², DESEMPENADO (SEM TALISCAS), ESPESSUR A DE 1,0CM. AF_06/2014</t>
  </si>
  <si>
    <t>APLICAÇÃO DE GESSO PROJETADO COM EQUIPAMENTO DE PROJEÇÃO EM PAREDES DE AMBIENTES DE ÁREA MAIOR QUE 10M², SARRAFEADO (COM TALISCAS), ESPESSUR A DE 1,0CM. AF_06/2014</t>
  </si>
  <si>
    <t>APLICAÇÃO DE GESSO PROJETADO COM EQUIPAMENTO DE PROJEÇÃO EM PAREDES DE AMBIENTES DE ÁREA ENTRE 5M² E 10M², SARRAFEADO (COM TALISCAS), ESPESS 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</si>
  <si>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</si>
  <si>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 A DE 1,5CM. AF_06/2014</t>
  </si>
  <si>
    <t>APLICAÇÃO DE GESSO PROJETADO COM EQUIPAMENTO DE PROJEÇÃO EM PAREDES DE AMBIENTES DE ÁREA ENTRE 5M² E 10M², SARRAFEADO (COM TALISCAS), ESPESS URA DE 1,5CM. AF_06/2014</t>
  </si>
  <si>
    <t>APLICAÇÃO DE GESSO PROJETADO COM EQUIPAMENTO DE PROJEÇÃO EM PAREDES DE AMBIENTES DE ÁREA MENOR QUE 5M², SARRAFEADO (COM TALISCAS), ESPESSURA DE 1,5CM.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</si>
  <si>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</si>
  <si>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</si>
  <si>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</si>
  <si>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 06/2014</t>
  </si>
  <si>
    <t>BETONEIRA CAPACIDADE NOMINAL 400 L, CAPACIDADE DE MISTURA 310 L, MOTOR A DIESEL POTÊNCIA 5,0 HP, SEM CARREGADOR - CHP DIURNO. AF_06/2014</t>
  </si>
  <si>
    <t>BETONEIRA CAPACIDADE NOMINAL 400 L, CAPACIDADE DE MISTURA 310 L, MOTOR A DIESEL POTÊNCIA 5,0 HP, SEM CARREGADOR - CHI DIURNO. AF_06/2014</t>
  </si>
  <si>
    <t>ALVENARIA DE VEDAÇÃO DE BLOCOS VAZADOS DE CONCRETO DE 9X19X39CM (ESPES SURA 9CM) DE PAREDES COM ÁREA LÍQUIDA MENOR QUE 6M² SEM VÃOS E ARGAMAS SA DE ASSENTAMENTO COM PREPARO EM BETONEIRA. AF_06/2014</t>
  </si>
  <si>
    <t>ALVENARIA DE VEDAÇÃO DE BLOCOS VAZADOS DE CONCRETO DE 9X19X39CM (ESPES SURA 9CM) DE PAREDES COM ÁREA LÍQUIDA MENOR QUE 6M² SEM VÃOS E ARGAMAS SA DE ASSENTAMENTO COM PREPARO MANUAL. AF_06/2014</t>
  </si>
  <si>
    <t>ALVENARIA DE VEDAÇÃO DE BLOCOS VAZADOS DE CONCRETO DE 14X19X39CM (ESPE SSURA 14CM) DE PAREDES COM ÁREA LÍQUIDA MENOR QUE 6M² SEM VÃOS E ARGAM ASSA DE ASSENTAMENTO COM PREPARO EM BETONEIRA. AF_06/2014</t>
  </si>
  <si>
    <t>ALVENARIA DE VEDAÇÃO DE BLOCOS VAZADOS DE CONCRETO DE 14X19X39CM (ESPE SSURA 14CM) DE PAREDES COM ÁREA LÍQUIDA MENOR QUE 6M² SEM VÃOS E ARGAM ASSA DE ASSENTAMENTO COM PREPARO MANUAL. AF_06/2014</t>
  </si>
  <si>
    <t>ALVENARIA DE VEDAÇÃO DE BLOCOS VAZADOS DE CONCRETO DE 19X19X39CM (ESPE SSURA 19CM) DE PAREDES COM ÁREA LÍQUIDA MENOR QUE 6M² SEM VÃOS E ARGAM ASSA DE ASSENTAMENTO COM PREPARO EM BETONEIRA. AF_06/2014</t>
  </si>
  <si>
    <t>ALVENARIA DE VEDAÇÃO DE BLOCOS VAZADOS DE CONCRETO DE 19X19X39CM (ESPE SSURA 19CM) DE PAREDES COM ÁREA LÍQUIDA MENOR QUE 6M² SEM VÃOS E ARGAM ASSA DE ASSENTAMENTO COM PREPARO MANUAL. AF_06/2014</t>
  </si>
  <si>
    <t>ALVENARIA DE VEDAÇÃO DE BLOCOS VAZADOS DE CONCRETO DE 9X19X39CM (ESPES SURA 9CM) DE PAREDES COM ÁREA LÍQUIDA MAIOR OU IGUAL A 6M² SEM VÃOS E ARGAMASSA DE ASSENTAMENTO COM PREPARO EM BETONEIRA. AF_06/2014</t>
  </si>
  <si>
    <t>ALVENARIA DE VEDAÇÃO DE BLOCOS VAZADOS DE CONCRETO DE 9X19X39CM (ESPES SURA 9CM) DE PAREDES COM ÁREA LÍQUIDA MAIOR OU IGUAL A 6M² SEM VÃOS E ARGAMASSA DE ASSENTAMENTO COM PREPARO MANUAL. AF_06/2014</t>
  </si>
  <si>
    <t>ALVENARIA DE VEDAÇÃO DE BLOCOS VAZADOS DE CONCRETO DE 14X19X39CM (ESPE SSURA 14CM) DE PAREDES COM ÁREA LÍQUIDA MAIOR OU IGUAL A 6M² SEM VÃOS E ARGAMASSA DE ASSENTAMENTO COM PREPARO EM BETONEIRA. AF_06/2014</t>
  </si>
  <si>
    <t>ALVENARIA DE VEDAÇÃO DE BLOCOS VAZADOS DE CONCRETO DE 14X19X39CM (ESPE SSURA 14CM) DE PAREDES COM ÁREA LÍQUIDA MAIOR OU IGUAL A 6M² SEM VÃOS E ARGAMASSA DE ASSENTAMENTO COM PREPARO MANUAL. AF_06/2014</t>
  </si>
  <si>
    <t>ALVENARIA DE VEDAÇÃO DE BLOCOS VAZADOS DE CONCRETO DE 19X19X39CM (ESPE SSURA 19CM) DE PAREDES COM ÁREA LÍQUIDA MAIOR OU IGUAL A 6M² SEM VÃOS E ARGAMASSA DE ASSENTAMENTO COM PREPARO EM BETONEIRA. AF_06/2014</t>
  </si>
  <si>
    <t>ALVENARIA DE VEDAÇÃO DE BLOCOS VAZADOS DE CONCRETO DE 19X19X39CM (ESPE SSURA 19CM) DE PAREDES COM ÁREA LÍQUIDA MAIOR OU IGUAL A 6M² SEM VÃOS E ARGAMASSA DE ASSENTAMENTO COM PREPARO MANUAL. AF_06/2014</t>
  </si>
  <si>
    <t>ALVENARIA DE VEDAÇÃO DE BLOCOS VAZADOS DE CONCRETO DE 9X19X39CM (ESPES SURA 9CM) DE PAREDES COM ÁREA LÍQUIDA MENOR QUE 6M² COM VÃOS E ARGAMAS SA DE ASSENTAMENTO COM PREPARO EM BETONEIRA. AF_06/2014</t>
  </si>
  <si>
    <t>ALVENARIA DE VEDAÇÃO DE BLOCOS VAZADOS DE CONCRETO DE 9X19X39CM (ESPES SURA 9CM) DE PAREDES COM ÁREA LÍQUIDA MENOR QUE 6M² COM VÃOS E ARGAMAS SA DE ASSENTAMENTO COM PREPARO MANUAL. AF_06/2014</t>
  </si>
  <si>
    <t>ALVENARIA DE VEDAÇÃO DE BLOCOS VAZADOS DE CONCRETO DE 14X19X39CM (ESPE SSURA 14CM) DE PAREDES COM ÁREA LÍQUIDA MENOR QUE 6M² COM VÃOS E ARGAM ASSA DE ASSENTAMENTO COM PREPARO EM BETONEIRA. AF_06/2014</t>
  </si>
  <si>
    <t>ALVENARIA DE VEDAÇÃO DE BLOCOS VAZADOS DE CONCRETO DE 14X19X39CM (ESPE SSURA 14CM) DE PAREDES COM ÁREA LÍQUIDA MENOR QUE 6M² COM VÃOS E ARGAM ASSA DE ASSENTAMENTO COM PREPARO MANUAL. AF_06/2014</t>
  </si>
  <si>
    <t>ALVENARIA DE VEDAÇÃO DE BLOCOS VAZADOS DE CONCRETO DE 19X19X39CM (ESPE SSURA 19CM) DE PAREDES COM ÁREA LÍQUIDA MENOR QUE 6M² COM VÃOS E ARGAM ASSA DE ASSENTAMENTO COM PREPARO EM BETONEIRA. AF_06/2014</t>
  </si>
  <si>
    <t>ALVENARIA DE VEDAÇÃO DE BLOCOS VAZADOS DE CONCRETO DE 19X19X39CM (ESPE SSURA 19CM) DE PAREDES COM ÁREA LÍQUIDA MENOR QUE 6M² COM VÃOS E ARGAM ASSA DE ASSENTAMENTO COM PREPARO MANUAL. AF_06/2014</t>
  </si>
  <si>
    <t>ALVENARIA DE VEDAÇÃO DE BLOCOS VAZADOS DE CONCRETO DE 9X19X39CM (ESPES SURA 9CM) DE PAREDES COM ÁREA LÍQUIDA MAIOR OU IGUAL A 6M² COM VÃOS E ARGAMASSA DE ASSENTAMENTO COM PREPARO EM BETONEIRA. AF_06/2014</t>
  </si>
  <si>
    <t>ALVENARIA DE VEDAÇÃO DE BLOCOS VAZADOS DE CONCRETO DE 9X19X39CM (ESPES SURA 9CM) DE PAREDES COM ÁREA LÍQUIDA MAIOR OU IGUAL A 6M² COM VÃOS E ARGAMASSA DE ASSENTAMENTO COM PREPARO MANUAL. AF_06/2014</t>
  </si>
  <si>
    <t>ALVENARIA DE VEDAÇÃO DE BLOCOS VAZADOS DE CONCRETO DE 14X19X39CM (ESPE SSURA 14CM) DE PAREDES COM ÁREA LÍQUIDA MAIOR OU IGUAL A 6M² COM VÃOS E ARGAMASSA DE ASSENTAMENTO COM PREPARO EM BETONEIRA. AF_06/2014</t>
  </si>
  <si>
    <t>ALVENARIA DE VEDAÇÃO DE BLOCOS VAZADOS DE CONCRETO DE 14X19X39CM (ESPE SSURA 14CM) DE PAREDES COM ÁREA LÍQUIDA MAIOR OU IGUAL A 6M² COM VÃOS E ARGAMASSA DE ASSENTAMENTO COM PREPARO MANUAL. AF_06/2014</t>
  </si>
  <si>
    <t>ALVENARIA DE VEDAÇÃO DE BLOCOS VAZADOS DE CONCRETO DE 19X19X39CM (ESPE SSURA 19CM) DE PAREDES COM ÁREA LÍQUIDA MAIOR OU IGUAL A 6M² COM VÃOS E ARGAMASSA DE ASSENTAMENTO COM PREPARO EM BETONEIRA. AF_06/2014</t>
  </si>
  <si>
    <t>ALVENARIA DE VEDAÇÃO DE BLOCOS VAZADOS DE CONCRETO DE 19X19X39CM (ESPE SSURA 19CM) DE PAREDES COM ÁREA LÍQUIDA MAIOR OU IGUAL A 6M² COM VÃOS E ARGAMASSA DE ASSENTAMENTO COM PREPARO MANUAL. AF_06/2014</t>
  </si>
  <si>
    <t>ALVENARIA DE VEDAÇÃO DE BLOCOS CERÂMICOS FURADOS NA VERTICAL DE 9X19X3 9CM (ESPESSURA 9CM) DE PAREDES COM ÁREA LÍQUIDA MENOR QUE 6M² SEM VÃOS E ARGAMASSA DE ASSENTAMENTO COM PREPARO EM BETONEIRA. AF_06/2014</t>
  </si>
  <si>
    <t>ALVENARIA DE VEDAÇÃO DE BLOCOS CERÂMICOS FURADOS NA VERTICAL DE 9X19X3 9CM (ESPESSURA 9CM) DE PAREDES COM ÁREA LÍQUIDA MENOR QUE 6M² SEM VÃOS E ARGAMASSA DE ASSENTAMENTO COM PREPARO MANUAL. AF_06/2014</t>
  </si>
  <si>
    <t>ALVENARIA DE VEDAÇÃO DE BLOCOS CERÂMICOS FURADOS NA VERTICAL DE 14X19X 39CM (ESPESSURA 14CM) DE PAREDES COM ÁREA LÍQUIDA MENOR QUE 6M² SEM VÃ OS E ARGAMASSA DE ASSENTAMENTO COM PREPARO EM BETONEIRA. AF_06/2014</t>
  </si>
  <si>
    <t>ALVENARIA DE VEDAÇÃO DE BLOCOS CERÂMICOS FURADOS NA VERTICAL DE 14X19X 39CM (ESPESSURA 14CM) DE PAREDES COM ÁREA LÍQUIDA MENOR QUE 6M² SEM VÃ OS E ARGAMASSA DE ASSENTAMENTO COM PREPARO MANUAL. AF_06/2014</t>
  </si>
  <si>
    <t>ALVENARIA DE VEDAÇÃO DE BLOCOS CERÂMICOS FURADOS NA VERTICAL DE 19X19X 39CM (ESPESSURA 19CM) DE PAREDES COM ÁREA LÍQUIDA MENOR QUE 6M² SEM VÃ OS E ARGAMASSA DE ASSENTAMENTO COM PREPARO EM BETONEIRA. AF_06/2014</t>
  </si>
  <si>
    <t>ALVENARIA DE VEDAÇÃO DE BLOCOS CERÂMICOS FURADOS NA VERTICAL DE 19X19X 39CM (ESPESSURA 19CM) DE PAREDES COM ÁREA LÍQUIDA MENOR QUE 6M² SEM VÃ OS E ARGAMASSA DE ASSENTAMENTO COM PREPARO MANUAL. AF_06/2014</t>
  </si>
  <si>
    <t>ALVENARIA DE VEDAÇÃO DE BLOCOS CERÂMICOS FURADOS NA VERTICAL DE 9X19X3 9CM (ESPESSURA 9CM) DE PAREDES COM ÁREA LÍQUIDA MAIOR OU IGUAL A 6M² S EM VÃOS E ARGAMASSA DE ASSENTAMENTO COM PREPARO EM BETONEIRA. AF_06/20 14</t>
  </si>
  <si>
    <t>ALVENARIA DE VEDAÇÃO DE BLOCOS CERÂMICOS FURADOS NA VERTICAL DE 9X19X3 9CM (ESPESSURA 9CM) DE PAREDES COM ÁREA LÍQUIDA MAIOR OU IGUAL A 6M² S EM VÃOS E ARGAMASSA DE ASSENTAMENTO COM PREPARO MANUAL. AF_06/2014</t>
  </si>
  <si>
    <t>ALVENARIA DE VEDAÇÃO DE BLOCOS CERÂMICOS FURADOS NA VERTICAL DE 14X19X 39CM (ESPESSURA 14CM) DE PAREDES COM ÁREA LÍQUIDA MAIOR OU IGUAL A 6M² SEM VÃOS E ARGAMASSA DE ASSENTAMENTO COM PREPARO EM BETONEIRA. AF_06/ 2014</t>
  </si>
  <si>
    <t>ALVENARIA DE VEDAÇÃO DE BLOCOS CERÂMICOS FURADOS NA VERTICAL DE 14X19X 39CM (ESPESSURA 14CM) DE PAREDES COM ÁREA LÍQUIDA MAIOR OU IGUAL A 6M² SEM VÃOS E ARGAMASSA DE ASSENTAMENTO COM PREPARO MANUAL. AF_06/2014</t>
  </si>
  <si>
    <t>ALVENARIA DE VEDAÇÃO DE BLOCOS CERÂMICOS FURADOS NA VERTICAL DE 19X19X 39CM (ESPESSURA 19CM) DE PAREDES COM ÁREA LÍQUIDA MAIOR OU IGUAL A 6M² SEM VÃOS E ARGAMASSA DE ASSENTAMENTO COM PREPARO EM BETONEIRA. AF_06/ 2014</t>
  </si>
  <si>
    <t>ALVENARIA DE VEDAÇÃO DE BLOCOS CERÂMICOS FURADOS NA VERTICAL DE 19X19X 39CM (ESPESSURA 19CM) DE PAREDES COM ÁREA LÍQUIDA MAIOR OU IGUAL A 6M² SEM VÃOS E ARGAMASSA DE ASSENTAMENTO COM PREPARO MANUAL. AF_06/2014</t>
  </si>
  <si>
    <t>ALVENARIA DE VEDAÇÃO DE BLOCOS CERÂMICOS FURADOS NA VERTICAL DE 9X19X3 9CM (ESPESSURA 9CM) DE PAREDES COM ÁREA LÍQUIDA MENOR QUE 6M² COM VÃOS E ARGAMASSA DE ASSENTAMENTO COM PREPARO EM BETONEIRA. AF_06/2014</t>
  </si>
  <si>
    <t>ALVENARIA DE VEDAÇÃO DE BLOCOS CERÂMICOS FURADOS NA VERTICAL DE 9X19X3 9CM (ESPESSURA 9CM) DE PAREDES COM ÁREA LÍQUIDA MENOR QUE 6M² COM VÃOS E ARGAMASSA DE ASSENTAMENTO COM PREPARO MANUAL. AF_06/2014</t>
  </si>
  <si>
    <t>ALVENARIA DE VEDAÇÃO DE BLOCOS CERÂMICOS FURADOS NA VERTICAL DE 14X19X 39CM (ESPESSURA 14CM) DE PAREDES COM ÁREA LÍQUIDA MENOR QUE 6M² COM VÃ OS E ARGAMASSA DE ASSENTAMENTO COM PREPARO EM BETONEIRA. AF_06/2014</t>
  </si>
  <si>
    <t>ALVENARIA DE VEDAÇÃO DE BLOCOS CERÂMICOS FURADOS NA VERTICAL DE 19X19X 39CM (ESPESSURA 19CM) DE PAREDES COM ÁREA LÍQUIDA MENOR QUE 6M² COM VÃ OS E ARGAMASSA DE ASSENTAMENTO COM PREPARO EM BETONEIRA. AF_06/2014</t>
  </si>
  <si>
    <t>ALVENARIA DE VEDAÇÃO DE BLOCOS CERÂMICOS FURADOS NA VERTICAL DE 19X19X 39CM (ESPESSURA 19CM) DE PAREDES COM ÁREA LÍQUIDA MENOR QUE 6M² COM VÃ OS E ARGAMASSA DE ASSENTAMENTO COM PREPARO MANUAL. AF_06/2014</t>
  </si>
  <si>
    <t>ALVENARIA DE VEDAÇÃO DE BLOCOS CERÂMICOS FURADOS NA VERTICAL DE 9X19X3 9CM (ESPESSURA 9CM) DE PAREDES COM ÁREA LÍQUIDA MAIOR OU IGUAL A 6M² C OM VÃOS E ARGAMASSA DE ASSENTAMENTO COM PREPARO EM BETONEIRA. AF_06/20 14</t>
  </si>
  <si>
    <t>ALVENARIA DE VEDAÇÃO DE BLOCOS CERÂMICOS FURADOS NA VERTICAL DE 9X19X3 9CM (ESPESSURA 9CM) DE PAREDES COM ÁREA LÍQUIDA MAIOR OU IGUAL A 6M² C OM VÃOS E ARGAMASSA DE ASSENTAMENTO COM PREPARO MANUAL. AF_06/2014</t>
  </si>
  <si>
    <t>ALVENARIA DE VEDAÇÃO DE BLOCOS CERÂMICOS FURADOS NA VERTICAL DE 14X19X 39CM (ESPESSURA 14CM) DE PAREDES COM ÁREA LÍQUIDA MAIOR OU IGUAL A 6M² COM VÃOS E ARGAMASSA DE ASSENTAMENTO COM PREPARO EM BETONEIRA. AF_06/ 2014</t>
  </si>
  <si>
    <t>ALVENARIA DE VEDAÇÃO DE BLOCOS CERÂMICOS FURADOS NA VERTICAL DE 14X19X 39CM (ESPESSURA 14CM) DE PAREDES COM ÁREA LÍQUIDA MAIOR OU IGUAL A 6M² COM VÃOS E ARGAMASSA DE ASSENTAMENTO COM PREPARO MANUAL. AF_06/2014</t>
  </si>
  <si>
    <t>ALVENARIA DE VEDAÇÃO DE BLOCOS CERÂMICOS FURADOS NA VERTICAL DE 19X19X 39CM (ESPESSURA 19CM) DE PAREDES COM ÁREA LÍQUIDA MAIOR OU IGUAL A 6M² COM VÃOS E ARGAMASSA DE ASSENTAMENTO COM PREPARO EM BETONEIRA. AF_06/ 2014</t>
  </si>
  <si>
    <t>ALVENARIA DE VEDAÇÃO DE BLOCOS CERÂMICOS FURADOS NA VERTICAL DE 19X19X 39CM (ESPESSURA 19CM) DE PAREDES COM ÁREA LÍQUIDA MAIOR OU IGUAL A 6M² COM VÃOS E ARGAMASSA DE ASSENTAMENTO COM PREPARO MANUAL. AF_06/2014</t>
  </si>
  <si>
    <t>ALVENARIA DE VEDAÇÃO DE BLOCOS CERÂMICOS FURADOS NA HORIZONTAL DE 9X19 X19CM (ESPESSURA 9CM) DE PAREDES COM ÁREA LÍQUIDA MENOR QUE 6M² SEM VÃ OS E ARGAMASSA DE ASSENTAMENTO COM PREPARO EM BETONEIRA. AF_06/2014</t>
  </si>
  <si>
    <t>ALVENARIA DE VEDAÇÃO DE BLOCOS CERÂMICOS FURADOS NA HORIZONTAL DE 9X19 X19CM (ESPESSURA 9CM) DE PAREDES COM ÁREA LÍQUIDA MENOR QUE 6M² SEM VÃ OS E ARGAMASSA DE ASSENTAMENTO COM PREPARO MANUAL. AF_06/2014</t>
  </si>
  <si>
    <t>ALVENARIA DE VEDAÇÃO DE BLOCOS CERÂMICOS FURADOS NA HORIZONTAL DE 11,5 X19X19CM (ESPESSURA 11,5CM) DE PAREDES COM ÁREA LÍQUIDA MENOR QUE 6M² SEM VÃOS E ARGAMASSA DE ASSENTAMENTO COM PREPARO EM BETONEIRA. AF_06/2 014_P</t>
  </si>
  <si>
    <t>ALVENARIA DE VEDAÇÃO DE BLOCOS CERÂMICOS FURADOS NA HORIZONTAL DE 11,5 X19X19CM (ESPESSURA 11,5CM) DE PAREDES COM ÁREA LÍQUIDA MENOR QUE 6M² SEM VÃOS E ARGAMASSA DE ASSENTAMENTO COM PREPARO MANUAL. AF_06/2014_P</t>
  </si>
  <si>
    <t>ALVENARIA DE VEDAÇÃO DE BLOCOS CERÂMICOS FURADOS NA HORIZONTAL DE 9X14 X19CM (ESPESSURA 9CM) DE PAREDES COM ÁREA LÍQUIDA MENOR QUE 6M² SEM VÃ OS E ARGAMASSA DE ASSENTAMENTO COM PREPARO EM BETONEIRA. AF_06/2014</t>
  </si>
  <si>
    <t>ALVENARIA DE VEDAÇÃO DE BLOCOS CERÂMICOS FURADOS NA HORIZONTAL DE 9X14 X19CM (ESPESSURA 9CM) DE PAREDES COM ÁREA LÍQUIDA MENOR QUE 6M² SEM VÃ OS E ARGAMASSA DE ASSENTAMENTO COM PREPARO MANUAL. AF_06/2014</t>
  </si>
  <si>
    <t>ALVENARIA DE VEDAÇÃO DE BLOCOS CERÂMICOS FURADOS NA HORIZONTAL DE 14X9 X19CM (ESPESSURA 14CM) DE PAREDES COM ÁREA LÍQUIDA MENOR QUE 6M² SEM V ÃOS E ARGAMASSA DE ASSENTAMENTO COM PREPARO EM BETONEIRA. AF_06/2014</t>
  </si>
  <si>
    <t>ALVENARIA DE VEDAÇÃO DE BLOCOS CERÂMICOS FURADOS NA HORIZONTAL DE 14X9 X19CM (ESPESSURA 14CM) DE PAREDES COM ÁREA LÍQUIDA MENOR QUE 6M² SEM V ÃOS E ARGAMASSA DE ASSENTAMENTO COM PREPARO MANUAL. AF_06/2014</t>
  </si>
  <si>
    <t>ALVENARIA DE VEDAÇÃO DE BLOCOS CERÂMICOS FURADOS NA HORIZONTAL DE 9X19 X19CM (ESPESSURA 9CM) DE PAREDES COM ÁREA LÍQUIDA MAIOR OU IGUAL A 6M² SEM VÃOS E ARGAMASSA DE ASSENTAMENTO COM PREPARO EM BETONEIRA. AF_06/ 2014</t>
  </si>
  <si>
    <t>ALVENARIA DE VEDAÇÃO DE BLOCOS CERÂMICOS FURADOS NA HORIZONTAL DE 9X19 X19CM (ESPESSURA 9CM) DE PAREDES COM ÁREA LÍQUIDA MAIOR OU IGUAL A 6M² SEM VÃOS E ARGAMASSA DE ASSENTAMENTO COM PREPARO MANUAL. AF_06/2014</t>
  </si>
  <si>
    <t>ALVENARIA DE VEDAÇÃO DE BLOCOS CERÂMICOS FURADOS NA HORIZONTAL DE 11,5 X19X19CM (ESPESSURA 11,5M) DE PAREDES COM ÁREA LÍQUIDA MAIOR OU IGUAL A 6M² SEM VÃOS E ARGAMASSA DE ASSENTAMENTO COM PREPARO EM BETONEIRA. A F_06/2014_P</t>
  </si>
  <si>
    <t>ALVENARIA DE VEDAÇÃO DE BLOCOS CERÂMICOS FURADOS NA HORIZONTAL DE 11,5 X19X19CM (ESPESSURA 11,5M) DE PAREDES COM ÁREA LÍQUIDA MAIOR OU IGUAL A 6M² SEM VÃOS E ARGAMASSA DE ASSENTAMENTO COM PREPARO MANUAL. AF_06/2 014_P</t>
  </si>
  <si>
    <t>ALVENARIA DE VEDAÇÃO DE BLOCOS CERÂMICOS FURADOS NA HORIZONTAL DE 9X14 X19CM (ESPESSURA 9CM) DE PAREDES COM ÁREA LÍQUIDA MAIOR OU IGUAL A 6M² SEM VÃOS E ARGAMASSA DE ASSENTAMENTO COM PREPARO EM BETONEIRA. AF_06/ 2014</t>
  </si>
  <si>
    <t>ALVENARIA DE VEDAÇÃO DE BLOCOS CERÂMICOS FURADOS NA HORIZONTAL DE 9X14 X19CM (ESPESSURA 9CM) DE PAREDES COM ÁREA LÍQUIDA MAIOR OU IGUAL A 6M² SEM VÃOS E ARGAMASSA DE ASSENTAMENTO COM PREPARO MANUAL. AF_06/2014</t>
  </si>
  <si>
    <t>ALVENARIA DE VEDAÇÃO DE BLOCOS CERÂMICOS FURADOS NA HORIZONTAL DE 14X9 X19CM (ESPESSURA 14CM) DE PAREDES COM ÁREA LÍQUIDA MAIOR OU IGUAL A 6M ² SEM VÃOS E ARGAMASSA DE ASSENTAMENTO COM PREPARO EM BETONEIRA. AF_06 /2014</t>
  </si>
  <si>
    <t>ALVENARIA DE VEDAÇÃO DE BLOCOS CERÂMICOS FURADOS NA HORIZONTAL DE 14X9 X19CM (ESPESSURA 14CM) DE PAREDES COM ÁREA LÍQUIDA MAIOR OU IGUAL A 6M ² SEM VÃOS E ARGAMASSA DE ASSENTAMENTO COM PREPARO MANUAL. AF_06/2014</t>
  </si>
  <si>
    <t>ALVENARIA DE VEDAÇÃO DE BLOCOS CERÂMICOS FURADOS NA HORIZONTAL DE 9X19 X19CM (ESPESSURA 9CM) DE PAREDES COM ÁREA LÍQUIDA MENOR QUE 6M² COM VÃ OS E ARGAMASSA DE ASSENTAMENTO COM PREPARO EM BETONEIRA. AF_06/2014</t>
  </si>
  <si>
    <t>ALVENARIA DE VEDAÇÃO DE BLOCOS CERÂMICOS FURADOS NA HORIZONTAL DE 9X19 X19CM (ESPESSURA 9CM) DE PAREDES COM ÁREA LÍQUIDA MENOR QUE 6M² COM VÃ OS E ARGAMASSA DE ASSENTAMENTO COM PREPARO MANUAL. AF_06/2014</t>
  </si>
  <si>
    <t>ALVENARIA DE VEDAÇÃO DE BLOCOS CERÂMICOS FURADOS NA HORIZONTAL DE 11,5 X19X19CM (ESPESSURA 11,5CM) DE PAREDES COM ÁREA LÍQUIDA MENOR QUE 6M² COM VÃOS E ARGAMASSA DE ASSENTAMENTO COM PREPARO EM BETONEIRA. AF_06/2 014_P</t>
  </si>
  <si>
    <t>ALVENARIA DE VEDAÇÃO DE BLOCOS CERÂMICOS FURADOS NA HORIZONTAL DE 11,5 X19X19CM (ESPESSURA 11,5CM) DE PAREDES COM ÁREA LÍQUIDA MENOR QUE 6M² COM VÃOS E ARGAMASSA DE ASSENTAMENTO COM PREPARO MANUAL. AF_06/2014_P</t>
  </si>
  <si>
    <t>ALVENARIA DE VEDAÇÃO DE BLOCOS CERÂMICOS FURADOS NA HORIZONTAL DE 9X14 X19CM (ESPESSURA 9CM) DE PAREDES COM ÁREA LÍQUIDA MENOR QUE 6M² COM VÃ OS E ARGAMASSA DE ASSENTAMENTO COM PREPARO EM BETONEIRA. AF_06/2014</t>
  </si>
  <si>
    <t>ALVENARIA DE VEDAÇÃO DE BLOCOS CERÂMICOS FURADOS NA HORIZONTAL DE 9X14 X19CM (ESPESSURA 9CM) DE PAREDES COM ÁREA LÍQUIDA MENOR QUE 6M² COM VÃ OS E ARGAMASSA DE ASSENTAMENTO COM PREPARO MANUAL. AF_06/2014</t>
  </si>
  <si>
    <t>ALVENARIA DE VEDAÇÃO DE BLOCOS CERÂMICOS FURADOS NA HORIZONTAL DE 14X9 X19CM (ESPESSURA 14CM) DE PAREDES COM ÁREA LÍQUIDA MENOR QUE 6M² COM V ÃOS E ARGAMASSA DE ASSENTAMENTO COM PREPARO EM BETONEIRA. AF_06/2014</t>
  </si>
  <si>
    <t>ALVENARIA DE VEDAÇÃO DE BLOCOS CERÂMICOS FURADOS NA HORIZONTAL DE 14X9 X19CM (ESPESSURA 14CM) DE PAREDES COM ÁREA LÍQUIDA MENOR QUE 6M² COM V ÃOS E ARGAMASSA DE ASSENTAMENTO COM PREPARO MANUAL. AF_06/2014</t>
  </si>
  <si>
    <t>ALVENARIA DE VEDAÇÃO DE BLOCOS CERÂMICOS FURADOS NA HORIZONTAL DE 9X19 X19CM (ESPESSURA 9CM) DE PAREDES COM ÁREA LÍQUIDA MAIOR OU IGUAL A 6M² COM VÃOS E ARGAMASSA DE ASSENTAMENTO COM PREPARO EM BETONEIRA. AF_06/ 2014</t>
  </si>
  <si>
    <t>ALVENARIA DE VEDAÇÃO DE BLOCOS CERÂMICOS FURADOS NA HORIZONTAL DE 9X19 X19CM (ESPESSURA 9CM) DE PAREDES COM ÁREA LÍQUIDA MAIOR OU IGUAL A 6M² COM VÃOS E ARGAMASSA DE ASSENTAMENTO COM PREPARO MANUAL. AF_06/2014</t>
  </si>
  <si>
    <t>ALVENARIA DE VEDAÇÃO DE BLOCOS CERÂMICOS FURADOS NA HORIZONTAL DE 11,5 X19X19CM (ESPESSURA 11,5CM) DE PAREDES COM ÁREA LÍQUIDA MAIOR OU IGUAL A 6M² COM VÃOS E ARGAMASSA DE ASSENTAMENTO COM PREPARO EM BETONEIRA. AF_06/2014_P</t>
  </si>
  <si>
    <t>ALVENARIA DE VEDAÇÃO DE BLOCOS CERÂMICOS FURADOS NA HORIZONTAL DE 11,5 X19X19CM (ESPESSURA 11,5CM) DE PAREDES COM ÁREA LÍQUIDA MAIOR OU IGUAL A 6M² COM VÃOS E ARGAMASSA DE ASSENTAMENTO COM PREPARO MANUAL. AF_06/ 2014_P</t>
  </si>
  <si>
    <t>ALVENARIA DE VEDAÇÃO DE BLOCOS CERÂMICOS FURADOS NA HORIZONTAL DE 9X14 X19CM (ESPESSURA 9CM) DE PAREDES COM ÁREA LÍQUIDA MAIOR OU IGUAL A 6M² COM VÃOS E ARGAMASSA DE ASSENTAMENTO COM PREPARO EM BETONEIRA. AF_06/ 2014</t>
  </si>
  <si>
    <t>ALVENARIA DE VEDAÇÃO DE BLOCOS CERÂMICOS FURADOS NA HORIZONTAL DE 9X14 X19CM (ESPESSURA 9CM) DE PAREDES COM ÁREA LÍQUIDA MAIOR OU IGUAL A 6M² COM VÃOS E ARGAMASSA DE ASSENTAMENTO COM PREPARO MANUAL. AF_06/2014</t>
  </si>
  <si>
    <t>ALVENARIA DE VEDAÇÃO DE BLOCOS CERÂMICOS FURADOS NA HORIZONTAL DE 14X9 X19CM (ESPESSURA 14CM) DE PAREDES COM ÁREA LÍQUIDA MAIOR OU IGUAL A 6M ² COM VÃOS E ARGAMASSA DE ASSENTAMENTO COM PREPARO EM BETONEIRA. AF_06 /2014</t>
  </si>
  <si>
    <t>ALVENARIA DE VEDAÇÃO DE BLOCOS CERÂMICOS FURADOS NA HORIZONTAL DE 14X9 X19CM (ESPESSURA 14CM) DE PAREDES COM ÁREA LÍQUIDA MAIOR OU IGUAL A 6M ² COM VÃOS E ARGAMASSA DE ASSENTAMENTO COM PREPARO MANUAL. AF_06/2014</t>
  </si>
  <si>
    <t>EMBOÇO, PARA RECEBIMENTO DE CERÂMICA, EM ARGAMASSA TRAÇO 1:2:8, PREPAR O MECÂNICO COM BETONEIRA 400L, APLICADO MANUALMENTE EM FACES INTERNAS DE PAREDES DE AMBIENTES COM ÁREA MENOR QUE 5M2, ESPESSURA DE 20MM, COM EXECUÇÃO DE TALISCAS. AF_06/2014</t>
  </si>
  <si>
    <t>EMBOÇO, PARA RECEBIMENTO DE CERÂMICA, EM ARGAMASSA TRAÇO 1:2:8, PREPAR O MANUAL, APLICADO MANUALMENTE EM FACES INTERNAS DE PAREDES DE AMBIENT ES COM ÁREA MENOR QUE 5M2, ESPESSURA DE 20MM, COM EXECUÇÃO DE TALISCAS . AF_06/2014</t>
  </si>
  <si>
    <t>MASSA ÚNICA, PARA RECEBIMENTO DE PINTURA, EM ARGAMASSA TRAÇO 1:2:8, PR EPARO MECÂNICO COM BETONEIRA 400L, APLICADA MANUALMENTE EM FACES INTER NAS DE PAREDES DE AMBIENTES COM ÁREA MENOR QUE 10M2, ESPESSURA DE 20MM , COM EXECUÇÃO DE TALISCAS. AF_06/2014</t>
  </si>
  <si>
    <t>MASSA ÚNICA, PARA RECEBIMENTO DE PINTURA, EM ARGAMASSA TRAÇO 1:2:8, PR EPARO MANUAL, APLICADA MANUALMENTE EM FACES INTERNAS DE PAREDES DE AMB IENTES COM ÁREA MENOR QUE 10M2, ESPESSURA DE 20MM, COM EXECUÇÃO DE TAL ISCAS. AF_06/2014</t>
  </si>
  <si>
    <t>EMBOÇO, PARA RECEBIMENTO DE CERÂMICA, EM ARGAMASSA TRAÇO 1:2:8, PREPAR O MECÂNICO COM BETONEIRA 400L, APLICADO MANUALMENTE EM FACES INTERNAS DE PAREDES DE AMBIENTES COM ÁREA ENTRE 5M2 E 10M2, ESPESSURA DE 20MM, COM EXECUÇÃO DE TALISCAS. AF_06/2014</t>
  </si>
  <si>
    <t>EMBOÇO, PARA RECEBIMENTO DE CERÂMICA, EM ARGAMASSA TRAÇO 1:2:8, PREPAR O MANUAL, APLICADO MANUALMENTE EM FACES INTERNAS DE PAREDES DE AMBIENT ES COM ÁREA ENTRE 5M2 E 10M2, ESPESSURA DE 20MM, COM EXECUÇÃO DE TALIS CAS. AF_06/2014</t>
  </si>
  <si>
    <t>MASSA ÚNICA, PARA RECEBIMENTO DE PINTURA, EM ARGAMASSA TRAÇO 1:2:8, PR EPARO MECÂNICO COM BETONEIRA 400L, APLICADA MANUALMENTE EM FACES INTER NAS DE PAREDES DE AMBIENTES COM ÁREA MAIOR QUE 10M2, ESPESSURA DE 20MM , COM EXECUÇÃO DE TALISCAS. AF_06/2014</t>
  </si>
  <si>
    <t>MASSA ÚNICA, PARA RECEBIMENTO DE PINTURA, EM ARGAMASSA TRAÇO 1:2:8, PR EPARO MANUAL, APLICADA MANUALMENTE EM FACES INTERNAS DE PAREDES DE AMB IENTES COM ÁREA MAIOR QUE 10M2, ESPESSURA DE 20MM, COM EXECUÇÃO DE TAL ISCAS. AF_06/2014</t>
  </si>
  <si>
    <t>EMBOÇO, PARA RECEBIMENTO DE CERÂMICA, EM ARGAMASSA TRAÇO 1:2:8, PREPAR O MECÂNICO COM BETONEIRA 400L, APLICADO MANUALMENTE EM FACES INTERNAS DE PAREDES DE AMBIENTES COM ÁREA MAIOR QUE 10M2, ESPESSURA DE 20MM, CO M EXECUÇÃO DE TALISCAS. AF_06/2014</t>
  </si>
  <si>
    <t>EMBOÇO, PARA RECEBIMENTO DE CERÂMICA, EM ARGAMASSA TRAÇO 1:2:8, PREPAR O MANUAL, APLICADO MANUALMENTE EM FACES INTERNAS DE PAREDES DE AMBIENT ES COM ÁREA MAIOR QUE 10M2, ESPESSURA DE 20MM, COM EXECUÇÃO DE TALISCA S. AF_06/2014</t>
  </si>
  <si>
    <t>EMBOÇO, PARA RECEBIMENTO DE CERÂMICA, EM ARGAMASSA INDUSTRIALIZADA, AP LICADO COM EQUIPAMENTO DE MISTURA E PROJEÇÃO DE 1,5 M3/H, EM FACES INT ERNAS DE PAREDES DE AMBIENTES COM ÁREA MENOR QUE 5M2, ESPESSURA 20MM, COM TALISCAS. AF_06/2014</t>
  </si>
  <si>
    <t>MASSA ÚNICA, PARA RECEBIMENTO DE PINTURA, EM ARGAMASSA INDUSTRIALIZADA , APLICADO COM EQUIPAMENTO DE MISTURA E PROJEÇÃO DE 1,5 M3/H, EM FACES INTERNAS DE PAREDES DE AMBIENTES COM ÁREA MENOR QUE 10M2, ESPESSURA 2 0MM, COM TALISCAS. AF_06/2014</t>
  </si>
  <si>
    <t>EMBOÇO, PARA RECEBIMENTO DE CERÂMICA, EM ARGAMASSA INDUSTRIALIZADA, AP LICADO COM EQUIPAMENTO DE MISTURA E PROJEÇÃO DE 1,5 M3/H, EM FACES INT ERNAS DE PAREDES DE AMBIENTES COM ÁREA ENTRE 5M2 E 10M2, ESPESSURA 20M M, COM TALISCAS. AF_06/2014</t>
  </si>
  <si>
    <t>MASSA ÚNICA, PARA RECEBIMENTO DE PINTURA, EM ARGAMASSA INDUSTRIALIZADA , APLICADO COM EQUIPAMENTO DE MISTURA E PROJEÇÃO DE 1,5 M3/H, EM FACES INTERNAS DE PAREDES DE AMBIENTES COM ÁREA MAIOR QUE 10M2, ESPESSURA 2 0MM, COM TALISCAS. AF_06/2014</t>
  </si>
  <si>
    <t>EMBOÇO, PARA RECEBIMENTO DE CERÂMICA, EM ARGAMASSA INDUSTRIALIZADA, AP LICADO COM EQUIPAMENTO DE MISTURA E PROJEÇÃO DE 1,5 M3/H, EM FACES INT ERNAS DE PAREDES DE AMBIENTES COM ÁREA MAIOR QUE 10M2, ESPESSURA 20MM, COM TALISCAS. AF_06/2014</t>
  </si>
  <si>
    <t>MASSA ÚNICA, PARA RECEBIMENTO DE PINTURA OU CERÂMICA, EM ARGAMASSA IND USTRIALIZADA, APLICADO COM EQUIPAMENTO DE MISTURA E PROJEÇÃO DE 1,5 M3 /H, EM FACES INTERNAS DE PAREDES DE AMBIENTES COM ÁREA MENOR QUE 5M2, ESPESSURA 5MM, SEM TALISCAS. AF_06/2014</t>
  </si>
  <si>
    <t>MASSA ÚNICA, PARA RECEBIMENTO DE PINTURA OU CERÂMICA, EM ARGAMASSA IND USTRIALIZADA, APLICADO COM EQUIPAMENTO DE MISTURA E PROJEÇÃO DE 1,5 M3 /H, EM FACES INTERNAS DE PAREDES DE AMBIENTES COM ÁREA ENTRE 5M2 E 10M 2, ESPESSURA 5MM, SEM TALISCAS. AF_06/2014</t>
  </si>
  <si>
    <t>MASSA ÚNICA, PARA RECEBIMENTO DE PINTURA OU CERÂMICA, EM ARGAMASSA IND USTRIALIZADA, APLICADO COM EQUIPAMENTO DE MISTURA E PROJEÇÃO DE 1,5 M3 /H, EM FACES INTERNAS DE PAREDES DE AMBIENTES COM ÁREA MAIOR QUE 10M2, ESPESSURA 5MM, SEM TALISCAS. AF_06/2014</t>
  </si>
  <si>
    <t>EMBOÇO, PARA RECEBIMENTO DE CERÂMICA, EM ARGAMASSA TRAÇO 1:2:8, PREPAR O MECÂNICO COM BETONEIRA 400L, APLICADO MANUALMENTE EM FACES INTERNAS DE PAREDES DE AMBIENTES COM ÁREA MENOR QUE 5M2, ESPESSURA DE 10MM, COM EXECUÇÃO DE TALISCAS. AF_06/2014</t>
  </si>
  <si>
    <t>EMBOÇO, PARA RECEBIMENTO DE CERÂMICA, EM ARGAMASSA TRAÇO 1:2:8, PREPAR O MANUAL, APLICADO MANUALMENTE EM FACES INTERNAS DE PAREDES DE AMBIENT ES COM ÁREA MENOR QUE 5M2, ESPESSURA DE 10MM, COM EXECUÇÃO DE TALISCAS . AF_06/2014</t>
  </si>
  <si>
    <t>MASSA ÚNICA, PARA RECEBIMENTO DE PINTURA, EM ARGAMASSA TRAÇO 1:2:8, PR EPARO MECÂNICO COM BETONEIRA 400L, APLICADA MANUALMENTE EM FACES INTER NAS DE PAREDES DE AMBIENTES COM ÁREA MENOR QUE 10M2, ESPESSURA DE 10MM , COM EXECUÇÃO DE TALISCAS. AF_06/2014</t>
  </si>
  <si>
    <t>MASSA ÚNICA, PARA RECEBIMENTO DE PINTURA, EM ARGAMASSA TRAÇO 1:2:8, PR EPARO MANUAL, APLICADA MANUALMENTE EM FACES INTERNAS DE PAREDES DE AMB IENTES COM ÁREA MENOR QUE 10M2, ESPESSURA DE 10MM, COM EXECUÇÃO DE TAL ISCAS. AF_06/2014</t>
  </si>
  <si>
    <t>EMBOÇO, PARA RECEBIMENTO DE CERÂMICA, EM ARGAMASSA TRAÇO 1:2:8, PREPAR O MECÂNICO COM BETONEIRA 400L, APLICADO MANUALMENTE EM FACES INTERNAS DE PAREDES DE AMBIENTES COM ÁREA ENTRE 5M2 E 10M2, ESPESSURA DE 10MM, COM EXECUÇÃO DE TALISCAS. AF_06/2014</t>
  </si>
  <si>
    <t>EMBOÇO, PARA RECEBIMENTO DE CERÂMICA, EM ARGAMASSA TRAÇO 1:2:8, PREPAR O MANUAL, APLICADO MANUALMENTE EM FACES INTERNAS DE PAREDES DE AMBIENT ES COM ÁREA ENTRE 5M2 E 10M2, ESPESSURA DE 10MM, COM EXECUÇÃO DE TALIS CAS. AF_06/2014</t>
  </si>
  <si>
    <t>MASSA ÚNICA, PARA RECEBIMENTO DE PINTURA, EM ARGAMASSA TRAÇO 1:2:8, PR EPARO MECÂNICO COM BETONEIRA 400L, APLICADA MANUALMENTE EM FACES INTER NAS DE PAREDES DE AMBIENTES COM ÁREA MAIOR QUE 10M2, ESPESSURA DE 10MM , COM EXECUÇÃO DE TALISCAS. AF_06/2014</t>
  </si>
  <si>
    <t>MASSA ÚNICA, PARA RECEBIMENTO DE PINTURA, EM ARGAMASSA TRAÇO 1:2:8, PR EPARO MANUAL, APLICADA MANUALMENTE EM FACES INTERNAS DE PAREDES DE AMB IENTES COM ÁREA MAIOR QUE 10M2, ESPESSURA DE 10MM, COM EXECUÇÃO DE TAL ISCAS. AF_06/2014</t>
  </si>
  <si>
    <t>EMBOÇO, PARA RECEBIMENTO DE CERÂMICA, EM ARGAMASSA TRAÇO 1:2:8, PREPAR O MECÂNICO COM BETONEIRA 400L, APLICADO MANUALMENTE EM FACES INTERNAS DE PAREDES DE AMBIENTES COM ÁREA MAIOR QUE 10M2, ESPESSURA DE 10MM, CO M EXECUÇÃO DE TALISCAS. AF_06/2014</t>
  </si>
  <si>
    <t>EMBOÇO, PARA RECEBIMENTO DE CERÂMICA, EM ARGAMASSA TRAÇO 1:2:8, PREPAR O MANUAL, APLICADO MANUALMENTE EM FACES INTERNAS DE PAREDES DE AMBIENT ES COM ÁREA MAIOR QUE 10M2, ESPESSURA DE 10MM, COM EXECUÇÃO DE TALISCA S. AF_06/2014</t>
  </si>
  <si>
    <t>EMBOÇO, PARA RECEBIMENTO DE CERÂMICA, EM ARGAMASSA INDUSTRIALIZADA, AP LICADO COM EQUIPAMENTO DE MISTURA E PROJEÇÃO DE 1,5 M3/H, EM FACES INT ERNAS DE PAREDES DE AMBIENTES COM ÁREA MENOR QUE 5M2, ESPESSURA 10MM, COM TALISCAS. AF_06/2014</t>
  </si>
  <si>
    <t>MASSA ÚNICA, PARA RECEBIMENTO DE PINTURA, EM ARGAMASSA INDUSTRIALIZADA , APLICADO COM EQUIPAMENTO DE MISTURA E PROJEÇÃO DE 1,5 M3/H, EM FACES INTERNAS DE PAREDES DE AMBIENTES COM ÁREA MENOR QUE 10M2, ESPESSURA 1 0MM, COM TALISCAS. AF_06/2014</t>
  </si>
  <si>
    <t>EMBOÇO, PARA RECEBIMENTO DE CERÂMICA, EM ARGAMASSA INDUSTRIALIZADA, AP LICADO COM EQUIPAMENTO DE MISTURA E PROJEÇÃO DE 1,5 M3/H, EM FACES INT ERNAS DE PAREDES DE AMBIENTES COM ÁREA ENTRE 5M2 E 10M2, ESPESSURA 10M M, COM TALISCAS. AF_06/2014</t>
  </si>
  <si>
    <t>MASSA ÚNICA, PARA RECEBIMENTO DE PINTURA, EM ARGAMASSA INDUSTRIALIZADA , APLICADO COM EQUIPAMENTO DE MISTURA E PROJEÇÃO DE 1,5 M3/H, EM FACES INTERNAS DE PAREDES DE AMBIENTES COM ÁREA MAIOR QUE 10M2, ESPESSURA 1 0MM, COM TALISCAS. AF_06/2014</t>
  </si>
  <si>
    <t>EMBOÇO, PARA RECEBIMENTO DE CERÂMICA, EM ARGAMASSA INDUSTRIALIZADA, AP LICADO COM EQUIPAMENTO DE MISTURA E PROJEÇÃO DE 1,5 M3/H, EM FACES INT ERNAS DE PAREDES DE AMBIENTES COM ÁREA MAIOR QUE 10M2, ESPESSURA 10MM, COM TALISCAS. AF_06/2014</t>
  </si>
  <si>
    <t>MASSA ÚNICA, PARA RECEBIMENTO DE PINTURA OU CERÂMICA, EM ARGAMASSA IND USTRIALIZADA, APLICADO COM EQUIPAMENTO DE MISTURA E PROJEÇÃO DE 1,5 M3 /H, EM FACES INTERNAS DE PAREDES DE AMBIENTES COM ÁREA MENOR QUE 5M2, ESPESSURA 10MM, SEM TALISCAS. AF_06/2014</t>
  </si>
  <si>
    <t>MASSA ÚNICA, PARA RECEBIMENTO DE PINTURA OU CERÂMICA, EM ARGAMASSA IND USTRIALIZADA, APLICADO COM EQUIPAMENTO DE MISTURA E PROJEÇÃO DE 1,5 M3 /H, EM FACES INTERNAS DE PAREDES DE AMBIENTES COM ÁREA ENTRE 5M2 E 10M 2, ESPESSURA 10MM, SEM TALISCAS. AF_06/2014</t>
  </si>
  <si>
    <t>MASSA ÚNICA, PARA RECEBIMENTO DE PINTURA OU CERÂMICA, EM ARGAMASSA IND USTRIALIZADA, APLICADO COM EQUIPAMENTO DE MISTURA E PROJEÇÃO DE 1,5 M3 /H, EM FACES INTERNAS DE PAREDES DE AMBIENTES COM ÁREA MAIOR QUE 10M2, ESPESSURA 10MM, SEM TALISCAS. AF_06/2014</t>
  </si>
  <si>
    <t>CONTRAPISO EM ARGAMASSA TRAÇO 1:4 (CIMENTO E AREIA), PREPARO MECÂNICO COM BETONEIRA 400 L, APLICADO EM ÁREAS SECAS SOBRE LAJE, ADERIDO, ESPE SSURA 2CM. AF_06/2014</t>
  </si>
  <si>
    <t>CONTRAPISO EM ARGAMASSA TRAÇO 1:4 (CIMENTO E AREIA), PREPARO MANUAL, A PLICADO EM ÁREAS SECAS SOBRE LAJE, ADERIDO, ESPESSURA 2CM. AF_06/2014</t>
  </si>
  <si>
    <t>CONTRAPISO EM ARGAMASSA PRONTA, PREPARO MECÂNICO COM MISTURADOR 300 KG , APLICADO EM ÁREAS SECAS SOBRE LAJE, ADERIDO, ESPESSURA 2CM. AF_06/20 14</t>
  </si>
  <si>
    <t>CONTRAPISO EM ARGAMASSA PRONTA, PREPARO MANUAL, APLICADO EM ÁREAS SECA S SOBRE LAJE, ADERIDO, ESPESSURA 2CM. AF_06/2014</t>
  </si>
  <si>
    <t>CONTRAPISO EM ARGAMASSA TRAÇO 1:4 (CIMENTO E AREIA), PREPARO MECÂNICO COM BETONEIRA 400 L, APLICADO EM ÁREAS SECAS SOBRE LAJE, ADERIDO, ESPE SSURA 3CM. AF_06/2014</t>
  </si>
  <si>
    <t>CONTRAPISO EM ARGAMASSA TRAÇO 1:4 (CIMENTO E AREIA), PREPARO MANUAL, A PLICADO EM ÁREAS SECAS SOBRE LAJE, ADERIDO, ESPESSURA 3CM. AF_06/2014</t>
  </si>
  <si>
    <t>CONTRAPISO EM ARGAMASSA PRONTA, PREPARO MECÂNICO COM MISTURADOR 300 KG , APLICADO EM ÁREAS SECAS SOBRE LAJE, ADERIDO, ESPESSURA 3CM. AF_06/20 14</t>
  </si>
  <si>
    <t>CONTRAPISO EM ARGAMASSA PRONTA, PREPARO MANUAL, APLICADO EM ÁREAS SECA S SOBRE LAJE, ADERIDO, ESPESSURA 3CM. AF_06/2014</t>
  </si>
  <si>
    <t>CONTRAPISO EM ARGAMASSA TRAÇO 1:4 (CIMENTO E AREIA), PREPARO MECÂNICO COM BETONEIRA 400 L, APLICADO EM ÁREAS SECAS SOBRE LAJE, ADERIDO, ESPE SSURA 4CM. AF_06/2014</t>
  </si>
  <si>
    <t>CONTRAPISO EM ARGAMASSA TRAÇO 1:4 (CIMENTO E AREIA), PREPARO MANUAL, A PLICADO EM ÁREAS SECAS SOBRE LAJE, ADERIDO, ESPESSURA 4CM. AF_06/2014</t>
  </si>
  <si>
    <t>CONTRAPISO EM ARGAMASSA PRONTA, PREPARO MECÂNICO COM MISTURADOR 300 KG , APLICADO EM ÁREAS SECAS SOBRE LAJE, ADERIDO, ESPESSURA 4CM. AF_06/20 14</t>
  </si>
  <si>
    <t>CONTRAPISO EM ARGAMASSA PRONTA, PREPARO MANUAL, APLICADO EM ÁREAS SECA 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</si>
  <si>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</si>
  <si>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 PLICADO EM ÁREAS SECAS SOBRE LAJE, NÃO ADERIDO, ESPESSURA 4CM. AF_06/2 014</t>
  </si>
  <si>
    <t>CONTRAPISO EM ARGAMASSA PRONTA, PREPARO MECÂNICO COM MISTURADOR 300 KG , APLICADO EM ÁREAS SECAS SOBRE LAJE, NÃO ADERIDO, ESPESSURA 4CM. AF_0 6/2014</t>
  </si>
  <si>
    <t>CONTRAPISO EM ARGAMASSA PRONTA, PREPARO MANUAL, APLICADO EM ÁREAS SECA 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</si>
  <si>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</si>
  <si>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 PLICADO EM ÁREAS SECAS SOBRE LAJE, NÃO ADERIDO, ESPESSURA 5CM. AF_06/2 014</t>
  </si>
  <si>
    <t>CONTRAPISO EM ARGAMASSA PRONTA, PREPARO MECÂNICO COM MISTURADOR 300 KG , APLICADO EM ÁREAS SECAS SOBRE LAJE, NÃO ADERIDO, ESPESSURA 5CM. AF_0 6/2014</t>
  </si>
  <si>
    <t>CONTRAPISO EM ARGAMASSA PRONTA, PREPARO MANUAL, APLICADO EM ÁREAS SECA 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</si>
  <si>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</si>
  <si>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 PLICADO EM ÁREAS SECAS SOBRE LAJE, NÃO ADERIDO, ESPESSURA 6CM. AF_06/2 014</t>
  </si>
  <si>
    <t>CONTRAPISO EM ARGAMASSA PRONTA, PREPARO MECÂNICO COM MISTURADOR 300 KG , APLICADO EM ÁREAS SECAS SOBRE LAJE, NÃO ADERIDO, ESPESSURA 6CM. AF_0 6/2014</t>
  </si>
  <si>
    <t>CONTRAPISO EM ARGAMASSA PRONTA, PREPARO MANUAL, APLICADO EM ÁREAS SECA S SOBRE LAJE, NÃO ADERIDO, ESPESSURA 6CM. AF_06/2014</t>
  </si>
  <si>
    <t>CONTRAPISO EM ARGAMASSA TRAÇO 1:4 (CIMENTO E AREIA), PREPARO MECÂNICO COM BETONEIRA 400 L, APLICADO EM ÁREAS MOLHADAS SOBRE LAJE, ADERIDO, E SPESSURA 2CM. AF_06/2014</t>
  </si>
  <si>
    <t>CONTRAPISO EM ARGAMASSA TRAÇO 1:4 (CIMENTO E AREIA), PREPARO MANUAL, A PLICADO EM ÁREAS MOLHADAS SOBRE LAJE, ADERIDO, ESPESSURA 2CM. AF_06/20 14</t>
  </si>
  <si>
    <t>CONTRAPISO EM ARGAMASSA PRONTA, PREPARO MECÂNICO COM MISTURADOR 300 KG , APLICADO EM ÁREAS MOLHADAS SOBRE LAJE, ADERIDO, ESPESSURA 2CM. AF_06 /2014</t>
  </si>
  <si>
    <t>CONTRAPISO EM ARGAMASSA PRONTA, PREPARO MANUAL, APLICADO EM ÁREAS MOLH ADAS SOBRE LAJE, ADERIDO, ESPESSURA 2CM. AF_06/2014</t>
  </si>
  <si>
    <t>CONTRAPISO EM ARGAMASSA TRAÇO 1:4 (CIMENTO E AREIA), PREPARO MECÂNICO COM BETONEIRA 400 L, APLICADO EM ÁREAS MOLHADAS SOBRE LAJE, ADERIDO, E SPESSURA 3CM. AF_06/2014</t>
  </si>
  <si>
    <t>CONTRAPISO EM ARGAMASSA TRAÇO 1:4 (CIMENTO E AREIA), PREPARO MANUAL, A PLICADO EM ÁREAS MOLHADAS SOBRE LAJE, ADERIDO, ESPESSURA 3CM. AF_06/20 14</t>
  </si>
  <si>
    <t>CONTRAPISO EM ARGAMASSA PRONTA, PREPARO MECÂNICO COM MISTURADOR 300 KG , APLICADO EM ÁREAS MOLHADAS SOBRE LAJE, ADERIDO, ESPESSURA 3CM. AF_06 /2014</t>
  </si>
  <si>
    <t>CONTRAPISO EM ARGAMASSA PRONTA, PREPARO MANUAL, APLICADO EM ÁREAS MOLH ADAS SOBRE LAJE, ADERIDO, ESPESSURA 3CM. AF_06/2014</t>
  </si>
  <si>
    <t>CONTRAPISO EM ARGAMASSA TRAÇO 1:4 (CIMENTO E AREIA), PREPARO MECÂNICO COM BETONEIRA 400 L, APLICADO EM ÁREAS MOLHADAS SOBRE IMPERMEABILIZAÇÃ O, ESPESSURA 3CM. AF_06/2014</t>
  </si>
  <si>
    <t>CONTRAPISO EM ARGAMASSA TRAÇO 1:4 (CIMENTO E AREIA), PREPARO MANUAL, A PLICADO EM ÁREAS MOLHADAS SOBRE IMPERMEABILIZAÇÃO, ESPESSURA 3CM. AF_0 6/2014</t>
  </si>
  <si>
    <t>CONTRAPISO EM ARGAMASSA PRONTA, PREPARO MECÂNICO COM MISTURADOR 300 KG , APLICADO EM ÁREAS MOLHADAS SOBRE IMPERMEABILIZAÇÃO, ESPESSURA 3CM. A F_06/2014</t>
  </si>
  <si>
    <t>CONTRAPISO EM ARGAMASSA PRONTA, PREPARO MANUAL, APLICADO EM ÁREAS MOLH ADAS SOBRE IMPERMEABILIZAÇÃO, ESPESSURA 3CM. AF_06/2014</t>
  </si>
  <si>
    <t>CONTRAPISO EM ARGAMASSA TRAÇO 1:4 (CIMENTO E AREIA), PREPARO MECÂNICO COM BETONEIRA 400 L, APLICADO EM ÁREAS MOLHADAS SOBRE IMPERMEABILIZAÇÃ O, ESPESSURA 4CM. AF_06/2014</t>
  </si>
  <si>
    <t>CONTRAPISO EM ARGAMASSA TRAÇO 1:4 (CIMENTO E AREIA), PREPARO MANUAL, A PLICADO EM ÁREAS MOLHADAS SOBRE IMPERMEABILIZAÇÃO, ESPESSURA 4CM. AF_0 6/2014</t>
  </si>
  <si>
    <t>CONTRAPISO EM ARGAMASSA PRONTA, PREPARO MECÂNICO COM MISTURADOR 300 KG , APLICADO EM ÁREAS MOLHADAS SOBRE IMPERMEABILIZAÇÃO, ESPESSURA 4CM. A F_06/2014</t>
  </si>
  <si>
    <t>CONTRAPISO EM ARGAMASSA PRONTA, PREPARO MANUAL, APLICADO EM ÁREAS MOLH ADAS SOBRE IMPERMEABILIZAÇÃO, ESPESSURA 4CM. AF_06/2014</t>
  </si>
  <si>
    <t>EMBOÇO OU MASSA ÚNICA EM ARGAMASSA TRAÇO 1:2:8, PREPARO MECÂNICO COM B ETONEIRA 400 L, APLICADA MANUALMENTE EM PANOS DE FACHADA COM PRESENÇA DE VÃOS, ESPESSURA DE 25 MM. AF_06/2014</t>
  </si>
  <si>
    <t>EMBOÇO OU MASSA ÚNICA EM ARGAMASSA TRAÇO 1:2:8, PREPARO MANUAL, APLICA DA MANUALMENTE EM PANOS DE FACHADA COM PRESENÇA DE VÃOS, ESPESSURA DE 25 MM. AF_06/2014</t>
  </si>
  <si>
    <t>EMBOÇO OU MASSA ÚNICA EM ARGAMASSA INDUSTRIALIZADA, PREPARO MECÂNICO E APLICAÇÃO COM EQUIPAMENTO DE MISTURA E PROJEÇÃO DE 1,5 M3/H DE ARGAMA SSA EM PANOS DE FACHADA COM PRESENÇA DE VÃOS, ESPESSURA DE 25 MM. AF_0 6/2014</t>
  </si>
  <si>
    <t>EMBOÇO OU MASSA ÚNICA EM ARGAMASSA TRAÇO 1:2:8, PREPARO MECÂNICO COM B ETONEIRA 400 L, APLICADA MANUALMENTE EM PANOS DE FACHADA COM PRESENÇA DE VÃOS, ESPESSURA DE 35 MM. AF_06/2014</t>
  </si>
  <si>
    <t>EMBOÇO OU MASSA ÚNICA EM ARGAMASSA TRAÇO 1:2:8, PREPARO MANUAL, APLICA DA MANUALMENTE EM PANOS DE FACHADA COM PRESENÇA DE VÃOS, ESPESSURA DE 35 MM. AF_06/2014</t>
  </si>
  <si>
    <t>EMBOÇO OU MASSA ÚNICA EM ARGAMASSA INDUSTRIALIZADA, PREPARO MECÂNICO E APLICAÇÃO COM EQUIPAMENTO DE MISTURA E PROJEÇÃO DE 1,5 M3/H DE ARGAMA SSA EM PANOS DE FACHADA COM PRESENÇA DE VÃOS, ESPESSURA DE 35 MM. AF_0 6/2014</t>
  </si>
  <si>
    <t>EMBOÇO OU MASSA ÚNICA EM ARGAMASSA TRAÇO 1:2:8, PREPARO MECÂNICO COM B ETONEIRA 400 L, APLICADA MANUALMENTE EM PANOS DE FACHADA COM PRESENÇA DE VÃOS, ESPESSURA DE 45 MM. AF_06/2014</t>
  </si>
  <si>
    <t>EMBOÇO OU MASSA ÚNICA EM ARGAMASSA TRAÇO 1:2:8, PREPARO MANUAL, APLICA DA MANUALMENTE EM PANOS DE FACHADA COM PRESENÇA DE VÃOS, ESPESSURA DE 45 MM. AF_06/2014</t>
  </si>
  <si>
    <t>EMBOÇO OU MASSA ÚNICA EM ARGAMASSA INDUSTRIALIZADA, PREPARO MECÂNICO E APLICAÇÃO COM EQUIPAMENTO DE MISTURA E PROJEÇÃO DE 1,5 M3/H DE ARGAMA SSA EM PANOS DE FACHADA COM PRESENÇA DE VÃOS, ESPESSURA DE 45 MM. AF_0 6/2014</t>
  </si>
  <si>
    <t>EMBOÇO OU MASSA ÚNICA EM ARGAMASSA TRAÇO 1:2:8, PREPARO MECÂNICO COM B ETONEIRA 400 L, APLICADA MANUALMENTE EM PANOS DE FACHADA COM PRESENÇA DE VÃOS, ESPESSURA MAIOR OU IGUAL A 50 MM. AF_06/2014</t>
  </si>
  <si>
    <t>EMBOÇO OU MASSA ÚNICA EM ARGAMASSA TRAÇO 1:2:8, PREPARO MANUAL, APLICA DA MANUALMENTE EM PANOS DE FACHADA COM PRESENÇA DE VÃOS, ESPESSURA MAI OR OU IGUAL A 50 MM. AF_06/2014</t>
  </si>
  <si>
    <t>EMBOÇO OU MASSA ÚNICA EM ARGAMASSA INDUSTRIALIZADA, PREPARO MECÂNICO E APLICAÇÃO COM EQUIPAMENTO DE MISTURA E PROJEÇÃO DE 1,5 M3/H DE ARGAMA SSA EM PANOS DE FACHADA COM PRESENÇA DE VÃOS, ESPESSURA MAIOR OU IGUAL A 50 MM. AF_06/2014</t>
  </si>
  <si>
    <t>EMBOÇO OU MASSA ÚNICA EM ARGAMASSA TRAÇO 1:2:8, PREPARO MECÂNICO COM B ETONEIRA 400 L, APLICADA MANUALMENTE EM PANOS CEGOS DE FACHADA (SEM PR ESENÇA DE VÃOS), ESPESSURA DE 25 MM. AF_06/2014</t>
  </si>
  <si>
    <t>EMBOÇO OU MASSA ÚNICA EM ARGAMASSA TRAÇO 1:2:8, PREPARO MANUAL, APLICA DA MANUALMENTE EM PANOS CEGOS DE FACHADA (SEM PRESENÇA DE VÃOS), ESPES SURA DE 25 MM. AF_06/2014</t>
  </si>
  <si>
    <t>EMBOÇO OU MASSA ÚNICA EM ARGAMASSA INDUSTRIALIZADA, PREPARO MECÂNICO E APLICAÇÃO COM EQUIPAMENTO DE MISTURA E PROJEÇÃO DE 1,5 M3/H DE ARGAMA SSA EM PANOS CEGOS DE FACHADA (SEM PRESENÇA DE VÃOS), ESPESSURA DE 25 MM. AF_06/2014</t>
  </si>
  <si>
    <t>EMBOÇO OU MASSA ÚNICA EM ARGAMASSA TRAÇO 1:2:8, PREPARO MECÂNICO COM B ETONEIRA 400 L, APLICADA MANUALMENTE EM PANOS CEGOS DE FACHADA (SEM PR ESENÇA DE VÃOS), ESPESSURA DE 35 MM. AF_06/2014</t>
  </si>
  <si>
    <t>EMBOÇO OU MASSA ÚNICA EM ARGAMASSA TRAÇO 1:2:8, PREPARO MANUAL, APLICA DA MANUALMENTE EM PANOS CEGOS DE FACHADA (SEM PRESENÇA DE VÃOS), ESPES SURA DE 35 MM. AF_06/2014</t>
  </si>
  <si>
    <t>EMBOÇO OU MASSA ÚNICA EM ARGAMASSA INDUSTRIALIZADA, PREPARO MECÂNICO E APLICAÇÃO COM EQUIPAMENTO DE MISTURA E PROJEÇÃO DE 1,5 M3/H DE ARGAMA SSA EM PANOS CEGOS DE FACHADA (SEM PRESENÇA DE VÃOS), ESPESSURA DE 35 MM. AF_06/2014</t>
  </si>
  <si>
    <t>EMBOÇO OU MASSA ÚNICA EM ARGAMASSA TRAÇO 1:2:8, PREPARO MECÂNICO COM B ETONEIRA 400 L, APLICADA MANUALMENTE EM PANOS CEGOS DE FACHADA (SEM PR ESENÇA DE VÃOS), ESPESSURA DE 45 MM. AF_06/2014</t>
  </si>
  <si>
    <t>EMBOÇO OU MASSA ÚNICA EM ARGAMASSA TRAÇO 1:2:8, PREPARO MANUAL, APLICA DA MANUALMENTE EM PANOS CEGOS DE FACHADA (SEM PRESENÇA DE VÃOS), ESPES SURA DE 45 MM. AF_06/2014</t>
  </si>
  <si>
    <t>EMBOÇO OU MASSA ÚNICA EM ARGAMASSA INDUSTRIALIZADA, PREPARO MECÂNICO E APLICAÇÃO COM EQUIPAMENTO DE MISTURA E PROJEÇÃO DE 1,5 M3/H DE ARGAMA SSA EM PANOS CEGOS DE FACHADA (SEM PRESENÇA DE VÃOS), ESPESSURA DE 45 MM. AF_06/2014</t>
  </si>
  <si>
    <t>EMBOÇO OU MASSA ÚNICA EM ARGAMASSA TRAÇO 1:2:8, PREPARO MECÂNICO COM B ETONEIRA 400 L, APLICADA MANUALMENTE EM PANOS CEGOS DE FACHADA (SEM PR ESENÇA DE VÃOS), ESPESSURA MAIOR OU IGUAL A 50 MM. AF_06/2014</t>
  </si>
  <si>
    <t>EMBOÇO OU MASSA ÚNICA EM ARGAMASSA TRAÇO 1:2:8, PREPARO MANUAL, APLICA DA MANUALMENTE EM PANOS CEGOS DE FACHADA (SEM PRESENÇA DE VÃOS), ESPES SURA MAIOR OU IGUAL A 50 MM. AF_06/2014</t>
  </si>
  <si>
    <t>EMBOÇO OU MASSA ÚNICA EM ARGAMASSA INDUSTRIALIZADA, PREPARO MECÂNICO E APLICAÇÃO COM EQUIPAMENTO DE MISTURA E PROJEÇÃO DE 1,5 M3/H DE ARGAMA SSA EM PANOS CEGOS DE FACHADA (SEM PRESENÇA DE VÃOS), ESPESSURA MAIOR OU IGUAL A 50 MM. AF_06/2014</t>
  </si>
  <si>
    <t>EMBOÇO OU MASSA ÚNICA EM ARGAMASSA TRAÇO 1:2:8, PREPARO MECÂNICO COM B ETONEIRA 400 L, APLICADA MANUALMENTE EM SUPERFÍCIES EXTERNAS DA SACADA , ESPESSURA DE 25 MM, SEM USO DE TELA METÁLICA DE REFORÇO CONTRA FISSU RAÇÃO. AF_06/2014</t>
  </si>
  <si>
    <t>EMBOÇO OU MASSA ÚNICA EM ARGAMASSA TRAÇO 1:2:8, PREPARO MANUAL, APLICA 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</si>
  <si>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 ÍCIES EXTERNAS DA SACADA, ESPESSURA 25 MM, SEM USO DE TELA METÁLICA. A F_06/2014</t>
  </si>
  <si>
    <t>EMBOÇO OU MASSA ÚNICA EM ARGAMASSA TRAÇO 1:2:8, PREPARO MECÂNICO COM B ETONEIRA 400 L, APLICADA MANUALMENTE EM SUPERFÍCIES EXTERNAS DA SACADA , ESPESSURA DE 35 MM, SEM USO DE TELA METÁLICA DE REFORÇO CONTRA FISSU RAÇÃO. AF_06/2014</t>
  </si>
  <si>
    <t>EMBOÇO OU MASSA ÚNICA EM ARGAMASSA TRAÇO 1:2:8, PREPARO MANUAL, APLICA 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</si>
  <si>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 ÍCIES EXTERNAS DA SACADA, ESPESSURA 35 MM, SEM USO DE TELA METÁLICA. A F_06/2014</t>
  </si>
  <si>
    <t>EMBOÇO OU MASSA ÚNICA EM ARGAMASSA TRAÇO 1:2:8, PREPARO MECÂNICO COM B ETONEIRA 400 L, APLICADA MANUALMENTE EM SUPERFÍCIES EXTERNAS DA SACADA , ESPESSURA DE 45 MM, SEM USO DE TELA METÁLICA DE REFORÇO CONTRA FISSU RAÇÃO. AF_06/2014</t>
  </si>
  <si>
    <t>EMBOÇO OU MASSA ÚNICA EM ARGAMASSA TRAÇO 1:2:8, PREPARO MANUAL, APLICA 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</si>
  <si>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 ÍCIES EXTERNAS DA SACADA, ESPESSURA 45 MM, SEM USO DE TELA METÁLICA. A F_06/2014</t>
  </si>
  <si>
    <t>EMBOÇO OU MASSA ÚNICA EM ARGAMASSA TRAÇO 1:2:8, PREPARO MECÂNICO COM B ETONEIRA 400 L, APLICADA MANUALMENTE EM SUPERFÍCIES EXTERNAS DA SACADA , ESPESSURA MAIOR OU IGUAL A 50 MM, SEM USO DE TELA METÁLICA DE REFORÇ O CONTRA FISSURAÇÃO. AF_06/2014</t>
  </si>
  <si>
    <t>EMBOÇO OU MASSA ÚNICA EM ARGAMASSA TRAÇO 1:2:8, PREPARO MANUAL, APLICA DA MANUALMENTE EM SUPERFÍCIES EXTERNAS DA SACADA, ESPESSURA MAIOR OU I GUAL A 50 MM, SEM USO DE TELA METÁLICA DE REFORÇO CONTRA FISSURAÇÃO. A F_06/2014</t>
  </si>
  <si>
    <t>EMBOÇO OU MASSA ÚNICA EM ARGAMASSA INDUSTRIALIZADA, PREPARO MECÂNICO E APLICAÇÃO COM EQUIPAMENTO DE MISTURA E PROJEÇÃO DE 1,5 M3/H EM SUPERF ÍCIES EXTERNAS DA SACADA, ESPESSURA MAIOR OU IGUAL A 50 MM, SEM USO DE TELA METÁLICA. AF_06/2014</t>
  </si>
  <si>
    <t>EMBOÇO OU MASSA ÚNICA EM ARGAMASSA TRAÇO 1:2:8, PREPARO MECÂNICO COM B ETONEIRA 400 L, APLICADA MANUALMENTE NAS PAREDES INTERNAS DA SACADA, E SPESSURA DE 25 MM, SEM USO DE TELA METÁLICA DE REFORÇO CONTRA FISSURAÇ ÃO. AF_06/2014</t>
  </si>
  <si>
    <t>EMBOÇO OU MASSA ÚNICA EM ARGAMASSA TRAÇO 1:2:8, PREPARO MANUAL, APLICA 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</si>
  <si>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 ES INTERNAS DA SACADA, ESPESSURA 25 MM, SEM USO DE TELA METÁLICA. AF_0 6/2014</t>
  </si>
  <si>
    <t>EMBOÇO OU MASSA ÚNICA EM ARGAMASSA TRAÇO 1:2:8, PREPARO MECÂNICO COM B ETONEIRA 400 L, APLICADA MANUALMENTE NAS PAREDES INTERNAS DA SACADA, E SPESSURA DE 35 MM, SEM USO DE TELA METÁLICA DE REFORÇO CONTRA FISSURAÇ ÃO. AF_06/2014</t>
  </si>
  <si>
    <t>EMBOÇO OU MASSA ÚNICA EM ARGAMASSA TRAÇO 1:2:8, PREPARO MANUAL, APLICA 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</si>
  <si>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 SSA NAS PAREDES INTERNAS DA SACADA, ESPESSURA 35 MM, SEM USO DE TELA M ETÁLICA. AF_06/2014</t>
  </si>
  <si>
    <t>REVESTIMENTO DECORATIVO MONOCAMADA APLICADO MANUALMENTE EM PANOS CEGOS DA FACHADA DE UM EDIFÍCIO DE ESTRUTURA CONVENCIONAL, COM ACABAMENTO R ASPADO. AF_06/2014</t>
  </si>
  <si>
    <t>REVESTIMENTO DECORATIVO MONOCAMADA APLICADO MANUALMENTE EM PANOS CEGOS DA FACHADA DE UM EDIFÍCIO DE ALVENARIA ESTRUTURAL, COM ACABAMENTO RAS PADO. AF_06/2014</t>
  </si>
  <si>
    <t>REVESTIMENTO DECORATIVO MONOCAMADA APLICADO COM EQUIPAMENTO DE PROJEÇÃ O EM PANOS CEGOS DA FACHADA DE UM EDIFÍCIO DE ESTRUTURA CONVENCIONAL, COM ACABAMENTO RASPADO. AF_06/2014</t>
  </si>
  <si>
    <t>REVESTIMENTO DECORATIVO MONOCAMADA APLICADO COM EQUIPAMENTO DE PROJEÇÃ O EM PANOS CEGOS DA FACHADA DE UM EDIFÍCIO DE ALVENARIA ESTRUTURAL, CO M ACABAMENTO RASPADO. AF_06/2014</t>
  </si>
  <si>
    <t>REVESTIMENTO DECORATIVO MONOCAMADA APLICADO MANUALMENTE EM PANOS DA FA CHADA COM PRESENÇA DE VÃOS, DE UM EDIFÍCIO DE ESTRUTURA CONVENCIONAL E ACABAMENTO RASPADO. AF_06/2014</t>
  </si>
  <si>
    <t>REVESTIMENTO DECORATIVO MONOCAMADA APLICADO MANUALMENTE EM PANOS DA FA CHADA COM PRESENÇA DE VÃOS, DE UM EDIFÍCIO DE ALVENARIA ESTRUTURAL E A CABAMENTO RASPADO. AF_06/2014</t>
  </si>
  <si>
    <t>REVESTIMENTO DECORATIVO MONOCAMADA APLICADO COM EQUIPAMENTO DE PROJEÇÃ O EM PANOS DA FACHADA COM PRESENÇA DE VÃOS, DE UM EDIFÍCIO DE ESTRUTUR A CONVENCIONAL E ACABAMENTO RASPADO. AF_06/2014</t>
  </si>
  <si>
    <t>REVESTIMENTO DECORATIVO MONOCAMADA APLICADO COM EQUIPAMENTO DE PROJEÇÃ O EM PANOS DA FACHADA COM PRESENÇA DE VÃOS, DE UM EDIFÍCIO DE ALVENARI A ESTRUTURAL E ACABAMENTO RASPADO. AF_06/2014</t>
  </si>
  <si>
    <t>REVESTIMENTO DECORATIVO MONOCAMADA APLICADO MANUALMENTE EM SUPERFÍCIES EXTERNAS DA SACADA DE UM EDIFÍCIO DE ESTRUTURA CONVENCIONAL E ACABAME NTO RASPADO. AF_06/2014</t>
  </si>
  <si>
    <t>REVESTIMENTO DECORATIVO MONOCAMADA APLICADO MANUALMENTE EM SUPERFÍCIES EXTERNAS DA SACADA DE UM EDIFÍCIO DE ALVENARIA ESTRUTURAL E ACABAMENT O RASPADO. AF_06/2014</t>
  </si>
  <si>
    <t>REVESTIMENTO DECORATIVO MONOCAMADA APLICADO COM EQUIPAMENTO DE PROJEÇÃ O EM SUPERFÍCIES EXTERNAS DA SACADA DE UM EDIFÍCIO DE ESTRUTURA CONVEN CIONAL E ACABAMENTO RASPADO. AF_06/2014</t>
  </si>
  <si>
    <t>REVESTIMENTO DECORATIVO MONOCAMADA APLICADO COM EQUIPAMENTO DE PROJEÇÃ O EM SUPERFÍCIES EXTERNAS DA SACADA DE UM EDIFÍCIO DE ALVENARIA ESTRUT URAL E ACABAMENTO RASPADO. AF_06/2014</t>
  </si>
  <si>
    <t>REVESTIMENTO DECORATIVO MONOCAMADA APLICADO MANUALMENTE EM PANOS CEGOS DA FACHADA DE UM EDIFÍCIO DE ESTRUTURA CONVENCIONAL, COM ACABAMENTO T RAVERTINO. AF_06/2014</t>
  </si>
  <si>
    <t>REVESTIMENTO DECORATIVO MONOCAMADA APLICADO MANUALMENTE EM PANOS CEGOS DA FACHADA DE UM EDIFÍCIO DE ALVENARIA ESTRUTURAL, COM ACABAMENTO TRA VERTINO. AF_06/2014</t>
  </si>
  <si>
    <t>REVESTIMENTO DECORATIVO MONOCAMADA APLICADO COM EQUIPAMENTO DE PROJEÇÃ O EM PANOS CEGOS DA FACHADA DE UM EDIFÍCIO DE ESTRUTURA CONVENCIONAL, COM ACABAMENTO TRAVERTINO. AF_06/2014</t>
  </si>
  <si>
    <t>REVESTIMENTO DECORATIVO MONOCAMADA APLICADO COM EQUIPAMENTO DE PROJEÇÃ O EM PANOS CEGOS DA FACHADA DE UM EDIFÍCIO DE ALVENARIA ESTRUTURAL, CO M ACABAMENTO TRAVERTINO. AF_06/2014</t>
  </si>
  <si>
    <t>REVESTIMENTO DECORATIVO MONOCAMADA APLICADO MANUALMENTE EM PANOS DA FA CHADA COM PRESENÇA DE VÃOS, DE UM EDIFÍCIO DE ESTRUTURA CONVENCIONAL E ACABAMENTO TRAVERTINO. AF_06/2014</t>
  </si>
  <si>
    <t>REVESTIMENTO DECORATIVO MONOCAMADA APLICADO MANUALMENTE EM PANOS DA FA CHADA COM PRESENÇA DE VÃOS, DE UM EDIFÍCIO DE ALVENARIA ESTRUTURAL E A CABAMENTO TRAVERTINO. AF_06/2014</t>
  </si>
  <si>
    <t>REVESTIMENTO DECORATIVO MONOCAMADA APLICADO COM EQUIPAMENTO DE PROJEÇÃ O EM PANOS DA FACHADA COM PRESENÇA DE VÃOS, DE UM EDIFÍCIO DE ESTRUTUR A CONVENCIONAL E ACABAMENTO TRAVERTINO. AF_06/2014</t>
  </si>
  <si>
    <t>REVESTIMENTO DECORATIVO MONOCAMADA APLICADO COM EQUIPAMENTO DE PROJEÇÃ O EM PANOS DA FACHADA COM PRESENÇA DE VÃOS, DE UM EDIFÍCIO DE ALVENARI A ESTRUTURAL E ACABAMENTO TRAVERTINO. AF_06/2014</t>
  </si>
  <si>
    <t>REVESTIMENTO DECORATIVO MONOCAMADA APLICADO MANUALMENTE EM SUPERFÍCIES EXTERNAS DA SACADA DE UM EDIFÍCIO DE ESTRUTURA CONVENCIONAL E ACABAME NTO TRAVERTINO. AF_06/2014</t>
  </si>
  <si>
    <t>REVESTIMENTO DECORATIVO MONOCAMADA APLICADO MANUALMENTE EM SUPERFÍCIES EXTERNAS DA SACADA DE UM EDIFÍCIO DE ALVENARIA ESTRUTURAL E ACABAMENT O TRAVERTINO. AF_06/2014</t>
  </si>
  <si>
    <t>REVESTIMENTO DECORATIVO MONOCAMADA APLICADO COM EQUIPAMENTO DE PROJEÇÃ O EM SUPERFÍCIES EXTERNAS DA SACADA DE UM EDIFÍCIO DE ESTRUTURA CONVEN CIONAL E ACABAMENTO TRAVERTINO. AF_06/2014</t>
  </si>
  <si>
    <t>REVESTIMENTO DECORATIVO MONOCAMADA APLICADO COM EQUIPAMENTO DE PROJEÇÃ O EM SUPERFÍCIES EXTERNAS DA SACADA DE UM EDIFÍCIO DE ALVENARIA ESTRUT URAL E ACABAMENTO TRAVERTINO. AF_06/2014</t>
  </si>
  <si>
    <t>REVESTIMENTO DECORATIVO MONOCAMADA APLICADO MANUALMENTE NAS PAREDES IN TERNAS DA SACADA COM ACABAMENTO RASPADO. AF_06/2014</t>
  </si>
  <si>
    <t>REVESTIMENTO DECORATIVO MONOCAMADA APLICADO MANUALMENTE NAS PAREDES IN TERNAS DA SACADA COM ACABAMENTO TRAVERTINO. AF_06/2014</t>
  </si>
  <si>
    <t>CHAPISCO APLICADO SOMENTE EM ESTRUTURAS DE CONCRETO EM ALVENARIAS INTE RNAS, COM DESEMPENADEIRA DENTADA. ARGAMASSA INDUSTRIALIZADA COM PREPAR O MANUAL. AF_06/2014</t>
  </si>
  <si>
    <t>CHAPISCO APLICADO SOMENTE EM ESTRUTURAS DE CONCRETO EM ALVENARIAS INTE RNAS, COM DESEMPENADEIRA DENTADA.  ARGAMASSA INDUSTRIALIZADA COM PREPA 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</si>
  <si>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</si>
  <si>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</si>
  <si>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 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</si>
  <si>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</si>
  <si>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 14</t>
  </si>
  <si>
    <t>CHAPISCO APLICADO EM ALVENARIAS E ESTRUTURAS DE CONCRETO INTERNAS, COM COLHER DE PEDREIRO.  ARGAMASSA TRAÇO 1:3 COM PREPARO EM BETONEIRA 400 L. AF_06/2014</t>
  </si>
  <si>
    <t>CHAPISCO APLICADO NO TETO, COM ROLO PARA TEXTURA ACRÍLICA. ARGAMASSA T RAÇO 1:4 E EMULSÃO POLIMÉRICA (ADESIVO) COM PREPARO MANUAL. AF_06/2014</t>
  </si>
  <si>
    <t>CHAPISCO APLICADO NO TETO, COM ROLO PARA TEXTURA ACRÍLICA. ARGAMASSA T RAÇO 1:4 E EMULSÃO POLIMÉRICA (ADESIVO) COM PREPARO EM BETONEIRA 400L. AF_06/2014</t>
  </si>
  <si>
    <t>CHAPISCO APLICADO NO TETO, COM ROLO PARA TEXTURA ACRÍLICA. ARGAMASSA I NDUSTRIALIZADA COM PREPARO MANUAL. AF_06/2014</t>
  </si>
  <si>
    <t>CHAPISCO APLICADO NO TETO, COM ROLO PARA TEXTURA ACRÍLICA. ARGAMASSA I NDUSTRIALIZADA COM PREPARO EM MISTURADOR 300 KG. AF_06/2014</t>
  </si>
  <si>
    <t>CHAPISCO APLICADO NO TETO, COM DESEMPENADEIRA DENTADA. ARGAMASSA INDUS TRIALIZADA COM PREPARO MANUAL. AF_06/2014</t>
  </si>
  <si>
    <t>CHAPISCO APLICADO NO TETO, COM DESEMPENADEIRA DENTADA. ARGAMASSA INDUS 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</si>
  <si>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</si>
  <si>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 6/2014</t>
  </si>
  <si>
    <t>CHAPISCO APLICADO EM ALVENARIA (SEM PRESENÇA DE VÃOS) E ESTRUTURAS DE CONCRETO DE FACHADA, COM ROLO PARA TEXTURA ACRÍLICA.  ARGAMASSA INDUST RIALIZADA COM PREPARO MANUAL. AF_06/2014</t>
  </si>
  <si>
    <t>CHAPISCO APLICADO EM ALVENARIA (SEM PRESENÇA DE VÃOS) E ESTRUTURAS DE CONCRETO DE FACHADA, COM ROLO PARA TEXTURA ACRÍLICA.  ARGAMASSA INDUST 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</si>
  <si>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</si>
  <si>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</si>
  <si>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</si>
  <si>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</si>
  <si>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</si>
  <si>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 6/2014</t>
  </si>
  <si>
    <t>CHAPISCO APLICADO EM ALVENARIA (COM PRESENÇA DE VÃOS) E ESTRUTURAS DE CONCRETO DE FACHADA, COM ROLO PARA TEXTURA ACRÍLICA.  ARGAMASSA INDUST RIALIZADA COM PREPARO MANUAL. AF_06/2014</t>
  </si>
  <si>
    <t>CHAPISCO APLICADO EM ALVENARIA (COM PRESENÇA DE VÃOS) E ESTRUTURAS DE CONCRETO DE FACHADA, COM ROLO PARA TEXTURA ACRÍLICA.  ARGAMASSA INDUST 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</si>
  <si>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</si>
  <si>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</si>
  <si>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</si>
  <si>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</si>
  <si>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 EMPENADEIRA DENTADA. ARGAMASSA INDUSTRIALIZADA COM PREPARO MANUAL. AF_ 06/2014</t>
  </si>
  <si>
    <t>CHAPISCO APLICADO SOMENTE NA ESTRUTURA DE CONCRETO DA FACHADA, COM DES EMPENADEIRA DENTADA. ARGAMASSA INDUSTRIALIZADA COM PREPARO EM MISTURAD OR 300 KG. AF_06/2014</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</si>
  <si>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</si>
  <si>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</si>
  <si>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</si>
  <si>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</si>
  <si>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</si>
  <si>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</si>
  <si>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</si>
  <si>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 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</si>
  <si>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</si>
  <si>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</si>
  <si>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</si>
  <si>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</si>
  <si>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</si>
  <si>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</si>
  <si>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</si>
  <si>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</si>
  <si>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</si>
  <si>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</si>
  <si>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</si>
  <si>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</si>
  <si>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</si>
  <si>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</si>
  <si>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</si>
  <si>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</si>
  <si>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</si>
  <si>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</si>
  <si>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</si>
  <si>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 06/2014</t>
  </si>
  <si>
    <t>TRANSPORTE HORIZONTAL, PLACAS CERÂMICAS, CARRINHO PLATAFORMA, 50M. AF_ 06/2014</t>
  </si>
  <si>
    <t>TRANSPORTE HORIZONTAL, PLACAS CERÂMICAS, CARRINHO PLATAFORMA, 75M. AF_ 06/2014</t>
  </si>
  <si>
    <t>TRANSPORTE HORIZONTAL, PLACAS CERÂMICAS, CARRINHO PLATAFORMA, 100M. AF _06/2014</t>
  </si>
  <si>
    <t>TRANSPORTE HORIZONTAL, PLACAS CERÂMICAS, CARRINHO PARA MINI PÁLETES, 3 0M. AF_06/2014</t>
  </si>
  <si>
    <t>TRANSPORTE HORIZONTAL, PLACAS CERÂMICAS, CARRINHO PARA MINI PÁLETES, 5 0M. AF_06/2014</t>
  </si>
  <si>
    <t>TRANSPORTE HORIZONTAL, PLACAS CERÂMICAS, CARRINHO PARA MINI PÁLETES, 7 5M. AF_06/2014</t>
  </si>
  <si>
    <t>TRANSPORTE HORIZONTAL, PLACAS CERÂMICAS, CARRINHO PARA MINI PÁLETES, 1 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</si>
  <si>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</si>
  <si>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</si>
  <si>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</si>
  <si>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 AF_06/2014</t>
  </si>
  <si>
    <t>TRANSPORTE HORIZONTAL, LATA DE 18 L, MANUAL, 30M. AF_06/2014</t>
  </si>
  <si>
    <t>L</t>
  </si>
  <si>
    <t>TRANSPORTE VERTICAL, BLOCOS VAZADOS DE CONCRETO OU CERÂMICO 19X19X39 C M, MANUAL, 1 PAVIMENTO. AF_06/2014</t>
  </si>
  <si>
    <t>TRANSPORTE VERTICAL, BLOCOS CERÂMICOS FURADOS NA HORIZONTAL 9X19X19 CM , MANUAL, 1 PAVIMENTO. AF_06/2014</t>
  </si>
  <si>
    <t>TRANSPORTE VERTICAL, PLACAS CERÂMICAS, MANUAL, 1 PAVIMENTO. AF_06/2014</t>
  </si>
  <si>
    <t>TRANSPORTE VERTICAL, LATA DE 18 L, MANUAL, 1 PAVIMENTO. AF_06/2014</t>
  </si>
  <si>
    <t>TRANSPORTE VERTICAL, MASSA/GRANEL LATA DE 10 L, MANUAL, 1 PAVIMENTO. A F_06/2014</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</si>
  <si>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</si>
  <si>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</si>
  <si>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</si>
  <si>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</si>
  <si>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</si>
  <si>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</si>
  <si>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</si>
  <si>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</si>
  <si>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</si>
  <si>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</si>
  <si>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</si>
  <si>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</si>
  <si>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</si>
  <si>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</si>
  <si>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</si>
  <si>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</si>
  <si>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</si>
  <si>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</si>
  <si>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</si>
  <si>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</si>
  <si>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USUÁRIOS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</si>
  <si>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</si>
  <si>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</si>
  <si>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</si>
  <si>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</si>
  <si>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</si>
  <si>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</si>
  <si>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</si>
  <si>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</si>
  <si>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</si>
  <si>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</si>
  <si>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</si>
  <si>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</si>
  <si>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</si>
  <si>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</si>
  <si>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</si>
  <si>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</si>
  <si>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</si>
  <si>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</si>
  <si>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</si>
  <si>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</si>
  <si>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</si>
  <si>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</si>
  <si>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</si>
  <si>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</si>
  <si>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</si>
  <si>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</si>
  <si>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</si>
  <si>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ACABADORA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</si>
  <si>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</si>
  <si>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</si>
  <si>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</si>
  <si>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</si>
  <si>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</si>
  <si>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</si>
  <si>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</si>
  <si>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</si>
  <si>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</si>
  <si>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</si>
  <si>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</si>
  <si>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</si>
  <si>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</si>
  <si>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</si>
  <si>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</si>
  <si>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</si>
  <si>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</si>
  <si>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</si>
  <si>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</si>
  <si>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</si>
  <si>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</si>
  <si>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</si>
  <si>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</si>
  <si>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</si>
  <si>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</si>
  <si>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</si>
  <si>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t>
  </si>
  <si>
    <t>SONDADOR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</si>
  <si>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</si>
  <si>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</si>
  <si>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</si>
  <si>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</si>
  <si>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</si>
  <si>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</si>
  <si>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</si>
  <si>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t>
  </si>
  <si>
    <t>MISTURADOR DE ARGAMASSA, EIXO HORIZONTAL, CAPACIDADE DE MISTURA 300 KG , MOTOR ELÉTRICO POTÊNCIA 5 CV - CHP DIURNO. AF_06/2014</t>
  </si>
  <si>
    <t>MISTURADOR DE ARGAMASSA, EIXO HORIZONTAL, CAPACIDADE DE MISTURA 300 KG , MOTOR ELÉTRICO POTÊNCIA 5 CV - DEPRECIAÇÃO. AF_06/2014</t>
  </si>
  <si>
    <t>MISTURADOR DE ARGAMASSA, EIXO HORIZONTAL, CAPACIDADE DE MISTURA 300 KG , MOTOR ELÉTRICO POTÊNCIA 5 CV - JUROS. AF_06/2014</t>
  </si>
  <si>
    <t>MISTURADOR DE ARGAMASSA, EIXO HORIZONTAL, CAPACIDADE DE MISTURA 300 KG , MOTOR ELÉTRICO POTÊNCIA 5 CV - MANUTENÇÃO. AF_06/2014</t>
  </si>
  <si>
    <t>MISTURADOR DE ARGAMASSA, EIXO HORIZONTAL, CAPACIDADE DE MISTURA 300 KG , MOTOR ELÉTRICO POTÊNCIA 5 CV - MATERIAIS NA OPERAÇÃO. AF_06/2014</t>
  </si>
  <si>
    <t>MISTURADOR DE ARGAMASSA, EIXO HORIZONTAL, CAPACIDADE DE MISTURA 300 KG , MOTOR ELÉTRICO POTÊNCIA 5 CV - CHI DIURNO. AF_06/2014</t>
  </si>
  <si>
    <t>MISTURADOR DE ARGAMASSA, EIXO HORIZONTAL, CAPACIDADE DE MISTURA 600 KG , MOTOR ELÉTRICO POTÊNCIA 7,5 CV - CHP DIURNO. AF_06/2014</t>
  </si>
  <si>
    <t>MISTURADOR DE ARGAMASSA, EIXO HORIZONTAL, CAPACIDADE DE MISTURA 600 KG , MOTOR ELÉTRICO POTÊNCIA 7,5 CV - DEPRECIAÇÃO. AF_06/2014</t>
  </si>
  <si>
    <t>MISTURADOR DE ARGAMASSA, EIXO HORIZONTAL, CAPACIDADE DE MISTURA 600 KG , MOTOR ELÉTRICO POTÊNCIA 7,5 CV - JUROS. AF_06/2014</t>
  </si>
  <si>
    <t>MISTURADOR DE ARGAMASSA, EIXO HORIZONTAL, CAPACIDADE DE MISTURA 600 KG , MOTOR ELÉTRICO POTÊNCIA 7,5 CV - MANUTENÇÃO. AF_06/2014</t>
  </si>
  <si>
    <t>MISTURADOR DE ARGAMASSA, EIXO HORIZONTAL, CAPACIDADE DE MISTURA 600 KG , MOTOR ELÉTRICO POTÊNCIA 7,5 CV - MATERIAIS NA OPERAÇÃO. AF_06/2014</t>
  </si>
  <si>
    <t>MISTURADOR DE ARGAMASSA, EIXO HORIZONTAL, CAPACIDADE DE MISTURA 600 KG , MOTOR ELÉTRICO POTÊNCIA 7,5 CV - CHI DIURNO. AF_06/2014</t>
  </si>
  <si>
    <t>MISTURADOR DE ARGAMASSA, EIXO HORIZONTAL, CAPACIDADE DE MISTURA 160 KG , MOTOR ELÉTRICO POTÊNCIA 3 CV - CHP DIURNO. AF_06/2014</t>
  </si>
  <si>
    <t>MISTURADOR DE ARGAMASSA, EIXO HORIZONTAL, CAPACIDADE DE MISTURA 160 KG , MOTOR ELÉTRICO POTÊNCIA 3 CV - DEPRECIAÇÃO. AF_06/2014</t>
  </si>
  <si>
    <t>MISTURADOR DE ARGAMASSA, EIXO HORIZONTAL, CAPACIDADE DE MISTURA 160 KG , MOTOR ELÉTRICO POTÊNCIA 3 CV - JUROS. AF_06/2014</t>
  </si>
  <si>
    <t>MISTURADOR DE ARGAMASSA, EIXO HORIZONTAL, CAPACIDADE DE MISTURA 160 KG , MOTOR ELÉTRICO POTÊNCIA 3 CV - MANUTENÇÃO. AF_06/2014</t>
  </si>
  <si>
    <t>MISTURADOR DE ARGAMASSA, EIXO HORIZONTAL, CAPACIDADE DE MISTURA 160 KG , MOTOR ELÉTRICO POTÊNCIA 3 CV - MATERIAIS NA OPERAÇÃO. AF_06/2014</t>
  </si>
  <si>
    <t>MISTURADOR DE ARGAMASSA, EIXO HORIZONTAL, CAPACIDADE DE MISTURA 160 KG , MOTOR ELÉTRICO POTÊNCIA 3 CV - CHI DIURNO. AF_06/2014</t>
  </si>
  <si>
    <t>APLICAÇÃO MANUAL DE FUNDO SELADOR ACRÍLICO EM PANOS COM PRESENÇA DE VÃ OS DE EDIFÍCIOS DE MÚLTIPLOS PAVIMENTOS. AF_06/2014</t>
  </si>
  <si>
    <t>APLICAÇÃO MANUAL DE FUNDO SELADOR ACRÍLICO EM PANOS CEGOS DE FACHADA (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</si>
  <si>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</si>
  <si>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</si>
  <si>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 S. AF_06/2014</t>
  </si>
  <si>
    <t>APLICAÇÃO MANUAL DE PINTURA COM TINTA TEXTURIZADA ACRÍLICA EM PANOS CO M PRESENÇA DE VÃOS DE EDIFÍCIOS DE MÚLTIPLOS PAVIMENTOS, UMA COR. AF_0 6/2014</t>
  </si>
  <si>
    <t>APLICAÇÃO MANUAL DE PINTURA COM TINTA TEXTURIZADA ACRÍLICA EM PANOS CE GOS DE FACHADA (SEM PRESENÇA DE VÃOS) DE EDIFÍCIOS DE MÚLTIPLOS PAVIME NTOS, UMA COR. AF_06/2014</t>
  </si>
  <si>
    <t>PROJETOR DE ARGAMASSA, CAPACIDADE DE PROJEÇÃO 1,5 M3/H, ALCANCE DE 30 ATÉ 60 M, MOTOR ELÉTRICO POTÊNCIA 7,5 HP - CHP DIURNO. AF_06/2014</t>
  </si>
  <si>
    <t>PROJETOR DE ARGAMASSA, CAPACIDADE DE PROJEÇÃO 1,5 M3/H, ALCANCE DE 30 ATÉ 60 M, MOTOR ELÉTRICO POTÊNCIA 7,5 HP - DEPRECIAÇÃO. AF_06/2014</t>
  </si>
  <si>
    <t>APLICAÇÃO MANUAL DE PINTURA COM TINTA TEXTURIZADA ACRÍLICA EM SUPERFÍC IES EXTERNAS DE SACADA DE EDIFÍCIOS DE MÚLTIPLOS PAVIMENTOS, UMA COR. AF_06/2014</t>
  </si>
  <si>
    <t>APLICAÇÃO MANUAL DE PINTURA COM TINTA TEXTURIZADA ACRÍLICA EM SUPERFÍC IES INTERNAS DA SACADA DE EDIFÍCIOS DE MÚLTIPLOS PAVIMENTOS, UMA COR. AF_06/2014</t>
  </si>
  <si>
    <t>PROJETOR DE ARGAMASSA, CAPACIDADE DE PROJEÇÃO 1,5 M3/H, ALCANCE DE 30 ATÉ 60 M, MOTOR ELÉTRICO POTÊNCIA 7,5 HP - JUROS. AF_06/2014</t>
  </si>
  <si>
    <t>APLICAÇÃO MANUAL DE PINTURA COM TINTA TEXTURIZADA ACRÍLICA EM PAREDES EXTERNAS DE CASAS, UMA COR. AF_06/2014</t>
  </si>
  <si>
    <t>APLICAÇÃO MANUAL DE PINTURA COM TINTA TEXTURIZADA ACRÍLICA EM PANOS CO M PRESENÇA DE VÃOS DE EDIFÍCIOS DE MÚLTIPLOS PAVIMENTOS, DUAS CORES. A F_06/2014</t>
  </si>
  <si>
    <t>PROJETOR DE ARGAMASSA, CAPACIDADE DE PROJEÇÃO 1,5 M3/H, ALCANCE DE 30 ATÉ 60 M, MOTOR ELÉTRICO POTÊNCIA 7,5 HP - MANUTENÇÃO. AF_06/2014</t>
  </si>
  <si>
    <t>APLICAÇÃO MANUAL DE PINTURA COM TINTA TEXTURIZADA ACRÍLICA EM PANOS CE GOS DE FACHADA (SEM PRESENÇA DE VÃOS) DE EDIFÍCIOS DE MÚLTIPLOS PAVIME NTOS, DUAS CORES. AF_06/2014</t>
  </si>
  <si>
    <t>PROJETOR DE ARGAMASSA, CAPACIDADE DE PROJEÇÃO 1,5 M3/H, ALCANCE DE 30 ATÉ 60 M, MOTOR ELÉTRICO POTÊNCIA 7,5 HP - MATERIAIS NA OPERAÇÃO. AF_0 6/2014</t>
  </si>
  <si>
    <t>APLICAÇÃO MANUAL DE PINTURA COM TINTA TEXTURIZADA ACRÍLICA EM SUPERFÍC IES EXTERNAS DE SACADA DE EDIFÍCIOS DE MÚLTIPLOS PAVIMENTOS, DUAS CORE S. AF_06/2014</t>
  </si>
  <si>
    <t>APLICAÇÃO MANUAL DE PINTURA COM TINTA TEXTURIZADA ACRÍLICA EM SUPERFÍC IES INTERNAS DA SACADA DE EDIFÍCIOS DE MÚLTIPLOS PAVIMENTOS, DUAS CORE S. AF_06/2014</t>
  </si>
  <si>
    <t>PROJETOR DE ARGAMASSA, CAPACIDADE DE PROJEÇÃO 1,5 M3/H, ALCANCE DE 30 ATÉ 60 M, MOTOR ELÉTRICO POTÊNCIA 7,5 HP - CHI DIURNO. AF_06/2014</t>
  </si>
  <si>
    <t>APLICAÇÃO MANUAL DE PINTURA COM TINTA TEXTURIZADA ACRÍLICA EM PAREDES EXTERNAS DE CASAS, DUAS CORES. AF_06/2014</t>
  </si>
  <si>
    <t>APLICAÇÃO MANUAL DE PINTURA COM TINTA TEXTURIZADA ACRÍLICA EM MOLDURAS DE EPS, PRÉ-FABRICADOS, OU OUTROS. AF_06/2014</t>
  </si>
  <si>
    <t>PROJETOR DE ARGAMASSA, CAPACIDADE DE PROJEÇÃO 2 M3/H, ALCANCE ATÉ 50 M , MOTOR ELÉTRICO POTÊNCIA 7,5 HP - CHP DIURNO. AF_06/2014</t>
  </si>
  <si>
    <t>PROJETOR DE ARGAMASSA, CAPACIDADE DE PROJEÇÃO 2 M3/H, ALCANCE ATÉ 50 M , MOTOR ELÉTRICO POTÊNCIA 7,5 HP - DEPRECIAÇÃO. AF_06/2014</t>
  </si>
  <si>
    <t>PROJETOR DE ARGAMASSA, CAPACIDADE DE PROJEÇÃO 2 M3/H, ALCANCE ATÉ 50 M , MOTOR ELÉTRICO POTÊNCIA 7,5 HP - JUROS. AF_06/2014</t>
  </si>
  <si>
    <t>PROJETOR DE ARGAMASSA, CAPACIDADE DE PROJEÇÃO 2 M3/H, ALCANCE ATÉ 50 M , MOTOR ELÉTRICO POTÊNCIA 7,5 HP - MANUTENÇÃO. AF_06/2014</t>
  </si>
  <si>
    <t>PROJETOR DE ARGAMASSA, CAPACIDADE DE PROJEÇÃO 2 M3/H, ALCANCE ATÉ 50 M , MOTOR ELÉTRICO POTÊNCIA 7,5 HP - MATERIAIS NA OPERAÇÃO. AF_06/2014</t>
  </si>
  <si>
    <t>PROJETOR DE ARGAMASSA, CAPACIDADE DE PROJEÇÃO 2 M3/H, ALCANCE ATÉ 50 M , MOTOR ELÉTRICO POTÊNCIA 7,5 HP - CHI DIURNO. AF_06/2014</t>
  </si>
  <si>
    <t>JARDINEIRO COM ENCARGOS COMPLEMENTARES</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</si>
  <si>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</si>
  <si>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</si>
  <si>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</si>
  <si>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</si>
  <si>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</si>
  <si>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</si>
  <si>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</si>
  <si>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</si>
  <si>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</si>
  <si>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</si>
  <si>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</si>
  <si>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 S. AF_06/2014</t>
  </si>
  <si>
    <t>APLICAÇÃO MANUAL DE PINTURA COM TINTA LÁTEX ACRÍLICA EM TETO, DUAS DEM 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</si>
  <si>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</si>
  <si>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</si>
  <si>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</si>
  <si>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</si>
  <si>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 14</t>
  </si>
  <si>
    <t>CAIXA D´ÁGUA EM POLIETILENO, 1000 LITROS, COM ACESSÓRIOS</t>
  </si>
  <si>
    <t>CAIXA D´AGUA EM POLIETILENO, 500 LITROS, COM ACESSÓRIOS</t>
  </si>
  <si>
    <t>ARMACAO SECUNDARIA OU REX COMPLETA PARA TRESLINHAS-FORNECIMENTO E INST ALACAO.</t>
  </si>
  <si>
    <t>ARMACAO SECUNDARIA OU REX COMPLETA PARA DUAS LINHAS-FORNECIMENTO E INS TALACAO.</t>
  </si>
  <si>
    <t>ARMACAO SECUNDARIA OU REX COMPLETA PARA QUATRO LINHAS-FORNECIMENTO E I NSTALACAO.</t>
  </si>
  <si>
    <t>CHAVE DE BOIA AUTOMÁTICA SUPERIOR 10A/250V - FORNECIMENTO E INSTALACAO</t>
  </si>
  <si>
    <t>DRAGAGEM (C/ ESCAVADEIRA DRAG LINE DE ARRASTE 140HP)</t>
  </si>
  <si>
    <t>FORNECIMENTO E ASSENTAMENTO DE BRITA 2-DRENOS E FILTROS   MM</t>
  </si>
  <si>
    <t>ESPARGIDOR DE ASFALTO PRESSURIZADO COM TANQUE DE 2500 L, REBOCÁVEL COM MOTOR A GASOLINA POTÊNCIA 3,4 HP - DEPRECIAÇÃO. AF_07/2014</t>
  </si>
  <si>
    <t>ESPARGIDOR DE ASFALTO PRESSURIZADO COM TANQUE DE 2500 L, REBOCÁVEL COM MOTOR A GASOLINA POTÊNCIA 3,4 HP - JUROS. AF_07/2014</t>
  </si>
  <si>
    <t>SABONETEIRA DE SOBREPOR (FIXADA NA PAREDE), TIPO CONCHA, EM ACO INOXID AVEL - FORNECIMENTO E INSTALACAO</t>
  </si>
  <si>
    <t>DESENHISTA DETALHISTA COM ENCARGOS COMPLEMENTARES</t>
  </si>
  <si>
    <t>ARGAMASSA TRAÇO 1:0,5:4,5 (CIMENTO, CAL E AREIA MÉDIA), PREPARO MECÂNI CO COM BETONEIRA 400 L. AF_08/2014</t>
  </si>
  <si>
    <t>ARGAMASSA TRAÇO 1:0,5:4,5 (CIMENTO, CAL E AREIA MÉDIA) PARA ASSENTAMEN TO DE ALVENARIA, PREPARO MANUAL. AF_08/2014</t>
  </si>
  <si>
    <t>ARGAMASSA TRAÇO 1:3 (CIMENTO E AREIA MÉDIA), PREPARO MECÂNICO COM BETO NEIRA 400 L. AF_08/2014</t>
  </si>
  <si>
    <t>ARGAMASSA TRAÇO 1:3 (CIMENTO E AREIA MÉDIA), PREPARO MANUAL. AF_08/201 4</t>
  </si>
  <si>
    <t>ARGAMASSA TRAÇO 1:4 (CIMENTO E AREIA MÉDIA), PREPARO MECÂNICO COM BETO NEIRA 400 L. AF_08/2014</t>
  </si>
  <si>
    <t>ARGAMASSA TRAÇO 1:4 (CIMENTO E AREIA MÉDIA), PREPARO MANUAL. AF_08/201 4</t>
  </si>
  <si>
    <t>RODAPÉ CERÂMICO DE 7CM DE ALTURA COM PLACAS TIPO GRÊS DE DIMENSÕES 35X 35CM. AF_06/2014</t>
  </si>
  <si>
    <t>RODAPÉ CERÂMICO DE 7CM DE ALTURA COM PLACAS TIPO GRÊS DE DIMENSÕES 45X 45CM. AF_06/2014</t>
  </si>
  <si>
    <t>RODAPÉ CERÂMICO DE 7CM DE ALTURA COM PLACAS TIPO GRÊS DE DIMENSÕES 60X 60CM. AF_06/2014</t>
  </si>
  <si>
    <t>ARGAMASSA TRAÇO 1:2:9 (CIMENTO, CAL E AREIA MÉDIA) PARA EMBOÇO/MASSA Ú NICA/ASSENTAMENTO DE ALVENARIA DE VEDAÇÃO, PREPARO MECÂNICO COM BETONE IRA 400 L. AF_09/2014</t>
  </si>
  <si>
    <t>REVESTIMENTO CERÂMICO PARA PAREDES EXTERNAS EM PASTILHAS DE PORCELANA 2,5 X 2,5 CM (PLACAS DE 30 X 30 CM), ALINHADAS A PRUMO, APLICADO EM PA NOS COM VÃOS. AF_10/2014</t>
  </si>
  <si>
    <t>REVESTIMENTO CERÂMICO PARA PAREDES EXTERNAS EM PASTILHAS DE PORCELANA 2,5 X 2,5 CM (PLACAS DE 30 X 30 CM), ALINHADAS A PRUMO, APLICADO EM PA NOS SEM VÃOS. AF_10/2014</t>
  </si>
  <si>
    <t>REVESTIMENTO CERÂMICO PARA PAREDES EXTERNAS EM PASTILHAS DE PORCELANA 2,5 X 2,5 CM (PLACAS DE 30 X 30 CM), ALINHADAS A PRUMO, APLICADO EM SU PERFÍCIES EXTERNAS DA SACADA. AF_10/2014</t>
  </si>
  <si>
    <t>REVESTIMENTO CERÂMICO PARA PAREDES EXTERNAS EM PASTILHAS DE PORCELANA 2,5 X 2,5 CM (PLACAS DE 30 X 30 CM), ALINHADAS A PRUMO, APLICADO EM SU PERFÍCIES INTERNAS DA SACADA. AF_10/2014</t>
  </si>
  <si>
    <t>BETONEIRA CAPACIDADE NOMINAL DE 400 L, CAPACIDADE DE MISTURA 310 L, MO TOR ELÉTRICO TRIFÁSICO POTÊNCIA DE 2 HP, SEM CARREGADOR - DEPRECIAÇÃO. AF_10/2014</t>
  </si>
  <si>
    <t>BETONEIRA CAPACIDADE NOMINAL DE 400 L, CAPACIDADE DE MISTURA 310 L, MO TOR ELÉTRICO TRIFÁSICO POTÊNCIA DE 2 HP, SEM CARREGADOR - JUROS. AF_10 /2014</t>
  </si>
  <si>
    <t>BETONEIRA CAPACIDADE NOMINAL DE 400 L, CAPACIDADE DE MISTURA 310 L, MO TOR ELÉTRICO TRIFÁSICO POTÊNCIA DE 2 HP, SEM CARREGADOR - MANUTENÇÃO. AF_10/2014</t>
  </si>
  <si>
    <t>BETONEIRA CAPACIDADE NOMINAL DE 400 L, CAPACIDADE DE MISTURA 310 L, MO TOR ELÉTRICO TRIFÁSICO POTÊNCIA DE 2 HP, SEM CARREGADOR - MATERIAIS NA OPERAÇÃO. AF_10/2014</t>
  </si>
  <si>
    <t>BETONEIRA CAPACIDADE NOMINAL DE 400 L, CAPACIDADE DE MISTURA 310 L, MO TOR ELÉTRICO TRIFÁSICO POTÊNCIA DE 2 HP, SEM CARREGADOR - CHP DIURNO. AF_10/2014</t>
  </si>
  <si>
    <t>BETONEIRA CAPACIDADE NOMINAL DE 400 L, CAPACIDADE DE MISTURA 310 L, MO TOR ELÉTRICO TRIFÁSICO POTÊNCIA DE 2 HP, SEM CARREGADOR - CHI DIURNO. AF_10/2014</t>
  </si>
  <si>
    <t>ESCAVADEIRA HIDRÁULICA SOBRE ESTEIRAS, CAÇAMBA 0,80 M3, PESO OPERACION AL 17,8 T, POTÊNCIA LÍQUIDA 110 HP - DEPRECIAÇÃO. AF_10/2014</t>
  </si>
  <si>
    <t>ESCAVADEIRA HIDRÁULICA SOBRE ESTEIRAS, CAÇAMBA 0,80 M3, PESO OPERACION AL 17,8 T, POTÊNCIA LÍQUIDA 110 HP - JUROS. AF_10/2014</t>
  </si>
  <si>
    <t>ESCAVADEIRA HIDRÁULICA SOBRE ESTEIRAS, CAÇAMBA 0,80 M3, PESO OPERACION AL 17,8 T, POTÊNCIA LÍQUIDA 110 HP - MANUTENÇÃO. AF_10/2014</t>
  </si>
  <si>
    <t>ESCAVADEIRA HIDRÁULICA SOBRE ESTEIRAS, CAÇAMBA 0,80 M3, PESO OPERACION AL 17,8 T, POTÊNCIA LÍQUIDA 110 HP - MATERIAIS NA OPERAÇÃO. AF_10/2014</t>
  </si>
  <si>
    <t>TRATOR DE ESTEIRAS, POTÊNCIA 125 HP, PESO OPERACIONAL 12,9 T, COM LÂMI NA 2,7 M3 - DEPRECIAÇÃO. AF_10/2014</t>
  </si>
  <si>
    <t>TRATOR DE ESTEIRAS, POTÊNCIA 125 HP, PESO OPERACIONAL 12,9 T, COM LÂMI NA 2,7 M3 - JUROS. AF_10/2014</t>
  </si>
  <si>
    <t>TRATOR DE ESTEIRAS, POTÊNCIA 125 HP, PESO OPERACIONAL 12,9 T, COM LÂMI NA 2,7 M3 - MANUTENÇÃO. AF_10/2014</t>
  </si>
  <si>
    <t>TRATOR DE ESTEIRAS, POTÊNCIA 125 HP, PESO OPERACIONAL 12,9 T, COM LÂMI NA 2,7 M3 - MATERIAIS NA OPERAÇÃO. AF_10/2014</t>
  </si>
  <si>
    <t>TRATOR DE ESTEIRAS, POTÊNCIA 125 HP, PESO OPERACIONAL 12,9 T, COM LÂMI NA 2,7 M3 - CHP DIURNO. AF_10/2014</t>
  </si>
  <si>
    <t>TRATOR DE ESTEIRAS, POTÊNCIA 125 HP, PESO OPERACIONAL 12,9 T, COM LÂMI NA 2,7 M3 - CHI DIURNO. AF_10/2014</t>
  </si>
  <si>
    <t>USINA DE LAMA ASFÁLTICA, PROD 30 A 50 T/H, SILO DE AGREGADO 7 M3, RESE RVATÓRIOS PARA EMULSÃO E ÁGUA DE 2,3 M3 CADA, MISTURADOR TIPO PUG MILL A SER MONTADO SOBRE CAMINHÃO - DEPRECIAÇÃO. AF_10/2014</t>
  </si>
  <si>
    <t>USINA DE LAMA ASFÁLTICA, PROD 30 A 50 T/H, SILO DE AGREGADO 7 M3, RESE RVATÓRIOS PARA EMULSÃO E ÁGUA DE 2,3 M3 CADA, MISTURADOR TIPO PUG MILL A SER MONTADO SOBRE CAMINHÃO - JUROS. AF_10/2014</t>
  </si>
  <si>
    <t>MOTOBOMBA CENTRÍFUGA, MOTOR A GASOLINA, POTÊNCIA 5,42 HP, BOCAIS 1 1/2 " X 1", DIÂMETRO ROTOR 143 MM HM/Q = 6 MCA / 16,8 M3/H A 38 MCA / 6,6 M3/H - DEPRECIAÇÃO. AF_06/2014</t>
  </si>
  <si>
    <t>MOTOBOMBA CENTRÍFUGA, MOTOR A GASOLINA, POTÊNCIA 5,42 HP, BOCAIS 1 1/2 "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</si>
  <si>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</si>
  <si>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</si>
  <si>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 Q. 88 HP, CAÇAMBA CARREG. CAP. MÍN. 1 M3, CAÇAMBA RETRO CAP. 0,26 M3, PESO OPERACIONAL MÍN. 6.674 KG, PROFUNDIDADE ESCAVAÇÃO MÁX. 4,37 M - D EPRECIAÇÃO. AF_06/2014</t>
  </si>
  <si>
    <t>RETROESCAVADEIRA SOBRE RODAS COM CARREGADEIRA, TRAÇÃO 4X4, POTÊNCIA LÍ Q. 88 HP, CAÇAMBA CARREG. CAP. MÍN. 1 M3, CAÇAMBA RETRO CAP. 0,26 M3, PESO OPERACIONAL MÍN. 6.674 KG, PROFUNDIDADE ESCAVAÇÃO MÁX. 4,37 M - J UROS. AF_06/2014</t>
  </si>
  <si>
    <t>RETROESCAVADEIRA SOBRE RODAS COM CARREGADEIRA, TRAÇÃO 4X2, POTÊNCIA LÍ Q. 79 HP, CAÇAMBA CARREG. CAP. MÍN. 1 M3, CAÇAMBA RETRO CAP. 0,20 M3, PESO OPERACIONAL MÍN. 6.570 KG, PROFUNDIDADE ESCAVAÇÃO MÁX. 4,37 M - D EPRECIAÇÃO. AF_06/2014</t>
  </si>
  <si>
    <t>RETROESCAVADEIRA SOBRE RODAS COM CARREGADEIRA, TRAÇÃO 4X2, POTÊNCIA LÍ Q. 79 HP, CAÇAMBA CARREG. CAP. MÍN. 1 M3, CAÇAMBA RETRO CAP. 0,20 M3, PESO OPERACIONAL MÍN. 6.570 KG, PROFUNDIDADE ESCAVAÇÃO MÁX. 4,37 M - J UROS. AF_06/2014</t>
  </si>
  <si>
    <t>ESCAVADEIRA HIDRÁULICA SOBRE ESTEIRAS, CAÇAMBA 1,20 M3, PESO OPERACION AL 21 T, POTÊNCIA BRUTA 155 HP - DEPRECIAÇÃO. AF_06/2014</t>
  </si>
  <si>
    <t>ESCAVADEIRA HIDRÁULICA SOBRE ESTEIRAS, CAÇAMBA 1,20 M3, PESO OPERACION AL 21 T, POTÊNCIA BRUTA 155 HP - JUROS. AF_06/2014</t>
  </si>
  <si>
    <t>ESCAVADEIRA HIDRÁULICA SOBRE ESTEIRAS, CAÇAMBA 1,20 M3, PESO OPERACION AL 21 T, POTÊNCIA BRUTA 155 HP - MANUTENÇÃO. AF_06/2014</t>
  </si>
  <si>
    <t>ESCAVADEIRA HIDRÁULICA SOBRE ESTEIRAS, CAÇAMBA 1,20 M3, PESO OPERACION AL 21 T, POTÊNCIA BRUTA 155 HP - MATERIAIS NA OPERAÇÃO. AF_06/2014</t>
  </si>
  <si>
    <t>ESCAVADEIRA HIDRÁULICA SOBRE ESTEIRAS, CAÇAMBA 1,20 M3, PESO OPERACION AL 21 T, POTÊNCIA BRUTA 155 HP - CHP DIURNO. AF_06/2014</t>
  </si>
  <si>
    <t>ESCAVADEIRA HIDRÁULICA SOBRE ESTEIRAS, CAÇAMBA 1,20 M3, PESO OPERACION AL 21 T, POTÊNCIA BRUTA 155 HP - CHI DIURNO.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</si>
  <si>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</si>
  <si>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</si>
  <si>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 Q. 72 HP, CAÇAMBA CARREG. CAP. MÍN. 0,79 M3, CAÇAMBA RETRO CAP. 0,18 M 3, PESO OPERACIONAL MÍN. 7.140 KG, PROFUNDIDADE ESCAVAÇÃO MÁX. 4,50 M - DEPRECIAÇÃO. AF_06/2014</t>
  </si>
  <si>
    <t>RETROESCAVADEIRA SOBRE RODAS COM CARREGADEIRA, TRAÇÃO 4X4, POTÊNCIA LÍ Q. 72 HP, CAÇAMBA CARREG. CAP. MÍN. 0,79 M3, CAÇAMBA RETRO CAP. 0,18 M 3, PESO OPERACIONAL MÍN. 7.140 KG, PROFUNDIDADE ESCAVAÇÃO MÁX. 4,50 M - JUROS. AF_06/2014</t>
  </si>
  <si>
    <t>TRATOR DE ESTEIRAS, POTÊNCIA 347 HP, PESO OPERACIONAL 38,5 T, COM LÂMI NA 8,70 M3 - DEPRECIAÇÃO. AF_06/2014</t>
  </si>
  <si>
    <t>TRATOR DE ESTEIRAS, POTÊNCIA 347 HP, PESO OPERACIONAL 38,5 T, COM LÂMI NA 8,70 M3 - JUROS. AF_06/2014</t>
  </si>
  <si>
    <t>VASSOURA MECÂNICA REBOCÁVEL COM ESCOVA CILÍNDRICA, LARGURA ÚTIL DE VAR RIMENTO DE 2,44 M - DEPRECIAÇÃO. AF_06/2014</t>
  </si>
  <si>
    <t>VASSOURA MECÂNICA REBOCÁVEL COM ESCOVA CILÍNDRICA, LARGURA ÚTIL DE VAR RIMENTO DE 2,44 M - JUROS. AF_06/2014</t>
  </si>
  <si>
    <t>TRATOR DE ESTEIRAS, POTÊNCIA 170 HP, PESO OPERACIONAL 19 T, CAÇAMBA 5, 2 M3 - DEPRECIAÇÃO. AF_06/2014</t>
  </si>
  <si>
    <t>TRATOR DE ESTEIRAS, POTÊNCIA 170 HP, PESO OPERACIONAL 19 T, CAÇAMBA 5, 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</si>
  <si>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</si>
  <si>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</si>
  <si>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BOMBA SUBMERSÍVEL ELÉTRICA TRIFÁSICA, POTÊNCIA 2,96 HP, Ø ROTOR 144 MM SEMI-ABERTO, BOCAL DE SAÍDA Ø 2, HM/Q = 2 MCA / 38,8 M3/H A 28 MCA / 5 M3/H - CHP DIURNO. AF_06/2014</t>
  </si>
  <si>
    <t>BOMBA SUBMERSÍVEL ELÉTRICA TRIFÁSICA, POTÊNCIA 2,96 HP, Ø ROTOR 144 MM SEMI-ABERTO, BOCAL DE SAÍDA Ø 2, HM/Q = 2 MCA / 38,8 M3/H A 28 MCA / 5 M3/H - CHI DIURNO. AF_06/2014</t>
  </si>
  <si>
    <t>TANQUE DE ASFALTO ESTACIONÁRIO COM MAÇARICO, CAPACIDADE 20.000 L - DEP RECIAÇÃO. AF_06/2014</t>
  </si>
  <si>
    <t>TANQUE DE ASFALTO ESTACIONÁRIO COM MAÇARICO, CAPACIDADE 20.000 L - JUR OS. AF_06/2014</t>
  </si>
  <si>
    <t>TANQUE DE ASFALTO ESTACIONÁRIO COM MAÇARICO, CAPACIDADE 20.000 L - MAN UTENÇÃO. AF_06/2014</t>
  </si>
  <si>
    <t>TANQUE DE ASFALTO ESTACIONÁRIO COM MAÇARICO, CAPACIDADE 20.000 L - MAT ERIAIS NA OPERAÇÃO. AF_06/2014</t>
  </si>
  <si>
    <t>TANQUE DE ASFALTO ESTACIONÁRIO COM MAÇARICO, CAPACIDADE 20.000 L - CHI DIURNO. AF_06/2014</t>
  </si>
  <si>
    <t>TANQUE DE ASFALTO ESTACIONÁRIO COM MAÇARICO, CAPACIDADE 20.000 L - CHP DIURNO. AF_06/2014</t>
  </si>
  <si>
    <t>TRATOR DE ESTEIRAS, POTÊNCIA 100 HP, PESO OPERACIONAL 9,4 T, COM LÂMIN A 2,19 M3 - DEPRECIAÇÃO. AF_06/2014</t>
  </si>
  <si>
    <t>TRATOR DE ESTEIRAS, POTÊNCIA 100 HP, PESO OPERACIONAL 9,4 T, COM LÂMIN A 2,19 M3 - JUROS. AF_06/2014</t>
  </si>
  <si>
    <t>TRATOR DE ESTEIRAS, POTÊNCIA 100 HP, PESO OPERACIONAL 9,4 T, COM LÂMIN A 2,19 M3 - CHI DIURNO. AF_06/2014</t>
  </si>
  <si>
    <t>TRATOR DE ESTEIRAS, POTÊNCIA 100 HP, PESO OPERACIONAL 9,4 T, COM LÂMIN A 2,19 M3 - CHP DIURNO. AF_06/2014</t>
  </si>
  <si>
    <t>TRATOR DE PNEUS, POTÊNCIA 85 CV, TRAÇÃO 4X4, PESO COM LASTRO DE 4.675 KG - DEPRECIAÇÃO. AF_06/2014</t>
  </si>
  <si>
    <t>TRATOR DE PNEUS, POTÊNCIA 85 CV, TRAÇÃO 4X4, PESO COM LASTRO DE 4.675 KG - JUROS. AF_06/2014</t>
  </si>
  <si>
    <t>TRATOR DE PNEUS, POTÊNCIA 85 CV, TRAÇÃO 4X4, PESO COM LASTRO DE 4.675 KG - CHP DIURNO. AF_06/2014</t>
  </si>
  <si>
    <t>TRATOR DE PNEUS, POTÊNCIA 85 CV, TRAÇÃO 4X4, PESO COM LASTRO DE 4.675 KG - CHI DIURNO. AF_06/2014</t>
  </si>
  <si>
    <t>(COMPOSIÇÃO REPRESENTATIVA) DO SERVIÇO DE ALVENARIA DE VEDAÇÃO DE BLOC OS VAZADOS DE CERÂMICA DE 9X19X19CM (ESPESSURA 9CM), PARA EDIFICAÇÃO H ABITACIONAL MULTIFAMILIAR (PRÉDIO). AF_11/2014</t>
  </si>
  <si>
    <t>(COMPOSIÇÃO REPRESENTATIVA) DO SERVIÇO DE ALVENARIA DE VEDAÇÃO DE BLOC OS VAZADOS DE CONCRETO DE 9X19X39CM (ESPESSURA 9CM), PARA EDIFICAÇÃO H ABITACIONAL MULTIFAMILIAR (PRÉDIO). AF_11/2014</t>
  </si>
  <si>
    <t>(COMPOSIÇÃO REPRESENTATIVA) DO SERVIÇO DE REVESTIMENTO CERÂMICO PARA A MBIENTES DE ÁREAS MOLHADAS, MEIA PAREDE OU PAREDE INTEIRA, COM PLACAS TIPO GRÊS OU SEMI-GRÊS, DIMENSÕES 20X20 CM, PARA EDIFICAÇÃO HABITACION AL MULTIFAMILIAR (PRÉDIO). AF_11/2014</t>
  </si>
  <si>
    <t>(COMPOSIÇÃO REPRESENTATIVA) DO SERVIÇO DE REVESTIMENTO CERÂMICO PARA P ISO COM PLACAS TIPO GRÉS DE DIMENSÕES 35X35 CM, PARA EDIFICAÇÃO HABITA CIONAL MULTIFAMILIAR (PRÉDIO). AF_11/2014</t>
  </si>
  <si>
    <t>(COMPOSIÇÃO REPRESENTATIVA) DO SERVIÇO DE CONTRAPISO EM ARGAMASSA TRAÇ O 1:4 (CIMENTO E AREIA), PREPARO COM BETONEIRA 400 L, ESPESSURA 4 CM P ARA ÁREAS SECAS E 3 CM PARA ÁREAS MOLHADAS, PARA EDIFICAÇÃO HABITACION AL MULTIFAMILIAR (PRÉDIO). AF_11/2014</t>
  </si>
  <si>
    <t>(COMPOSIÇÃO REPRESENTATIVA) DO SERVIÇO DE EMBOÇO/MASSA ÚNICA, TRAÇO 1: 2:8, PREPARO MECÂNICO, COM BETONEIRA DE 400L, EM PAREDES DE AMBIENTES INTERNOS, COM EXECUÇÃO DE TALISCAS, PARA EDIFICAÇÃO HABITACIONAL MULTI FAMILIAR (PRÉDIO). AF_11/2014</t>
  </si>
  <si>
    <t>(COMPOSIÇÃO REPRESENTATIVA) DO SERVIÇO DE APLICAÇÃO MANUAL DE GESSO DE SEMPENADO (SEM TALISCAS) EM TETO, ESPESSURA 0,5 CM, PARA EDIFICAÇÃO HA BITACIONAL MULTIFAMILIAR (PRÉDIO). AF_11/2014</t>
  </si>
  <si>
    <t>PÁ CARREGADEIRA SOBRE RODAS, POTÊNCIA LÍQUIDA 128 HP, CAPACIDADE DA CA ÇAMBA 1,7 A 2,8 M3, PESO OPERACIONAL 11632 KG - DEPRECIAÇÃO. AF_06/201 4</t>
  </si>
  <si>
    <t>PÁ CARREGADEIRA SOBRE RODAS, POTÊNCIA LÍQUIDA 128 HP, CAPACIDADE DA CA ÇAMBA 1,7 A 2,8 M3, PESO OPERACIONAL 11632 KG - JUROS. AF_06/2014</t>
  </si>
  <si>
    <t>PÁ CARREGADEIRA SOBRE RODAS, POTÊNCIA 197 HP, CAPACIDADE DA CAÇAMBA 2, 5 A 3,5 M3, PESO OPERACIONAL 18338 KG - DEPRECIAÇÃO. AF_06/2014</t>
  </si>
  <si>
    <t>PÁ CARREGADEIRA SOBRE RODAS, POTÊNCIA 197 HP, CAPACIDADE DA CAÇAMBA 2, 5 A 3,5 M3, PESO OPERACIONAL 18338 KG - JUROS. AF_06/2014</t>
  </si>
  <si>
    <t>(COMPOSIÇÃO REPRESENTATIVA) DO SERVIÇO DE ALVENARIA DE VEDAÇÃO DE BLOC OS VAZADOS DE CERÂMICA DE 9X19X19CM (ESPESSURA 9CM), PARA EDIFICAÇÃO H ABITACIONAL UNIFAMILIAR (CASA) E EDIFICAÇÃO PÚBLICA PADRÃO. AF_11/2014</t>
  </si>
  <si>
    <t>(COMPOSIÇÃO REPRESENTATIVA) DO SERVIÇO DE ALVENARIA DE VEDAÇÃO DE BLOC OS VAZADOS DE CONCRETO DE 9X19X39CM (ESPESSURA 9CM), PARA EDIFICAÇÃO H ABITACIONAL UNIFAMILIAR (CASA) E EDIFICAÇÃO PÚBLICA PADRÃO. AF_11/2014</t>
  </si>
  <si>
    <t>(COMPOSIÇÃO REPRESENTATIVA) DO SERVIÇO DE REVESTIMENTO CERÂMICO PARA P AREDES INTERNAS, MEIA PAREDE, OU PAREDE INTEIRA, PLACAS GRÊS OU SEMI-G RÊS DE 20X20 CM, PARA EDIFICAÇÕES HABITACIONAIS UNIFAMILIAR (CASAS) E EDIFICAÇÕES PÚBLICAS PADRÃO. AF_11/2014</t>
  </si>
  <si>
    <t>(COMPOSIÇÃO REPRESENTATIVA) DO SERVIÇO DE REVESTIMENTO CERÂMICO PARA P ISO COM PLACAS TIPO GRÉS DE DIMENSÕES 35X35 CM, PARA EDIFICAÇÃO HABITA CIONAL UNIFAMILIAR (CASA) E EDIFICAÇÃO PÚBLICA PADRÃO. AF_11/2014</t>
  </si>
  <si>
    <t>(COMPOSIÇÃO REPRESENTATIVA) DO SERVIÇO DE CONTRAPISO EM ARGAMASSA TRAÇ O 1:4 (CIM E AREIA), EM BETONEIRA 400 L, ESPESSURA 4 CM ÁREAS SECAS E 3 CM ÁREAS MOLHADAS, PARA EDIFICAÇÃO HABITACIONAL UNIFAMILIAR (CASA) E EDIFICAÇÃO PÚBLICA PADRÃO. AF_11/2014</t>
  </si>
  <si>
    <t>(COMPOSIÇÃO REPRESENTATIVA) DO SERVIÇO DE EMBOÇO/MASSA ÚNICA, APLICADO MANUALMENTE, TRAÇO 1:2:8, EM BETONEIRA DE 400L, PAREDES INTERNAS, COM EXECUÇÃO DE TALISCAS, EDIFICAÇÃO HABITACIONAL UNIFAMILIAR (CASAS) E E DIFICAÇÃO PÚBLICA PADRÃO. AF_12/2014</t>
  </si>
  <si>
    <t>TRANSPORTE HORIZONTAL, SACOS 50 KG, CARRINHO PLATAFORMA, 30M. AF_06/20 14</t>
  </si>
  <si>
    <t>TRANSPORTE HORIZONTAL, SACOS 30 KG, CARRINHO PLATAFORMA, 30M. AF_06/20 14</t>
  </si>
  <si>
    <t>TRANSPORTE HORIZONTAL, SACOS 20 KG, CARRINHO PLATAFORMA, 30M. AF_06/20 14</t>
  </si>
  <si>
    <t>TRANSPORTE HORIZONTAL, SACOS 50 KG, CARRINHO PLATAFORMA, 50M. AF_06/20 14</t>
  </si>
  <si>
    <t>TRANSPORTE HORIZONTAL, SACOS 30 KG, CARRINHO PLATAFORMA, 50M. AF_06/20 14</t>
  </si>
  <si>
    <t>TRANSPORTE HORIZONTAL, SACOS 20 KG, CARRINHO PLATAFORMA, 50M. AF_06/20 14</t>
  </si>
  <si>
    <t>TRANSPORTE HORIZONTAL, SACOS 50 KG, CARRINHO PLATAFORMA, 75M. AF_06/20 14</t>
  </si>
  <si>
    <t>TRANSPORTE HORIZONTAL, SACOS 30 KG, CARRINHO PLATAFORMA, 75M. AF_06/20 14</t>
  </si>
  <si>
    <t>TRANSPORTE HORIZONTAL, SACOS 20 KG, CARRINHO PLATAFORMA, 75M. AF_06/20 14</t>
  </si>
  <si>
    <t>TRANSPORTE HORIZONTAL, SACOS 50 KG, CARRINHO PLATAFORMA, 100M. AF_06/2 014</t>
  </si>
  <si>
    <t>TRANSPORTE HORIZONTAL, SACOS 30 KG, CARRINHO PLATAFORMA, 100M. AF_06/2 014</t>
  </si>
  <si>
    <t>TRANSPORTE HORIZONTAL, SACOS 20 KG, CARRINHO PLATAFORMA, 100M. AF_06/2 014</t>
  </si>
  <si>
    <t>TRANSPORTE HORIZONTAL, LATA DE 18 L, CARRINHO PLATAFORMA, 30M. AF_06/2 014</t>
  </si>
  <si>
    <t>18L</t>
  </si>
  <si>
    <t>TRANSPORTE HORIZONTAL, LATA DE 18 L, CARRINHO PLATAFORMA, 50M. AF_06/2 014</t>
  </si>
  <si>
    <t>TRANSPORTE HORIZONTAL, LATA DE 18 L, CARRINHO PLATAFORMA, 75M. AF_06/2 014</t>
  </si>
  <si>
    <t>TRANSPORTE HORIZONTAL, LATA DE 18 L, CARRINHO PLATAFORMA, 100M. AF_06/ 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</si>
  <si>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</si>
  <si>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</si>
  <si>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</si>
  <si>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</si>
  <si>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</si>
  <si>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</si>
  <si>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ESTACA PRÉ-MOLDADA DE CONCRETO, SEÇÃO QUADRADA, CAPACIDADE DE 25 TONEL ADAS, COMPRIMENTO TOTAL CRAVADO ATÉ 5M, BATE-ESTACAS POR GRAVIDADE SOB RE ROLOS. AF_03/2016</t>
  </si>
  <si>
    <t>ESTACA PRÉ-MOLDADA DE CONCRETO, SEÇÃO QUADRADA, CAPACIDADE DE 50 TONEL ADAS, COMPRIMENTO TOTAL CRAVADO ATÉ 5M, BATE-ESTACAS POR GRAVIDADE SOB RE ROLOS. AF_03/2016</t>
  </si>
  <si>
    <t>ESTACA PRÉ-MOLDADA DE CONCRETO CENTRIFUGADO, SEÇÃO CIRCULAR, CAPACIDAD E DE 100 TONELADAS, COMPRIMENTO TOTAL CRAVADO ATÉ 5M, BATE-ESTACAS POR GRAVIDADE SOBRE ROLOS. AF_03/2016</t>
  </si>
  <si>
    <t>ESTACA PRÉ-MOLDADA DE CONCRETO, SEÇÃO QUADRADA, CAPACIDADE DE 25 TONEL ADAS, COMPRIMENTO TOTAL CRAVADO ACIMA DE 5M ATÉ 12M, BATE-ESTACAS POR GRAVIDADE SOBRE ROLOS. AF_03/2016</t>
  </si>
  <si>
    <t>ESTACA PRÉ-MOLDADA DE CONCRETO, SEÇÃO QUADRADA, CAPACIDADE DE 50 TONEL ADAS, COMPRIMENTO TOTAL CRAVADO ACIMA DE 5M ATÉ 12M, BATE-ESTACAS POR GRAVIDADE SOBRE ROLOS. AF_03/2016</t>
  </si>
  <si>
    <t>ESTACA PRÉ-MOLDADA DE CONCRETO CENTRIFUGADO, SEÇÃO CIRCULAR, CAPACIDAD E DE 100 TONELADAS, COMPRIMENTO TOTAL CRAVADO ACIMA DE 5M ATÉ 12M, BAT E-ESTACAS POR GRAVIDADE SOBRE ROLOS. AF_03/2016</t>
  </si>
  <si>
    <t>ESTACA PRÉ-MOLDADA DE CONCRETO, SEÇÃO QUADRADA, CAPACIDADE DE 25 TONEL ADAS COMPRIMENTO TOTAL CRAVADO ACIMA DE 12M, BATE-ESTACAS POR GRAVIDAD E SOBRE ROLOS. AF_03/2016</t>
  </si>
  <si>
    <t>ESTACA PRÉ-MOLDADA DE CONCRETO, SEÇÃO QUADRADA, CAPACIDADE DE 50 TONEL ADAS, COMPRIMENTO TOTAL CRAVADO ACIMA DE 12M, BATE-ESTACAS POR GRAVIDA DE SOBRE ROLOS. AF_03/2016</t>
  </si>
  <si>
    <t>ESTACA PRÉ-MOLDADA DE CONCRETO CENTRIFUGADO, SEÇÃO CIRCULAR, CAPACIDAD E DE 100 TONELADAS, COMPRIMENTO TOTAL CRAVADO ACIMA DE 12M, BATE-ESTAC AS POR GRAVIDADE SOBRE ROLOS. AF_03/2016</t>
  </si>
  <si>
    <t>ROLO COMPACTADOR VIBRATÓRIO DE UM CILINDRO AÇO LISO, POTÊNCIA 80 HP, P ESO OPERACIONAL MÁXIMO 8,1 T, IMPACTO DINÂMICO 16,15 / 9,5 T, LARGURA DE TRABALHO 1,68 M - DEPRECIAÇÃO. AF_06/2014</t>
  </si>
  <si>
    <t>ROLO COMPACTADOR VIBRATÓRIO DE UM CILINDRO AÇO LISO, POTÊNCIA 80 HP, P 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</si>
  <si>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</si>
  <si>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</si>
  <si>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</si>
  <si>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</si>
  <si>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BATE-ESTACAS POR GRAVIDADE, POTÊNCIA DE 160 HP, PESO DO MARTELO ATÉ 3 TONELADAS - CHI DIURNO. AF_11/2014</t>
  </si>
  <si>
    <t>ROLO COMPACTADOR VIBRATORIO DE UM CILINDRO LISO DE ACO, POTENCIA 80 HP , PESO OPERACIONAL MAXIMO 8,5 T, LARGURA TRABALHO 1,676 M - DEPRECIAÇÃ O. AF_06/2014</t>
  </si>
  <si>
    <t>ROLO COMPACTADOR VIBRATORIO DE UM CILINDRO LISO DE ACO, POTENCIA 80 HP , PESO OPERACIONAL MAXIMO 8,5 T, LARGURA TRABALHO 1,676 M - JUROS. AF_ 06/2014</t>
  </si>
  <si>
    <t>BETONEIRA CAPACIDADE NOMINAL DE 600 L, CAPACIDADE DE MISTURA 360 L, MO TOR ELÉTRICO TRIFÁSICO POTÊNCIA DE 4 CV, SEM CARREGADOR - DEPRECIAÇÃO. AF_11/2014</t>
  </si>
  <si>
    <t>BETONEIRA CAPACIDADE NOMINAL DE 600 L, CAPACIDADE DE MISTURA 360 L, MO TOR ELÉTRICO TRIFÁSICO POTÊNCIA DE 4 CV, SEM CARREGADOR - JUROS. AF_11 /2014</t>
  </si>
  <si>
    <t>BETONEIRA CAPACIDADE NOMINAL DE 600 L, CAPACIDADE DE MISTURA 360 L, MO TOR ELÉTRICO TRIFÁSICO POTÊNCIA DE 4 CV, SEM CARREGADOR - MANUTENÇÃO. AF_11/2014</t>
  </si>
  <si>
    <t>BETONEIRA CAPACIDADE NOMINAL DE 600 L, CAPACIDADE DE MISTURA 360 L, MO TOR ELÉTRICO TRIFÁSICO POTÊNCIA DE 4 CV, SEM CARREGADOR - MATERIAIS NA OPERAÇÃO. AF_11/2014</t>
  </si>
  <si>
    <t>BETONEIRA CAPACIDADE NOMINAL DE 600 L, CAPACIDADE DE MISTURA 360 L, MO TOR ELÉTRICO TRIFÁSICO POTÊNCIA DE 4 CV, SEM CARREGADOR - CHP DIURNO. AF_11/2014</t>
  </si>
  <si>
    <t>BETONEIRA CAPACIDADE NOMINAL DE 600 L, CAPACIDADE DE MISTURA 360 L, MO TOR ELÉTRICO TRIFÁSICO POTÊNCIA DE 4 CV, SEM CARREGADOR - CHI DIURNO. AF_11/2014</t>
  </si>
  <si>
    <t>ROLO COMPACTADOR VIBRATORIO DE UM CILINDRO LISO DE ACO, POTENCIA 80 HP , PESO OPERACIONAL MAXIMO 8,5 T, LARGURA TRABALHO 1,676 M - CHI DIURNO . AF_06/2014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</si>
  <si>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</si>
  <si>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</si>
  <si>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 TÊNCIA 208 HP - DEPRECIAÇÃO. AF_11/2014</t>
  </si>
  <si>
    <t>FRESADORA DE ASFALTO A FRIO SOBRE RODAS, LARGURA FRESAGEM DE 1,0 M, PO TÊNCIA 208 HP - JUROS. AF_11/2014</t>
  </si>
  <si>
    <t>FRESADORA DE ASFALTO A FRIO SOBRE RODAS, LARGURA FRESAGEM DE 1,0 M, PO TÊNCIA 208 HP - MANUTENÇÃO. AF_11/2014</t>
  </si>
  <si>
    <t>FRESADORA DE ASFALTO A FRIO SOBRE RODAS, LARGURA FRESAGEM DE 1,0 M, PO TÊNCIA 208 HP - MATERIAIS NA OPERAÇÃO. AF_11/2014</t>
  </si>
  <si>
    <t>FRESADORA DE ASFALTO A FRIO SOBRE RODAS, LARGURA FRESAGEM DE 1,0 M, PO TÊNCIA 208 HP - CHP DIURNO. AF_11/2014</t>
  </si>
  <si>
    <t>FRESADORA DE ASFALTO A FRIO SOBRE RODAS, LARGURA FRESAGEM DE 1,0 M, PO TÊNCIA 208 HP - CHI DIURNO. AF_11/2014</t>
  </si>
  <si>
    <t>FRESADORA DE ASFALTO A FRIO SOBRE RODAS, LARGURA FRESAGEM DE 2,0 M, PO TÊNCIA 550 HP - DEPRECIAÇÃO. AF_11/2014</t>
  </si>
  <si>
    <t>FRESADORA DE ASFALTO A FRIO SOBRE RODAS, LARGURA FRESAGEM DE 2,0 M, PO TÊNCIA 550 HP - JUROS. AF_11/2014</t>
  </si>
  <si>
    <t>FRESADORA DE ASFALTO A FRIO SOBRE RODAS, LARGURA FRESAGEM DE 2,0 M, PO TÊNCIA 550 HP - MANUTENÇÃO. AF_11/2014</t>
  </si>
  <si>
    <t>FRESADORA DE ASFALTO A FRIO SOBRE RODAS, LARGURA FRESAGEM DE 2,0 M, PO TÊNCIA 550 HP - MATERIAIS NA OPERAÇÃO. AF_11/2014</t>
  </si>
  <si>
    <t>VIBROACABADORA DE ASFALTO SOBRE ESTEIRAS, LARGURA DE PAVIMENTAÇÃO 1,90 M A 5,30 M, POTÊNCIA 105 HP CAPACIDADE 450 T/H - DEPRECIAÇÃO. AF_11/2 014</t>
  </si>
  <si>
    <t>VIBROACABADORA DE ASFALTO SOBRE ESTEIRAS, LARGURA DE PAVIMENTAÇÃO 1,90 M A 5,30 M, POTÊNCIA 105 HP CAPACIDADE 450 T/H - JUROS. AF_11/2014</t>
  </si>
  <si>
    <t>FRESADORA DE ASFALTO A FRIO SOBRE RODAS, LARGURA FRESAGEM DE 2,0 M, PO TÊNCIA 550 HP - CHP DIURNO. AF_11/2014</t>
  </si>
  <si>
    <t>FRESADORA DE ASFALTO A FRIO SOBRE RODAS, LARGURA FRESAGEM DE 2,0 M, PO TÊNCIA 550 HP - CHI DIURNO.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</si>
  <si>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</si>
  <si>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</si>
  <si>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</si>
  <si>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</si>
  <si>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RECICLADORA DE ASFALTO A FRIO SOBRE RODAS, LARGURA FRESAGEM DE 2,0 M, POTÊNCIA 422 HP - CHP DIURNO. AF_11/2014</t>
  </si>
  <si>
    <t>RECICLADORA DE ASFALTO A FRIO SOBRE RODAS, LARGURA FRESAGEM DE 2,0 M, POTÊNCIA 422 HP - CHI DIURNO. AF_11/2014</t>
  </si>
  <si>
    <t>VIBROACABADORA DE ASFALTO SOBRE ESTEIRAS, LARGURA DE PAVIMENTAÇÃO 2,13 M A 4,55 M, POTÊNCIA 100 HP, CAPACIDADE 400 T/H - DEPRECIAÇÃO. AF_11/ 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</si>
  <si>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</si>
  <si>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AF_11/2 014</t>
  </si>
  <si>
    <t>VIBROACABADORA DE ASFALTO SOBRE ESTEIRAS, LARGURA DE PAVIMENTAÇÃO 2,13 M A 4,55 M, POTÊNCIA 100 HP, CAPACIDADE 400 T/H - MATERIAIS NA OPERAÇ ÃO. AF_11/2014</t>
  </si>
  <si>
    <t>VIBROACABADORA DE ASFALTO SOBRE ESTEIRAS, LARGURA DE PAVIMENTAÇÃO 2,13 M A 4,55 M, POTÊNCIA 100 HP CAPACIDADE 400 T/H - CHP DIURNO. AF_11/20 14</t>
  </si>
  <si>
    <t>VIBROACABADORA DE ASFALTO SOBRE ESTEIRAS, LARGURA DE PAVIMENTAÇÃO 2,13 M A 4,55 M, POTÊNCIA 100 HP, CAPACIDADE 400 T/H - CHI DIURNO. AF_11/2 014</t>
  </si>
  <si>
    <t>GUINDAUTO HIDRÁULICO, CAPACIDADE MÁXIMA DE CARGA 6200 KG, MOMENTO MÁXI MO DE CARGA 11,7 TM, ALCANCE MÁXIMO HORIZONTAL 9,70 M, INCLUSIVE CAMIN HÃO TOCO PBT 16.000 KG, POTÊNCIA DE 189 CV - DEPRECIAÇÃO. AF_06/2014</t>
  </si>
  <si>
    <t>GUINDAUTO HIDRÁULICO, CAPACIDADE MÁXIMA DE CARGA 6200 KG, MOMENTO MÁXI MO DE CARGA 11,7 TM, ALCANCE MÁXIMO HORIZONTAL 9,70 M, INCLUSIVE CAMIN HÃO TOCO PBT 16.000 KG, POTÊNCIA DE 189 CV - JUROS. AF_06/2014</t>
  </si>
  <si>
    <t>GUINDAUTO HIDRÁULICO, CAPACIDADE MÁXIMA DE CARGA 6200 KG, MOMENTO MÁXI MO DE CARGA 11,7 TM, ALCANCE MÁXIMO HORIZONTAL 9,70 M, INCLUSIVE CAMIN HÃO TOCO PBT 16.000 KG, POTÊNCIA DE 189 CV - MANUTENÇÃO. AF_06/2014</t>
  </si>
  <si>
    <t>DEMOLICAO DE ESTRUTURA METALICA SEM REMOCAO</t>
  </si>
  <si>
    <t>CAMINHÃO TOCO, PBT 16.000 KG, CARGA ÚTIL MÁX. 10.685 KG, DIST. ENTRE E IXOS 4,8 M, POTÊNCIA 189 CV, INCLUSIVE CARROCERIA FIXA ABERTA DE MADEI RA P/ TRANSPORTE GERAL DE CARGA SECA, DIMEN. APROX. 2,5 X 7,00 X 0,50 M - DEPRECIAÇÃO. AF_06/2014</t>
  </si>
  <si>
    <t>CAMINHÃO TOCO, PBT 16.000 KG, CARGA ÚTIL MÁX. 10.685 KG, DIST. ENTRE E IXOS 4,8 M, POTÊNCIA 189 CV, INCLUSIVE CARROCERIA FIXA ABERTA DE MADEI RA P/ TRANSPORTE GERAL DE CARGA SECA, DIMEN. APROX. 2,5 X 7,00 X 0,50 M - JUROS. AF_06/2014</t>
  </si>
  <si>
    <t>CAMINHÃO TOCO, PBT 16.000 KG, CARGA ÚTIL MÁX. 10.685 KG, DIST. ENTRE E IXOS 4,8 M, POTÊNCIA 189 CV, INCLUSIVE CARROCERIA FIXA ABERTA DE MADEI RA P/ TRANSPORTE GERAL DE CARGA SECA, DIMEN. APROX. 2,5 X 7,00 X 0,50 M - IMPOSTOS E SEGUROS. AF_06/2014</t>
  </si>
  <si>
    <t>GUINDASTE HIDRÁULICO AUTOPROPELIDO, COM LANÇA TELESCÓPICA 28,80 M, CAP ACIDADE MÁXIMA 30 T, POTÊNCIA 97 KW, TRAÇÃO 4 X 4 - DEPRECIAÇÃO. AF_11 /2014</t>
  </si>
  <si>
    <t>GUINDASTE HIDRÁULICO AUTOPROPELIDO, COM LANÇA TELESCÓPICA 28,80 M, CAP ACIDADE MÁXIMA 30 T, POTÊNCIA 97 KW, TRAÇÃO 4 X 4 - JUROS. AF_11/2014</t>
  </si>
  <si>
    <t>GUINDASTE HIDRÁULICO AUTOPROPELIDO, COM LANÇA TELESCÓPICA 28,80 M, CAP ACIDADE MÁXIMA 30 T, POTÊNCIA 97 KW, TRAÇÃO 4 X 4 - IMPOSTOS E SEGUROS . AF_11/2014</t>
  </si>
  <si>
    <t>GUINDASTE HIDRÁULICO AUTOPROPELIDO, COM LANÇA TELESCÓPICA 28,80 M, CAP ACIDADE MÁXIMA 30 T, POTÊNCIA 97 KW, TRAÇÃO 4 X 4 - MANUTENÇÃO. AF_11/ 2014</t>
  </si>
  <si>
    <t>GUINDASTE HIDRÁULICO AUTOPROPELIDO, COM LANÇA TELESCÓPICA 28,80 M, CAP ACIDADE MÁXIMA 30 T, POTÊNCIA 97 KW, TRAÇÃO 4 X 4 - MATERIAIS NA OPERA ÇÃO. AF_11/2014</t>
  </si>
  <si>
    <t>GUINDASTE HIDRÁULICO AUTOPROPELIDO, COM LANÇA TELESCÓPICA 28,80 M, CAP ACIDADE MÁXIMA 30 T, POTÊNCIA 97 KW, TRAÇÃO 4 X 4 - CHP DIURNO. AF_11/ 2014</t>
  </si>
  <si>
    <t>GUINDASTE HIDRÁULICO AUTOPROPELIDO, COM LANÇA TELESCÓPICA 28,80 M, CAP ACIDADE MÁXIMA 30 T, POTÊNCIA 97 KW, TRAÇÃO 4 X 4 - CHI DIURNO. AF_11/ 2014</t>
  </si>
  <si>
    <t>BETONEIRA CAPACIDADE NOMINAL DE 600 L, CAPACIDADE DE MISTURA 440 L, MO TOR A DIESEL POTÊNCIA 10 HP, COM CARREGADOR - DEPRECIAÇÃO. AF_11/2014</t>
  </si>
  <si>
    <t>BETONEIRA CAPACIDADE NOMINAL DE 600 L, CAPACIDADE DE MISTURA 440 L, MO TOR A DIESEL POTÊNCIA 10 HP, COM CARREGADOR - JUROS. AF_11/2014</t>
  </si>
  <si>
    <t>BETONEIRA CAPACIDADE NOMINAL DE 600 L, CAPACIDADE DE MISTURA 440 L, MO TOR A DIESEL POTÊNCIA 10 HP, COM CARREGADOR - MANUTENÇÃO. AF_11/2014</t>
  </si>
  <si>
    <t>BETONEIRA CAPACIDADE NOMINAL DE 600 L, CAPACIDADE DE MISTURA 440 L, MO TOR A DIESEL POTÊNCIA 10 HP, COM CARREGADOR - MATERIAIS NA OPERAÇÃO. A F_11/2014</t>
  </si>
  <si>
    <t>BETONEIRA CAPACIDADE NOMINAL DE 600 L, CAPACIDADE DE MISTURA 440 L, MO TOR A DIESEL POTÊNCIA 10 HP, COM CARREGADOR - CHP DIURNO. AF_11/2014</t>
  </si>
  <si>
    <t>BETONEIRA CAPACIDADE NOMINAL DE 600 L, CAPACIDADE DE MISTURA 440 L, MO TOR A DIESEL POTÊNCIA 10 HP, COM CARREGADOR - CHI DIURNO. AF_11/2014</t>
  </si>
  <si>
    <t>ROLO COMPACTADOR VIBRATÓRIO TANDEM AÇO LISO, POTÊNCIA 58 HP, PESO SEM/ COM LASTRO 6,5 / 9,4 T, LARGURA DE TRABALHO 1,2 M - DEPRECIAÇÃO. AF_06 /2014</t>
  </si>
  <si>
    <t>ROLO COMPACTADOR VIBRATÓRIO TANDEM AÇO LISO, POTÊNCIA 58 HP, PESO SEM/ COM LASTRO 6,5 / 9,4 T, LARGURA DE TRABALHO 1,2 M - JUROS. AF_06/2014</t>
  </si>
  <si>
    <t>ALVENARIA ESTRUTURAL DE BLOCOS CERÂMICOS 14X19X39, (ESPESSURA DE 14 CM ), PARA PAREDES COM ÁREA LÍQUIDA MENOR QUE 6M², SEM VÃOS, UTILIZANDO P ALHETA E ARGAMASSA DE ASSENTAMENTO COM PREPARO EM BETONEIRA. AF_12/201 4</t>
  </si>
  <si>
    <t>ALVENARIA ESTRUTURAL DE BLOCOS CERÂMICOS 14X19X39, (ESPESSURA DE 14 CM ), PARA PAREDES COM ÁREA LÍQUIDA MENOR QUE 6M², SEM VÃOS, UTILIZANDO P ALHETA E ARGAMASSA DE ASSENTAMENTO COM PREPARO MANUAL. AF_12/2014</t>
  </si>
  <si>
    <t>ALVENARIA ESTRUTURAL DE BLOCOS CERÂMICOS 14X19X39, (ESPESSURA DE 14 CM ), PARA PAREDES COM ÁREA LÍQUIDA MAIOR OU IGUAL QUE 6M², SEM VÃOS, UTI LIZANDO PALHETA E ARGAMASSA DE ASSENTAMENTO COM PREPARO EM BETONEIRA. AF_12/2014</t>
  </si>
  <si>
    <t>ALVENARIA ESTRUTURAL DE BLOCOS CERÂMICOS 14X19X39, (ESPESSURA DE 14 CM ), PARA PAREDES COM ÁREA LÍQUIDA MAIOR OU IGUAL QUE 6M², SEM VÃOS, UTI LIZANDO PALHETA E ARGAMASSA DE ASSENTAMENTO COM PREPARO MANUAL. AF_12/ 2014</t>
  </si>
  <si>
    <t>ALVENARIA ESTRUTURAL DE BLOCOS CERÂMICOS 14X19X39, (ESPESSURA DE 14 CM ), PARA PAREDES COM ÁREA LÍQUIDA MENOR QUE 6M², COM VÃOS, UTILIZANDO P ALHETA E ARGAMASSA DE ASSENTAMENTO COM PREPARO EM BETONEIRA. AF_12/201 4</t>
  </si>
  <si>
    <t>ALVENARIA ESTRUTURAL DE BLOCOS CERÂMICOS 14X19X39, (ESPESSURA DE 14 CM ), PARA PAREDES COM ÁREA LÍQUIDA MENOR QUE 6M², COM VÃOS, UTILIZANDO P ALHETA E ARGAMASSA DE ASSENTAMENTO COM PREPARO MANUAL. AF_12/2014</t>
  </si>
  <si>
    <t>ALVENARIA ESTRUTURAL DE BLOCOS CERÂMICOS 14X19X39, (ESPESSURA DE 14 CM ), PARA PAREDES COM ÁREA LÍQUIDA MAIOR OU IGUAL A 6M², COM VÃOS, UTILI ZANDO PALHETA E ARGAMASSA DE ASSENTAMENTO COM PREPARO EM BETONEIRA. AF _12/2014</t>
  </si>
  <si>
    <t>ALVENARIA ESTRUTURAL DE BLOCOS CERÂMICOS 14X19X39, (ESPESSURA DE 14 CM ), PARA PAREDES COM ÁREA LÍQUIDA MAIOR OU IGUAL A 6M², COM VÃOS, UTILI ZANDO PALHETA E ARGAMASSA DE ASSENTAMENTO COM PREPARO MANUAL. AF_12/20 14</t>
  </si>
  <si>
    <t>ALVENARIA ESTRUTURAL DE BLOCOS CERÂMICOS 14X19X29, (ESPESSURA DE 14 CM ), PARA PAREDES COM ÁREA LÍQUIDA MENOR QUE 6M², SEM VÃOS, UTILIZANDO P ALHETA E ARGAMASSA DE ASSENTAMENTO COM PREPARO EM BETONEIRA. AF_12/201 4</t>
  </si>
  <si>
    <t>ALVENARIA ESTRUTURAL DE BLOCOS CERÂMICOS 14X19X29, (ESPESSURA DE 14 CM ), PARA PAREDES COM ÁREA LÍQUIDA MENOR QUE 6M², SEM VÃOS, UTILIZANDO P ALHETA E ARGAMASSA DE ASSENTAMENTO COM PREPARO MANUAL. AF_12/2014</t>
  </si>
  <si>
    <t>ALVENARIA ESTRUTURAL DE BLOCOS CERÂMICOS 14X19X29, (ESPESSURA DE 14 CM ), PARA PAREDES COM ÁREA LÍQUIDA MAIOR OU IGUAL A 6M², SEM VÃOS, UTILI ZANDO PALHETA E ARGAMASSA DE ASSENTAMENTO COM PREPARO EM BETONEIRA. AF _12/2014</t>
  </si>
  <si>
    <t>ALVENARIA ESTRUTURAL DE BLOCOS CERÂMICOS 14X19X29, (ESPESSURA DE 14 CM ), PARA PAREDES COM ÁREA LÍQUIDA MAIOR OU IGUAL A 6M2, SEM VÃOS, UTILI ZANDO PALHETA E ARGAMASSA DE ASSENTAMENTO COM PREPARO MANUAL. AF_12/20 14</t>
  </si>
  <si>
    <t>ALVENARIA ESTRUTURAL DE BLOCOS CERÂMICOS 14X19X29, (ESPESSURA DE 14 CM ), PARA PAREDES COM ÁREA LÍQUIDA MENOR QUE 6M², COM VÃOS, UTILIZANDO P ALHETA E ARGAMASSA DE ASSENTAMENTO COM PREPARO EM BETONEIRA. AF_12/201 4</t>
  </si>
  <si>
    <t>ALVENARIA ESTRUTURAL DE BLOCOS CERÂMICOS 14X19X29, (ESPESSURA DE 14 CM ), PARA PAREDES COM ÁREA LÍQUIDA MENOR QUE 6M², COM VÃOS, UTILIZANDO P ALHETA E ARGAMASSA DE ASSENTAMENTO COM PREPARO MANUAL. AF_12/2014</t>
  </si>
  <si>
    <t>ALVENARIA ESTRUTURAL DE BLOCOS CERÂMICOS 14X19X29, (ESPESSURA DE 14 CM ), PARA PAREDES COM ÁREA LÍQUIDA MAIOR OU IGUAL A 6M², COM VÃOS, UTILI ZANDO PALHETA E ARGAMASSA DE ASSENTAMENTO COM PREPARO EM BETONEIRA. AF _12/2014</t>
  </si>
  <si>
    <t>ALVENARIA ESTRUTURAL DE BLOCOS CERÂMICOS 14X19X29, (ESPESSURA DE 14 CM ), PARA PAREDES COM ÁREA LÍQUIDA MAIOR OU IGUAL A 6M², COM VÃOS, UTILI ZANDO PALHETA E ARGAMASSA DE ASSENTAMENTO COM PREPARO MANUAL. AF_12/20 14</t>
  </si>
  <si>
    <t>ALVENARIA ESTRUTURAL DE BLOCOS CERÂMICOS 14X19X39, (ESPESSURA DE 14 CM ), PARA PAREDES COM ÁREA LÍQUIDA MENOR QUE 6M², SEM VÃOS, UTILIZANDO C OLHER DE PEDREIRO E ARGAMASSA DE ASSENTAMENTO COM PREPARO EM BETONEIRA . AF_12/2014</t>
  </si>
  <si>
    <t>ALVENARIA ESTRUTURAL DE BLOCOS CERÂMICOS 14X19X39, (ESPESSURA DE 14 CM ), PARA PAREDES COM ÁREA LÍQUIDA MENOR QUE 6M², SEM VÃOS, UTILIZANDO C OLHER DE PEDREIRO E ARGAMASSA DE ASSENTAMENTO COM PREPARO MANUAL. AF_1 2/2014</t>
  </si>
  <si>
    <t>ALVENARIA ESTRUTURAL DE BLOCOS CERÂMICOS 14X19X39, (ESPESSURA DE 14 CM ), PARA PAREDES COM ÁREA LÍQUIDA MAIOR OU IGUAL A 6M², SEM VÃOS, UTILI ZANDO COLHER DE PEDREIRO E ARGAMASSA DE ASSENTAMENTO COM PREPARO EM BE TONEIRA. AF_12/2014</t>
  </si>
  <si>
    <t>ALVENARIA ESTRUTURAL DE BLOCOS CERÂMICOS 14X19X39, (ESPESSURA DE 14 CM ), PARA PAREDES COM ÁREA LÍQUIDA MAIOR OU IGUAL A 6M², SEM VÃOS, UTILI ZANDO COLHER DE PEDREIRO E ARGAMASSA DE ASSENTAMENTO COM PREPARO MANUA L. AF_12/2014</t>
  </si>
  <si>
    <t>ALVENARIA ESTRUTURAL DE BLOCOS CERÂMICOS 14X19X39, (ESPESSURA DE 14 CM ), PARA PAREDES COM ÁREA LÍQUIDA MENOR QUE 6M², COM VÃOS, UTILIZANDO C OLHER DE PEDREIRO E ARGAMASSA DE ASSENTAMENTO COM PREPARO EM BETONEIRA . AF_12/2014</t>
  </si>
  <si>
    <t>ALVENARIA ESTRUTURAL DE BLOCOS CERÂMICOS 14X19X39, (ESPESSURA DE 14 CM ), PARA PAREDES COM ÁREA LÍQUIDA MENOR QUE 6M², COM VÃOS, UTILIZANDO C OLHER DE PEDREIRO E ARGAMASSA DE ASSENTAMENTO COM PREPARO MANUAL. AF_1 2/2014</t>
  </si>
  <si>
    <t>ALVENARIA ESTRUTURAL DE BLOCOS CERÂMICOS 14X19X39, (ESPESSURA DE 14 CM ), PARA PAREDES COM ÁREA LÍQUIDA MAIOR OU IGUAL A 6M², COM VÃOS, UTILI ZANDO COLHER DE PEDREIRO E ARGAMASSA DE ASSENTAMENTO COM PREPARO EM BE TONEIRA. AF_12/2014</t>
  </si>
  <si>
    <t>ALVENARIA ESTRUTURAL DE BLOCOS CERÂMICOS 14X19X39, (ESPESSURA DE 14 CM ), PARA PAREDES COM ÁREA LÍQUIDA MAIOR OU IGUAL A 6M², COM VÃOS, UTILI ZANDO COLHER DE PEDREIRO E ARGAMASSA DE ASSENTAMENTO COM PREPARO MANUA L. AF_12/2014</t>
  </si>
  <si>
    <t>ALVENARIA ESTRUTURAL DE BLOCOS CERÂMICOS 14X19X29, (ESPESSURA DE 14 CM ), PARA PAREDES COM ÁREA LÍQUIDA MENOR QUE 6M², SEM VÃOS, UTILIZANDO C OLHER DE PEDREIRO E ARGAMASSA DE ASSENTAMENTO COM PREPARO EM BETONEIRA . AF_12/2014</t>
  </si>
  <si>
    <t>ALVENARIA ESTRUTURAL DE BLOCOS CERÂMICOS 14X19X29, (ESPESSURA DE 14 CM ), PARA PAREDES COM ÁREA LÍQUIDA MENOR QUE 6M², SEM VÃOS, UTILIZANDO C OLHER DE PEDREIRO E ARGAMASSA DE ASSENTAMENTO COM PREPARO MANUAL. AF_1 2/2014</t>
  </si>
  <si>
    <t>ALVENARIA ESTRUTURAL DE BLOCOS CERÂMICOS 14X19X29, (ESPESSURA DE 14 CM ), PARA PAREDES COM ÁREA LÍQUIDA MAIOR OU IGUAL A 6M², SEM VÃOS, UTILI ZANDO COLHER DE PEDREIRO E ARGAMASSA DE ASSENTAMENTO COM PREPARO EM BE TONEIRA. AF_12/2014</t>
  </si>
  <si>
    <t>ALVENARIA ESTRUTURAL DE BLOCOS CERÂMICOS 14X19X29, (ESPESSURA DE 14 CM ), PARA PAREDES COM ÁREA LÍQUIDA MAIOR OU IGUAL A 6M², SEM VÃOS, UTILI ZANDO COLHER DE PEDREIRO E ARGAMASSA DE ASSENTAMENTO COM PREPARO MANUA L. AF_12/2014</t>
  </si>
  <si>
    <t>ALVENARIA ESTRUTURAL DE BLOCOS CERÂMICOS 14X19X29, (ESPESSURA DE 14 CM ), PARA PAREDES COM ÁREA LÍQUIDA MENOR QUE 6M², COM VÃOS, UTILIZANDO C OLHER DE PEDREIRO E ARGAMASSA DE ASSENTAMENTO COM PREPARO EM BETONEIRA . AF_12/2014</t>
  </si>
  <si>
    <t>ALVENARIA ESTRUTURAL DE BLOCOS CERÂMICOS 14X19X29, (ESPESSURA DE 14 CM ), PARA PAREDES COM ÁREA LÍQUIDA MENOR QUE 6M², COM VÃOS, UTILIZANDO C OLHER DE PEDREIRO E ARGAMASSA DE ASSENTAMENTO COM PREPARO MANUAL. AF_1 2/2014</t>
  </si>
  <si>
    <t>ALVENARIA ESTRUTURAL DE BLOCOS CERÂMICOS 14X19X29, (ESPESSURA DE 14 CM ), PARA PAREDES COM ÁREA LÍQUIDA MAIOR OU IGUAL A 6M², COM VÃOS, UTILI ZANDO COLHER DE PEDREIRO E ARGAMASSA DE ASSENTAMENTO COM PREPARO EM BE TONEIRA. AF_12/2014</t>
  </si>
  <si>
    <t>ALVENARIA ESTRUTURAL DE BLOCOS CERÂMICOS 14X19X29, (ESPESSURA DE 14 CM ), PARA PAREDES COM ÁREA LÍQUIDA MAIOR OU IGUAL A 6M², COM VÃOS, UTILI ZANDO COLHER DE PEDREIRO E ARGAMASSA DE ASSENTAMENTO COM PREPARO MANUA L. AF_12/2014</t>
  </si>
  <si>
    <t>REGISTRO DE PRESSÃO BRUTO, LATÃO, ROSCÁVEL, 1/2", FORNECIDO E INSTALAD O EM RAMAL DE ÁGUA. AF_12/2014</t>
  </si>
  <si>
    <t>REGISTRO DE PRESSÃO BRUTO, ROSCÁVEL, 3/4", FORNECIDO E INSTALADO EM RA 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</si>
  <si>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</si>
  <si>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</si>
  <si>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CROMOADO , FORNECIDO E INSTALADO EM RAMAL DE ÁGUA. AF_12/2014</t>
  </si>
  <si>
    <t>TUBO, PVC, SOLDÁVEL, DN 20MM, INSTALADO EM RAMAL OU SUB-RAMAL DE ÁGUA - FORNECIMENTO E INSTALAÇÃO. AF_12/2014_P</t>
  </si>
  <si>
    <t>TUBO, PVC, SOLDÁVEL, DN 25MM, INSTALADO EM RAMAL OU SUB-RAMAL DE ÁGUA - FORNECIMENTO E INSTALAÇÃO. AF_12/2014_P</t>
  </si>
  <si>
    <t>TUBO, PVC, SOLDÁVEL, DN 32MM, INSTALADO EM RAMAL OU SUB-RAMAL DE ÁGUA - FORNECIMENTO E INSTALAÇÃO. AF_12/2014_P</t>
  </si>
  <si>
    <t>JOELHO 90 GRAUS, PVC, SOLDÁVEL, DN 20MM, INSTALADO EM RAMAL OU SUB-RAM AL DE ÁGUA - FORNECIMENTO E INSTALAÇÃO. AF_12/2014_P</t>
  </si>
  <si>
    <t>JOELHO 45 GRAUS, PVC, SOLDÁVEL, DN 20MM, INSTALADO EM RAMAL OU SUB-RAM AL DE ÁGUA - FORNECIMENTO E INSTALAÇÃO. AF_12/2014_P</t>
  </si>
  <si>
    <t>CURVA 90 GRAUS, PVC, SOLDÁVEL, DN 20MM, INSTALADO EM RAMAL OU SUB-RAMA L DE ÁGUA - FORNECIMENTO E INSTALAÇÃO. AF_12/2014_P</t>
  </si>
  <si>
    <t>CURVA 45 GRAUS, PVC, SOLDÁVEL, DN 20MM, INSTALADO EM RAMAL OU SUB-RAMA L DE ÁGUA - FORNECIMENTO E INSTALAÇÃO. AF_12/2014_P</t>
  </si>
  <si>
    <t>JOELHO 90 GRAUS, PVC, SOLDÁVEL, DN 25MM, INSTALADO EM RAMAL OU SUB-RAM AL DE ÁGUA - FORNECIMENTO E INSTALAÇÃO. AF_12/2014_P</t>
  </si>
  <si>
    <t>JOELHO 45 GRAUS, PVC, SOLDÁVEL, DN 25MM, INSTALADO EM RAMAL OU SUB-RAM AL DE ÁGUA - FORNECIMENTO E INSTALAÇÃO. AF_12/2014_P</t>
  </si>
  <si>
    <t>CURVA 90 GRAUS, PVC, SOLDÁVEL, DN 25MM, INSTALADO EM RAMAL OU SUB-RAMA L DE ÁGUA - FORNECIMENTO E INSTALAÇÃO. AF_12/2014_P</t>
  </si>
  <si>
    <t>CURVA 45 GRAUS, PVC, SOLDÁVEL, DN 25MM, INSTALADO EM RAMAL OU SUB-RAMA L DE ÁGUA - FORNECIMENTO E INSTALAÇÃO. AF_12/2014_P</t>
  </si>
  <si>
    <t>JOELHO 90 GRAUS COM BUCHA DE LATÃO, PVC, SOLDÁVEL, DN 25MM, X 3/4" INS TALADO EM RAMAL OU SUB-RAMAL DE ÁGUA - FORNECIMENTO E INSTALAÇÃO. AF_1 2/2014_P</t>
  </si>
  <si>
    <t>JOELHO 90 GRAUS, PVC, SOLDÁVEL, DN 32MM, INSTALADO EM RAMAL OU SUB-RAM AL DE ÁGUA - FORNECIMENTO E INSTALAÇÃO. AF_12/2014_P</t>
  </si>
  <si>
    <t>JOELHO 45 GRAUS, PVC, SOLDÁVEL, DN 32MM, INSTALADO EM RAMAL OU SUB-RAM AL DE ÁGUA - FORNECIMENTO E INSTALAÇÃO. AF_12/2014_P</t>
  </si>
  <si>
    <t>CURVA 90 GRAUS, PVC, SOLDÁVEL, DN 32MM, INSTALADO EM RAMAL OU SUB-RAMA L DE ÁGUA - FORNECIMENTO E INSTALAÇÃO. AF_12/2014_P</t>
  </si>
  <si>
    <t>CURVA 45 GRAUS, PVC, SOLDÁVEL, DN 32MM, INSTALADO EM RAMAL OU SUB-RAMA L DE ÁGUA - FORNECIMENTO E INSTALAÇÃO. AF_12/2014_P</t>
  </si>
  <si>
    <t>LUVA, PVC, SOLDÁVEL, DN 20MM, INSTALADO EM RAMAL OU SUB-RAMAL DE ÁGUA - FORNECIMENTO E INSTALAÇÃO. AF_12/2014_P</t>
  </si>
  <si>
    <t>LUVA DE CORRER, PVC, SOLDÁVEL, DN 20MM, INSTALADO EM RAMAL OU SUB-RAMA L DE ÁGUA - FORNECIMENTO E INSTALAÇÃO. AF_12/2014_P</t>
  </si>
  <si>
    <t>LUVA DE REDUÇÃO, PVC, SOLDÁVEL, DN 25MM X 20MM, INSTALADO EM RAMAL OU SUB-RAMAL DE ÁGUA - FORNECIMENTO E INSTALAÇÃO. AF_12/2014_P</t>
  </si>
  <si>
    <t>LUVA COM BUCHA DE LATÃO, PVC, SOLDÁVEL, DN 20MM X 1/2", INSTALADO EM R AMAL OU SUB-RAMAL DE ÁGUA - FORNECIMENTO E INSTALAÇÃO. AF_12/2014_P</t>
  </si>
  <si>
    <t>UNIÃO, PVC, SOLDÁVEL, DN 20MM, INSTALADO EM RAMAL OU SUB-RAMAL DE ÁGUA - FORNECIMENTO E INSTALAÇÃO. AF_12/2014_P</t>
  </si>
  <si>
    <t>ADAPTADOR CURTO COM BOLSA E ROSCA PARA REGISTRO, PVC, SOLDÁVEL, DN 20M M X 1/2", INSTALADO EM RAMAL OU SUB-RAMAL DE ÁGUA - FORNECIMENTO E INS TALAÇÃO. AF_12/2014_P</t>
  </si>
  <si>
    <t>LUVA, PVC, SOLDÁVEL, DN 25MM, INSTALADO EM RAMAL OU SUB-RAMAL DE ÁGUA - FORNECIMENTO E INSTALAÇÃO. AF_12/2014_P</t>
  </si>
  <si>
    <t>LUVA DE CORRER, PVC, SOLDÁVEL, DN 25MM, INSTALADO EM RAMAL OU SUB-RAMA L DE ÁGUA - FORNECIMENTO E INSTALAÇÃO. AF_12/2014_P</t>
  </si>
  <si>
    <t>LUVA DE REDUÇÃO, PVC, SOLDÁVEL, DN 32MM X 25MM, INSTALADO EM RAMAL OU SUB-RAMAL DE ÁGUA - FORNECIMENTO E INSTALAÇÃO. AF_12/2014_P</t>
  </si>
  <si>
    <t>LUVA COM BUCHA DE LATÃO, PVC, SOLDÁVEL, DN 25MM X 3/4", INSTALADO EM R AMAL OU SUB-RAMAL DE ÁGUA - FORNECIMENTO E INSTALAÇÃO. AF_12/2014_P</t>
  </si>
  <si>
    <t>UNIÃO, PVC, SOLDÁVEL, DN 25MM, INSTALADO EM RAMAL OU SUB-RAMAL DE ÁGUA - FORNECIMENTO E INSTALAÇÃO. AF_12/2014_P</t>
  </si>
  <si>
    <t>ADAPTADOR CURTO COM BOLSA E ROSCA PARA REGISTRO, PVC, SOLDÁVEL, DN 25M M X 3/4", INSTALADO EM RAMAL OU SUB-RAMAL DE ÁGUA - FORNECIMENTO E INS TALAÇÃO. AF_12/2014_P</t>
  </si>
  <si>
    <t>LUVA SOLDÁVEL E COM ROSCA, PVC, SOLDÁVEL, DN 25MM X 3/4", INSTALADO EM RAMAL OU SUB-RAMAL DE ÁGUA - FORNECIMENTO E INSTALAÇÃO. AF_12/2014_P</t>
  </si>
  <si>
    <t>LUVA, PVC, SOLDÁVEL, DN 32MM, INSTALADO EM RAMAL OU SUB-RAMAL DE ÁGUA - FORNECIMENTO E INSTALAÇÃO. AF_12/2014_P</t>
  </si>
  <si>
    <t>LUVA DE REDUÇÃO, PVC, SOLDÁVEL, DN 40MM X 32MM, INSTALADO EM RAMAL OU SUB-RAMAL DE ÁGUA - FORNECIMENTO E INSTALAÇÃO. AF_12/2014_P</t>
  </si>
  <si>
    <t>LUVA SOLDÁVEL E COM ROSCA, PVC, SOLDÁVEL, DN 32MM X 1", INSTALADO EM R AMAL OU SUB-RAMAL DE ÁGUA - FORNECIMENTO E INSTALAÇÃO. AF_12/2014_P</t>
  </si>
  <si>
    <t>UNIÃO, PVC, SOLDÁVEL, DN 32MM, INSTALADO EM RAMAL OU SUB-RAMAL DE ÁGUA - FORNECIMENTO E INSTALAÇÃO. AF_12/2014_P</t>
  </si>
  <si>
    <t>ADAPTADOR CURTO COM BOLSA E ROSCA PARA REGISTRO, PVC, SOLDÁVEL, DN 32M M X 1", INSTALADO EM RAMAL OU SUB-RAMAL DE ÁGUA - FORNECIMENTO E INSTA LAÇÃO. AF_12/2014_P</t>
  </si>
  <si>
    <t>TE, PVC, SOLDÁVEL, DN 20MM, INSTALADO EM RAMAL OU SUB-RAMAL DE ÁGUA - FORNECIMENTO E INSTALAÇÃO. AF_12/2014_P</t>
  </si>
  <si>
    <t>TÊ COM BUCHA DE LATÃO NA BOLSA CENTRAL, PVC, SOLDÁVEL, DN 20MM X 1/2", INSTALADO EM RAMAL OU SUB-RAMAL DE ÁGUA - FORNECIMENTO E INSTALAÇÃO. AF_12/2014_P</t>
  </si>
  <si>
    <t>TE, PVC, SOLDÁVEL, DN 25MM, INSTALADO EM RAMAL OU SUB-RAMAL DE ÁGUA - FORNECIMENTO E INSTALAÇÃO. AF_12/2014_P</t>
  </si>
  <si>
    <t>TÊ COM BUCHA DE LATÃO NA BOLSA CENTRAL, PVC, SOLDÁVEL, DN 25MM X 1/2", INSTALADO EM RAMAL OU SUB-RAMAL DE ÁGUA - FORNECIMENTO E INSTALAÇÃO. AF_12/2014_P</t>
  </si>
  <si>
    <t>TÊ DE REDUÇÃO, PVC, SOLDÁVEL, DN 25MM X 20MM, INSTALADO EM RAMAL OU SU B-RAMAL DE ÁGUA - FORNECIMENTO E INSTALAÇÃO. AF_12/2014_P</t>
  </si>
  <si>
    <t>TE, PVC, SOLDÁVEL, DN 32MM, INSTALADO EM RAMAL OU SUB-RAMAL DE ÁGUA - FORNECIMENTO E INSTALAÇÃO. AF_12/2014_P</t>
  </si>
  <si>
    <t>TÊ COM BUCHA DE LATÃO NA BOLSA CENTRAL, PVC, SOLDÁVEL, DN 32MM X 3/4", INSTALADO EM RAMAL OU SUB-RAMAL DE ÁGUA - FORNECIMENTO E INSTALAÇÃO. AF_12/2014_P</t>
  </si>
  <si>
    <t>TÊ DE REDUÇÃO, PVC, SOLDÁVEL, DN 32MM X 25MM, INSTALADO EM RAMAL OU SU B-RAMAL DE ÁGUA - FORNECIMENTO E INSTALAÇÃO. AF_12/2014_P</t>
  </si>
  <si>
    <t>TUBO, PVC, SOLDÁVEL, DN 20MM, INSTALADO EM RAMAL DE DISTRIBUIÇÃO DE ÁG UA - FORNECIMENTO E INSTALAÇÃO. AF_12/2014_P</t>
  </si>
  <si>
    <t>TUBO, PVC, SOLDÁVEL, DN 25MM, INSTALADO EM RAMAL DE DISTRIBUIÇÃO DE ÁG UA - FORNECIMENTO E INSTALAÇÃO. AF_12/2014_P</t>
  </si>
  <si>
    <t>TUBO, PVC, SOLDÁVEL, DN 32MM, INSTALADO EM RAMAL DE DISTRIBUIÇÃO DE ÁG UA - FORNECIMENTO E INSTALAÇÃO. AF_12/2014_P</t>
  </si>
  <si>
    <t>JOELHO 90 GRAUS, PVC, SOLDÁVEL, DN 20MM, INSTALADO EM RAMAL DE DISTRIB UIÇÃO DE ÁGUA - FORNECIMENTO E INSTALAÇÃO. AF_12/2014_P</t>
  </si>
  <si>
    <t>JOELHO 45 GRAUS, PVC, SOLDÁVEL, DN 20MM, INSTALADO EM RAMAL DE DISTRIB UIÇÃO DE ÁGUA - FORNECIMENTO E INSTALAÇÃO. AF_12/2014_P</t>
  </si>
  <si>
    <t>CURVA 90 GRAUS, PVC, SOLDÁVEL, DN 20MM, INSTALADO EM RAMAL DE DISTRIBU IÇÃO DE ÁGUA - FORNECIMENTO E INSTALAÇÃO. AF_12/2014_P</t>
  </si>
  <si>
    <t>CURVA 45 GRAUS, PVC, SOLDÁVEL, DN 20MM, INSTALADO EM RAMAL DE DISTRIBU IÇÃO DE ÁGUA - FORNECIMENTO E INSTALAÇÃO. AF_12/2014_P</t>
  </si>
  <si>
    <t>JOELHO 90 GRAUS, PVC, SOLDÁVEL, DN 25MM, INSTALADO EM RAMAL DE DISTRIB UIÇÃO DE ÁGUA - FORNECIMENTO E INSTALAÇÃO. AF_12/2014_P</t>
  </si>
  <si>
    <t>JOELHO 45 GRAUS, PVC, SOLDÁVEL, DN 25MM, INSTALADO EM RAMAL DE DISTRIB UIÇÃO DE ÁGUA - FORNECIMENTO E INSTALAÇÃO. AF_12/2014_P</t>
  </si>
  <si>
    <t>CURVA 90 GRAUS, PVC, SOLDÁVEL, DN 25MM, INSTALADO EM RAMAL DE DISTRIBU IÇÃO DE ÁGUA - FORNECIMENTO E INSTALAÇÃO. AF_12/2014_P</t>
  </si>
  <si>
    <t>CURVA 45 GRAUS, PVC, SOLDÁVEL, DN 25MM, INSTALADO EM RAMAL DE DISTRIBU IÇÃO DE ÁGUA - FORNECIMENTO E INSTALAÇÃO. AF_12/2014_P</t>
  </si>
  <si>
    <t>JOELHO 90 GRAUS, PVC, SOLDÁVEL, DN 25MM, X 3/4" INSTALADO EM RAMAL DE DISTRIBUIÇÃO DE ÁGUA - FORNECIMENTO E INSTALAÇÃO. AF_12/2014_P</t>
  </si>
  <si>
    <t>JOELHO 90 GRAUS, PVC, SOLDÁVEL, DN 32MM, INSTALADO EM RAMAL DE DISTRIB UIÇÃO DE ÁGUA - FORNECIMENTO E INSTALAÇÃO. AF_12/2014_P</t>
  </si>
  <si>
    <t>JOELHO 45 GRAUS, PVC, SOLDÁVEL, DN 32MM, INSTALADO EM RAMAL DE DISTRIB UIÇÃO DE ÁGUA - FORNECIMENTO E INSTALAÇÃO. AF_12/2014_P</t>
  </si>
  <si>
    <t>CURVA 90 GRAUS, PVC, SOLDÁVEL, DN 32MM, INSTALADO EM RAMAL DE DISTRIBU IÇÃO DE ÁGUA - FORNECIMENTO E INSTALAÇÃO. AF_12/2014_P</t>
  </si>
  <si>
    <t>CURVA 45 GRAUS, PVC, SOLDÁVEL, DN 32MM, INSTALADO EM RAMAL DE DISTRIBU IÇÃO DE ÁGUA - FORNECIMENTO E INSTALAÇÃO. AF_12/2014_P</t>
  </si>
  <si>
    <t>LUVA, PVC, SOLDÁVEL, DN 20MM, INSTALADO EM RAMAL DE DISTRIBUIÇÃO DE ÁG UA - FORNECIMENTO E INSTALAÇÃO. AF_12/2014_P</t>
  </si>
  <si>
    <t>LUVA DE CORRER, PVC, SOLDÁVEL, DN 20MM, INSTALADO EM RAMAL DE DISTRIBU IÇÃO DE ÁGUA - FORNECIMENTO E INSTALAÇÃO. AF_12/2014_P</t>
  </si>
  <si>
    <t>LUVA DE REDUÇÃO, PVC, SOLDÁVEL, DN 25MM X 20MM, INSTALADO EM RAMAL DE DISTRIBUIÇÃO DE ÁGUA - FORNECIMENTO E INSTALAÇÃO. AF_12/2014_P</t>
  </si>
  <si>
    <t>LUVA COM BUCHA DE LATÃO, PVC, SOLDÁVEL, DN 20MM X 1/2", INSTALADO EM R AMAL DE DISTRIBUIÇÃO DE ÁGUA - FORNECIMENTO E INSTALAÇÃO. AF_12/2014_P</t>
  </si>
  <si>
    <t>UNIÃO, PVC, SOLDÁVEL, DN 20MM, INSTALADO EM RAMAL DE DISTRIBUIÇÃO DE Á GUA - FORNECIMENTO E INSTALAÇÃO. AF_12/2014_P</t>
  </si>
  <si>
    <t>ADAPTADOR CURTO COM BOLSA E ROSCA PARA REGISTRO, PVC, SOLDÁVEL, DN 20M M X 1/2", INSTALADO EM RAMAL DE DISTRIBUIÇÃO DE ÁGUA - FORNECIMENTO E INSTALAÇÃO. AF_12/2014_P</t>
  </si>
  <si>
    <t>LUVA, PVC, SOLDÁVEL, DN 25MM, INSTALADO EM RAMAL DE DISTRIBUIÇÃO DE ÁG UA - FORNECIMENTO E INSTALAÇÃO. AF_12/2014_P</t>
  </si>
  <si>
    <t>LUVA DE CORRER, PVC, SOLDÁVEL, DN 25MM, INSTALADO EM RAMAL DE DISTRIBU IÇÃO DE ÁGUA - FORNECIMENTO E INSTALAÇÃO. AF_12/2014_P</t>
  </si>
  <si>
    <t>LUVA DE REDUÇÃO, PVC, SOLDÁVEL, DN 32MM X 25MM, INSTALADO EM RAMAL DE DISTRIBUIÇÃO DE ÁGUA - FORNECIMENTO E INSTALAÇÃO. AF_12/2014_P</t>
  </si>
  <si>
    <t>LUVA COM BUCHA DE LATÃO, PVC, SOLDÁVEL, DN 25MM X 3/4", INSTALADO EM R AMAL DE DISTRIBUIÇÃO DE ÁGUA - FORNECIMENTO E INSTALAÇÃO. AF_12/2014_P</t>
  </si>
  <si>
    <t>UNIÃO, PVC, SOLDÁVEL, DN 25MM, INSTALADO EM RAMAL DE DISTRIBUIÇÃO DE Á GUA - FORNECIMENTO E INSTALAÇÃO. AF_12/2014_P</t>
  </si>
  <si>
    <t>ADAPTADOR CURTO COM BOLSA E ROSCA PARA REGISTRO, PVC, SOLDÁVEL, DN 25M M X 3/4", INSTALADO EM RAMAL DE DISTRIBUIÇÃO DE ÁGUA - FORNECIMENTO E INSTALAÇÃO. AF_12/2014_P</t>
  </si>
  <si>
    <t>LUVA, PVC, SOLDÁVEL, DN 32MM, INSTALADO EM RAMAL DE DISTRIBUIÇÃO DE ÁG UA - FORNECIMENTO E INSTALAÇÃO. AF_12/2014_P</t>
  </si>
  <si>
    <t>LUVA DE REDUÇÃO, PVC, SOLDÁVEL, DN 40MM X 32MM, INSTALADO EM RAMAL DE DISTRIBUIÇÃO DE ÁGUA - FORNECIMENTO E INSTALAÇÃO. AF_12/2014_P</t>
  </si>
  <si>
    <t>LUVA SOLDÁVEL E COM ROSCA, PVC, SOLDÁVEL, DN 32MM X 1", INSTALADO EM R AMAL DE DISTRIBUIÇÃO DE ÁGUA - FORNECIMENTO E INSTALAÇÃO. AF_12/2014_P</t>
  </si>
  <si>
    <t>UNIÃO, PVC, SOLDÁVEL, DN 32MM, INSTALADO EM RAMAL DE DISTRIBUIÇÃO DE Á GUA - FORNECIMENTO E INSTALAÇÃO. AF_12/2014_P</t>
  </si>
  <si>
    <t>ADAPTADOR CURTO COM BOLSA E ROSCA PARA REGISTRO, PVC, SOLDÁVEL, DN 32M M X 1", INSTALADO EM RAMAL DE DISTRIBUIÇÃO DE ÁGUA - FORNECIMENTO E IN STALAÇÃO. AF_12/2014_P</t>
  </si>
  <si>
    <t>TE, PVC, SOLDÁVEL, DN 20MM, INSTALADO EM RAMAL DE DISTRIBUIÇÃO DE ÁGUA - FORNECIMENTO E INSTALAÇÃO. AF_12/2014_P</t>
  </si>
  <si>
    <t>TÊ SOLDÁVEL E COM ROSCA NA BOLSA CENTRAL, PVC, SOLDÁVEL, DN 20MM X 1/2 ", INSTALADO EM RAMAL DE DISTRIBUIÇÃO DE ÁGUA - FORNECIMENTO E INSTALA ÇÃO. AF_12/2014_P</t>
  </si>
  <si>
    <t>TE, PVC, SOLDÁVEL, DN 25MM, INSTALADO EM RAMAL DE DISTRIBUIÇÃO DE ÁGUA - FORNECIMENTO E INSTALAÇÃO. AF_12/2014_P</t>
  </si>
  <si>
    <t>TÊ COM BUCHA DE LATÃO NA BOLSA CENTRAL, PVC, SOLDÁVEL, DN 25MM X 1/2", INSTALADO EM RAMAL DE DISTRIBUIÇÃO DE ÁGUA - FORNECIMENTO E INSTALAÇÃ O. AF_12/2014_P</t>
  </si>
  <si>
    <t>TÊ DE REDUÇÃO, PVC, SOLDÁVEL, DN 25MM X 20MM, INSTALADO EM RAMAL DE DI STRIBUIÇÃO DE ÁGUA - FORNECIMENTO E INSTALAÇÃO. AF_12/2014_P</t>
  </si>
  <si>
    <t>TE, PVC, SOLDÁVEL, DN 32MM, INSTALADO EM RAMAL DE DISTRIBUIÇÃO DE ÁGUA - FORNECIMENTO E INSTALAÇÃO. AF_12/2014_P</t>
  </si>
  <si>
    <t>TÊ COM BUCHA DE LATÃO NA BOLSA CENTRAL, PVC, SOLDÁVEL, DN 32MM X 3/4", INSTALADO EM RAMAL DE DISTRIBUIÇÃO DE ÁGUA - FORNECIMENTO E INSTALAÇÃ O. AF_12/2014_P</t>
  </si>
  <si>
    <t>TÊ DE REDUÇÃO, PVC, SOLDÁVEL, DN 32MM X 25MM, INSTALADO EM RAMAL DE DI STRIBUIÇÃO DE ÁGUA - FORNECIMENTO E INSTALAÇÃO. AF_12/2014_P</t>
  </si>
  <si>
    <t>TUBO, PVC, SOLDÁVEL, DN 25MM, INSTALADO EM PRUMADA DE ÁGUA - FORNECIME NTO E INSTALAÇÃO. AF_12/2014_P</t>
  </si>
  <si>
    <t>TUBO, PVC, SOLDÁVEL, DN 32MM, INSTALADO EM PRUMADA DE ÁGUA - FORNECIME NTO E INSTALAÇÃO. AF_12/2014_P</t>
  </si>
  <si>
    <t>TUBO, PVC, SOLDÁVEL, DN 40MM, INSTALADO EM PRUMADA DE ÁGUA - FORNECIME NTO E INSTALAÇÃO. AF_12/2014_P</t>
  </si>
  <si>
    <t>TUBO, PVC, SOLDÁVEL, DN 50MM, INSTALADO EM PRUMADA DE ÁGUA - FORNECIME NTO E INSTALAÇÃO. AF_12/2014_P</t>
  </si>
  <si>
    <t>TUBO, PVC, SOLDÁVEL, DN 60MM, INSTALADO EM PRUMADA DE ÁGUA - FORNECIME NTO E INSTALAÇÃO. AF_12/2014_P</t>
  </si>
  <si>
    <t>TUBO, PVC, SOLDÁVEL, DN 75MM, INSTALADO EM PRUMADA DE ÁGUA - FORNECIME NTO E INSTALAÇÃO. AF_12/2014_P</t>
  </si>
  <si>
    <t>TUBO, PVC, SOLDÁVEL, DN 85MM, INSTALADO EM PRUMADA DE ÁGUA - FORNECIME NTO E INSTALAÇÃO. AF_12/2014_P</t>
  </si>
  <si>
    <t>ALVENARIA DE BLOCOS DE CONCRETO ESTRUTURAL 14X19X39 CM, (ESPESSURA 14 CM), FBK = 4,5 MPA, PARA PAREDES COM ÁREA LÍQUIDA MENOR QUE 6M², SEM V ÃOS, UTILIZANDO PALHETA. AF_12/2014</t>
  </si>
  <si>
    <t>ALVENARIA DE BLOCOS DE CONCRETO ESTRUTURAL 14X19X39 CM, (ESPESSURA 14 CM), FBK = 4,5 MPA, PARA PAREDES COM ÁREA LÍQUIDA MAIOR OU IGUAL A 6M² , SEM VÃOS, UTILIZANDO PALHETA. AF_12/2014</t>
  </si>
  <si>
    <t>ALVENARIA DE BLOCOS DE CONCRETO ESTRUTURAL 14X19X39 CM, (ESPESSURA 14 CM) FBK = 14,0 MPA, PARA PAREDES COM ÁREA LÍQUIDA MENOR QUE 6M², SEM V ÃOS, UTILIZANDO PALHETA. AF_12/2014</t>
  </si>
  <si>
    <t>ALVENARIA DE BLOCOS DE CONCRETO ESTRUTURAL 14X19X39 CM, (ESPESSURA 14 CM) FBK = 14,0 MPA, PARA PAREDES COM ÁREA LÍQUIDA MAIOR OU IGUAL A 6M² , SEM VÃOS, UTILIZANDO PALHETA. AF_12/2014</t>
  </si>
  <si>
    <t>ALVENARIA DE BLOCOS DE CONCRETO ESTRUTURAL 14X19X39 CM, (ESPESSURA 14 CM), FBK = 4,5 MPA, PARA PAREDES COM ÁREA LÍQUIDA MENOR QUE 6M², COM V ÃOS, UTILIZANDO PALHETA. AF_12/2014</t>
  </si>
  <si>
    <t>ALVENARIA DE BLOCOS DE CONCRETO ESTRUTURAL 14X19X39 CM, (ESPESSURA 14 CM), FBK = 4,5 MPA, PARA PAREDES COM ÁREA LÍQUIDA MAIOR OU IGUAL A 6M² , COM VÃOS, UTILIZANDO PALHETA. AF_12/2014</t>
  </si>
  <si>
    <t>ALVENARIA DE BLOCOS DE CONCRETO ESTRUTURAL 14X19X39 CM, (ESPESSURA 14 CM) FBK = 14,0 MPA, PARA PAREDES COM ÁREA LÍQUIDA MENOR QUE 6M², COM V ÃOS, UTILIZANDO PALHETA. AF_12/2014</t>
  </si>
  <si>
    <t>ALVENARIA DE BLOCOS DE CONCRETO ESTRUTURAL 14X19X39 CM, (ESPESSURA 14 CM) FBK = 14,0 MPA, PARA PAREDES COM ÁREA LÍQUIDA MAIOR OU IGUAL A 6M² , COM VÃOS, UTILIZANDO PALHETA. AF_12/2014</t>
  </si>
  <si>
    <t>ALVENARIA DE BLOCOS DE CONCRETO ESTRUTURAL 14X19X29 CM, (ESPESSURA 14 CM), FBK = 4,5 MPA, PARA PAREDES COM ÁREA LÍQUIDA MENOR QUE 6M², SEM V ÃOS, UTILIZANDO PALHETA. AF_12/2014</t>
  </si>
  <si>
    <t>ALVENARIA DE BLOCOS DE CONCRETO ESTRUTURAL 14X19X29 CM, (ESPESSURA 14 CM), FBK = 4,5 MPA, PARA PAREDES COM ÁREA LÍQUIDA MAIOR OU IGUAL A 6M² , SEM VÃOS, UTILIZANDO PALHETA. AF_12/2014</t>
  </si>
  <si>
    <t>ALVENARIA DE BLOCOS DE CONCRETO ESTRUTURAL 14X19X29 CM, (ESPESSURA 14 CM) FBK = 14,0 MPA, PARA PAREDES COM ÁREA LÍQUIDA MENOR QUE 6M², SEM V ÃOS, UTILIZANDO PALHETA. AF_12/2014</t>
  </si>
  <si>
    <t>ALVENARIA DE BLOCOS DE CONCRETO ESTRUTURAL 14X19X29 CM, (ESPESSURA 14 CM) FBK = 14,0 MPA, PARA PAREDES COM ÁREA LÍQUIDA MAIOR OU IGUAL A 6M² , SEM VÃOS, UTILIZANDO PALHETA. AF_12/2014</t>
  </si>
  <si>
    <t>ALVENARIA DE BLOCOS DE CONCRETO ESTRUTURAL 14X19X29 CM, (ESPESSURA 14 CM), FBK = 4,5 MPA, PARA PAREDES COM ÁREA LÍQUIDA MENOR QUE 6M², COM V ÃOS, UTILIZANDO PALHETA. AF_12/2014</t>
  </si>
  <si>
    <t>ALVENARIA DE BLOCOS DE CONCRETO ESTRUTURAL 14X19X29 CM, (ESPESSURA 14 CM), FBK = 4,5 MPA, PARA PAREDES COM ÁREA LÍQUIDA MAIOR OU IGUAL A 6M² , COM VÃOS, UTILIZANDO PALHETA. AF_12/2014</t>
  </si>
  <si>
    <t>ALVENARIA DE BLOCOS DE CONCRETO ESTRUTURAL 14X19X29 CM, (ESPESSURA 14 CM) FBK = 14,0 MPA, PARA PAREDES COM ÁREA LÍQUIDA MENOR QUE 6M², COM V ÃOS, UTILIZANDO PALHETA. AF_12/2014</t>
  </si>
  <si>
    <t>ALVENARIA DE BLOCOS DE CONCRETO ESTRUTURAL 14X19X29 CM, (ESPESSURA 14 CM) FBK = 14,0 MPA, PARA PAREDES COM ÁREA LÍQUIDA MAIOR OU IGUAL A 6M² , COM VÃOS, UTILIZANDO PALHETA. AF_12/2014</t>
  </si>
  <si>
    <t>ALVENARIA DE BLOCOS DE CONCRETO ESTRUTURAL 14X19X39 CM, (ESPESSURA 14 CM), FBK = 4,5 MPA, PARA PAREDES COM ÁREA LÍQUIDA MENOR QUE 6M², SEM V ÃOS, UTILIZANDO COLHER DE PEDREIRO. AF_12/2014</t>
  </si>
  <si>
    <t>ALVENARIA DE BLOCOS DE CONCRETO ESTRUTURAL 14X19X39 CM, (ESPESSURA 14 CM), FBK = 4,5 MPA, PARA PAREDES COM ÁREA LÍQUIDA MAIOR OU IGUAL A 6M² , SEM VÃOS, UTILIZANDO COLHER DE PEDREIRO. AF_12/2014</t>
  </si>
  <si>
    <t>ALVENARIA DE BLOCOS DE CONCRETO ESTRUTURAL 14X19X39 CM, (ESPESSURA 14 CM) FBK = 14,0 MPA, PARA PAREDES COM ÁREA LÍQUIDA MENOR QUE 6M², SEM V ÃOS, UTILIZANDO COLHER DE PEDREIRO. AF_12/2014</t>
  </si>
  <si>
    <t>ALVENARIA DE BLOCOS DE CONCRETO ESTRUTURAL 14X19X39 CM, (ESPESSURA 14 CM) FBK = 14,0 MPA, PARA PAREDES COM ÁREA LÍQUIDA MAIOR OU IGUAL A 6M² , SEM VÃOS, UTILIZANDO COLHER DE PEDREIRO. AF_12/2014</t>
  </si>
  <si>
    <t>ALVENARIA DE BLOCOS DE CONCRETO ESTRUTURAL 14X19X39 CM, (ESPESSURA 14 CM), FBK = 4,5 MPA, PARA PAREDES COM ÁREA LÍQUIDA MENOR QUE 6M², COM V ÃOS, UTILIZANDO COLHER DE PEDREIRO. AF_12/2014</t>
  </si>
  <si>
    <t>ALVENARIA DE BLOCOS DE CONCRETO ESTRUTURAL 14X19X39 CM, (ESPESSURA 14 CM), FBK = 4,5 MPA, PARA PAREDES COM ÁREA LÍQUIDA MAIOR OU IGUAL A 6M² , COM VÃOS, UTILIZANDO COLHER DE PEDREIRO. AF_12/2014</t>
  </si>
  <si>
    <t>ALVENARIA DE BLOCOS DE CONCRETO ESTRUTURAL 14X19X39 CM, (ESPESSURA 14 CM) FBK = 14,0 MPA, PARA PAREDES COM ÁREA LÍQUIDA MENOR QUE 6M², COM V ÃOS, UTILIZANDO COLHER DE PEDREIRO. AF_12/2014</t>
  </si>
  <si>
    <t>ALVENARIA DE BLOCOS DE CONCRETO ESTRUTURAL 14X19X39 CM, (ESPESSURA 14 CM) FBK = 14,0 MPA, PARA PAREDES COM ÁREA LÍQUIDA MAIOR OU IGUAL A 6M² , COM VÃOS, UTILIZANDO COLHER DE PEDREIRO. AF_12/2014</t>
  </si>
  <si>
    <t>ALVENARIA DE BLOCOS DE CONCRETO ESTRUTURAL 14X19X29 CM, (ESPESSURA 14 CM), FBK = 4,5 MPA, PARA PAREDES COM ÁREA LÍQUIDA MENOR QUE 6M², SEM V ÃOS, UTILIZANDO COLHER DE PEDREIRO. AF_12/2014</t>
  </si>
  <si>
    <t>ALVENARIA DE BLOCOS DE CONCRETO ESTRUTURAL 14X19X29 CM, (ESPESSURA 14 CM), FBK = 4,5 MPA, PARA PAREDES COM ÁREA LÍQUIDA MAIOR OU IGUAL A 6M² , SEM VÃOS, UTILIZANDO COLHER DE PEDREIRO. AF_12/2014</t>
  </si>
  <si>
    <t>ALVENARIA DE BLOCOS DE CONCRETO ESTRUTURAL 14X19X29 CM, (ESPESSURA 14 CM) FBK = 14,0 MPA, PARA PAREDES COM ÁREA LÍQUIDA MENOR QUE 6M², SEM V ÃOS, UTILIZANDO COLHER DE PEDREIRO. AF_12/2014</t>
  </si>
  <si>
    <t>JOELHO 90 GRAUS, PVC, SOLDÁVEL, DN 25MM, INSTALADO EM PRUMADA DE ÁGUA - FORNECIMENTO E INSTALAÇÃO. AF_12/2014_P</t>
  </si>
  <si>
    <t>CAIXA SIFONADA, PVC, DN 100 X 100 X 50 MM, FORNECIDA E INSTALADA EM RA MAIS DE ENCAMINHAMENTO DE ÁGUA PLUVIAL. AF_12/2014_P</t>
  </si>
  <si>
    <t>ALVENARIA DE BLOCOS DE CONCRETO ESTRUTURAL 14X19X29 CM, (ESPESSURA 14 CM) FBK = 14,0 MPA, PARA PAREDES COM ÁREA LÍQUIDA MAIOR OU IGUAL A 6M² , SEM VÃOS, UTILIZANDO COLHER DE PEDREIRO. AF_12/2014</t>
  </si>
  <si>
    <t>ALVENARIA DE BLOCOS DE CONCRETO ESTRUTURAL 14X19X29 CM, (ESPESSURA 14 CM), FBK = 4,5 MPA, PARA PAREDES COM ÁREA LÍQUIDA MENOR QUE 6M², COM V ÃOS, UTILIZANDO COLHER DE PEDREIRO. AF_12/2014</t>
  </si>
  <si>
    <t>JOELHO 45 GRAUS, PVC, SOLDÁVEL, DN 25MM, INSTALADO EM PRUMADA DE ÁGUA - FORNECIMENTO E INSTALAÇÃO. AF_12/2014_P</t>
  </si>
  <si>
    <t>ALVENARIA DE BLOCOS DE CONCRETO ESTRUTURAL 14X19X29 CM, (ESPESSURA 14 CM), FBK = 4,5 MPA, PARA PAREDES COM ÁREA LÍQUIDA MAIOR OU IGUAL A 6M² , COM VÃOS, UTILIZANDO COLHER DE PEDREIRO. AF_12/2014</t>
  </si>
  <si>
    <t>ALVENARIA DE BLOCOS DE CONCRETO ESTRUTURAL 14X19X29 CM, (ESPESSURA 14 CM) FBK = 14,0 MPA, PARA PAREDES COM ÁREA LÍQUIDA MENOR QUE 6M², COM V ÃOS, UTILIZANDO COLHER DE PEDREIRO. AF_12/2014</t>
  </si>
  <si>
    <t>ALVENARIA DE BLOCOS DE CONCRETO ESTRUTURAL 14X19X29 CM, (ESPESSURA 14 CM) FBK = 14,0 MPA, PARA PAREDES COM ÁREA LÍQUIDA MAIOR OU IGUAL A 6M² , COM VÃOS, UTILIZANDO COLHER DE PEDREIRO. AF_12/2014</t>
  </si>
  <si>
    <t>CURVA 90 GRAUS, PVC, SOLDÁVEL, DN 25MM, INSTALADO EM PRUMADA DE ÁGUA - FORNECIMENTO E INSTALAÇÃO. AF_12/2014_P</t>
  </si>
  <si>
    <t>CURVA 45 GRAUS, PVC, SOLDÁVEL, DN 25MM, INSTALADO EM PRUMADA DE ÁGUA - FORNECIMENTO E INSTALAÇÃO. AF_12/2014_P</t>
  </si>
  <si>
    <t>CAIXA SIFONADA, PVC, DN 150 X 185 X 75 MM, FORNECIDA E INSTALADA EM RA MAIS DE ENCAMINHAMENTO DE ÁGUA PLUVIAL. AF_12/2014_P</t>
  </si>
  <si>
    <t>JOELHO 90 GRAUS, PVC, SOLDÁVEL, DN 32MM, INSTALADO EM PRUMADA DE ÁGUA - FORNECIMENTO E INSTALAÇÃO. AF_12/2014_P</t>
  </si>
  <si>
    <t>JOELHO 45 GRAUS, PVC, SOLDÁVEL, DN 32MM, INSTALADO EM PRUMADA DE ÁGUA - FORNECIMENTO E INSTALAÇÃO. AF_12/2014_P</t>
  </si>
  <si>
    <t>CURVA 90 GRAUS, PVC, SOLDÁVEL, DN 32MM, INSTALADO EM PRUMADA DE ÁGUA - FORNECIMENTO E INSTALAÇÃO. AF_12/2014_P</t>
  </si>
  <si>
    <t>RALO SIFONADO, PVC, DN 100 X 40 MM, JUNTA SOLDÁVEL, FORNECIDO E INSTAL ADO EM RAMAIS DE ENCAMINHAMENTO DE ÁGUA PLUVIAL. AF_12/2014_P</t>
  </si>
  <si>
    <t>CURVA 45 GRAUS, PVC, SOLDÁVEL, DN 32MM, INSTALADO EM PRUMADA DE ÁGUA - FORNECIMENTO E INSTALAÇÃO. AF_12/2014_P</t>
  </si>
  <si>
    <t>JOELHO 90 GRAUS, PVC, SOLDÁVEL, DN 40MM, INSTALADO EM PRUMADA DE ÁGUA - FORNECIMENTO E INSTALAÇÃO. AF_12/2014_P</t>
  </si>
  <si>
    <t>JOELHO 45 GRAUS, PVC, SOLDÁVEL, DN 40MM, INSTALADO EM PRUMADA DE ÁGUA - FORNECIMENTO E INSTALAÇÃO. AF_12/2014_P</t>
  </si>
  <si>
    <t>CURVA 90 GRAUS, PVC, SOLDÁVEL, DN 40MM, INSTALADO EM PRUMADA DE ÁGUA - FORNECIMENTO E INSTALAÇÃO. AF_12/2014_P</t>
  </si>
  <si>
    <t>CURVA 45 GRAUS, PVC, SOLDÁVEL, DN 40MM, INSTALADO EM PRUMADA DE ÁGUA - FORNECIMENTO E INSTALAÇÃO. AF_12/2014_P</t>
  </si>
  <si>
    <t>JOELHO 90 GRAUS, PVC, SOLDÁVEL, DN 50MM, INSTALADO EM PRUMADA DE ÁGUA - FORNECIMENTO E INSTALAÇÃO. AF_12/2014_P</t>
  </si>
  <si>
    <t>JOELHO 45 GRAUS, PVC, SOLDÁVEL, DN 50MM, INSTALADO EM PRUMADA DE ÁGUA - FORNECIMENTO E INSTALAÇÃO. AF_12/2014_P</t>
  </si>
  <si>
    <t>CURVA 90 GRAUS, PVC, SOLDÁVEL, DN 50MM, INSTALADO EM PRUMADA DE ÁGUA - FORNECIMENTO E INSTALAÇÃO. AF_12/2014_P</t>
  </si>
  <si>
    <t>CURVA 45 GRAUS, PVC, SOLDÁVEL, DN 50MM, INSTALADO EM PRUMADA DE ÁGUA - FORNECIMENTO E INSTALAÇÃO. AF_12/2014_P</t>
  </si>
  <si>
    <t>JOELHO 90 GRAUS, PVC, SOLDÁVEL, DN 60MM, INSTALADO EM PRUMADA DE ÁGUA - FORNECIMENTO E INSTALAÇÃO. AF_12/2014_P</t>
  </si>
  <si>
    <t>JOELHO 45 GRAUS, PVC, SOLDÁVEL, DN 60MM, INSTALADO EM PRUMADA DE ÁGUA - FORNECIMENTO E INSTALAÇÃO. AF_12/2014_P</t>
  </si>
  <si>
    <t>CURVA 90 GRAUS, PVC, SOLDÁVEL, DN 60MM, INSTALADO EM PRUMADA DE ÁGUA - FORNECIMENTO E INSTALAÇÃO. AF_12/2014_P</t>
  </si>
  <si>
    <t>TUBO PVC, SÉRIE R, ÁGUA PLUVIAL, DN 40 MM, FORNECIDO E INSTALADO EM RA MAL DE ENCAMINHAMENTO. AF_12/2014_P</t>
  </si>
  <si>
    <t>TUBO PVC, SÉRIE R, ÁGUA PLUVIAL, DN 50 MM, FORNECIDO E INSTALADO EM RA MAL DE ENCAMINHAMENTO. AF_12/2014_P</t>
  </si>
  <si>
    <t>CURVA 45 GRAUS, PVC, SOLDÁVEL, DN 60MM, INSTALADO EM PRUMADA DE ÁGUA - FORNECIMENTO E INSTALAÇÃO. AF_12/2014_P</t>
  </si>
  <si>
    <t>TUBO PVC, SÉRIE R, ÁGUA PLUVIAL, DN 75 MM, FORNECIDO E INSTALADO EM RA MAL DE ENCAMINHAMENTO. AF_12/2014_P</t>
  </si>
  <si>
    <t>TUBO PVC, SÉRIE R, ÁGUA PLUVIAL, DN 100 MM, FORNECIDO E INSTALADO EM R AMAL DE ENCAMINHAMENTO. AF_12/2014_P</t>
  </si>
  <si>
    <t>JOELHO 90 GRAUS, PVC, SOLDÁVEL, DN 75MM, INSTALADO EM PRUMADA DE ÁGUA - FORNECIMENTO E INSTALAÇÃO. AF_12/2014_P</t>
  </si>
  <si>
    <t>JOELHO 90 GRAUS, PVC, SERIE R, ÁGUA PLUVIAL, DN 40 MM, JUNTA SOLDÁVEL, FORNECIDO E INSTALADO EM RAMAL DE ENCAMINHAMENTO. AF_12/2014_P</t>
  </si>
  <si>
    <t>JOELHO 45 GRAUS, PVC, SOLDÁVEL, DN 75MM, INSTALADO EM PRUMADA DE ÁGUA - FORNECIMENTO E INSTALAÇÃO. AF_12/2014_P</t>
  </si>
  <si>
    <t>JOELHO 45 GRAUS, PVC, SERIE R, ÁGUA PLUVIAL, DN 40 MM, JUNTA SOLDÁVEL, FORNECIDO E INSTALADO EM RAMAL DE ENCAMINHAMENTO. AF_12/2014_P</t>
  </si>
  <si>
    <t>CURVA 90 GRAUS, PVC, SOLDÁVEL, DN 75MM, INSTALADO EM PRUMADA DE ÁGUA - FORNECIMENTO E INSTALAÇÃO. AF_12/2014_P</t>
  </si>
  <si>
    <t>JOELHO 90 GRAUS, PVC, SERIE R, ÁGUA PLUVIAL, DN 50 MM, JUNTA ELÁSTICA, FORNECIDO E INSTALADO EM RAMAL DE ENCAMINHAMENTO. AF_12/2014</t>
  </si>
  <si>
    <t>CURVA 45 GRAUS, PVC, SOLDÁVEL, DN 75MM, INSTALADO EM PRUMADA DE ÁGUA - FORNECIMENTO E INSTALAÇÃO. AF_12/2014_P</t>
  </si>
  <si>
    <t>JOELHO 45 GRAUS, PVC, SERIE R, ÁGUA PLUVIAL, DN 50 MM, JUNTA ELÁSTICA, FORNECIDO E INSTALADO EM RAMAL DE ENCAMINHAMENTO. AF_12/2014</t>
  </si>
  <si>
    <t>JOELHO 90 GRAUS, PVC, SOLDÁVEL, DN 85MM, INSTALADO EM PRUMADA DE ÁGUA - FORNECIMENTO E INSTALAÇÃO. AF_12/2014_P</t>
  </si>
  <si>
    <t>JOELHO 90 GRAUS, PVC, SERIE R, ÁGUA PLUVIAL, DN 75 MM, JUNTA ELÁSTICA, FORNECIDO E INSTALADO EM RAMAL DE ENCAMINHAMENTO. AF_12/2014</t>
  </si>
  <si>
    <t>JOELHO 45 GRAUS, PVC, SOLDÁVEL, DN 85MM, INSTALADO EM PRUMADA DE ÁGUA - FORNECIMENTO E INSTALAÇÃO. AF_12/2014_P</t>
  </si>
  <si>
    <t>JOELHO 45 GRAUS, PVC, SERIE R, ÁGUA PLUVIAL, DN 75 MM, JUNTA ELÁSTICA, FORNECIDO E INSTALADO EM RAMAL DE ENCAMINHAMENTO. AF_12/2014</t>
  </si>
  <si>
    <t>CURVA 90 GRAUS, PVC, SOLDÁVEL, DN 85MM, INSTALADO EM PRUMADA DE ÁGUA - FORNECIMENTO E INSTALAÇÃO. AF_12/2014_P</t>
  </si>
  <si>
    <t>CURVA 45 GRAUS, PVC, SOLDÁVEL, DN 85MM, INSTALADO EM PRUMADA DE ÁGUA - FORNECIMENTO E INSTALAÇÃO. AF_12/2014_P</t>
  </si>
  <si>
    <t>LUVA, PVC, SOLDÁVEL, DN 25MM, INSTALADO EM PRUMADA DE ÁGUA - FORNECIME NTO E INSTALAÇÃO. AF_12/2014_P</t>
  </si>
  <si>
    <t>JOELHO 90 GRAUS, PVC, SERIE R, ÁGUA PLUVIAL, DN 100 MM, JUNTA ELÁSTICA , FORNECIDO E INSTALADO EM RAMAL DE ENCAMINHAMENTO. AF_12/2014</t>
  </si>
  <si>
    <t>LUVA DE CORRER, PVC, SOLDÁVEL, DN 25MM, INSTALADO EM PRUMADA DE ÁGUA - FORNECIMENTO E INSTALAÇÃO. AF_12/2014_P</t>
  </si>
  <si>
    <t>JOELHO 45 GRAUS, PVC, SERIE R, ÁGUA PLUVIAL, DN 100 MM, JUNTA ELÁSTICA , FORNECIDO E INSTALADO EM RAMAL DE ENCAMINHAMENTO. AF_12/2014</t>
  </si>
  <si>
    <t>LUVA DE REDUÇÃO, PVC, SOLDÁVEL, DN 32MM X 25MM, INSTALADO EM PRUMADA D E ÁGUA - FORNECIMENTO E INSTALAÇÃO. AF_12/2014_P</t>
  </si>
  <si>
    <t>LUVA SOLDÁVEL E COM ROSCA, PVC, SOLDÁVEL, DN 25MM X 3/4", INSTALADO EM PRUMADA DE ÁGUA - FORNECIMENTO E INSTALAÇÃO. AF_12/2014_P</t>
  </si>
  <si>
    <t>UNIÃO, PVC, SOLDÁVEL, DN 25MM, INSTALADO EM PRUMADA DE ÁGUA - FORNECIM ENTO E INSTALAÇÃO. AF_12/2014_P</t>
  </si>
  <si>
    <t>ADAPTADOR CURTO COM BOLSA E ROSCA PARA REGISTRO, PVC, SOLDÁVEL, DN 25M M X 3/4", INSTALADO EM PRUMADA DE ÁGUA - FORNECIMENTO E INSTALAÇÃO. AF _12/2014_P</t>
  </si>
  <si>
    <t>LUVA, PVC, SOLDÁVEL, DN 32MM, INSTALADO EM PRUMADA DE ÁGUA - FORNECIME NTO E INSTALAÇÃO. AF_12/2014_P</t>
  </si>
  <si>
    <t>LUVA SIMPLES, PVC, SERIE R, ÁGUA PLUVIAL, DN 40 MM, JUNTA SOLDÁVEL, FO RNECIDO E INSTALADO EM RAMAL DE ENCAMINHAMENTO. AF_12/2014_P</t>
  </si>
  <si>
    <t>LUVA SIMPLES, PVC, SERIE R, ÁGUA PLUVIAL, DN 50 MM, JUNTA ELÁSTICA, FO RNECIDO E INSTALADO EM RAMAL DE ENCAMINHAMENTO. AF_12/2014</t>
  </si>
  <si>
    <t>LUVA SIMPLES, PVC, SERIE R, ÁGUA PLUVIAL, DN 75 MM, JUNTA ELÁSTICA, FO RNECIDO E INSTALADO EM RAMAL DE ENCAMINHAMENTO. AF_12/2014</t>
  </si>
  <si>
    <t>LUVA DE CORRER, PVC, SERIE R, ÁGUA PLUVIAL, DN 75 MM, JUNTA ELÁSTICA, FORNECIDO E INSTALADO EM RAMAL DE ENCAMINHAMENTO. AF_12/2014</t>
  </si>
  <si>
    <t>REDUÇÃO EXCÊNTRICA, PVC, SERIE R, ÁGUA PLUVIAL, DN 75 X 50 MM, JUNTA E LÁSTICA, FORNECIDO E INSTALADO EM RAMAL DE ENCAMINHAMENTO. AF_12/2014</t>
  </si>
  <si>
    <t>TÊ DE INSPEÇÃO, PVC, SERIE R, ÁGUA PLUVIAL, DN 75 MM, JUNTA ELÁSTICA, FORNECIDO E INSTALADO EM RAMAL DE ENCAMINHAMENTO. AF_12/2014</t>
  </si>
  <si>
    <t>LUVA SOLDÁVEL E COM ROSCA, PVC, SOLDÁVEL, DN 32MM X 1", INSTALADO EM P RUMADA DE ÁGUA - FORNECIMENTO E INSTALAÇÃO. AF_12/2014_P</t>
  </si>
  <si>
    <t>UNIÃO, PVC, SOLDÁVEL, DN 32MM, INSTALADO EM PRUMADA DE ÁGUA - FORNECIM ENTO E INSTALAÇÃO. AF_12/2014_P</t>
  </si>
  <si>
    <t>ADAPTADOR CURTO COM BOLSA E ROSCA PARA REGISTRO, PVC, SOLDÁVEL, DN 32M M X 1", INSTALADO EM PRUMADA DE ÁGUA - FORNECIMENTO E INSTALAÇÃO. AF_1 2/2014_P</t>
  </si>
  <si>
    <t>LUVA SIMPLES, PVC, SERIE R, ÁGUA PLUVIAL, DN 100 MM, JUNTA ELÁSTICA, F ORNECIDO E INSTALADO EM RAMAL DE ENCAMINHAMENTO.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</si>
  <si>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</si>
  <si>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</si>
  <si>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 NTO E INSTALAÇÃO. AF_12/2014_P</t>
  </si>
  <si>
    <t>TÊ DE INSPEÇÃO, PVC, SERIE R, ÁGUA PLUVIAL, DN 100 MM, JUNTA ELÁSTICA, FORNECIDO E INSTALADO EM RAMAL DE ENCAMINHAMENTO. AF_12/2014</t>
  </si>
  <si>
    <t>JUNÇÃO SIMPLES, PVC, SERIE R, ÁGUA PLUVIAL, DN 40 MM, JUNTA SOLDÁVEL, FORNECIDO E INSTALADO EM RAMAL DE ENCAMINHAMENTO. AF_12/2014_P</t>
  </si>
  <si>
    <t>LUVA DE REDUÇÃO, PVC, SOLDÁVEL, DN 40MM X 32MM, INSTALADO EM PRUMADA D E ÁGUA - FORNECIMENTO E INSTALAÇÃO. AF_12/2014_P</t>
  </si>
  <si>
    <t>JUNÇÃO SIMPLES, PVC, SERIE R, ÁGUA PLUVIAL, DN 50 MM, JUNTA ELÁSTICA, FORNECIDO E INSTALADO EM RAMAL DE ENCAMINHAMENTO. AF_12/2014</t>
  </si>
  <si>
    <t>LUVA COM ROSCA, PVC, SOLDÁVEL, DN 40MM X 1.1/4", INSTALADO EM PRUMADA DE ÁGUA - FORNECIMENTO E INSTALAÇÃO. AF_12/2014_P</t>
  </si>
  <si>
    <t>JUNÇÃO SIMPLES, PVC, SERIE R, ÁGUA PLUVIAL, DN 75 X 75 MM, JUNTA ELÁST ICA, FORNECIDO E INSTALADO EM RAMAL DE ENCAMINHAMENTO. AF_12/2014</t>
  </si>
  <si>
    <t>TÊ, PVC, SERIE R, ÁGUA PLUVIAL, DN 75 MM, JUNTA ELÁSTICA, FORNECIDO E INSTALADO EM RAMAL DE ENCAMINHAMENTO. AF_12/2014</t>
  </si>
  <si>
    <t>JUNÇÃO SIMPLES, PVC, SERIE R, ÁGUA PLUVIAL, DN 100 X 100 MM, JUNTA ELÁ STICA, FORNECIDO E INSTALADO EM RAMAL DE ENCAMINHAMENTO. AF_12/2014</t>
  </si>
  <si>
    <t>UNIÃO, PVC, SOLDÁVEL, DN 40MM, INSTALADO EM PRUMADA DE ÁGUA - FORNECIM ENTO E INSTALAÇÃO. AF_12/2014_P</t>
  </si>
  <si>
    <t>JUNÇÃO SIMPLES, PVC, SERIE R, ÁGUA PLUVIAL, DN 100 X 75 MM, JUNTA ELÁS TICA, FORNECIDO E INSTALADO EM RAMAL DE ENCAMINHAMENTO. AF_12/2014</t>
  </si>
  <si>
    <t>ADAPTADOR CURTO COM BOLSA E ROSCA PARA REGISTRO, PVC, SOLDÁVEL, DN 40M M X 1.1/2", INSTALADO EM PRUMADA DE ÁGUA - FORNECIMENTO E INSTALAÇÃO. AF_12/2014_P</t>
  </si>
  <si>
    <t>TÊ, PVC, SERIE R, ÁGUA PLUVIAL, DN 100 X 100 MM, JUNTA ELÁSTICA, FORNE CIDO E INSTALADO EM RAMAL DE ENCAMINHAMENTO. AF_12/2014</t>
  </si>
  <si>
    <t>ADAPTADOR CURTO COM BOLSA E ROSCA PARA REGISTRO, PVC, SOLDÁVEL, DN 40M M X 1.1/4", INSTALADO EM PRUMADA DE ÁGUA - FORNECIMENTO E INSTALAÇÃO. AF_12/2014_P</t>
  </si>
  <si>
    <t>TÊ, PVC, SERIE R, ÁGUA PLUVIAL, DN 100 X 75 MM, JUNTA ELÁSTICA, FORNEC IDO E INSTALADO EM RAMAL DE ENCAMINHAMENTO. AF_12/2014</t>
  </si>
  <si>
    <t>JUNÇÃO DUPLA, PVC, SERIE R, ÁGUA PLUVIAL, DN 100 X 100 X 100 MM, JUNTA ELÁSTICA, FORNECIDO E INSTALADO EM RAMAL DE ENCAMINHAMENTO. AF_12/201 4</t>
  </si>
  <si>
    <t>LUVA, PVC, SOLDÁVEL, DN 50MM, INSTALADO EM PRUMADA DE ÁGUA - FORNECIME NTO E INSTALAÇÃO. AF_12/2014_P</t>
  </si>
  <si>
    <t>TUBO PVC, SÉRIE R, ÁGUA PLUVIAL, DN 75 MM, FORNECIDO E INSTALADO EM CO NDUTORES VERTICAIS DE ÁGUAS PLUVIAIS. AF_12/2014_P</t>
  </si>
  <si>
    <t>LUVA DE CORRER, PVC, SOLDÁVEL, DN 50MM, INSTALADO EM PRUMADA DE ÁGUA - FORNECIMENTO E INSTALAÇÃO. AF_12/2014_P</t>
  </si>
  <si>
    <t>TUBO PVC, SÉRIE R, ÁGUA PLUVIAL, DN 100 MM, FORNECIDO E INSTALADO EM C ONDUTORES VERTICAIS DE ÁGUAS PLUVIAIS. AF_12/2014_P</t>
  </si>
  <si>
    <t>TUBO PVC, SÉRIE R, ÁGUA PLUVIAL, DN 150 MM, FORNECIDO E INSTALADO EM C ONDUTORES VERTICAIS DE ÁGUAS PLUVIAIS. AF_12/2014_P</t>
  </si>
  <si>
    <t>JOELHO 90 GRAUS, PVC, SERIE R, ÁGUA PLUVIAL, DN 75 MM, JUNTA ELÁSTICA, FORNECIDO E INSTALADO EM CONDUTORES VERTICAIS DE ÁGUAS PLUVIAIS. AF_1 2/2014</t>
  </si>
  <si>
    <t>JOELHO 45 GRAUS, PVC, SERIE R, ÁGUA PLUVIAL, DN 75 MM, JUNTA ELÁSTICA, FORNECIDO E INSTALADO EM CONDUTORES VERTICAIS DE ÁGUAS PLUVIAIS. AF_1 2/2014</t>
  </si>
  <si>
    <t>JOELHO 90 GRAUS, PVC, SERIE R, ÁGUA PLUVIAL, DN 100 MM, JUNTA ELÁSTICA , FORNECIDO E INSTALADO EM CONDUTORES VERTICAIS DE ÁGUAS PLUVIAIS. AF_ 12/2014</t>
  </si>
  <si>
    <t>JOELHO 45 GRAUS, PVC, SERIE R, ÁGUA PLUVIAL, DN 100 MM, JUNTA ELÁSTICA , FORNECIDO E INSTALADO EM CONDUTORES VERTICAIS DE ÁGUAS PLUVIAIS. AF_ 12/2014</t>
  </si>
  <si>
    <t>JOELHO 90 GRAUS, PVC, SERIE R, ÁGUA PLUVIAL, DN 150 MM, JUNTA ELÁSTICA , FORNECIDO E INSTALADO EM CONDUTORES VERTICAIS DE ÁGUAS PLUVIAIS. AF_ 12/2014</t>
  </si>
  <si>
    <t>JOELHO 45 GRAUS, PVC, SERIE R, ÁGUA PLUVIAL, DN 150 MM, JUNTA ELÁSTICA , FORNECIDO E INSTALADO EM CONDUTORES VERTICAIS DE ÁGUAS PLUVIAIS. AF_ 12/2014</t>
  </si>
  <si>
    <t>LUVA COM ROSCA, PVC, SOLDÁVEL, DN 50MM X 1.1/2", INSTALADO EM PRUMADA DE ÁGUA - FORNECIMENTO E INSTALAÇÃO. AF_12/2014_P</t>
  </si>
  <si>
    <t>UNIÃO, PVC, SOLDÁVEL, DN 50MM, INSTALADO EM PRUMADA DE ÁGUA - FORNECIM ENTO E INSTALAÇÃO. AF_12/2014_P</t>
  </si>
  <si>
    <t>ADAPTADOR CURTO COM BOLSA E ROSCA PARA REGISTRO, PVC, SOLDÁVEL, DN 50M M X 1.1/4", INSTALADO EM PRUMADA DE ÁGUA - FORNECIMENTO E INSTALAÇÃO. AF_12/2014_P</t>
  </si>
  <si>
    <t>ADAPTADOR CURTO COM BOLSA E ROSCA PARA REGISTRO, PVC, SOLDÁVEL, DN 50M M X 1.1/2", INSTALADO EM PRUMADA DE ÁGUA - FORNECIMENTO E INSTALAÇÃO. AF_12/2014_P</t>
  </si>
  <si>
    <t>LUVA, PVC, SOLDÁVEL, DN 60MM, INSTALADO EM PRUMADA DE ÁGUA - FORNECIME NTO E INSTALAÇÃO. AF_12/2014_P</t>
  </si>
  <si>
    <t>LUVA SIMPLES, PVC, SERIE R, ÁGUA PLUVIAL, DN 75 MM, JUNTA ELÁSTICA, FO RNECIDO E INSTALADO EM CONDUTORES VERTICAIS DE ÁGUAS PLUVIAIS. AF_12/2 014</t>
  </si>
  <si>
    <t>LUVA DE CORRER, PVC, SERIE R, ÁGUA PLUVIAL, DN 75 MM, JUNTA ELÁSTICA, FORNECIDO E INSTALADO EM CONDUTORES VERTICAIS DE ÁGUAS PLUVIAIS. AF_12 /2014</t>
  </si>
  <si>
    <t>LUVA DE REDUÇÃO, PVC, SOLDÁVEL, DN 60MM X 50MM, INSTALADO EM PRUMADA D E ÁGUA - FORNECIMENTO E INSTALAÇÃO. AF_12/2014_P</t>
  </si>
  <si>
    <t>UNIÃO, PVC, SOLDÁVEL, DN 60MM, INSTALADO EM PRUMADA DE ÁGUA - FORNECIM ENTO E INSTALAÇÃO. AF_12/2014_P</t>
  </si>
  <si>
    <t>ADAPTADOR CURTO COM BOLSA E ROSCA PARA REGISTRO, PVC, SOLDÁVEL, DN 60M M X 2", INSTALADO EM PRUMADA DE ÁGUA - FORNECIMENTO E INSTALAÇÃO. AF_1 2/2014_P</t>
  </si>
  <si>
    <t>LUVA, PVC, SOLDÁVEL, DN 75MM, INSTALADO EM PRUMADA DE ÁGUA - FORNECIME NTO E INSTALAÇÃO. AF_12/2014_P</t>
  </si>
  <si>
    <t>UNIÃO, PVC, SOLDÁVEL, DN 75MM, INSTALADO EM PRUMADA DE ÁGUA - FORNECIM ENTO E INSTALAÇÃO. AF_12/2014_P</t>
  </si>
  <si>
    <t>ADAPTADOR CURTO COM BOLSA E ROSCA PARA REGISTRO, PVC, SOLDÁVEL, DN 75M M X 2.1/2", INSTALADO EM PRUMADA DE ÁGUA - FORNECIMENTO E INSTALAÇÃO. AF_12/2014_P</t>
  </si>
  <si>
    <t>LUVA, PVC, SOLDÁVEL, DN 85MM, INSTALADO EM PRUMADA DE ÁGUA - FORNECIME NTO E INSTALAÇÃO. AF_12/2014_P</t>
  </si>
  <si>
    <t>UNIÃO, PVC, SOLDÁVEL, DN 85MM, INSTALADO EM PRUMADA DE ÁGUA - FORNECIM ENTO E INSTALAÇÃO. AF_12/2014_P</t>
  </si>
  <si>
    <t>ADAPTADOR CURTO COM BOLSA E ROSCA PARA REGISTRO, PVC, SOLDÁVEL, DN 85M M X 3", INSTALADO EM PRUMADA DE ÁGUA - FORNECIMENTO E INSTALAÇÃO. AF_1 2/2014_P</t>
  </si>
  <si>
    <t>TE, PVC, SOLDÁVEL, DN 25MM, INSTALADO EM PRUMADA DE ÁGUA - FORNECIMENT O E INSTALAÇÃO. AF_12/2014_P</t>
  </si>
  <si>
    <t>TÊ COM BUCHA DE LATÃO NA BOLSA CENTRAL, PVC, SOLDÁVEL, DN 25MM X 1/2", INSTALADO EM PRUMADA DE ÁGUA - FORNECIMENTO E INSTALAÇÃO. AF_12/2014_ P</t>
  </si>
  <si>
    <t>TÊ DE REDUÇÃO, PVC, SOLDÁVEL, DN 25MM X 20MM, INSTALADO EM PRUMADA DE ÁGUA - FORNECIMENTO E INSTALAÇÃO. AF_12/2014_P</t>
  </si>
  <si>
    <t>TE, PVC, SOLDÁVEL, DN 32MM, INSTALADO EM PRUMADA DE ÁGUA - FORNECIMENT O E INSTALAÇÃO. AF_12/2014_P</t>
  </si>
  <si>
    <t>TÊ COM BUCHA DE LATÃO NA BOLSA CENTRAL, PVC, SOLDÁVEL, DN 32MM X 3/4", INSTALADO EM PRUMADA DE ÁGUA - FORNECIMENTO E INSTALAÇÃO. AF_12/2014_ P</t>
  </si>
  <si>
    <t>TÊ DE REDUÇÃO, PVC, SOLDÁVEL, DN 32MM X 25MM, INSTALADO EM PRUMADA DE ÁGUA - FORNECIMENTO E INSTALAÇÃO. AF_12/2014_P</t>
  </si>
  <si>
    <t>TE, PVC, SOLDÁVEL, DN 40MM, INSTALADO EM PRUMADA DE ÁGUA - FORNECIMENT O E INSTALAÇÃO. AF_12/2014_P</t>
  </si>
  <si>
    <t>TÊ DE REDUÇÃO, PVC, SOLDÁVEL, DN 40MM X 32MM, INSTALADO EM PRUMADA DE ÁGUA - FORNECIMENTO E INSTALAÇÃO. AF_12/2014_P</t>
  </si>
  <si>
    <t>TE, PVC, SOLDÁVEL, DN 50MM, INSTALADO EM PRUMADA DE ÁGUA - FORNECIMENT O E INSTALAÇÃO. AF_12/2014_P</t>
  </si>
  <si>
    <t>TÊ DE REDUÇÃO, PVC, SOLDÁVEL, DN 50MM X 40MM, INSTALADO EM PRUMADA DE ÁGUA - FORNECIMENTO E INSTALAÇÃO. AF_12/2014_P</t>
  </si>
  <si>
    <t>TÊ DE REDUÇÃO, PVC, SOLDÁVEL, DN 50MM X 25MM, INSTALADO EM PRUMADA DE ÁGUA - FORNECIMENTO E INSTALAÇÃO. AF_12/2014_P</t>
  </si>
  <si>
    <t>TE, PVC, SOLDÁVEL, DN 60MM, INSTALADO EM PRUMADA DE ÁGUA - FORNECIMENT O E INSTALAÇÃO. AF_12/2014_P</t>
  </si>
  <si>
    <t>TE, PVC, SOLDÁVEL, DN 75MM, INSTALADO EM PRUMADA DE ÁGUA - FORNECIMENT O E INSTALAÇÃO. AF_12/2014_P</t>
  </si>
  <si>
    <t>TE DE REDUÇÃO, PVC, SOLDÁVEL, DN 75MM X 50MM, INSTALADO EM PRUMADA DE ÁGUA - FORNECIMENTO E INSTALAÇÃO. AF_12/2014_P</t>
  </si>
  <si>
    <t>TE, PVC, SOLDÁVEL, DN 85MM, INSTALADO EM PRUMADA DE ÁGUA - FORNECIMENT O E INSTALAÇÃO. AF_12/2014_P</t>
  </si>
  <si>
    <t>TE DE REDUÇÃO, PVC, SOLDÁVEL, DN 85MM X 60MM, INSTALADO EM PRUMADA DE ÁGUA - FORNECIMENTO E INSTALAÇÃO. AF_12/2014_P</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</si>
  <si>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</si>
  <si>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</si>
  <si>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</si>
  <si>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JOELHO 90 GRAUS, CPVC, SOLDÁVEL, DN 15MM, INSTALADO EM RAMAL OU SUB-RA MAL DE ÁGUA - FORNECIMENTO E INSTALAÇÃO. AF_12/2014</t>
  </si>
  <si>
    <t>JOELHO 90 GRAUS, CPVC, SOLDÁVEL, DN 22MM, INSTALADO EM RAMAL OU SUB-RA MAL DE ÁGUA - FORNECIMENTO E INSTALAÇÃO. AF_12/2014</t>
  </si>
  <si>
    <t>JOELHO DE TRANSIÇÃO, 90 GRAUS, CPVC, SOLDÁVEL, DN 22MM X 3/4", INSTALA DO EM RAMAL OU SUB-RAMAL DE ÁGUA - FORNECIMENTO E INSTALAÇÃO. AF_12/20 14</t>
  </si>
  <si>
    <t>LUVA, CPVC, SOLDÁVEL, DN 15MM, INSTALADO EM RAMAL OU SUB-RAMAL DE ÁGUA - FORNECIMENTO E INSTALAÇÃO. AF_12/2014</t>
  </si>
  <si>
    <t>LUVA DE TRANSIÇÃO, CPVC, SOLDÁVEL, DN15MM X 1/2", INSTALADO EM RAMAL O U SUB-RAMAL DE ÁGUA - FORNECIMENTO E INSTALAÇÃO. AF_12/2014</t>
  </si>
  <si>
    <t>LUVA DE TRANSIÇÃO, CPVC, SOLDÁVEL, DN22MM X 25MM, INSTALADO EM RAMAL O U SUB-RAMAL DE ÁGUA - FORNECIMENTO E INSTALAÇÃO. AF_12/2014</t>
  </si>
  <si>
    <t>REDUÇÃO EXCÊNTRICA, PVC, SERIE R, ÁGUA PLUVIAL, DN 75 X 50 MM, JUNTA E LÁSTICA, FORNECIDO E INSTALADO EM CONDUTORES VERTICAIS DE ÁGUAS PLUVIA IS. AF_12/2014</t>
  </si>
  <si>
    <t>TÊ DE INSPEÇÃO, PVC, SERIE R, ÁGUA PLUVIAL, DN 75 MM, JUNTA ELÁSTICA, FORNECIDO E INSTALADO EM CONDUTORES VERTICAIS DE ÁGUAS PLUVIAIS. AF_12 /2014</t>
  </si>
  <si>
    <t>CONECTOR, CPVC, SOLDÁVEL, DN22MM X 3/4", INSTALADO EM RAMAL OU SUB-RAM AL DE ÁGUA - FORNECIMENTO E INSTALAÇÃO. AF_12/2014</t>
  </si>
  <si>
    <t>LUVA SIMPLES, PVC, SERIE R, ÁGUA PLUVIAL, DN 100 MM, JUNTA ELÁSTICA, F ORNECIDO E INSTALADO EM CONDUTORES VERTICAIS DE ÁGUAS PLUVIAIS. AF_12/ 2014</t>
  </si>
  <si>
    <t>LUVA DE CORRER, PVC, SERIE R, ÁGUA PLUVIAL, DN 100 MM, JUNTA ELÁSTICA, FORNECIDO E INSTALADO EM CONDUTORES VERTICAIS DE ÁGUAS PLUVIAIS. AF_1 2/2014</t>
  </si>
  <si>
    <t>REDUÇÃO EXCÊNTRICA, PVC, SERIE R, ÁGUA PLUVIAL, DN 100 X 75 MM, JUNTA ELÁSTICA, FORNECIDO E INSTALADO EM CONDUTORES VERTICAIS DE ÁGUAS PLUVI AIS. AF_12/2014</t>
  </si>
  <si>
    <t>TÊ DE INSPEÇÃO, PVC, SERIE R, ÁGUA PLUVIAL, DN 100 MM, JUNTA ELÁSTICA, FORNECIDO E INSTALADO EM CONDUTORES VERTICAIS DE ÁGUAS PLUVIAIS. AF_1 2/2014</t>
  </si>
  <si>
    <t>LUVA SIMPLES, PVC, SERIE R, ÁGUA PLUVIAL, DN 150 MM, JUNTA ELÁSTICA, F ORNECIDO E INSTALADO EM CONDUTORES VERTICAIS DE ÁGUAS PLUVIAIS. AF_12/ 2014</t>
  </si>
  <si>
    <t>LUVA DE CORRER, PVC, SERIE R, ÁGUA PLUVIAL, DN 150 MM, JUNTA ELÁSTICA, FORNECIDO E INSTALADO EM CONDUTORES VERTICAIS DE ÁGUAS PLUVIAIS. AF_1 2/2014</t>
  </si>
  <si>
    <t>REDUÇÃO EXCÊNTRICA, PVC, SERIE R, ÁGUA PLUVIAL, DN 150 X 100 MM, JUNTA ELÁSTICA, FORNECIDO E INSTALADO EM CONDUTORES VERTICAIS DE ÁGUAS PLUV IAIS. AF_12/2014</t>
  </si>
  <si>
    <t>JUNÇÃO SIMPLES, PVC, SERIE R, ÁGUA PLUVIAL, DN 75 X 75 MM, JUNTA ELÁST ICA, FORNECIDO E INSTALADO EM CONDUTORES VERTICAIS DE ÁGUAS PLUVIAIS. AF_12/2014</t>
  </si>
  <si>
    <t>TÊ, PVC, SERIE R, ÁGUA PLUVIAL, DN 75 X 75 MM, JUNTA ELÁSTICA, FORNECI DO E INSTALADO EM CONDUTORES VERTICAIS DE ÁGUAS PLUVIAIS. AF_12/2014</t>
  </si>
  <si>
    <t>JUNÇÃO SIMPLES, PVC, SERIE R, ÁGUA PLUVIAL, DN 100 X 100 MM, JUNTA ELÁ STICA, FORNECIDO E INSTALADO EM CONDUTORES VERTICAIS DE ÁGUAS PLUVIAIS . AF_12/2014</t>
  </si>
  <si>
    <t>TE, CPVC, SOLDÁVEL, DN 15MM, INSTALADO EM RAMAL OU SUB-RAMAL DE ÁGUA - FORNECIMENTO E INSTALAÇÃO. AF_12/2014</t>
  </si>
  <si>
    <t>JUNÇÃO SIMPLES, PVC, SERIE R, ÁGUA PLUVIAL, DN 100 X 75 MM, JUNTA ELÁS TICA, FORNECIDO E INSTALADO EM CONDUTORES VERTICAIS DE ÁGUAS PLUVIAIS. AF_12/2014</t>
  </si>
  <si>
    <t>TÊ, PVC, SERIE R, ÁGUA PLUVIAL, DN 100 X 100 MM, JUNTA ELÁSTICA, FORNE CIDO E INSTALADO EM CONDUTORES VERTICAIS DE ÁGUAS PLUVIAIS. AF_12/2014</t>
  </si>
  <si>
    <t>TÊ, PVC, SERIE R, ÁGUA PLUVIAL, DN 100 X 75 MM, JUNTA ELÁSTICA, FORNEC IDO E INSTALADO EM CONDUTORES VERTICAIS DE ÁGUAS PLUVIAIS. AF_12/2014</t>
  </si>
  <si>
    <t>TE, CPVC, SOLDÁVEL, DN 22MM, INSTALADO EM RAMAL OU SUB-RAMAL DE ÁGUA - FORNECIMENTO E INSTALAÇÃO. AF_12/2014</t>
  </si>
  <si>
    <t>JUNÇÃO SIMPLES, PVC, SERIE R, ÁGUA PLUVIAL, DN 150 X 150 MM, JUNTA ELÁ STICA, FORNECIDO E INSTALADO EM CONDUTORES VERTICAIS DE ÁGUAS PLUVIAIS . AF_12/2014</t>
  </si>
  <si>
    <t>JUNÇÃO SIMPLES, PVC, SERIE R, ÁGUA PLUVIAL, DN 150 X 100 MM, JUNTA ELÁ STICA, FORNECIDO E INSTALADO EM CONDUTORES VERTICAIS DE ÁGUAS PLUVIAIS . AF_12/2014</t>
  </si>
  <si>
    <t>TÊ, PVC, SERIE R, ÁGUA PLUVIAL, DN 150 X 150 MM, JUNTA ELÁSTICA, FORNE CIDO E INSTALADO EM CONDUTORES VERTICAIS DE ÁGUAS PLUVIAIS. AF_12/2014</t>
  </si>
  <si>
    <t>TE MISTURADOR DE TRANSIÇÃO, CPVC, SOLDÁVEL, DN 22MM X 3/4", INSTALADO EM RAMAL OU SUB-RAMAL DE ÁGUA - FORNECIMENTO E INSTALAÇÃO. AF_12/2014</t>
  </si>
  <si>
    <t>TÊ, PVC, SERIE R, ÁGUA PLUVIAL, DN 150 X 100 MM, JUNTA ELÁSTICA, FORNE CIDO E INSTALADO EM CONDUTORES VERTICAIS DE ÁGUAS PLUVIAIS. AF_12/2014</t>
  </si>
  <si>
    <t>CAIXA SIFONADA, PVC, DN 100 X 100 X 50 MM, JUNTA ELÁSTICA, FORNECIDA E INSTALADA EM RAMAL DE DESCARGA OU EM RAMAL DE ESGOTO SANITÁRIO. AF_12 /2014_P</t>
  </si>
  <si>
    <t>CAIXA SIFONADA, PVC, DN 150 X 185 X 75 MM, JUNTA ELÁSTICA, FORNECIDA E INSTALADA EM RAMAL DE DESCARGA OU EM RAMAL DE ESGOTO SANITÁRIO. AF_12 /2014_P</t>
  </si>
  <si>
    <t>RALO SIFONADO, PVC, DN 100 X 40 MM, JUNTA SOLDÁVEL, FORNECIDO E INSTAL ADO EM RAMAL DE DESCARGA OU EM RAMAL DE ESGOTO SANITÁRIO. AF_12/2014_P</t>
  </si>
  <si>
    <t>RALO SECO, PVC, DN 100 X 40 MM, JUNTA SOLDÁVEL, FORNECIDO E INSTALADO EM RAMAL DE DESCARGA OU EM RAMAL DE ESGOTO SANITÁRIO. AF_12/2014_P</t>
  </si>
  <si>
    <t>TUBO PVC, SERIE NORMAL, ESGOTO PREDIAL, DN 40 MM, FORNECIDO E INSTALAD O EM RAMAL DE DESCARGA OU RAMAL DE ESGOTO SANITÁRIO. AF_12/2014_P</t>
  </si>
  <si>
    <t>TUBO PVC, SERIE NORMAL, ESGOTO PREDIAL, DN 50 MM, FORNECIDO E INSTALAD O EM RAMAL DE DESCARGA OU RAMAL DE ESGOTO SANITÁRIO. AF_12/2014_P</t>
  </si>
  <si>
    <t>TUBO PVC, SERIE NORMAL, ESGOTO PREDIAL, DN 75 MM, FORNECIDO E INSTALAD O EM RAMAL DE DESCARGA OU RAMAL DE ESGOTO SANITÁRIO. AF_12/2014_P</t>
  </si>
  <si>
    <t>TUBO PVC, SERIE NORMAL, ESGOTO PREDIAL, DN 100 MM, FORNECIDO E INSTALA DO EM RAMAL DE DESCARGA OU RAMAL DE ESGOTO SANITÁRIO. AF_12/2014_P</t>
  </si>
  <si>
    <t>TUBO, CPVC, SOLDÁVEL, DN 22MM, INSTALADO EM RAMAL DE DISTRIBUIÇÃO DE Á GUA - FORNECIMENTO E INSTALAÇÃO. AF_12/2014</t>
  </si>
  <si>
    <t>TUBO, CPVC, SOLDÁVEL, DN 28MM, INSTALADO EM RAMAL DE DISTRIBUIÇÃO DE Á GUA - FORNECIMENTO E INSTALAÇÃO. AF_12/2014</t>
  </si>
  <si>
    <t>JOELHO 90 GRAUS, PVC, SERIE NORMAL, ESGOTO PREDIAL, DN 40 MM, JUNTA SO LDÁVEL, FORNECIDO E INSTALADO EM RAMAL DE DESCARGA OU RAMAL DE ESGOTO SANITÁRIO. AF_12/2014_P</t>
  </si>
  <si>
    <t>JOELHO 45 GRAUS, PVC, SERIE NORMAL, ESGOTO PREDIAL, DN 40 MM, JUNTA SO LDÁVEL, FORNECIDO E INSTALADO EM RAMAL DE DESCARGA OU RAMAL DE ESGOTO SANITÁRIO. AF_12/2014_P</t>
  </si>
  <si>
    <t>CURVA CURTA 90 GRAUS, PVC, SERIE NORMAL, ESGOTO PREDIAL, DN 40 MM, JUN TA SOLDÁVEL, FORNECIDO E INSTALADO EM RAMAL DE DESCARGA OU RAMAL DE ES GOTO SANITÁRIO. AF_12/2014_P</t>
  </si>
  <si>
    <t>CURVA LONGA 90 GRAUS, PVC, SERIE NORMAL, ESGOTO PREDIAL, DN 40 MM, JUN TA SOLDÁVEL, FORNECIDO E INSTALADO EM RAMAL DE DESCARGA OU RAMAL DE ES GOTO SANITÁRIO. AF_12/2014_P</t>
  </si>
  <si>
    <t>JOELHO 90 GRAUS, PVC, SERIE NORMAL, ESGOTO PREDIAL, DN 50 MM, JUNTA EL ÁSTICA, FORNECIDO E INSTALADO EM RAMAL DE DESCARGA OU RAMAL DE ESGOTO SANITÁRIO. AF_12/2014</t>
  </si>
  <si>
    <t>JOELHO 45 GRAUS, PVC, SERIE NORMAL, ESGOTO PREDIAL, DN 50 MM, JUNTA EL ÁSTICA, FORNECIDO E INSTALADO EM RAMAL DE DESCARGA OU RAMAL DE ESGOTO SANITÁRIO. AF_12/2014</t>
  </si>
  <si>
    <t>CURVA CURTA 90 GRAUS, PVC, SERIE NORMAL, ESGOTO PREDIAL, DN 50 MM, JUN TA ELÁSTICA, FORNECIDO E INSTALADO EM RAMAL DE DESCARGA OU RAMAL DE ES GOTO SANITÁRIO. AF_12/2014</t>
  </si>
  <si>
    <t>CURVA LONGA 90 GRAUS, PVC, SERIE NORMAL, ESGOTO PREDIAL, DN 50 MM, JUN TA ELÁSTICA, FORNECIDO E INSTALADO EM RAMAL DE DESCARGA OU RAMAL DE ES GOTO SANITÁRIO. AF_12/2014</t>
  </si>
  <si>
    <t>JOELHO 90 GRAUS, PVC, SERIE NORMAL, ESGOTO PREDIAL, DN 75 MM, JUNTA EL ÁSTICA, FORNECIDO E INSTALADO EM RAMAL DE DESCARGA OU RAMAL DE ESGOTO SANITÁRIO. AF_12/2014</t>
  </si>
  <si>
    <t>JOELHO 45 GRAUS, PVC, SERIE NORMAL, ESGOTO PREDIAL, DN 75 MM, JUNTA EL ÁSTICA, FORNECIDO E INSTALADO EM RAMAL DE DESCARGA OU RAMAL DE ESGOTO SANITÁRIO. AF_12/2014</t>
  </si>
  <si>
    <t>CURVA CURTA 90 GRAUS, PVC, SERIE NORMAL, ESGOTO PREDIAL, DN 75 MM, JUN TA ELÁSTICA, FORNECIDO E INSTALADO EM RAMAL DE DESCARGA OU RAMAL DE ES GOTO SANITÁRIO. AF_12/2014</t>
  </si>
  <si>
    <t>CURVA LONGA 90 GRAUS, PVC, SERIE NORMAL, ESGOTO PREDIAL, DN 75 MM, JUN TA ELÁSTICA, FORNECIDO E INSTALADO EM RAMAL DE DESCARGA OU RAMAL DE ES GOTO SANITÁRIO. AF_12/2014</t>
  </si>
  <si>
    <t>JOELHO 90 GRAUS, PVC, SERIE NORMAL, ESGOTO PREDIAL, DN 100 MM, JUNTA E LÁSTICA, FORNECIDO E INSTALADO EM RAMAL DE DESCARGA OU RAMAL DE ESGOTO SANITÁRIO. AF_12/2014</t>
  </si>
  <si>
    <t>JOELHO 45 GRAUS, PVC, SERIE NORMAL, ESGOTO PREDIAL, DN 100 MM, JUNTA E LÁSTICA, FORNECIDO E INSTALADO EM RAMAL DE DESCARGA OU RAMAL DE ESGOTO SANITÁRIO. AF_12/2014</t>
  </si>
  <si>
    <t>CURVA CURTA 90 GRAUS, PVC, SERIE NORMAL, ESGOTO PREDIAL, DN 100 MM, JU NTA ELÁSTICA, FORNECIDO E INSTALADO EM RAMAL DE DESCARGA OU RAMAL DE E SGOTO SANITÁRIO. AF_12/2014</t>
  </si>
  <si>
    <t>CURVA LONGA 90 GRAUS, PVC, SERIE NORMAL, ESGOTO PREDIAL, DN 100 MM, JU NTA ELÁSTICA, FORNECIDO E INSTALADO EM RAMAL DE DESCARGA OU RAMAL DE E SGOTO SANITÁRIO. AF_12/2014</t>
  </si>
  <si>
    <t>LUVA SIMPLES, PVC, SERIE NORMAL, ESGOTO PREDIAL, DN 40 MM, JUNTA SOLDÁ VEL, FORNECIDO E INSTALADO EM RAMAL DE DESCARGA OU RAMAL DE ESGOTO SAN ITÁRIO. AF_12/2014_P</t>
  </si>
  <si>
    <t>LUVA SIMPLES, PVC, SERIE NORMAL, ESGOTO PREDIAL, DN 50 MM, JUNTA ELÁST ICA, FORNECIDO E INSTALADO EM RAMAL DE DESCARGA OU RAMAL DE ESGOTO SAN ITÁRIO. AF_12/2014</t>
  </si>
  <si>
    <t>LUVA DE CORRER, PVC, SERIE NORMAL, ESGOTO PREDIAL, DN 50 MM, JUNTA ELÁ STICA, FORNECIDO E INSTALADO EM RAMAL DE DESCARGA OU RAMAL DE ESGOTO S ANITÁRIO. AF_12/2014</t>
  </si>
  <si>
    <t>LUVA SIMPLES, PVC, SERIE NORMAL, ESGOTO PREDIAL, DN 75 MM, JUNTA ELÁST ICA, FORNECIDO E INSTALADO EM RAMAL DE DESCARGA OU RAMAL DE ESGOTO SAN ITÁRIO. AF_12/2014</t>
  </si>
  <si>
    <t>LUVA DE CORRER, PVC, SERIE NORMAL, ESGOTO PREDIAL, DN 75 MM, JUNTA ELÁ STICA, FORNECIDO E INSTALADO EM RAMAL DE DESCARGA OU RAMAL DE ESGOTO S ANITÁRIO. AF_12/2014</t>
  </si>
  <si>
    <t>LUVA SIMPLES, PVC, SERIE NORMAL, ESGOTO PREDIAL, DN 100 MM, JUNTA ELÁS TICA, FORNECIDO E INSTALADO EM RAMAL DE DESCARGA OU RAMAL DE ESGOTO SA NITÁRIO. AF_12/2014</t>
  </si>
  <si>
    <t>LUVA DE CORRER, PVC, SERIE NORMAL, ESGOTO PREDIAL, DN 100 MM, JUNTA EL ÁSTICA, FORNECIDO E INSTALADO EM RAMAL DE DESCARGA OU RAMAL DE ESGOTO SANITÁRIO. AF_12/2014</t>
  </si>
  <si>
    <t>TE, PVC, SERIE NORMAL, ESGOTO PREDIAL, DN 40 X 40 MM, JUNTA SOLDÁVEL, FORNECIDO E INSTALADO EM RAMAL DE DESCARGA OU RAMAL DE ESGOTO SANITÁRI O. AF_12/2014_P</t>
  </si>
  <si>
    <t>JUNÇÃO SIMPLES, PVC, SERIE NORMAL, ESGOTO PREDIAL, DN 40 MM, JUNTA SOL DÁVEL, FORNECIDO E INSTALADO EM RAMAL DE DESCARGA OU RAMAL DE ESGOTO S ANITÁRIO. AF_12/2014_P</t>
  </si>
  <si>
    <t>TE, PVC, SERIE NORMAL, ESGOTO PREDIAL, DN 50 X 50 MM, JUNTA ELÁSTICA, FORNECIDO E INSTALADO EM RAMAL DE DESCARGA OU RAMAL DE ESGOTO SANITÁRI O. AF_12/2014</t>
  </si>
  <si>
    <t>JUNÇÃO SIMPLES, PVC, SERIE NORMAL, ESGOTO PREDIAL, DN 50 X 50 MM, JUNT A ELÁSTICA, FORNECIDO E INSTALADO EM RAMAL DE DESCARGA OU RAMAL DE ESG OTO SANITÁRIO. AF_12/2014</t>
  </si>
  <si>
    <t>TE, PVC, SERIE NORMAL, ESGOTO PREDIAL, DN 75 X 75 MM, JUNTA ELÁSTICA, FORNECIDO E INSTALADO EM RAMAL DE DESCARGA OU RAMAL DE ESGOTO SANITÁRI O. AF_12/2014</t>
  </si>
  <si>
    <t>JUNÇÃO SIMPLES, PVC, SERIE NORMAL, ESGOTO PREDIAL, DN 75 X 75 MM, JUNT A ELÁSTICA, FORNECIDO E INSTALADO EM RAMAL DE DESCARGA OU RAMAL DE ESG OTO SANITÁRIO. AF_12/2014</t>
  </si>
  <si>
    <t>TE, PVC, SERIE NORMAL, ESGOTO PREDIAL, DN 100 X 100 MM, JUNTA ELÁSTICA , FORNECIDO E INSTALADO EM RAMAL DE DESCARGA OU RAMAL DE ESGOTO SANITÁ RIO. AF_12/2014</t>
  </si>
  <si>
    <t>JUNÇÃO SIMPLES, PVC, SERIE NORMAL, ESGOTO PREDIAL, DN 100 X 100 MM, JU NTA ELÁSTICA, FORNECIDO E INSTALADO EM RAMAL DE DESCARGA OU RAMAL DE E SGOTO SANITÁRIO. AF_12/2014</t>
  </si>
  <si>
    <t>TUBO PVC, SERIE NORMAL, ESGOTO PREDIAL, DN 50 MM, FORNECIDO E INSTALAD O EM PRUMADA DE ESGOTO SANITÁRIO OU VENTILAÇÃO. AF_12/2014_P</t>
  </si>
  <si>
    <t>TUBO PVC, SERIE NORMAL, ESGOTO PREDIAL, DN 75 MM, FORNECIDO E INSTALAD O EM PRUMADA DE ESGOTO SANITÁRIO OU VENTILAÇÃO. AF_12/2014_P</t>
  </si>
  <si>
    <t>TUBO PVC, SERIE NORMAL, ESGOTO PREDIAL, DN 100 MM, FORNECIDO E INSTALA DO EM PRUMADA DE ESGOTO SANITÁRIO OU VENTILAÇÃO. AF_12/2014_P</t>
  </si>
  <si>
    <t>JOELHO 90 GRAUS, PVC, SERIE NORMAL, ESGOTO PREDIAL, DN 50 MM, JUNTA EL ÁSTICA, FORNECIDO E INSTALADO EM PRUMADA DE ESGOTO SANITÁRIO OU VENTIL AÇÃO. AF_12/2014</t>
  </si>
  <si>
    <t>JOELHO 45 GRAUS, PVC, SERIE NORMAL, ESGOTO PREDIAL, DN 50 MM, JUNTA EL ÁSTICA, FORNECIDO E INSTALADO EM PRUMADA DE ESGOTO SANITÁRIO OU VENTIL AÇÃO. AF_12/2014</t>
  </si>
  <si>
    <t>CURVA CURTA 90 GRAUS, PVC, SERIE NORMAL, ESGOTO PREDIAL, DN 50 MM, JUN TA ELÁSTICA, FORNECIDO E INSTALADO EM PRUMADA DE ESGOTO SANITÁRIO OU V ENTILAÇÃO. AF_12/2014</t>
  </si>
  <si>
    <t>CURVA LONGA 90 GRAUS, PVC, SERIE NORMAL, ESGOTO PREDIAL, DN 50 MM, JUN TA ELÁSTICA, FORNECIDO E INSTALADO EM PRUMADA DE ESGOTO SANITÁRIO OU V ENTILAÇÃO. AF_12/2014</t>
  </si>
  <si>
    <t>JOELHO 90 GRAUS, PVC, SERIE NORMAL, ESGOTO PREDIAL, DN 75 MM, JUNTA EL ÁSTICA, FORNECIDO E INSTALADO EM PRUMADA DE ESGOTO SANITÁRIO OU VENTIL AÇÃO. AF_12/2014</t>
  </si>
  <si>
    <t>JOELHO 45 GRAUS, PVC, SERIE NORMAL, ESGOTO PREDIAL, DN 75 MM, JUNTA EL ÁSTICA, FORNECIDO E INSTALADO EM PRUMADA DE ESGOTO SANITÁRIO OU VENTIL AÇÃO. AF_12/2014</t>
  </si>
  <si>
    <t>CURVA CURTA 90 GRAUS, PVC, SERIE NORMAL, ESGOTO PREDIAL, DN 75 MM, JUN TA ELÁSTICA, FORNECIDO E INSTALADO EM PRUMADA DE ESGOTO SANITÁRIO OU V ENTILAÇÃO. AF_12/2014</t>
  </si>
  <si>
    <t>CURVA LONGA 90 GRAUS, PVC, SERIE NORMAL, ESGOTO PREDIAL, DN 75 MM, JUN TA ELÁSTICA, FORNECIDO E INSTALADO EM PRUMADA DE ESGOTO SANITÁRIO OU V ENTILAÇÃO. AF_12/2014</t>
  </si>
  <si>
    <t>JOELHO 90 GRAUS, PVC, SERIE NORMAL, ESGOTO PREDIAL, DN 100 MM, JUNTA E LÁSTICA, FORNECIDO E INSTALADO EM PRUMADA DE ESGOTO SANITÁRIO OU VENTI LAÇÃO. AF_12/2014</t>
  </si>
  <si>
    <t>JOELHO 45 GRAUS, PVC, SERIE NORMAL, ESGOTO PREDIAL, DN 100 MM, JUNTA E LÁSTICA, FORNECIDO E INSTALADO EM PRUMADA DE ESGOTO SANITÁRIO OU VENTI LAÇÃO. AF_12/2014</t>
  </si>
  <si>
    <t>CURVA CURTA 90 GRAUS, PVC, SERIE NORMAL, ESGOTO PREDIAL, DN 100 MM, JU NTA ELÁSTICA, FORNECIDO E INSTALADO EM PRUMADA DE ESGOTO SANITÁRIO OU VENTILAÇÃO. AF_12/2014</t>
  </si>
  <si>
    <t>CURVA LONGA 90 GRAUS, PVC, SERIE NORMAL, ESGOTO PREDIAL, DN 100 MM, JU NTA ELÁSTICA, FORNECIDO E INSTALADO EM PRUMADA DE ESGOTO SANITÁRIO OU VENTILAÇÃO. AF_12/2014</t>
  </si>
  <si>
    <t>LUVA SIMPLES, PVC, SERIE NORMAL, ESGOTO PREDIAL, DN 50 MM, JUNTA ELÁST ICA, FORNECIDO E INSTALADO EM PRUMADA DE ESGOTO SANITÁRIO OU VENTILAÇÃ O. AF_12/2014</t>
  </si>
  <si>
    <t>LUVA DE CORRER, PVC, SERIE NORMAL, ESGOTO PREDIAL, DN 50 MM, JUNTA ELÁ STICA, FORNECIDO E INSTALADO EM PRUMADA DE ESGOTO SANITÁRIO OU VENTILA ÇÃO. AF_12/2014</t>
  </si>
  <si>
    <t>LUVA SIMPLES, PVC, SERIE NORMAL, ESGOTO PREDIAL, DN 75 MM, JUNTA ELÁST ICA, FORNECIDO E INSTALADO EM PRUMADA DE ESGOTO SANITÁRIO OU VENTILAÇÃ O. AF_12/2014</t>
  </si>
  <si>
    <t>LUVA DE CORRER, PVC, SERIE NORMAL, ESGOTO PREDIAL, DN 75 MM, JUNTA ELÁ STICA, FORNECIDO E INSTALADO EM PRUMADA DE ESGOTO SANITÁRIO OU VENTILA ÇÃO. AF_12/2014</t>
  </si>
  <si>
    <t>LUVA SIMPLES, PVC, SERIE NORMAL, ESGOTO PREDIAL, DN 100 MM, JUNTA ELÁS TICA, FORNECIDO E INSTALADO EM PRUMADA DE ESGOTO SANITÁRIO OU VENTILAÇ ÃO. AF_12/2014</t>
  </si>
  <si>
    <t>LUVA DE CORRER, PVC, SERIE NORMAL, ESGOTO PREDIAL, DN 100 MM, JUNTA EL ÁSTICA, FORNECIDO E INSTALADO EM PRUMADA DE ESGOTO SANITÁRIO OU VENTIL AÇÃO. AF_12/2014</t>
  </si>
  <si>
    <t>TE, PVC, SERIE NORMAL, ESGOTO PREDIAL, DN 50 X 50 MM, JUNTA ELÁSTICA, FORNECIDO E INSTALADO EM PRUMADA DE ESGOTO SANITÁRIO OU VENTILAÇÃO. AF _12/2014</t>
  </si>
  <si>
    <t>JUNÇÃO SIMPLES, PVC, SERIE NORMAL, ESGOTO PREDIAL, DN 50 X 50 MM, JUNT A ELÁSTICA, FORNECIDO E INSTALADO EM PRUMADA DE ESGOTO SANITÁRIO OU VE NTILAÇÃO. AF_12/2014</t>
  </si>
  <si>
    <t>TE, PVC, SERIE NORMAL, ESGOTO PREDIAL, DN 75 X 75 MM, JUNTA ELÁSTICA, FORNECIDO E INSTALADO EM PRUMADA DE ESGOTO SANITÁRIO OU VENTILAÇÃO. AF _12/2014</t>
  </si>
  <si>
    <t>JUNÇÃO SIMPLES, PVC, SERIE NORMAL, ESGOTO PREDIAL, DN 75 X 75 MM, JUNT A ELÁSTICA, FORNECIDO E INSTALADO EM PRUMADA DE ESGOTO SANITÁRIO OU VE NTILAÇÃO. AF_12/2014</t>
  </si>
  <si>
    <t>TE, PVC, SERIE NORMAL, ESGOTO PREDIAL, DN 100 X 100 MM, JUNTA ELÁSTICA , FORNECIDO E INSTALADO EM PRUMADA DE ESGOTO SANITÁRIO OU VENTILAÇÃO. AF_12/2014</t>
  </si>
  <si>
    <t>JUNÇÃO SIMPLES, PVC, SERIE NORMAL, ESGOTO PREDIAL, DN 100 X 100 MM, JU NTA ELÁSTICA, FORNECIDO E INSTALADO EM PRUMADA DE ESGOTO SANITÁRIO OU VENTILAÇÃO. AF_12/2014</t>
  </si>
  <si>
    <t>BATE-ESTACAS POR GRAVIDADE, POTÊNCIA DE 160 HP, PESO DO MARTELO ATÉ 3 TONELADAS - CHP DIURNO. AF_11/2014</t>
  </si>
  <si>
    <t>TUBO PVC, SERIE NORMAL, ESGOTO PREDIAL, DN 100 MM, FORNECIDO E INSTALA DO EM SUBCOLETOR AÉREO DE ESGOTO SANITÁRIO. AF_12/2014_P</t>
  </si>
  <si>
    <t>TUBO PVC, SERIE NORMAL, ESGOTO PREDIAL, DN 150 MM, FORNECIDO E INSTALA DO EM SUBCOLETOR AÉREO DE ESGOTO SANITÁRIO. AF_12/2014_P</t>
  </si>
  <si>
    <t>JOELHO 90 GRAUS, PVC, SERIE NORMAL, ESGOTO PREDIAL, DN 100 MM, JUNTA E LÁSTICA, FORNECIDO E INSTALADO EM SUBCOLETOR AÉREO DE ESGOTO SANITÁRIO . AF_12/2014</t>
  </si>
  <si>
    <t>JOELHO 45 GRAUS, PVC, SERIE NORMAL, ESGOTO PREDIAL, DN 100 MM, JUNTA E LÁSTICA, FORNECIDO E INSTALADO EM SUBCOLETOR AÉREO DE ESGOTO SANITÁRIO . AF_12/2014</t>
  </si>
  <si>
    <t>CURVA CURTA 90 GRAUS, PVC, SERIE NORMAL, ESGOTO PREDIAL, DN 100 MM, JU NTA ELÁSTICA, FORNECIDO E INSTALADO EM SUBCOLETOR AÉREO DE ESGOTO SANI TÁRIO. AF_12/2014</t>
  </si>
  <si>
    <t>CURVA LONGA 90 GRAUS, PVC, SERIE NORMAL, ESGOTO PREDIAL, DN 100 MM, JU NTA ELÁSTICA, FORNECIDO E INSTALADO EM SUBCOLETOR AÉREO DE ESGOTO SANI TÁRIO. AF_12/2014</t>
  </si>
  <si>
    <t>JOELHO 90 GRAUS, PVC, SERIE NORMAL, ESGOTO PREDIAL, DN 150 MM, JUNTA E LÁSTICA, FORNECIDO E INSTALADO EM SUBCOLETOR AÉREO DE ESGOTO SANITÁRIO . AF_12/2014</t>
  </si>
  <si>
    <t>JOELHO 45 GRAUS, PVC, SERIE NORMAL, ESGOTO PREDIAL, DN 150 MM, JUNTA E LÁSTICA, FORNECIDO E INSTALADO EM SUBCOLETOR AÉREO DE ESGOTO SANITÁRIO . AF_12/2014</t>
  </si>
  <si>
    <t>LUVA SIMPLES, PVC, SERIE NORMAL, ESGOTO PREDIAL, DN 100 MM, JUNTA ELÁS TICA, FORNECIDO E INSTALADO EM SUBCOLETOR AÉREO DE ESGOTO SANITÁRIO. A F_12/2014</t>
  </si>
  <si>
    <t>LUVA DE CORRER, PVC, SERIE NORMAL, ESGOTO PREDIAL, DN 100 MM, JUNTA EL ÁSTICA, FORNECIDO E INSTALADO EM SUBCOLETOR AÉREO DE ESGOTO SANITÁRIO. AF_12/2014</t>
  </si>
  <si>
    <t>LUVA DE CORRER, PVC, SERIE NORMAL, ESGOTO PREDIAL, DN 150 MM, JUNTA EL ÁSTICA, FORNECIDO E INSTALADO EM SUBCOLETOR AÉREO DE ESGOTO SANITÁRIO. AF_12/2014</t>
  </si>
  <si>
    <t>TE, PVC, SERIE NORMAL, ESGOTO PREDIAL, DN 100 X 100 MM, JUNTA ELÁSTICA , FORNECIDO E INSTALADO EM SUBCOLETOR AÉREO DE ESGOTO SANITÁRIO. AF_12 /2014</t>
  </si>
  <si>
    <t>JUNÇÃO SIMPLES, PVC, SERIE NORMAL, ESGOTO PREDIAL, DN 100 X 100 MM, JU NTA ELÁSTICA, FORNECIDO E INSTALADO EM SUBCOLETOR AÉREO DE ESGOTO SANI TÁRIO. AF_12/2014</t>
  </si>
  <si>
    <t>TE, PVC, SERIE NORMAL, ESGOTO PREDIAL, DN 150 X 150 MM, JUNTA ELÁSTICA , FORNECIDO E INSTALADO EM SUBCOLETOR AÉREO DE ESGOTO SANITÁRIO. AF_12 /2014</t>
  </si>
  <si>
    <t>JUNÇÃO SIMPLES, PVC, SERIE NORMAL, ESGOTO PREDIAL, DN 150 X 150 MM, JU NTA ELÁSTICA, FORNECIDO E INSTALADO EM SUBCOLETOR AÉREO DE ESGOTO SANI TÁRIO. AF_12/2014</t>
  </si>
  <si>
    <t>TUBO, PVC, SOLDÁVEL, DN 25MM, INSTALADO EM DRENO DE AR-CONDICIONADO - FORNECIMENTO E INSTALAÇÃO. AF_12/2014_P</t>
  </si>
  <si>
    <t>JOELHO 90 GRAUS, PVC, SOLDÁVEL, DN 25MM, INSTALADO EM DRENO DE AR-COND ICIONADO - FORNECIMENTO E INSTALAÇÃO. AF_12/2014_P</t>
  </si>
  <si>
    <t>JOELHO 45 GRAUS, PVC, SOLDÁVEL, DN 25MM, INSTALADO EM DRENO DE AR-COND ICIONADO - FORNECIMENTO E INSTALAÇÃO. AF_12/2014_P</t>
  </si>
  <si>
    <t>LUVA, PVC, SOLDÁVEL, DN 25MM, INSTALADO EM DRENO DE AR-CONDICIONADO - FORNECIMENTO E INSTALAÇÃO. AF_12/2014_P</t>
  </si>
  <si>
    <t>TE, PVC, SOLDÁVEL, DN 25MM, INSTALADO EM DRENO DE AR-CONDICIONADO - FO RNECIMENTO E INSTALAÇÃO. AF_12/2014_P</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</si>
  <si>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</si>
  <si>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</si>
  <si>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</si>
  <si>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</si>
  <si>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</si>
  <si>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14 M3, COM CAVALO MECÂNICO DE CAPACIDADE MÁXIMA DE TRAÇÃO COMBINADO DE 36000 KG, POTÊNCIA 286 CV, INCLUSIVE SEMIREBOQUE COM CAÇAMBA METÁLICA - CHP DIURNO. AF_12/2014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</si>
  <si>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</si>
  <si>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</si>
  <si>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</si>
  <si>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</si>
  <si>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</si>
  <si>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</si>
  <si>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CAMINHÃO BASCULANTE 18 M3, COM CAVALO MECÂNICO DE CAPACIDADE MÁXIMA DE TRAÇÃO COMBINADO DE 45000 KG, POTÊNCIA 330 CV, INCLUSIVE SEMIREBOQUE COM CAÇAMBA METÁLICA - CHP DIURNO. AF_12/2014</t>
  </si>
  <si>
    <t>CAMINHÃO BASCULANTE 18 M3, COM CAVALO MECÂNICO DE CAPACIDADE MÁXIMA DE TRAÇÃO COMBINADO DE 45000 KG, POTÊNCIA 330 CV, INCLUSIVE SEMIREBOQUE COM CAÇAMBA METÁLICA - CHI DIURNO. AF_12/2014</t>
  </si>
  <si>
    <t>ESCAVAÇÃO VERTICAL A CÉU ABERTO, INCLUINDO CARGA, DESCARGA E TRANSPORT E, EM SOLO DE 1ª CATEGORIA COM ESCAVADEIRA HIDRÁULICA (CAÇAMBA: 0,8 M³ / 111 HP), FROTA DE 3 CAMINHÕES BASCULANTES DE 14 M³, DMT DE 0,2 KM E VELOCIDADE MÉDIA 4 KM/H. AF_12/2013</t>
  </si>
  <si>
    <t>ESCAVAÇÃO VERTICAL A CÉU ABERTO, INCLUINDO CARGA, DESCARGA E TRANSPORT E, EM SOLO DE 1ª CATEGORIA COM ESCAVADEIRA HIDRÁULICA (CAÇAMBA: 0,8 M³ / 111 HP), FROTA DE 3 CAMINHÕES BASCULANTES DE 14 M³, DMT DE 0,3 KM E VELOCIDADE MÉDIA 5,9 KM/H. AF_12/2013</t>
  </si>
  <si>
    <t>ESCAVAÇÃO VERTICAL A CÉU ABERTO, INCLUINDO CARGA, DESCARGA E TRANSPORT E, EM SOLO DE 1ª CATEGORIA COM ESCAVADEIRA HIDRÁULICA (CAÇAMBA: 0,8 M³ / 111 HP), FROTA DE 3 CAMINHÕES BASCULANTES DE 14 M³, DMT DE 0,6 KM E VELOCIDADE MÉDIA 10 KM/H. AF_12/2013</t>
  </si>
  <si>
    <t>ESCAVAÇÃO VERTICAL A CÉU ABERTO, INCLUINDO CARGA, DESCARGA E TRANSPORT E, EM SOLO DE 1ª CATEGORIA COM ESCAVADEIRA HIDRÁULICA (CAÇAMBA: 0,8 M³ / 111 HP), FROTA DE 3 CAMINHÕES BASCULANTES DE 14 M³, DMT DE 0,8 KM E VELOCIDADE MÉDIA 14 KM/H. AF_12/2013</t>
  </si>
  <si>
    <t>ESCAVAÇÃO VERTICAL A CÉU ABERTO, INCLUINDO CARGA, DESCARGA E TRANSPORT E, EM SOLO DE 1ª CATEGORIA COM ESCAVADEIRA HIDRÁULICA (CAÇAMBA: 0,8 M³ / 111 HP), FROTA DE 3 CAMINHÕES BASCULANTES DE 14 M³, DMT DE 1 KM E V ELOCIDADE MÉDIA 15 KM/H. AF_12/2013</t>
  </si>
  <si>
    <t>ESCAVAÇÃO VERTICAL A CÉU ABERTO, INCLUINDO CARGA, DESCARGA E TRANSPORT E, EM SOLO DE 1ª CATEGORIA COM ESCAVADEIRA HIDRÁULICA (CAÇAMBA: 0,8 M³ / 111 HP), FROTA DE 4 CAMINHÕES BASCULANTES DE 14 M³, DMT DE 1,5 KM E VELOCIDADE MÉDIA 18 KM/H. AF_12/2013</t>
  </si>
  <si>
    <t>ESCAVAÇÃO VERTICAL A CÉU ABERTO, INCLUINDO CARGA, DESCARGA E TRANSPORT E, EM SOLO DE 1ª CATEGORIA COM ESCAVADEIRA HIDRÁULICA (CAÇAMBA: 0,8 M³ / 111 HP), FROTA DE 4 CAMINHÕES BASCULANTES DE 14 M³, DMT DE 2 KM E V ELOCIDADE MÉDIA 22 KM/H. AF_12/2013</t>
  </si>
  <si>
    <t>ESCAVAÇÃO VERTICAL A CÉU ABERTO, INCLUINDO CARGA, DESCARGA E TRANSPORT E, EM SOLO DE 1ª CATEGORIA COM ESCAVADEIRA HIDRÁULICA (CAÇAMBA: 0,8 M³ / 111 HP), FROTA DE 4 CAMINHÕES BASCULANTES DE 14 M³, DMT DE 2 KM E V ELOCIDADE MÉDIA 35 KM/H. AF_12/2013</t>
  </si>
  <si>
    <t>ESCAVAÇÃO VERTICAL A CÉU ABERTO, INCLUINDO CARGA, DESCARGA E TRANSPORT E, EM SOLO DE 1ª CATEGORIA COM ESCAVADEIRA HIDRÁULICA (CAÇAMBA: 0,8 M³ / 111 HP), FROTA DE 5 CAMINHÕES BASCULANTES DE 14 M³, DMT DE 3 KM E V ELOCIDADE MÉDIA 20 KM/H. AF_12/2013</t>
  </si>
  <si>
    <t>ESCAVAÇÃO VERTICAL A CÉU ABERTO, INCLUINDO CARGA, DESCARGA E TRANSPORT E, EM SOLO DE 1ª CATEGORIA COM ESCAVADEIRA HIDRÁULICA (CAÇAMBA: 0,8 M³ / 111 HP), FROTA DE 6 CAMINHÕES BASCULANTES DE 14 M³, DMT DE 4 KM E V ELOCIDADE MÉDIA 22 KM/H. AF_12/2013</t>
  </si>
  <si>
    <t>ESCAVAÇÃO VERTICAL A CÉU ABERTO, INCLUINDO CARGA, DESCARGA E TRANSPORT E, EM SOLO DE 1ª CATEGORIA COM ESCAVADEIRA HIDRÁULICA (CAÇAMBA: 0,8 M³ / 111 HP), FROTA DE 7 CAMINHÕES BASCULANTES DE 14 M³, DMT DE 6 KM E V ELOCIDADE MÉDIA 22 KM/H. AF_12/2013</t>
  </si>
  <si>
    <t>ESCAVAÇÃO VERTICAL A CÉU ABERTO, INCLUINDO CARGA, DESCARGA E TRANSPORT E, EM SOLO DE 1ª CATEGORIA COM ESCAVADEIRA HIDRÁULICA (CAÇAMBA: 0,8 M³ / 111 HP), FROTA DE 6 CAMINHÕES BASCULANTES DE 14 M³, DMT DE 6 KM E V ELOCIDADE MÉDIA 35 KM/H. AF_12/2013</t>
  </si>
  <si>
    <t>ESCAVAÇÃO VERTICAL A CÉU ABERTO, INCLUINDO CARGA, DESCARGA E TRANSPORT E, EM SOLO DE 1ª CATEGORIA COM ESCAVADEIRA HIDRÁULICA (CAÇAMBA: 0,8 M³ / 111 HP), FROTA DE 9 CAMINHÕES BASCULANTES DE 14 M³, DMT DE 8 KM E V ELOCIDADE MÉDIA 22 KM/H. AF_12/2013</t>
  </si>
  <si>
    <t>ESCAVAÇÃO VERTICAL A CÉU ABERTO, INCLUINDO CARGA, DESCARGA E TRANSPORT E, EM SOLO DE 1ª CATEGORIA COM ESCAVADEIRA HIDRÁULICA (CAÇAMBA: 0,8 M³ / 111 HP), FROTA DE 10 CAMINHÕES BASCULANTES DE 14 M³, DMT DE 10 KM E VELOCIDADE MÉDIA 22 KM/H. AF_12/2013</t>
  </si>
  <si>
    <t>ESCAVAÇÃO VERTICAL A CÉU ABERTO, INCLUINDO CARGA, DESCARGA E TRANSPORT E, EM SOLO DE 1ª CATEGORIA COM ESCAVADEIRA HIDRÁULICA (CAÇAMBA: 0,8 M³ / 111 HP), FROTA DE 7 CAMINHÕES BASCULANTES DE 14 M³, DMT DE 10 KM E VELOCIDADE MÉDIA 35 KM/H. AF_12/2013</t>
  </si>
  <si>
    <t>ESCAVAÇÃO VERTICAL A CÉU ABERTO, INCLUINDO CARGA, DESCARGA E TRANSPORT E, EM SOLO DE 1ª CATEGORIA COM ESCAVADEIRA HIDRÁULICA (CAÇAMBA: 0,8 M³ / 111 HP), FROTA DE 13 CAMINHÕES BASCULANTES DE 14 M³, DMT DE 15 KM E VELOCIDADE MÉDIA 24 KM/H. AF_12/2013</t>
  </si>
  <si>
    <t>ESCAVAÇÃO VERTICAL A CÉU ABERTO, INCLUINDO CARGA, DESCARGA E TRANSPORT E, EM SOLO DE 1ª CATEGORIA COM ESCAVADEIRA HIDRÁULICA (CAÇAMBA: 0,8 M³ / 111 HP), FROTA DE 8 CAMINHÕES BASCULANTES DE 14 M³, DMT DE 15 KM E VELOCIDADE MÉDIA 45 KM/H. AF_12/2013</t>
  </si>
  <si>
    <t>ESCAVAÇÃO VERTICAL A CÉU ABERTO, INCLUINDO CARGA, DESCARGA E TRANSPORT E, EM SOLO DE 1ª CATEGORIA COM ESCAVADEIRA HIDRÁULICA (CAÇAMBA: 0,8 M³ / 111 HP), FROTA DE 16 CAMINHÕES BASCULANTES DE 14 M³, DMT DE 20 KM E VELOCIDADE MÉDIA 24 KM/H. AF_12/2013</t>
  </si>
  <si>
    <t>ESCAVAÇÃO VERTICAL A CÉU ABERTO, INCLUINDO CARGA, DESCARGA E TRANSPORT E, EM SOLO DE 1ª CATEGORIA COM ESCAVADEIRA HIDRÁULICA (CAÇAMBA: 0,8 M³ / 111 HP), FROTA DE 2 CAMINHÕES BASCULANTES DE 18 M³, DMT DE 0,2 KM E VELOCIDADE MÉDIA 4 KM/H. AF_12/2013</t>
  </si>
  <si>
    <t>ESCAVAÇÃO VERTICAL A CÉU ABERTO, INCLUINDO CARGA, DESCARGA E TRANSPORT E, EM SOLO DE 1ª CATEGORIA COM ESCAVADEIRA HIDRÁULICA (CAÇAMBA: 0,8 M³ / 111 HP), FROTA DE 2 CAMINHÕES BASCULANTES DE 18 M³, DMT DE 0,3 KM E VELOCIDADE MÉDIA 5,9KM/H. AF_12/2013</t>
  </si>
  <si>
    <t>ESCAVAÇÃO VERTICAL A CÉU ABERTO, INCLUINDO CARGA, DESCARGA E TRANSPORT E, EM SOLO DE 1ª CATEGORIA COM ESCAVADEIRA HIDRÁULICA (CAÇAMBA: 0,8 M³ / 111 HP), FROTA DE 2 CAMINHÕES BASCULANTES DE 18 M³, DMT DE 0,6 KM E VELOCIDADE MÉDIA 10 KM/H. AF_12/2013</t>
  </si>
  <si>
    <t>ESCAVAÇÃO VERTICAL A CÉU ABERTO, INCLUINDO CARGA, DESCARGA E TRANSPORT E, EM SOLO DE 1ª CATEGORIA COM ESCAVADEIRA HIDRÁULICA (CAÇAMBA: 0,8 M³ / 111 HP), FROTA DE 2 CAMINHÕES BASCULANTES DE 18 M³, DMT DE 0,8 KM E VELOCIDADE MÉDIA 14 KM/H. AF_12/2013</t>
  </si>
  <si>
    <t>ESCAVAÇÃO VERTICAL A CÉU ABERTO, INCLUINDO CARGA, DESCARGA E TRANSPORT E, EM SOLO DE 1ª CATEGORIA COM ESCAVADEIRA HIDRÁULICA (CAÇAMBA: 0,8 M³ / 111 HP), FROTA DE 3 CAMINHÕES BASCULANTES DE 18 M³, DMT DE 1 KM E V ELOCIDADE MÉDIA 15 KM/H. AF_12/2013</t>
  </si>
  <si>
    <t>ESCAVAÇÃO VERTICAL A CÉU ABERTO, INCLUINDO CARGA, DESCARGA E TRANSPORT E, EM SOLO DE 1ª CATEGORIA COM ESCAVADEIRA HIDRÁULICA (CAÇAMBA: 0,8 M³ / 111 HP), FROTA DE 4 CAMINHÕES BASCULANTES DE 18 M³, DMT DE 1,5 KM E VELOCIDADE MÉDIA 18 KM/H. AF_12/2013</t>
  </si>
  <si>
    <t>ESCAVAÇÃO VERTICAL A CÉU ABERTO, INCLUINDO CARGA, DESCARGA E TRANSPORT E, EM SOLO DE 1ª CATEGORIA COM ESCAVADEIRA HIDRÁULICA (CAÇAMBA: 0,8 M³ / 111 HP), FROTA DE 4 CAMINHÕES BASCULANTES DE 18 M³, DMT DE 2 KM E V ELOCIDADE MÉDIA 22 KM/H. AF_12/2013</t>
  </si>
  <si>
    <t>ESCAVAÇÃO VERTICAL A CÉU ABERTO, INCLUINDO CARGA, DESCARGA E TRANSPORT E, EM SOLO DE 1ª CATEGORIA COM ESCAVADEIRA HIDRÁULICA (CAÇAMBA: 0,8 M³ / 111 HP), FROTA DE 3 CAMINHÕES BASCULANTES DE 18 M³, DMT DE 2 KM E V ELOCIDADE MÉDIA 35 KM/H. AF_12/2013</t>
  </si>
  <si>
    <t>ESCAVAÇÃO VERTICAL A CÉU ABERTO, INCLUINDO CARGA, DESCARGA E TRANSPORT E, EM SOLO DE 1ª CATEGORIA COM ESCAVADEIRA HIDRÁULICA (CAÇAMBA: 0,8 M³ / 111 HP), FROTA DE 5 CAMINHÕES BASCULANTES DE 18 M³, DMT DE 3 KM E V ELOCIDADE MÉDIA 20 KM/H. AF_12/2013</t>
  </si>
  <si>
    <t>ESCAVAÇÃO VERTICAL A CÉU ABERTO, INCLUINDO CARGA, DESCARGA E TRANSPORT E, EM SOLO DE 1ª CATEGORIA COM ESCAVADEIRA HIDRÁULICA (CAÇAMBA: 0,8 M³ / 111 HP), FROTA DE 5 CAMINHÕES BASCULANTES DE 18 M³, DMT DE 4 KM E V ELOCIDADE MÉDIA 22 KM/H. AF_12/2013</t>
  </si>
  <si>
    <t>ESCAVAÇÃO VERTICAL A CÉU ABERTO, INCLUINDO CARGA, DESCARGA E TRANSPORT E, EM SOLO DE 1ª CATEGORIA COM ESCAVADEIRA HIDRÁULICA (CAÇAMBA: 0,8 M³ / 111 HP), FROTA DE 6 CAMINHÕES BASCULANTES DE 18 M³, DMT DE 6 KM E V ELOCIDADE MÉDIA 22 KM/H. AF_12/2013</t>
  </si>
  <si>
    <t>ESCAVAÇÃO VERTICAL A CÉU ABERTO, INCLUINDO CARGA, DESCARGA E TRANSPORT E, EM SOLO DE 1ª CATEGORIA COM ESCAVADEIRA HIDRÁULICA (CAÇAMBA: 0,8 M³ / 111 HP), FROTA DE 5 CAMINHÕES BASCULANTES DE 18 M³, DMT DE 6 KM E V ELOCIDADE MÉDIA 35 KM/H. AF_12/2013</t>
  </si>
  <si>
    <t>ESCAVAÇÃO VERTICAL A CÉU ABERTO, INCLUINDO CARGA, DESCARGA E TRANSPORT E, EM SOLO DE 1ª CATEGORIA COM ESCAVADEIRA HIDRÁULICA (CAÇAMBA: 0,8 M³ / 111 HP), FROTA DE 7 CAMINHÕES BASCULANTES DE 18 M³, DMT DE 8 KM E V ELOCIDADE MÉDIA 22 KM/H. AF_12/2013</t>
  </si>
  <si>
    <t>ESCAVAÇÃO VERTICAL A CÉU ABERTO, INCLUINDO CARGA, DESCARGA E TRANSPORT E, EM SOLO DE 1ª CATEGORIA COM ESCAVADEIRA HIDRÁULICA (CAÇAMBA: 0,8 M³ / 111 HP), FROTA DE 9 CAMINHÕES BASCULANTES DE 18 M³, DMT DE 10 KM E VELOCIDADE MÉDIA 22 KM/H. AF_12/2013</t>
  </si>
  <si>
    <t>ESCAVAÇÃO VERTICAL A CÉU ABERTO, INCLUINDO CARGA, DESCARGA E TRANSPORT E, EM SOLO DE 1ª CATEGORIA COM ESCAVADEIRA HIDRÁULICA (CAÇAMBA: 0,8 M³ / 111 HP), FROTA DE 6 CAMINHÕES BASCULANTES DE 18 M³, DMT DE 10 KM E VELOCIDADE MÉDIA 35 KM/H. AF_12/2013</t>
  </si>
  <si>
    <t>ESCAVAÇÃO VERTICAL A CÉU ABERTO, INCLUINDO CARGA, DESCARGA E TRANSPORT E, EM SOLO DE 1ª CATEGORIA COM ESCAVADEIRA HIDRÁULICA (CAÇAMBA: 0,8 M³ / 111 HP), FROTA DE 11 CAMINHÕES BASCULANTES DE 18 M³, DMT DE 15 KM E VELOCIDADE MÉDIA 24 KM/H. AF_12/2013</t>
  </si>
  <si>
    <t>ESCAVAÇÃO VERTICAL A CÉU ABERTO, INCLUINDO CARGA, DESCARGA E TRANSPORT E, EM SOLO DE 1ª CATEGORIA COM ESCAVADEIRA HIDRÁULICA (CAÇAMBA: 0,8 M³ / 111 HP), FROTA DE 7 CAMINHÕES BASCULANTES DE 18 M³, DMT DE 15 KM E VELOCIDADE MÉDIA 45 KM/H. AF_12/2013</t>
  </si>
  <si>
    <t>ESCAVAÇÃO VERTICAL A CÉU ABERTO, INCLUINDO CARGA, DESCARGA E TRANSPORT E, EM SOLO DE 1ª CATEGORIA COM ESCAVADEIRA HIDRÁULICA (CAÇAMBA: 0,8 M³ / 111 HP), FROTA DE 13 CAMINHÕES BASCULANTES DE 18 M³, DMT DE 20 KM E VELOCIDADE MÉDIA 24 KM/H. AF_12/2013</t>
  </si>
  <si>
    <t>ESCAVAÇÃO VERTICAL A CÉU ABERTO, INCLUINDO CARGA, DESCARGA E TRANSPORT E, EM SOLO DE 1ª CATEGORIA COM ESCAVADEIRA HIDRÁULICA (CAÇAMBA: 1,2 M³ / 155 HP), FROTA DE 3 CAMINHÕES BASCULANTES DE 14 M³, DMT DE 0,2 KM E VELOCIDADE MÉDIA 4 KM/H. AF_12/2013</t>
  </si>
  <si>
    <t>ESCAVAÇÃO VERTICAL A CÉU ABERTO, INCLUINDO CARGA, DESCARGA E TRANSPORT E, EM SOLO DE 1ª CATEGORIA COM ESCAVADEIRA HIDRÁULICA (CAÇAMBA: 1,2 M³ / 155 HP), FROTA DE 3 CAMINHÕES BASCULANTES DE 14 M³, DMT DE 0,3 KM E VELOCIDADE MÉDIA 5,9 KM/H. AF_12/2013</t>
  </si>
  <si>
    <t>ESCAVAÇÃO VERTICAL A CÉU ABERTO, INCLUINDO CARGA, DESCARGA E TRANSPORT E, EM SOLO DE 1ª CATEGORIA COM ESCAVADEIRA HIDRÁULICA (CAÇAMBA: 1,2 M³ / 155 HP), FROTA DE 3 CAMINHÕES BASCULANTES DE 14 M³, DMT DE 0,6 KM E VELOCIDADE MÉDIA 10 KM/H. AF_12/2013</t>
  </si>
  <si>
    <t>ESCAVAÇÃO VERTICAL A CÉU ABERTO, INCLUINDO CARGA, DESCARGA E TRANSPORT E, EM SOLO DE 1ª CATEGORIA COM ESCAVADEIRA HIDRÁULICA (CAÇAMBA: 1,2 M³ / 155 HP), FROTA DE 3 CAMINHÕES BASCULANTES DE 14 M³, DMT DE 0,8 KM E VELOCIDADE MÉDIA 14 KM/H. AF_12/2013</t>
  </si>
  <si>
    <t>ESCAVAÇÃO VERTICAL A CÉU ABERTO, INCLUINDO CARGA, DESCARGA E TRANSPORT E, EM SOLO DE 1ª CATEGORIA COM ESCAVADEIRA HIDRÁULICA (CAÇAMBA: 1,2 M³ / 155 HP), FROTA DE 3 CAMINHÕES BASCULANTES DE 14 M³, DMT DE 1 KM E V ELOCIDADE MÉDIA 15 KM/H. AF_12/2013</t>
  </si>
  <si>
    <t>ESCAVAÇÃO VERTICAL A CÉU ABERTO, INCLUINDO CARGA, DESCARGA E TRANSPORT E, EM SOLO DE 1ª CATEGORIA COM ESCAVADEIRA HIDRÁULICA (CAÇAMBA: 1,2 M³ / 155 HP), FROTA DE 5 CAMINHÕES BASCULANTES DE 14 M³, DMT DE 1,5 KM E VELOCIDADE MÉDIA 18 KM/H. AF_12/2013</t>
  </si>
  <si>
    <t>ESCAVAÇÃO VERTICAL A CÉU ABERTO, INCLUINDO CARGA, DESCARGA E TRANSPORT E, EM SOLO DE 1ª CATEGORIA COM ESCAVADEIRA HIDRÁULICA (CAÇAMBA: 1,2 M³ / 155 HP), FROTA DE 5 CAMINHÕES BASCULANTES DE 14 M³, DMT DE 2 KM E V ELOCIDADE MÉDIA 22 KM/H. AF_12/2013</t>
  </si>
  <si>
    <t>ESCAVAÇÃO VERTICAL A CÉU ABERTO, INCLUINDO CARGA, DESCARGA E TRANSPORT E, EM SOLO DE 1ª CATEGORIA COM ESCAVADEIRA HIDRÁULICA (CAÇAMBA: 1,2 M³ / 155 HP), FROTA DE 5 CAMINHÕES BASCULANTES DE 14 M³, DMT DE 2 KM E V ELOCIDADE MÉDIA 35 KM/H. AF_12/2013</t>
  </si>
  <si>
    <t>ESCAVAÇÃO VERTICAL A CÉU ABERTO, INCLUINDO CARGA, DESCARGA E TRANSPORT E, EM SOLO DE 1ª CATEGORIA COM ESCAVADEIRA HIDRÁULICA (CAÇAMBA: 1,2 M³ / 155 HP), FROTA DE 7 CAMINHÕES BASCULANTES DE 14 M³, DMT DE 3 KM E V ELOCIDADE MÉDIA 20 KM/H. AF_12/2013</t>
  </si>
  <si>
    <t>ESCAVAÇÃO VERTICAL A CÉU ABERTO, INCLUINDO CARGA, DESCARGA E TRANSPORT E, EM SOLO DE 1ª CATEGORIA COM ESCAVADEIRA HIDRÁULICA (CAÇAMBA: 1,2 M³ / 155 HP), FROTA DE 7 CAMINHÕES BASCULANTES DE 14 M³, DMT DE 4 KM E V ELOCIDADE MÉDIA 22 KM/H. AF_12/2013</t>
  </si>
  <si>
    <t>ESCAVAÇÃO VERTICAL A CÉU ABERTO, INCLUINDO CARGA, DESCARGA E TRANSPORT E, EM SOLO DE 1ª CATEGORIA COM ESCAVADEIRA HIDRÁULICA (CAÇAMBA: 1,2 M³ / 155 HP), FROTA DE 9 CAMINHÕES BASCULANTES DE 14 M³, DMT DE 6 KM E V ELOCIDADE MÉDIA 22 KM/H. AF_12/2013</t>
  </si>
  <si>
    <t>ESCAVAÇÃO VERTICAL A CÉU ABERTO, INCLUINDO CARGA, DESCARGA E TRANSPORT E, EM SOLO DE 1ª CATEGORIA COM ESCAVADEIRA HIDRÁULICA (CAÇAMBA: 1,2 M³ / 155 HP), FROTA DE 7 CAMINHÕES BASCULANTES DE 14 M³, DMT DE 6 KM E V ELOCIDADE MÉDIA 35 KM/H. AF_12/2013</t>
  </si>
  <si>
    <t>ESCAVAÇÃO VERTICAL A CÉU ABERTO, INCLUINDO CARGA, DESCARGA E TRANSPORT E, EM SOLO DE 1ª CATEGORIA COM ESCAVADEIRA HIDRÁULICA (CAÇAMBA: 1,2 M³ / 155 HP), FROTA DE 11 CAMINHÕES BASCULANTES DE 14 M³, DMT DE 8 KM E VELOCIDADE MÉDIA 22 KM/H. AF_12/2013</t>
  </si>
  <si>
    <t>ESCAVAÇÃO VERTICAL A CÉU ABERTO, INCLUINDO CARGA, DESCARGA E TRANSPORT E, EM SOLO DE 1ª CATEGORIA COM ESCAVADEIRA HIDRÁULICA (CAÇAMBA: 1,2 M³ / 155 HP), FROTA DE 13 CAMINHÕES BASCULANTES DE 14 M³, DMT DE 10 KM E VELOCIDADE MÉDIA 22 KM/H. AF_12/2013</t>
  </si>
  <si>
    <t>ESCAVAÇÃO VERTICAL A CÉU ABERTO, INCLUINDO CARGA, DESCARGA E TRANSPORT E, EM SOLO DE 1ª CATEGORIA COM ESCAVADEIRA HIDRÁULICA (CAÇAMBA: 1,2 M³ / 155 HP), FROTA DE 10 CAMINHÕES BASCULANTES DE 14 M³, DMT DE 10 KM E VELOCIDADE MÉDIA 35 KM/H. AF_12/2013</t>
  </si>
  <si>
    <t>ESCAVAÇÃO VERTICAL A CÉU ABERTO, INCLUINDO CARGA, DESCARGA E TRANSPORT E, EM SOLO DE 1ª CATEGORIA COM ESCAVADEIRA HIDRÁULICA (CAÇAMBA: 1,2 M³ / 155 HP), FROTA DE 17 CAMINHÕES BASCULANTES DE 14 M³, DMT DE 15 KM E VELOCIDADE MÉDIA 24 KM/H. AF_12/2013</t>
  </si>
  <si>
    <t>ESCAVAÇÃO VERTICAL A CÉU ABERTO, INCLUINDO CARGA, DESCARGA E TRANSPORT E, EM SOLO DE 1ª CATEGORIA COM ESCAVADEIRA HIDRÁULICA (CAÇAMBA: 1,2 M³ / 155 HP), FROTA DE 11 CAMINHÕES BASCULANTES DE 14 M³, DMT DE 15 KM E VELOCIDADE MÉDIA 45 KM/H. AF_12/2013</t>
  </si>
  <si>
    <t>ESCAVAÇÃO VERTICAL A CÉU ABERTO, INCLUINDO CARGA, DESCARGA E TRANSPORT E, EM SOLO DE 1ª CATEGORIA COM ESCAVADEIRA HIDRÁULICA (CAÇAMBA: 1,2 M³ / 155 HP), FROTA DE 22 CAMINHÕES BASCULANTES DE 14 M³, DMT DE 20 KM E VELOCIDADE MÉDIA 24 KM/H. AF_12/2013</t>
  </si>
  <si>
    <t>ESCAVAÇÃO VERTICAL A CÉU ABERTO, INCLUINDO CARGA, DESCARGA E TRANSPORT E, EM SOLO DE 1ª CATEGORIA COM ESCAVADEIRA HIDRÁULICA (CAÇAMBA: 1,2 M³ / 155 HP), FROTA DE 3 CAMINHÕES BASCULANTES DE 18 M³, DMT DE 0,2 KM E VELOCIDADE MÉDIA 4 KM/H. AF_12/2013</t>
  </si>
  <si>
    <t>ESCAVAÇÃO VERTICAL A CÉU ABERTO, INCLUINDO CARGA, DESCARGA E TRANSPORT E, EM SOLO DE 1ª CATEGORIA COM ESCAVADEIRA HIDRÁULICA (CAÇAMBA: 1,2 M³ / 155 HP), FROTA DE 3 CAMINHÕES BASCULANTES DE 18 M³, DMT DE 0,3 KM E VELOCIDADE MÉDIA 5,9 KM/H. AF_12/2013</t>
  </si>
  <si>
    <t>ESCAVAÇÃO VERTICAL A CÉU ABERTO, INCLUINDO CARGA, DESCARGA E TRANSPORT E, EM SOLO DE 1ª CATEGORIA COM ESCAVADEIRA HIDRÁULICA (CAÇAMBA: 1,2 M³ / 155 HP), FROTA DE 3 CAMINHÕES BASCULANTES DE 18 M³, DMT DE 0,6 KM E VELOCIDADE MÉDIA 10 KM/H. AF_12/2013</t>
  </si>
  <si>
    <t>ESCAVAÇÃO VERTICAL A CÉU ABERTO, INCLUINDO CARGA, DESCARGA E TRANSPORT E, EM SOLO DE 1ª CATEGORIA COM ESCAVADEIRA HIDRÁULICA (CAÇAMBA: 1,2 M³ / 155 HP), FROTA DE 3 CAMINHÕES BASCULANTES DE 18 M³, DMT DE 0,8 KM E VELOCIDADE MÉDIA 14 KM/H. AF_12/2013</t>
  </si>
  <si>
    <t>ESCAVAÇÃO VERTICAL A CÉU ABERTO, INCLUINDO CARGA, DESCARGA E TRANSPORT E, EM SOLO DE 1ª CATEGORIA COM ESCAVADEIRA HIDRÁULICA (CAÇAMBA: 1,2 M³ / 155 HP), FROTA DE 3 CAMINHÕES BASCULANTES DE 18 M³, DMT DE 1 KM E V ELOCIDADE MÉDIA 15 KM/H. AF_12/2013</t>
  </si>
  <si>
    <t>ESCAVAÇÃO VERTICAL A CÉU ABERTO, INCLUINDO CARGA, DESCARGA E TRANSPORT E, EM SOLO DE 1ª CATEGORIA COM ESCAVADEIRA HIDRÁULICA (CAÇAMBA: 1,2 M³ / 155 HP), FROTA DE 5 CAMINHÕES BASCULANTES DE 18 M³, DMT DE 1,5 KM E VELOCIDADE MÉDIA 18 KM/H. AF_12/2013</t>
  </si>
  <si>
    <t>ESCAVAÇÃO VERTICAL A CÉU ABERTO, INCLUINDO CARGA, DESCARGA E TRANSPORT E, EM SOLO DE 1ª CATEGORIA COM ESCAVADEIRA HIDRÁULICA (CAÇAMBA: 1,2 M³ / 155 HP), FROTA DE 5 CAMINHÕES BASCULANTES DE 18 M³, DMT DE 2 KM E V ELOCIDADE MÉDIA 22 KM/H. AF_12/2013</t>
  </si>
  <si>
    <t>ESCAVAÇÃO VERTICAL A CÉU ABERTO, INCLUINDO CARGA, DESCARGA E TRANSPORT E, EM SOLO DE 1ª CATEGORIA COM ESCAVADEIRA HIDRÁULICA (CAÇAMBA: 1,2 M³ / 155 HP), FROTA DE 4 CAMINHÕES BASCULANTES DE 18 M³, DMT DE 2 KM E V ELOCIDADE MÉDIA 35 KM/H. AF_12/2013</t>
  </si>
  <si>
    <t>ESCAVAÇÃO VERTICAL A CÉU ABERTO, INCLUINDO CARGA, DESCARGA E TRANSPORT E, EM SOLO DE 1ª CATEGORIA COM ESCAVADEIRA HIDRÁULICA (CAÇAMBA: 1,2 M³ / 155 HP), FROTA DE 6 CAMINHÕES BASCULANTES DE 18 M³, DMT DE 3 KM E V ELOCIDADE MÉDIA 20 KM/H. AF_12/2013</t>
  </si>
  <si>
    <t>ESCAVAÇÃO VERTICAL A CÉU ABERTO, INCLUINDO CARGA, DESCARGA E TRANSPORT E, EM SOLO DE 1ª CATEGORIA COM ESCAVADEIRA HIDRÁULICA (CAÇAMBA: 1,2 M³ / 155 HP), FROTA DE 7 CAMINHÕES BASCULANTES DE 18 M³, DMT DE 4 KM E V ELOCIDADE MÉDIA 22 KM/H. AF_12/2013</t>
  </si>
  <si>
    <t>ESCAVAÇÃO VERTICAL A CÉU ABERTO, INCLUINDO CARGA, DESCARGA E TRANSPORT E, EM SOLO DE 1ª CATEGORIA COM ESCAVADEIRA HIDRÁULICA (CAÇAMBA: 1,2 M³ / 155 HP), FROTA DE 8 CAMINHÕES BASCULANTES DE 18 M³, DMT DE 6 KM E V ELOCIDADE MÉDIA 22 KM/H. AF_12/2013</t>
  </si>
  <si>
    <t>ESCAVAÇÃO VERTICAL A CÉU ABERTO, INCLUINDO CARGA, DESCARGA E TRANSPORT E, EM SOLO DE 1ª CATEGORIA COM ESCAVADEIRA HIDRÁULICA (CAÇAMBA: 1,2 M³ / 155 HP), FROTA DE 6 CAMINHÕES BASCULANTES DE 18 M³, DMT DE 6 KM E V ELOCIDADE MÉDIA 35 KM/H. AF_12/2013</t>
  </si>
  <si>
    <t>ESCAVAÇÃO VERTICAL A CÉU ABERTO, INCLUINDO CARGA, DESCARGA E TRANSPORT E, EM SOLO DE 1ª CATEGORIA COM ESCAVADEIRA HIDRÁULICA (CAÇAMBA: 1,2 M³ / 155 HP), FROTA DE 10 CAMINHÕES BASCULANTES DE 18 M³, DMT DE 8 KM E VELOCIDADE MÉDIA 22 KM/H. AF_12/2013</t>
  </si>
  <si>
    <t>ESCAVAÇÃO VERTICAL A CÉU ABERTO, INCLUINDO CARGA, DESCARGA E TRANSPORT E, EM SOLO DE 1ª CATEGORIA COM ESCAVADEIRA HIDRÁULICA (CAÇAMBA: 1,2 M³ / 155 HP), FROTA DE 7 CAMINHÕES BASCULANTES DE 18 M³, DMT DE 8 KM E V ELOCIDADE MÉDIA 35 KM/H. AF_12/2013</t>
  </si>
  <si>
    <t>ESCAVAÇÃO VERTICAL A CÉU ABERTO, INCLUINDO CARGA, DESCARGA E TRANSPORT E, EM SOLO DE 1ª CATEGORIA COM ESCAVADEIRA HIDRÁULICA (CAÇAMBA: 1,2 M³ / 155 HP), FROTA DE 12 CAMINHÕES BASCULANTES DE 18 M³, DMT DE 10 KM E VELOCIDADE MÉDIA 22 KM/H. AF_12/2013</t>
  </si>
  <si>
    <t>ESCAVAÇÃO VERTICAL A CÉU ABERTO, INCLUINDO CARGA, DESCARGA E TRANSPORT E, EM SOLO DE 1ª CATEGORIA COM ESCAVADEIRA HIDRÁULICA (CAÇAMBA: 1,2 M³ / 155 HP), FROTA DE 8 CAMINHÕES BASCULANTES DE 18 M³, DMT DE 10 KM E VELOCIDADE MÉDIA 35 KM/H. AF_12/2013</t>
  </si>
  <si>
    <t>ESCAVAÇÃO VERTICAL A CÉU ABERTO, INCLUINDO CARGA, DESCARGA E TRANSPORT E, EM SOLO DE 1ª CATEGORIA COM ESCAVADEIRA HIDRÁULICA (CAÇAMBA: 1,2 M³ / 155 HP), FROTA DE 15 CAMINHÕES BASCULANTES DE 18 M³, DMT DE 15 KM E VELOCIDADE MÉDIA 24 KM/H. AF_12/2013</t>
  </si>
  <si>
    <t>ESCAVAÇÃO VERTICAL A CÉU ABERTO, INCLUINDO CARGA, DESCARGA E TRANSPORT E, EM SOLO DE 1ª CATEGORIA COM ESCAVADEIRA HIDRÁULICA (CAÇAMBA: 1,2 M³ / 155 HP), FROTA DE 9 CAMINHÕES BASCULANTES DE 18 M³, DMT DE 15 KM E VELOCIDADE MÉDIA 45 KM/H. AF_12/2013</t>
  </si>
  <si>
    <t>PONTO DE CONSUMO TERMINAL DE ÁGUA FRIA (SUBRAMAL) COM TUBULAÇÃO DE PVC , DN 25 MM, INSTALADO EM RAMAL DE ÁGUA, INCLUSOS RASGO E CHUMBAMENTO E M ALVENARIA. AF_12/2014</t>
  </si>
  <si>
    <t>ESCAVAÇÃO VERTICAL A CÉU ABERTO, INCLUINDO CARGA, DESCARGA E TRANSPORT E, EM SOLO DE 1ª CATEGORIA COM ESCAVADEIRA HIDRÁULICA (CAÇAMBA: 1,2 M³ / 155 HP), FROTA DE 19 CAMINHÕES BASCULANTES DE 18 M³, DMT DE 20 KM E VELOCIDADE MÉDIA 24 KM/H. AF_12/2013</t>
  </si>
  <si>
    <t>PONTO DE CONSUMO TERMINAL DE ÁGUA QUENTE (SUBRAMAL) COM TUBULAÇÃO DE C PVC, DN 22 MM, INSTALADO EM RAMAL DE ÁGUA, INCLUSOS RASGO E CHUMBAMENT O EM ALVENARIA. AF_12/2014</t>
  </si>
  <si>
    <t>ESCAVAÇÃO VERTICAL A CÉU ABERTO, INCLUINDO CARGA, DESCARGA E TRANSPORT E, EM SOLO DE 1ª CATEGORIA COM ESCAVADEIRA HIDRÁULICA (CAÇAMBA: 1,2 M³ / 155 HP), FROTA DE 10 CAMINHÕES BASCULANTES DE 18 M³, DMT DE 25 KM E VELOCIDADE MÉDIA 45 KM/H. AF_11/2014</t>
  </si>
  <si>
    <t>ESCAVAÇÃO VERTICAL A CÉU ABERTO, INCLUINDO CARGA, DESCARGA E TRANSPORT E, EM SOLO DE 1ª CATEGORIA COM ESCAVADEIRA HIDRÁULICA (CAÇAMBA: 1,2 M³ / 155 HP), FROTA DE 10 CAMINHÕES BASCULANTES DE 18 M³, DMT DE 30 KM E VELOCIDADE MÉDIA 45 KM/H. AF_12/2013</t>
  </si>
  <si>
    <t>ESCAVAÇÃO VERTICAL A CÉU ABERTO, INCLUINDO CARGA, DESCARGA E TRANSPORT E, EM SOLO DE 1ª CATEGORIA COM ESCAVADEIRA HIDRÁULICA (CAÇAMBA: 1,2 M³ / 155 HP), FROTA DE 15 CAMINHÕES BASCULANTES DE 18 M³, DMT DE 30 KM E VELOCIDADE MÉDIA 45 KM/H. AF_12/2013</t>
  </si>
  <si>
    <t>ESCAVAÇÃO VERTICAL A CÉU ABERTO, INCLUINDO CARGA, DESCARGA E TRANSPORT E, EM SOLO DE 1ª CATEGORIA COM ESCAVADEIRA HIDRÁULICA (CAÇAMBA: 1,2 M³ / 155 HP), FROTA DE 10 CAMINHÕES BASCULANTES DE 18 M³, DMT DE 35 KM E VELOCIDADE MÉDIA 45 KM/H. AF_11/2014</t>
  </si>
  <si>
    <t>ESCAVAÇÃO VERTICAL A CÉU ABERTO, INCLUINDO CARGA, DESCARGA E TRANSPORT E, EM SOLO DE 1ª CATEGORIA COM ESCAVADEIRA HIDRÁULICA (CAÇAMBA: 1,2 M³ / 155 HP), FROTA DE 10 CAMINHÕES BASCULANTES DE 18 M³, DMT DE 40 KM E VELOCIDADE MÉDIA 45 KM/H. AF_12/2013</t>
  </si>
  <si>
    <t>ESCAVAÇÃO VERTICAL A CÉU ABERTO, INCLUINDO CARGA, DESCARGA E TRANSPORT E, EM SOLO DE 1ª CATEGORIA COM ESCAVADEIRA HIDRÁULICA (CAÇAMBA: 1,2 M³ / 155 HP), FROTA DE 15 CAMINHÕES BASCULANTES DE 18 M³, DMT DE 40 KM E VELOCIDADE MÉDIA 45 KM/H. AF_12/2013</t>
  </si>
  <si>
    <t>ESCAVAÇÃO VERTICAL A CÉU ABERTO, INCLUINDO CARGA, DESCARGA E TRANSPORT E, EM SOLO DE 1ª CATEGORIA COM ESCAVADEIRA HIDRÁULICA (CAÇAMBA: 1,2 M³ / 155 HP), FROTA DE 10 CAMINHÕES BASCULANTES DE 18 M³, DMT DE 45 KM E VELOCIDADE MÉDIA 45 KM/H. AF_11/2014</t>
  </si>
  <si>
    <t>ESCAVAÇÃO VERTICAL A CÉU ABERTO, INCLUINDO CARGA, DESCARGA E TRANSPORT E, EM SOLO DE 1ª CATEGORIA COM ESCAVADEIRA HIDRÁULICA (CAÇAMBA: 1,2 M³ / 155 HP), FROTA DE 10 CAMINHÕES BASCULANTES DE 18 M³, DMT DE 50 KM E VELOCIDADE MÉDIA 45 KM/H. AF_12/2013</t>
  </si>
  <si>
    <t>ESCAVAÇÃO VERTICAL A CÉU ABERTO, INCLUINDO CARGA, DESCARGA E TRANSPORT E, EM SOLO DE 1ª CATEGORIA COM ESCAVADEIRA HIDRÁULICA (CAÇAMBA: 1,2 M³ / 155 HP), FROTA DE 15 CAMINHÕES BASCULANTES DE 18 M³, DMT DE 50 KM E VELOCIDADE MÉDIA 45 KM/H. AF_12/2013</t>
  </si>
  <si>
    <t>KIT DE REGISTRO DE PRESSÃO BRUTO DE LATÃO ½", INCLUSIVE CONEXÕES,  ROS CÁVEL, INSTALADO EM RAMAL DE ÁGUA FRIA - FORNECIMENTO E INSTALAÇÃO. AF _12/2014</t>
  </si>
  <si>
    <t>KIT DE REGISTRO DE PRESSÃO BRUTO DE LATÃO ¾", INCLUSIVE CONEXÕES, ROSC ÁVEL, INSTALADO EM RAMAL DE ÁGUA FRIA - FORNECIMENTO E INSTALAÇÃO. AF_ 12/2014</t>
  </si>
  <si>
    <t>KIT DE REGISTRO DE GAVETA BRUTO DE LATÃO ½", INCLUSIVE CONEXÕES, ROSCÁ VEL, INSTALADO EM RAMAL DE ÁGUA FRIA - FORNECIMENTO E INSTALAÇÃO. AF_1 2/2014</t>
  </si>
  <si>
    <t>KIT DE REGISTRO DE GAVETA BRUTO DE LATÃO ¾", INCLUSIVE CONEXÕES, ROSCÁ VEL, INSTALADO EM RAMAL DE ÁGUA FRIA - FORNECIMENTO E INSTALAÇÃO. AF_1 2/2014</t>
  </si>
  <si>
    <t>KIT DE MISTURADOR BASE BRUTA DE LATÃO ¾" MONOCOMANDO PARA CHUVEIRO, IN CLUSIVE CONEXÕES, INSTALADO EM RAMAL DE ÁGUA - FORNECIMENTO E INSTALAÇ ÃO. AF_12/2014</t>
  </si>
  <si>
    <t>KIT DE TÊ MISTURADOR EM CPVC ¾" COM DUPLO COMANDO PARA CHUVEIRO, INCLU SIVE CONEXÕES, INSTALADO EM RAMAL DE ÁGUA - FORNECIMENTO E INSTALAÇÃO. AF_12/2014</t>
  </si>
  <si>
    <t>(COMPOSIÇÃO REPRESENTATIVA) DO SERVIÇO DE ALVENARIA DE VEDAÇÃO DE BLOC OS VAZADOS DE CERÂMICA DE 14X9X19CM (ESPESSURA 14CM), PARA EDIFICAÇÃO HABITACIONAL UNIFAMILIAR (CASA) E EDIFICAÇÃO PÚBLICA PADRÃO. AF_12/201 4</t>
  </si>
  <si>
    <t>(COMPOSIÇÃO REPRESENTATIVA) DO SERVIÇO DE ALVENARIA DE VEDAÇÃO DE BLOC OS VAZADOS DE CONCRETO DE 14X19X39CM (ESPESSURA 14CM), PARA EDIFICAÇÃO HABITACIONAL UNIFAMILIAR (CASA) E EDIFICAÇÃO PÚBLICA PADRÃO. AF_12/20 14</t>
  </si>
  <si>
    <t>LUVA COM BUCHA DE LATÃO, PVC, SOLDÁVEL, DN 25MM X 3/4", INSTALADO EM P RUMADA DE ÁGUA - FORNECIMENTO E INSTALAÇÃO. AF_12/2014_P</t>
  </si>
  <si>
    <t>REGISTRO DE PRESSÃO BRUTO, LATÃO, ROSCÁVEL, 1/2", COM ACABAMENTO E CAN OPLA CROMADOS. FORNECIDO E INSTALADO EM RAMAL DE ÁGUA. AF_12/2014</t>
  </si>
  <si>
    <t>REGISTRO DE PRESSÃO BRUTO, LATÃO, ROSCÁVEL, 3/4", COM ACABAMENTO E CAN OPLA CROMADOS. FORNECIDO E INSTALADO EM RAMAL DE ÁGUA. AF_12/2014</t>
  </si>
  <si>
    <t>REGISTRO DE GAVETA BRUTO, LATÃO, ROSCÁVEL, 1/2", COM ACABAMENTO E CANO PLA CROMADOS. FORNECIDO E INSTALADO EM RAMAL DE ÁGUA. AF_12/2014</t>
  </si>
  <si>
    <t>REGISTRO DE GAVETA BRUTO, LATÃO, ROSCÁVEL, 3/4", COM ACABAMENTO E CANO PLA CROMADOS. FORNECIDO E INSTALADO EM RAMAL DE ÁGUA. AF_12/2014</t>
  </si>
  <si>
    <t>GRAUTEAMENTO VERTICAL EM ALVENARIA ESTRUTURAL. AF_01/2015</t>
  </si>
  <si>
    <t>GRAUTEAMENTO DE CINTA INTERMEDIÁRIA OU DE CONTRAVERGA EM ALVENARIA EST RUTURAL. AF_01/2015</t>
  </si>
  <si>
    <t>GRAUTEAMENTO DE CINTA SUPERIOR OU DE VERGA EM ALVENARIA ESTRUTURAL. AF _01/2015</t>
  </si>
  <si>
    <t>ARMAÇÃO VERTICAL DE ALVENARIA ESTRUTURAL; DIÂMETRO DE 10,0 MM. AF_01/2 015</t>
  </si>
  <si>
    <t>ARMAÇÃO VERTICAL DE ALVENARIA ESTRUTURAL; DIÂMETRO DE 12,5 MM. AF_01/2 015</t>
  </si>
  <si>
    <t>ARMAÇÃO DE CINTA DE ALVENARIA ESTRUTURAL; DIÂMETRO DE 10,0 MM. AF_01/2 015</t>
  </si>
  <si>
    <t>ARMAÇÃO DE VERGA E CONTRAVERGA DE ALVENARIA ESTRUTURAL; DIÂMETRO DE 8, 0 MM. AF_01/2015</t>
  </si>
  <si>
    <t>ARMAÇÃO DE VERGA E CONTRAVERGA DE ALVENARIA ESTRUTURAL; DIÂMETRO DE 10 ,0 MM. AF_01/2015</t>
  </si>
  <si>
    <t>ESCAVAÇÃO MECANIZADA DE VALA COM PROF. ATÉ 1,5 M (MÉDIA ENTRE MONTANTE E JUSANTE/UMA COMPOSIÇÃO POR TRECHO), COM ESCAVADEIRA HIDRÁULICA (0,8 M3/111 HP), LARG. DE 1,5 M A 2,5 M, EM SOLO DE 1A CATEGORIA, EM LOCAI S COM ALTO NÍVEL DE INTERFERÊNCIA. AF_01/2015</t>
  </si>
  <si>
    <t>ESCAVAÇÃO MECANIZADA DE VALA COM PROF. MAIOR QUE 1,5 M ATÉ 3,0 M (MÉDI A ENTRE MONTANTE E JUSANTE/UMA COMPOSIÇÃO POR TRECHO), COM ESCAVADEIRA HIDRÁULICA (0,8 M3/111 HP), LARGURA ATÉ 1,5 M, EM SOLO DE 1A CATEGORI A, EM LOCAIS COM ALTO NÍVEL DE INTERFERÊNCIA. AF_01/2015</t>
  </si>
  <si>
    <t>ESCAVAÇÃO MECANIZADA DE VALA COM PROF. MAIOR QUE 1,5 M ATÉ 3,0 M (MÉDI A ENTRE MONTANTE E JUSANTE/UMA COMPOSIÇÃO POR TRECHO), COM ESCAVADEIRA HIDRÁULICA (0,8 M3/111 HP), LARG. DE 1,5 M A 2,5 M, EM SOLO DE 1A CAT EGORIA, EM LOCAIS COM ALTO NÍVEL DE INTERFERÊNCIA. AF_01/2015</t>
  </si>
  <si>
    <t>ESCAVAÇÃO MECANIZADA DE VALA COM PROF. MAIOR QUE 3,0 M ATÉ 4,5 M(MÉDIA ENTRE MONTANTE E JUSANTE/UMA COMPOSIÇÃO POR TRECHO), COM ESCAVADEIRA HIDRÁULICA (0,8 M3/111 HP), LARG. MENOR QUE 1,5 M, EM SOLO DE 1A CATEG ORIA, EM LOCAIS COM ALTO NÍVEL DE INTERFERÊNCIA. AF_01/2015</t>
  </si>
  <si>
    <t>ESCAVAÇÃO MECANIZADA DE VALA COM PROF. DE 3,0 M ATÉ 4,5 M(MÉDIA ENTRE MONTANTE E JUSANTE/UMA COMPOSIÇÃO POR TRECHO), COM ESCAVADEIRA HIDRÁUL 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</si>
  <si>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 ORIA, EM LOCAIS COM ALTO NÍVEL DE INTERFERÊNCIA. AF_01/2015</t>
  </si>
  <si>
    <t>ESCAVAÇÃO MECANIZADA DE VALA COM PROF. MAIOR QUE 4,5 M ATÉ 6,0 M(MÉDIA ENTRE MONTANTE E JUSANTE/UMA COMPOSIÇÃO POR TRECHO), COM ESCAVADEIRA HIDRÁULICA (1,2 M3/155 HP), LARG. DE 1,5 M A 2,5 M, EM SOLO DE 1A CATE 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</si>
  <si>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</si>
  <si>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 IA ENTRE MONTANTE E JUSANTE/UMA COMPOSIÇÃO POR TRECHO), COM ESCAVADEIR A HIDRÁULICA (0,8 M3/111 HP), LARG. MENOR QUE 1,5 M, EM SOLO DE 1A CAT EGORIA, LOCAIS COM BAIXO NÍVEL DE INTERFERÊNCIA. AF_01/2015</t>
  </si>
  <si>
    <t>ESCAVAÇÃO MECANIZADA DE VALA COM PROF. MAIOR QUE 1,5 M ATÉ 3,0 M (MÉDI A ENTRE MONTANTE E JUSANTE/UMA COMPOSIÇÃO POR TRECHO), COM ESCAVADEIRA HIDRÁULICA (0,8 M3/111 HP), LARG. DE 1,5 M A 2,5 M, EM SOLO DE 1A CAT EGORIA, LOCAIS COM BAIXO NÍVEL DE INTERFERÊNCIA. AF_01/2015</t>
  </si>
  <si>
    <t>ESCAVAÇÃO MECANIZADA DE VALA COM PROF. MAIOR QUE 3,0 M ATÉ 4,5 M (MÉDI A ENTRE MONTANTE E JUSANTE/UMA COMPOSIÇÃO POR TRECHO), COM ESCAVADEIRA HIDRÁULICA (0,8 M3/111 HP), LARG. MENOR QUE 1,5 M, EM SOLO DE 1A CATE GORIA, LOCAIS COM BAIXO NÍVEL DE INTERFERÊNCIA. AF_01/2015</t>
  </si>
  <si>
    <t>ESCAVAÇÃO MECANIZADA DE VALA COM PROF. MAIOR QUE 3,0 M ATÉ 4,5 M (MÉDI A ENTRE MONTANTE E JUSANTE/UMA COMPOSIÇÃO POR TRECHO), COM ESCAVADEIRA HIDRÁULICA (1,2 M3/155 HP), LARG. DE 1,5 M A 2,5 M, EM SOLO DE 1A CAT EGORIA, LOCAIS COM BAIXO NÍVEL DE INTERFERÊNCIA. AF_01/2015</t>
  </si>
  <si>
    <t>ESCAVAÇÃO MECANIZADA DE VALA COM PROF. MAIOR QUE 4,5 M ATÉ 6,0 M (MÉDI A ENTRE MONTANTE E JUSANTE/UMA COMPOSIÇÃO POR TRECHO), COM ESCAVADEIRA HIDRÁULICA (1,2 M3/155 HP), LARG. MENOR QUE 1,5 M, EM SOLO DE 1A CATE GORIA, LOCAIS COM BAIXO NÍVEL DE INTERFERÊNCIA. AF_01/2015</t>
  </si>
  <si>
    <t>ESCAVAÇÃO MECANIZADA DE VALA COM PROF. MAIOR QUE 4,5 M ATÉ 6,0 M (MÉDI A ENTRE MONTANTE E JUSANTE/UMA COMPOSIÇÃO POR TRECHO), COM ESCAVADEIRA HIDRÁULICA (1,2 M3/155 HP), LARG. DE 1,5 M A 2,5 M, EM SOLO DE 1A CAT EGORIA, LOCAIS COM BAIXO NÍVEL DE INTERFERÊNCIA. AF_01/2015</t>
  </si>
  <si>
    <t>ESCAVAÇÃO MECANIZADA DE VALA COM PROF. ATÉ 1,5 M (MÉDIA ENTRE MONTANTE E JUSANTE/UMA COMPOSIÇÃO POR TRECHO), COM RETROESCAVADEIRA (0,26 M3/8 8 HP), LARG. MENOR QUE 0,8 M, EM SOLO DE 1A CATEGORIA, EM LOCAIS COM A LTO NÍVEL DE INTERFERÊNCIA. AF_01/2015</t>
  </si>
  <si>
    <t>ESCAVAÇÃO MECANIZADA DE VALA COM PROF. ATÉ 1,5 M (MÉDIA ENTRE MONTANTE E JUSANTE/UMA COMPOSIÇÃO POR TRECHO), COM RETROESCAVADEIRA (0,26 M3/8 8 HP), LARG. DE 0,8 M A 1,5 M, EM SOLO DE 1A CATEGORIA, EM LOCAIS COM ALTO NÍVEL DE INTERFERÊNCIA. AF_01/2015</t>
  </si>
  <si>
    <t>ESCAVAÇÃO MECANIZADA DE VALA COM PROF. MAIOR QUE 1,5 M ATÉ 3,0 M (MÉDI A ENTRE MONTANTE E JUSANTE/UMA COMPOSIÇÃO POR TRECHO), COM RETROESCAVA DEIRA (0,26 M3/88 HP), LARG. MENOR QUE 0,8 M, EM SOLO DE 1A CATEGORIA, EM LOCAIS COM ALTO NÍVEL DE INTERFERÊNCIA.AF_01/2015</t>
  </si>
  <si>
    <t>ESCAVAÇÃO MECANIZADA DE VALA COM PROF. MAIOR QUE 1,5 M ATÉ 3,0 M (MÉDI A ENTRE MONTANTE E JUSANTE/UMA COMPOSIÇÃO POR TRECHO), COM RETROESCAVA DEIRA (0,26 M3/ POTÊNCIA:88 HP), LARGURA DE 0,8 M A 1,5 M, EM SOLO DE 1A CATEGORIA, EM LOCAIS COM ALTO NÍVEL DE INTERFERÊNCIA. AF_01/2015</t>
  </si>
  <si>
    <t>ESCAVAÇÃO MECANIZADA DE VALA COM PROFUNDIDADE ATÉ 1,5 M (MÉDIA ENTRE M ONTANTE E JUSANTE/UMA COMPOSIÇÃO POR TRECHO) COM RETROESCAVADEIRA (CAP ACIDADE DA CAÇAMBA DA RETRO: 0,26 M3 / POTÊNCIA: 88 HP), LARGURA MENOR QUE 0,8 M, EM SOLO DE 1A CATEGORIA, LOCAISCOM BAIXO NÍVEL DE INTERFER ÊNCIA. AF_01/2015</t>
  </si>
  <si>
    <t>ESCAVAÇÃO MECANIZADA DE VALA COM PROFUNDIDADE ATÉ 1,5 M (MÉDIA ENTRE M ONTANTE E JUSANTE/UMA COMPOSIÇÃO POR TRECHO) COM RETROESCAVADEIRA (CAP ACIDADE DA CAÇAMBA DA RETRO: 0,26 M3 / POTÊNCIA: 88 HP), LARGURA DE 0, 8 M A 1,5 M, EM SOLO DE 1A CATEGORIA, LOCAISCOM BAIXO NÍVEL DE INTERFE RÊNCIA. AF_01/2015</t>
  </si>
  <si>
    <t>ESCAVAÇÃO MECANIZADA DE VALA COM PROFUNDIDADE MAIOR QUE 1,5 M ATÉ 3,0 M, COM (MÉDIA ENTRE MONTANTE E JUSANTE/UMA COMPOSIÇÃO POR TRECHO) COM RETROESCAVADEIRA (CAPACIDADE DA CAÇAMBA DA RETRO: 0,26 M3 / POTÊNCIA: 88 HP), LARGURA MENOR QUE 0,8 M, EM SOLO DE1A CATEGORIA, LOCAIS COM BA IXO NÍVEL DE INTERFERÊNCIA. AF_01/2015</t>
  </si>
  <si>
    <t>ESCAVAÇÃO MECANIZADA DE VALA COM PROFUNDIDADE MAIOR QUE 1,5 M ATÉ 3,0 M (MÉDIA ENTRE MONTANTE E JUSANTE/UMA COMPOSIÇÃO POR TRECHO) COM RETRO ESCAVADEIRA (CAPACIDADE DA CAÇAMBA DA RETRO: 0,26 M3 / POTÊNCIA: 88 HP ), LARGURA DE 0,8 M A 1,5 M, EM SOLO DE 1A CATEGORIA, LOCAIS COM BAIXO NÍVEL DE INTERFERÊNCIA. AF_01/2015</t>
  </si>
  <si>
    <t>ALVENARIA DE VEDAÇÃO DE BLOCOS CERÂMICOS FURADOS NA VERTICAL DE 14X19X 39CM (ESPESSURA 14CM) DE PAREDES COM ÁREA LÍQUIDA MENOR QUE 6M2 COM VÃ OS E ARGAMASSA DE ASSENTAMENTO COM PREPARO MANUAL. AF_06/2014</t>
  </si>
  <si>
    <t>GRAUTE FGK=15 MPA; TRAÇO 1:0,04:2,0:2,4 (CIMENTO/ CAL/ AREIA GROSSA/ B RITA 0) - PREPARO MECÂNICO COM BETONEIRA 400 L. AF_02/2015</t>
  </si>
  <si>
    <t>GRAUTE FGK=20 MPA; TRAÇO 1:0,04:1,6:1,9 (CIMENTO/ CAL/ AREIA GROSSA/ B RITA 0) - PREPARO MECÂNICO COM BETONEIRA 400 L. AF_02/2015</t>
  </si>
  <si>
    <t>GRAUTE FGK=25 MPA; TRAÇO 1:0,02:1,2:1,5 (CIMENTO/ CAL/ AREIA GROSSA/ B RITA 0) - PREPARO MECÂNICO COM BETONEIRA 400 L. AF_02/2015</t>
  </si>
  <si>
    <t>GRAUTE FGK=30 MPA; TRAÇO 1:0,02:0,8:1,1 (CIMENTO/ CAL/ AREIA GROSSA/ B RITA 0) - PREPARO MECÂNICO COM BETONEIRA 400 L. AF_02/2015</t>
  </si>
  <si>
    <t>GRAUTE FGK=15 MPA; TRAÇO 1:2,0:2,4 (CIMENTO/ AREIA GROSSA/ BRITA 0/ AD ITIVO) - PREPARO MECÂNICO COM BETONEIRA 400 L. AF_02/2015</t>
  </si>
  <si>
    <t>GRAUTE FGK=20 MPA; TRAÇO 1:1,6:1,9 (CIMENTO/ AREIA GROSSA/ BRITA 0/ AD ITIVO) - PREPARO MECÂNICO COM BETONEIRA 400 L. AF_02/2015</t>
  </si>
  <si>
    <t>GRAUTE FGK=25 MPA; TRAÇO 1:1,2:1,5 (CIMENTO/ AREIA GROSSA/ BRITA 0/ AD ITIVO) - PREPARO MECÂNICO COM BETONEIRA 400 L. AF_02/2015</t>
  </si>
  <si>
    <t>GRAUTE FGK=30 MPA; TRAÇO 1:0,8:1,1 (CIMENTO/ AREIA GROSSA/ BRITA 0/ AD ITIVO) - PREPARO MECÂNICO COM BETONEIRA 400 L. AF_02/2015</t>
  </si>
  <si>
    <t>REGISTRO DE ESFERA, PVC, ROSCÁVEL, 3/4", FORNECIDO E INSTALADO EM RAMA L DE ÁGUA. AF_03/2015</t>
  </si>
  <si>
    <t>JOELHO 90 GRAUS COM BUCHA DE LATÃO, PVC, SOLDÁVEL, DN 25MM, X 1/2" INS TALADO EM RAMAL OU SUB-RAMAL DE ÁGUA - FORNECIMENTO E INSTALAÇÃO. AF_1 2/2014_P</t>
  </si>
  <si>
    <t>TÊ COM BUCHA DE LATÃO NA BOLSA CENTRAL, PVC, SOLDÁVEL, DN 25MM X 3/4", INSTALADO EM RAMAL OU SUB-RAMAL DE ÁGUA - FORNECIMENTO E INSTALAÇÃO. AF_03/2015_P</t>
  </si>
  <si>
    <t>BUCHA DE REDUÇÃO, PVC, SOLDÁVEL, DN 40MM X 32MM, INSTALADO EM RAMAL OU SUB-RAMAL DE ÁGUA - FORNECIMENTO E INSTALAÇÃO. AF_03/2015_P</t>
  </si>
  <si>
    <t>MASSA ÚNICA, PARA RECEBIMENTO DE PINTURA, EM ARGAMASSA TRAÇO 1:2:8, PR EPARO MECÂNICO COM BETONEIRA 400L, APLICADA MANUALMENTE EM TETO, ESPES SURA DE 20MM, COM EXECUÇÃO DE TALISCAS. AF_03/2015</t>
  </si>
  <si>
    <t>MASSA ÚNICA, PARA RECEBIMENTO DE PINTURA, EM ARGAMASSA TRAÇO 1:2:8, PR EPARO MANUAL, APLICADA MANUALMENTE EM TETO, ESPESSURA DE 20MM, COM EXE CUÇÃO DE TALISCAS. AF_03/2015</t>
  </si>
  <si>
    <t>MASSA ÚNICA, PARA RECEBIMENTO DE PINTURA, EM ARGAMASSA TRAÇO 1:2:8, PR EPARO MECÂNICO COM BETONEIRA 400L, APLICADA MANUALMENTE EM TETO, ESPES SURA DE 10MM, COM EXECUÇÃO DE TALISCAS. AF_03/2015</t>
  </si>
  <si>
    <t>MASSA ÚNICA, PARA RECEBIMENTO DE PINTURA, EM ARGAMASSA TRAÇO 1:2:8, PR EPARO MANUAL, APLICADA MANUALMENTE EM TETO, ESPESSURA DE 10MM, COM EXE CUÇÃO DE TALISCAS. AF_03/2015</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</si>
  <si>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</si>
  <si>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</si>
  <si>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</si>
  <si>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</si>
  <si>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</si>
  <si>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</si>
  <si>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</si>
  <si>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</si>
  <si>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 E 40 MM E MENORES OU IGUAIS A 75 MM. AF_05/2015</t>
  </si>
  <si>
    <t>RASGO EM CONTRAPISO PARA RAMAIS/ DISTRIBUIÇÃO COM DIÂMETROS MAIORES QU E 75 MM. AF_05/2015</t>
  </si>
  <si>
    <t>RASGO EM ALVENARIA PARA ELETRODUTOS COM DIAMETROS MENORES OU IGUAIS A 40 MM.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</si>
  <si>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</si>
  <si>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</si>
  <si>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 2015</t>
  </si>
  <si>
    <t>QUEBRA EM ALVENARIA PARA INSTALAÇÃO DE CAIXA DE TOMADA (4X4 OU 4X2). A F_05/2015</t>
  </si>
  <si>
    <t>QUEBRA EM ALVENARIA PARA INSTALAÇÃO DE QUADRO DISTRIBUIÇÃO PEQUENO (19 X25 CM). AF_05/2015</t>
  </si>
  <si>
    <t>QUEBRA EM ALVENARIA PARA INSTALAÇÃO DE QUADRO DISTRIBUIÇÃO GRANDE (76X 40 CM). AF_05/2015</t>
  </si>
  <si>
    <t>QUEBRA EM ALVENARIA PARA INSTALAÇÃO DE ABRIGO PARA MANGUEIRAS (90X60 C 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</si>
  <si>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</si>
  <si>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</si>
  <si>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 S MENORES OU IGUAIS A 40 MM. AF_05/2015</t>
  </si>
  <si>
    <t>CHUMBAMENTO LINEAR EM CONTRAPISO PARA RAMAIS/DISTRIBUIÇÃO COM DIÂMETRO S MAIORES QUE 40 MM E MENORES OU IGUAIS A 75 MM. AF_05/2015</t>
  </si>
  <si>
    <t>CHUMBAMENTO LINEAR EM CONTRAPISO PARA RAMAIS/DISTRIBUIÇÃO COM DIÂMETRO S MAIORES QUE 75 MM. AF_05/2015</t>
  </si>
  <si>
    <t>VIBRADOR DE IMERSÃO, DIÂMETRO DE PONTEIRA 45MM, MOTOR ELÉTRICO TRIFÁSI CO POTÊNCIA DE 2 CV - DEPRECIAÇÃO. AF_06/2015</t>
  </si>
  <si>
    <t>VIBRADOR DE IMERSÃO, DIÂMETRO DE PONTEIRA 45MM, MOTOR ELÉTRICO TRIFÁSI CO POTÊNCIA DE 2 CV - JUROS. AF_06/2015</t>
  </si>
  <si>
    <t>VIBRADOR DE IMERSÃO, DIÂMETRO DE PONTEIRA 45MM, MOTOR ELÉTRICO TRIFÁSI CO POTÊNCIA DE 2 CV - MANUTENÇÃO. AF_06/2015</t>
  </si>
  <si>
    <t>VIBRADOR DE IMERSÃO, DIÂMETRO DE PONTEIRA 45MM, MOTOR ELÉTRICO TRIFÁSI CO POTÊNCIA DE 2 CV - MATERIAIS NA OPERAÇÃO. AF_06/2015</t>
  </si>
  <si>
    <t>VIBRADOR DE IMERSÃO, DIÂMETRO DE PONTEIRA 45MM, MOTOR ELÉTRICO TRIFÁSI CO POTÊNCIA DE 2 CV - CHP DIURNO. AF_06/2015</t>
  </si>
  <si>
    <t>VIBRADOR DE IMERSÃO, DIÂMETRO DE PONTEIRA 45MM, MOTOR ELÉTRICO TRIFÁSI CO POTÊNCIA DE 2 CV - CHI DIURNO.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</si>
  <si>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</si>
  <si>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</si>
  <si>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</si>
  <si>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</si>
  <si>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MANUAL, TORQUE MÁXIMO 83 N.M, POTÊNCIA 5 CV, COM DIÂMETRO MÁXIMO 4" - CHP DIURNO. AF_06/2015</t>
  </si>
  <si>
    <t>PERFURATRIZ MANUAL, TORQUE MÁXIMO 83 N.M, POTÊNCIA 5 CV, COM DIÂMETRO MÁXIMO 4" - CHI DIURNO.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</si>
  <si>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</si>
  <si>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</si>
  <si>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</si>
  <si>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 5</t>
  </si>
  <si>
    <t>PERFURATRIZ SOBRE ESTEIRA, TORQUE MÁXIMO 600 KGF, PESO MÉDIO 1000 KG, POTÊNCIA 20 HP, DIÂMETRO MÁXIMO 10" - CHP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</si>
  <si>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</si>
  <si>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</si>
  <si>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</si>
  <si>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</si>
  <si>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</si>
  <si>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MISTURADOR DUPLO HORIZONTAL DE ALTA TURBULÊNCIA, CAPACIDADE / VOLUME 2 X 500 LITROS, MOTORES ELÉTRICOS MÍNIMO 5 CV CADA, PARA NATA CIMENTO, ARGAMASSA E OUTROS - CHP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</si>
  <si>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</si>
  <si>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 TROS/MINUTO, PRESSÃO MÁXIMA DE 70 BAR - DEPRECIAÇÃO. AF_06/2015</t>
  </si>
  <si>
    <t>BOMBA TRIPLEX, PARA INJEÇÃO DE NATA DE CIMENTO, VAZÃO MÁXIMA DE 100 LI TROS/MINUTO, PRESSÃO MÁXIMA DE 70 BAR - JUROS. AF_06/2015</t>
  </si>
  <si>
    <t>BOMBA TRIPLEX, PARA INJEÇÃO DE NATA DE CIMENTO, VAZÃO MÁXIMA DE 100 LI TROS/MINUTO, PRESSÃO MÁXIMA DE 70 BAR - MANUTENÇÃO. AF_06/2015</t>
  </si>
  <si>
    <t>BOMBA TRIPLEX, PARA INJEÇÃO DE NATA DE CIMENTO, VAZÃO MÁXIMA DE 100 LI TROS/MINUTO, PRESSÃO MÁXIMA DE 70 BAR - MATERIAIS NA OPERAÇÃO. AF_06/2 015</t>
  </si>
  <si>
    <t>BOMBA TRIPLEX, PARA INJEÇÃO DE NATA DE CIMENTO, VAZÃO MÁXIMA DE 100 LI TROS/MINUTO, PRESSÃO MÁXIMA DE 70 BAR - CHP DIURNO. AF_06/2015</t>
  </si>
  <si>
    <t>BOMBA TRIPLEX, PARA INJEÇÃO DE NATA DE CIMENTO, VAZÃO MÁXIMA DE 100 LI TROS/MINUTO, PRESSÃO MÁXIMA DE 70 BAR - CHI DIURNO. AF_06/2015</t>
  </si>
  <si>
    <t>BOMBA CENTRÍFUGA MONOESTÁGIO COM MOTOR ELÉTRICO MONOFÁSICO, POTÊNCIA 1 5 HP, DIÂMETRO DO ROTOR 173 MM, HM/Q = 30 MCA / 90 M3/H A 45 MCA / 55 M3/H - DEPRECIAÇÃO. AF_06/2015</t>
  </si>
  <si>
    <t>BOMBA CENTRÍFUGA MONOESTÁGIO COM MOTOR ELÉTRICO MONOFÁSICO, POTÊNCIA 1 5 HP, DIÂMETRO DO ROTOR 173 MM, HM/Q = 30 MCA / 90 M3/H A 45 MCA / 55 M3/H - JUROS. AF_06/2015</t>
  </si>
  <si>
    <t>BOMBA CENTRÍFUGA MONOESTÁGIO COM MOTOR ELÉTRICO MONOFÁSICO, POTÊNCIA 1 5 HP, DIÂMETRO DO ROTOR 173 MM, HM/Q = 30 MCA / 90 M3/H A 45 MCA / 55 M3/H - MANUTENÇÃO. AF_06/2015</t>
  </si>
  <si>
    <t>BOMBA CENTRÍFUGA MONOESTÁGIO COM MOTOR ELÉTRICO MONOFÁSICO, POTÊNCIA 1 5 HP, DIÂMETRO DO ROTOR 173 MM, HM/Q = 30 MCA / 90 M3/H A 45 MCA / 55 M3/H - MATERIAIS NA OPERAÇÃO. AF_06/2015</t>
  </si>
  <si>
    <t>BOMBA CENTRÍFUGA MONOESTÁGIO COM MOTOR ELÉTRICO MONOFÁSICO, POTÊNCIA 1 5 HP, DIÂMETRO DO ROTOR 173 MM, HM/Q = 30 MCA / 90 M3/H A 45 MCA / 55 M3/H - CHP DIURNO. AF_06/2015</t>
  </si>
  <si>
    <t>BOMBA CENTRÍFUGA MONOESTÁGIO COM MOTOR ELÉTRICO MONOFÁSICO, POTÊNCIA 1 5 HP, DIÂMETRO DO ROTOR 173 MM, HM/Q = 30 MCA / 90 M3/H A 45 MCA / 55 M3/H - CHI DIURNO. AF_06/2015</t>
  </si>
  <si>
    <t>BOMBA DE PROJEÇÃO DE CONCRETO SECO, POTÊNCIA 10 CV, VAZÃO 3 M3/H - DEP RECIAÇÃO. AF_06/2015</t>
  </si>
  <si>
    <t>BOMBA DE PROJEÇÃO DE CONCRETO SECO, POTÊNCIA 10 CV, VAZÃO 3 M3/H - JUR OS. AF_06/2015</t>
  </si>
  <si>
    <t>BOMBA DE PROJEÇÃO DE CONCRETO SECO, POTÊNCIA 10 CV, VAZÃO 3 M3/H - MAN UTENÇÃO. AF_06/2015</t>
  </si>
  <si>
    <t>BOMBA DE PROJEÇÃO DE CONCRETO SECO, POTÊNCIA 10 CV, VAZÃO 3 M3/H - MAT ERIAIS NA OPERAÇÃO. AF_06/2015</t>
  </si>
  <si>
    <t>BOMBA DE PROJEÇÃO DE CONCRETO SECO, POTÊNCIA 10 CV, VAZÃO 3 M3/H - CHP DIURNO. AF_06/2015</t>
  </si>
  <si>
    <t>BOMBA DE PROJEÇÃO DE CONCRETO SECO, POTÊNCIA 10 CV, VAZÃO 3 M3/H - CHI DIURNO. AF_06/2015</t>
  </si>
  <si>
    <t>BOMBA DE PROJEÇÃO DE CONCRETO SECO, POTÊNCIA 10 CV, VAZÃO 6 M3/H - DEP RECIAÇÃO. AF_06/2015</t>
  </si>
  <si>
    <t>BOMBA DE PROJEÇÃO DE CONCRETO SECO, POTÊNCIA 10 CV, VAZÃO 6 M3/H - JUR OS. AF_06/2015</t>
  </si>
  <si>
    <t>BOMBA DE PROJEÇÃO DE CONCRETO SECO, POTÊNCIA 10 CV, VAZÃO 6 M3/H - MAN UTENÇÃO. AF_06/2015</t>
  </si>
  <si>
    <t>BOMBA DE PROJEÇÃO DE CONCRETO SECO, POTÊNCIA 10 CV, VAZÃO 6 M3/H - MAT ERIAIS NA OPERAÇÃO. AF_06/2015</t>
  </si>
  <si>
    <t>BOMBA DE PROJEÇÃO DE CONCRETO SECO, POTÊNCIA 10 CV, VAZÃO 6 M3/H - CHP DIURNO. AF_06/2015</t>
  </si>
  <si>
    <t>BOMBA DE PROJEÇÃO DE CONCRETO SECO, POTÊNCIA 10 CV, VAZÃO 6 M3/H - CHI DIURNO. AF_06/2015</t>
  </si>
  <si>
    <t>PROJETOR PNEUMÁTICO DE ARGAMASSA PARA CHAPISCO E REBOCO COM RECIPIENTE ACOPLADO, TIPO CANEQUINHA, COM COMPRESSOR DE AR REBOCÁVEL VAZÃO 89 PC M E MOTOR DIESEL DE 20 CV - DEPRECIAÇÃO. AF_06/2015</t>
  </si>
  <si>
    <t>PROJETOR PNEUMÁTICO DE ARGAMASSA PARA CHAPISCO E REBOCO COM RECIPIENTE ACOPLADO, TIPO CANEQUINHA, COM COMPRESSOR DE AR REBOCÁVEL VAZÃO 89 PC M E MOTOR DIESEL DE 20 CV - JUROS. AF_06/2015</t>
  </si>
  <si>
    <t>PROJETOR PNEUMÁTICO DE ARGAMASSA PARA CHAPISCO E REBOCO COM RECIPIENTE ACOPLADO, TIPO CANEQUINHA, COM COMPRESSOR DE AR REBOCÁVEL VAZÃO 89 PC M E MOTOR DIESEL DE 20 CV - MANUTENÇÃO. AF_06/2015</t>
  </si>
  <si>
    <t>PROJETOR PNEUMÁTICO DE ARGAMASSA PARA CHAPISCO E REBOCO COM RECIPIENTE ACOPLADO, TIPO CANEQUINHA, COM COMPRESSOR DE AR REBOCÁVEL VAZÃO 89 PC M E MOTOR DIESEL DE 20 CV - MATERIAIS NA OPERAÇÃO. AF_06/2015</t>
  </si>
  <si>
    <t>PROJETOR PNEUMÁTICO DE ARGAMASSA PARA CHAPISCO E REBOCO COM RECIPIENTE ACOPLADO, TIPO CANEQUINHA, COM COMPRESSOR DE AR REBOCÁVEL VAZÃO 89 PC M E MOTOR DIESEL DE 20 CV - CHP DIURNO. AF_06/2015</t>
  </si>
  <si>
    <t>PROJETOR PNEUMÁTICO DE ARGAMASSA PARA CHAPISCO E REBOCO COM RECIPIENTE ACOPLADO, TIPO CANEQUINHA, COM COMPRESSOR DE AR REBOCÁVEL VAZÃO 89 PC M E MOTOR DIESEL DE 20 CV - CHI DIURNO. AF_06/2015</t>
  </si>
  <si>
    <t>PERFURATRIZ COM TORRE METÁLICA PARA EXECUÇÃO DE ESTACA HÉLICE CONTÍNUA , PROFUNDIDADE MÁXIMA DE 30 M, DIÂMETRO MÁXIMO DE 800 MM, POTÊNCIA INS TALADA DE 268 HP, MESA ROTATIVA COM TORQUE MÁXIMO DE 170 KNM - DEPRECI AÇÃO. AF_06/2015</t>
  </si>
  <si>
    <t>PERFURATRIZ COM TORRE METÁLICA PARA EXECUÇÃO DE ESTACA HÉLICE CONTÍNUA , PROFUNDIDADE MÁXIMA DE 30 M, DIÂMETRO MÁXIMO DE 800 MM, POTÊNCIA INS TALADA DE 268 HP, MESA ROTATIVA COM TORQUE MÁXIMO DE 170 KNM - JUROS. AF_06/2015</t>
  </si>
  <si>
    <t>PERFURATRIZ COM TORRE METÁLICA PARA EXECUÇÃO DE ESTACA HÉLICE CONTÍNUA , PROFUNDIDADE MÁXIMA DE 30 M, DIÂMETRO MÁXIMO DE 800 MM, POTÊNCIA INS TALADA DE 268 HP, MESA ROTATIVA COM TORQUE MÁXIMO DE 170 KNM - MANUTEN ÇÃO. AF_06/2015</t>
  </si>
  <si>
    <t>PERFURATRIZ COM TORRE METÁLICA PARA EXECUÇÃO DE ESTACA HÉLICE CONTÍNUA , PROFUNDIDADE MÁXIMA DE 30 M, DIÂMETRO MÁXIMO DE 800 MM, POTÊNCIA INS TALADA DE 268 HP, MESA ROTATIVA COM TORQUE MÁXIMO DE 170 KNM - MATERIA IS NA OPERAÇÃO. AF_06/2015</t>
  </si>
  <si>
    <t>PERFURATRIZ COM TORRE METÁLICA PARA EXECUÇÃO DE ESTACA HÉLICE CONTÍNUA , PROFUNDIDADE MÁXIMA DE 30 M, DIÂMETRO MÁXIMO DE 800 MM, POTÊNCIA INS TALADA DE 268 HP, MESA ROTATIVA COM TORQUE MÁXIMO DE 170 KNM - CHP DIU RNO. AF_06/2015</t>
  </si>
  <si>
    <t>PERFURATRIZ COM TORRE METÁLICA PARA EXECUÇÃO DE ESTACA HÉLICE CONTÍNUA , PROFUNDIDADE MÁXIMA DE 30 M, DIÂMETRO MÁXIMO DE 800 MM, POTÊNCIA INS TALADA DE 268 HP, MESA ROTATIVA COM TORQUE MÁXIMO DE 170 KNM - CHI DIU RNO. AF_06/2015</t>
  </si>
  <si>
    <t>PERFURATRIZ HIDRÁULICA SOBRE CAMINHÃO COM TRADO CURTO ACOPLADO, PROFUN DIDADE MÁXIMA DE 20 M, DIÂMETRO MÁXIMO DE 1500 MM, POTÊNCIA INSTALADA DE 137 HP, MESA ROTATIVA COM TORQUE MÁXIMO DE 30 KNM - DEPRECIAÇÃO. AF _06/2015</t>
  </si>
  <si>
    <t>PERFURATRIZ HIDRÁULICA SOBRE CAMINHÃO COM TRADO CURTO ACOPLADO, PROFUN DIDADE MÁXIMA DE 20 M, DIÂMETRO MÁXIMO DE 1500 MM, POTÊNCIA INSTALADA DE 137 HP, MESA ROTATIVA COM TORQUE MÁXIMO DE 30 KNM - JUROS. AF_06/20 15</t>
  </si>
  <si>
    <t>PERFURATRIZ HIDRÁULICA SOBRE CAMINHÃO COM TRADO CURTO ACOPLADO, PROFUN DIDADE MÁXIMA DE 20 M, DIÂMETRO MÁXIMO DE 1500 MM, POTÊNCIA INSTALADA DE 137 HP, MESA ROTATIVA COM TORQUE MÁXIMO DE 30 KNM - MANUTENÇÃO. AF_ 06/2015</t>
  </si>
  <si>
    <t>PERFURATRIZ HIDRÁULICA SOBRE CAMINHÃO COM TRADO CURTO ACOPLADO, PROFUN DIDADE MÁXIMA DE 20 M, DIÂMETRO MÁXIMO DE 1500 MM, POTÊNCIA INSTALADA DE 137 HP, MESA ROTATIVA COM TORQUE MÁXIMO DE 30 KNM - MATERIAIS NA OP ERAÇÃO. AF_06/2015</t>
  </si>
  <si>
    <t>PERFURATRIZ HIDRÁULICA SOBRE CAMINHÃO COM TRADO CURTO ACOPLADO, PROFUN DIDADE MÁXIMA DE 20 M, DIÂMETRO MÁXIMO DE 1500 MM, POTÊNCIA INSTALADA DE 137 HP, MESA ROTATIVA COM TORQUE MÁXIMO DE 30 KNM - CHP DIURNO. AF_ 06/2015</t>
  </si>
  <si>
    <t>PERFURATRIZ HIDRÁULICA SOBRE CAMINHÃO COM TRADO CURTO ACOPLADO, PROFUN DIDADE MÁXIMA DE 20 M, DIÂMETRO MÁXIMO DE 1500 MM, POTÊNCIA INSTALADA DE 137 HP, MESA ROTATIVA COM TORQUE MÁXIMO DE 30 KNM - CHI DIURNO. AF_ 06/2015</t>
  </si>
  <si>
    <t>MANIPULADOR TELESCÓPICO, POTÊNCIA DE 85 HP, CAPACIDADE DE CARGA DE 3.5 00 KG, ALTURA MÁXIMA DE ELEVAÇÃO DE 12,3 M - DEPRECIAÇÃO. AF_06/2015</t>
  </si>
  <si>
    <t>MANIPULADOR TELESCÓPICO, POTÊNCIA DE 85 HP, CAPACIDADE DE CARGA DE 3.5 00 KG, ALTURA MÁXIMA DE ELEVAÇÃO DE 12,3 M - JUROS. AF_06/2015</t>
  </si>
  <si>
    <t>MANIPULADOR TELESCÓPICO, POTÊNCIA DE 85 HP, CAPACIDADE DE CARGA DE 3.5 00 KG, ALTURA MÁXIMA DE ELEVAÇÃO DE 12,3 M - MANUTENÇÃO. AF_06/2015</t>
  </si>
  <si>
    <t>MANIPULADOR TELESCÓPICO, POTÊNCIA DE 85 HP, CAPACIDADE DE CARGA DE 3.5 00 KG, ALTURA MÁXIMA DE ELEVAÇÃO DE 12,3 M - MATERIAIS NA OPERAÇÃO. AF _06/2015</t>
  </si>
  <si>
    <t>MANIPULADOR TELESCÓPICO, POTÊNCIA DE 85 HP, CAPACIDADE DE CARGA DE 3.5 00 KG, ALTURA MÁXIMA DE ELEVAÇÃO DE 12,3 M - CHP DIURNO. AF_06/2015</t>
  </si>
  <si>
    <t>MANIPULADOR TELESCÓPICO, POTÊNCIA DE 85 HP, CAPACIDADE DE CARGA DE 3.5 00 KG, ALTURA MÁXIMA DE ELEVAÇÃO DE 12,3 M - CHI DIURNO. AF_06/2015</t>
  </si>
  <si>
    <t>MINICARREGADEIRA SOBRE RODAS, POTÊNCIA LÍQUIDA DE 47 HP, CAPACIDADE NO MINAL DE OPERAÇÃO DE 646 KG - DEPRECIAÇÃO. AF_06/2015</t>
  </si>
  <si>
    <t>MINICARREGADEIRA SOBRE RODAS, POTÊNCIA LÍQUIDA DE 47 HP, CAPACIDADE NO MINAL DE OPERAÇÃO DE 646 KG - JUROS. AF_06/2015</t>
  </si>
  <si>
    <t>MINICARREGADEIRA SOBRE RODAS, POTÊNCIA LÍQUIDA DE 47 HP, CAPACIDADE NO MINAL DE OPERAÇÃO DE 646 KG - MANUTENÇÃO. AF_06/2015</t>
  </si>
  <si>
    <t>MINICARREGADEIRA SOBRE RODAS, POTÊNCIA LÍQUIDA DE 47 HP, CAPACIDADE NO MINAL DE OPERAÇÃO DE 646 KG - MATERIAIS NA OPERAÇÃO. AF_06/2015</t>
  </si>
  <si>
    <t>MINICARREGADEIRA SOBRE RODAS, POTÊNCIA LÍQUIDA DE 47 HP, CAPACIDADE NO MINAL DE OPERAÇÃO DE 646 KG - CHP DIURNO. AF_06/2015</t>
  </si>
  <si>
    <t>MINICARREGADEIRA SOBRE RODAS, POTÊNCIA LÍQUIDA DE 47 HP, CAPACIDADE NO MINAL DE OPERAÇÃO DE 646 KG - CHI DIURNO. AF_06/2015</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</si>
  <si>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</si>
  <si>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</si>
  <si>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</si>
  <si>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</si>
  <si>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</si>
  <si>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</si>
  <si>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</si>
  <si>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</si>
  <si>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</si>
  <si>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</si>
  <si>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</si>
  <si>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</si>
  <si>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</si>
  <si>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</si>
  <si>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JUNTA ARGAMASSADA ENTRE TUBO DN 100 MM E O POÇO DE VISITA/ CAIXA DE CO NCRETO OU ALVENARIA EM REDES DE ESGOTO. AF_06/2015</t>
  </si>
  <si>
    <t>JUNTA ARGAMASSADA ENTRE TUBO DN 150 MM E O POÇO DE VISITA/ CAIXA DE CO NCRETO OU ALVENARIA EM REDES DE ESGOTO. AF_06/2015</t>
  </si>
  <si>
    <t>JUNTA ARGAMASSADA ENTRE TUBO DN 200 MM E O POÇO/ CAIXA DE CONCRETO OU ALVENARIA EM REDES DE ESGOTO. AF_06/2015</t>
  </si>
  <si>
    <t>JUNTA ARGAMASSADA ENTRE TUBO DN 250 MM E O POÇO DE VISITA/ CAIXA DE CO NCRETO OU ALVENARIA EM REDES DE ESGOTO. AF_06/2015</t>
  </si>
  <si>
    <t>JUNTA ARGAMASSADA ENTRE TUBO DN 300 MM E O POÇO DE VISITA/ CAIXA DE CO NCRETO OU ALVENARIA EM REDES DE ESGOTO. AF_06/2015</t>
  </si>
  <si>
    <t>JUNTA ARGAMASSADA ENTRE TUBO DN 350 MM E O POÇO DE VISITA/ CAIXA DE CO NCRETO OU ALVENARIA EM REDES DE ESGOTO. AF_06/2015</t>
  </si>
  <si>
    <t>JUNTA ARGAMASSADA ENTRE TUBO DN 400 MM E O POÇO DE VISITA/ CAIXA DE CO NCRETO OU ALVENARIA EM REDES DE ESGOTO. AF_06/2015</t>
  </si>
  <si>
    <t>JUNTA ARGAMASSADA ENTRE TUBO DN 450 MM E O POÇO DE VISITA/ CAIXA DE CO NCRETO OU ALVENARIA EM REDES DE ESGOTO. AF_06/2015</t>
  </si>
  <si>
    <t>JUNTA ARGAMASSADA ENTRE TUBO DN 600 MM E O POÇO DE VISITA/ CAIXA DE CO NCRETO OU ALVENARIA EM REDES DE ESGOTO. AF_06/2015</t>
  </si>
  <si>
    <t>ASSENTAMENTO DE TUBO DE PVC PARA REDE COLETORA DE ESGOTO DE PAREDE MAC IÇA, DN 100 MM, JUNTA ELÁSTICA, INSTALADO EM LOCAL COM NÍVEL BAIXO DE INTERFERÊNCIAS (NÃO INCLUI FORNECIMENTO). AF_06/2015</t>
  </si>
  <si>
    <t>ASSENTAMENTO DE TUBO DE PVC PARA REDE COLETORA DE ESGOTO DE PAREDE MAC IÇA, DN 150 MM, JUNTA ELÁSTICA, INSTALADO EM LOCAL COM NÍVEL BAIXO DE INTERFERÊNCIAS (NÃO INCLUI FORNECIMENTO). AF_06/2015</t>
  </si>
  <si>
    <t>ASSENTAMENTO DE TUBO DE PVC PARA REDE COLETORA DE ESGOTO DE PAREDE MAC IÇA, DN 200 MM, JUNTA ELÁSTICA, INSTALADO EM LOCAL COM NÍVEL BAIXO DE INTERFERÊNCIAS (NÃO INCLUI FORNECIMENTO). AF_06/2015</t>
  </si>
  <si>
    <t>ASSENTAMENTO DE TUBO DE PVC PARA REDE COLETORA DE ESGOTO DE PAREDE MAC IÇA, DN 250 MM, JUNTA ELÁSTICA, INSTALADO EM LOCAL COM NÍVEL BAIXO DE INTERFERÊNCIAS (NÃO INCLUI FORNECIMENTO). AF_06/2015</t>
  </si>
  <si>
    <t>ASSENTAMENTO DE TUBO DE PVC PARA REDE COLETORA DE ESGOTO DE PAREDE MAC IÇA, DN 300 MM, JUNTA ELÁSTICA, INSTALADO EM LOCAL COM NÍVEL BAIXO DE INTERFERÊNCIAS (NÃO INCLUI FORNECIMENTO). AF_06/2015</t>
  </si>
  <si>
    <t>ASSENTAMENTO DE TUBO DE PVC PARA REDE COLETORA DE ESGOTO DE PAREDE MAC IÇA, DN 350 MM, JUNTA ELÁSTICA, INSTALADO EM LOCAL COM NÍVEL BAIXO DE INTERFERÊNCIAS (NÃO INCLUI FORNECIMENTO). AF_06/2015</t>
  </si>
  <si>
    <t>ASSENTAMENTO DE TUBO DE PVC PARA REDE COLETORA DE ESGOTO DE PAREDE MAC IÇA, DN 400 MM, JUNTA ELÁSTICA, INSTALADO EM LOCAL COM NÍVEL BAIXO DE INTERFERÊNCIAS (NÃO INCLUI FORNECIMENTO). AF_06/2015</t>
  </si>
  <si>
    <t>ASSENTAMENTO DE TUBO DE PVC CORRUGADO DE DUPLA PAREDE PARA REDE COLETO RA DE ESGOTO, DN 150 MM, JUNTA ELÁSTICA, INSTALADO EM LOCAL COM NÍVEL BAIXO DE INTERFERÊNCIAS (NÃO INCLUI FORNECIMENTO). AF_06/2015</t>
  </si>
  <si>
    <t>ASSENTAMENTO DE TUBO DE PVC CORRUGADO DE DUPLA PAREDE PARA REDE COLETO RA DE ESGOTO, DN 200 MM, JUNTA ELÁSTICA, INSTALADO EM LOCAL COM NÍVEL BAIXO DE INTERFERÊNCIAS (NÃO INCLUI FORNECIMENTO). AF_06/2015</t>
  </si>
  <si>
    <t>ASSENTAMENTO DE TUBO DE PVC CORRUGADO DE DUPLA PAREDE PARA REDE COLETO RA DE ESGOTO, DN 250 MM, JUNTA ELÁSTICA, INSTALADO EM LOCAL COM NÍVEL BAIXO DE INTERFERÊNCIAS (NÃO INCLUI FORNECIMENTO). AF_06/2015</t>
  </si>
  <si>
    <t>ASSENTAMENTO DE TUBO DE PVC CORRUGADO DE DUPLA PAREDE PARA REDE COLETO RA DE ESGOTO, DN 300 MM, JUNTA ELÁSTICA, INSTALADO EM LOCAL COM NÍVEL BAIXO DE INTERFERÊNCIAS (NÃO INCLUI FORNECIMENTO). AF_06/2015</t>
  </si>
  <si>
    <t>ASSENTAMENTO DE TUBO DE PVC CORRUGADO DE DUPLA PAREDE PARA REDE COLETO RA DE ESGOTO, DN 350 MM, JUNTA ELÁSTICA, INSTALADO EM LOCAL COM NÍVEL BAIXO DE INTERFERÊNCIAS (NÃO INCLUI FORNECIMENTO). AF_06/2015</t>
  </si>
  <si>
    <t>ASSENTAMENTO DE TUBO DE PVC CORRUGADO DE DUPLA PAREDE PARA REDE COLETO RA DE ESGOTO, DN 400 MM, JUNTA ELÁSTICA, INSTALADO EM LOCAL COM NÍVEL BAIXO DE INTERFERÊNCIAS (NÃO INCLUI FORNECIMENTO). AF_06/2015</t>
  </si>
  <si>
    <t>ASSENTAMENTO DE TUBO DE PEAD CORRUGADO DE DUPLA PAREDE PARA REDE COLET ORA DE ESGOTO, DN 450 MM, JUNTA ELÁSTICA INTEGRADA, INSTALADO EM LOCAL COM NÍVEL BAIXO DE INTERFERÊNCIAS (NÃO INCLUI FORNECIMENTO). AF_06/20 15</t>
  </si>
  <si>
    <t>ASSENTAMENTO DE TUBO DE PEAD CORRUGADO DE DUPLA PAREDE PARA REDE COLET ORA DE ESGOTO, DN 600 MM, JUNTA ELÁSTICA INTEGRADA, INSTALADO EM LOCAL COM NÍVEL BAIXO DE INTERFERÊNCIAS (NÃO INCLUI FORNECIMENTO). AF_06/20 15</t>
  </si>
  <si>
    <t>ASSENTAMENTO DE TUBO DE PVC PARA REDE COLETORA DE ESGOTO DE PAREDE MAC IÇA, DN 100 MM, JUNTA ELÁSTICA, INSTALADO EM LOCAL COM NÍVEL ALTO DE I NTERFERÊNCIAS (NÃO INCLUI FORNECIMENTO). AF_06/2015</t>
  </si>
  <si>
    <t>ASSENTAMENTO DE TUBO DE PVC PARA REDE COLETORA DE ESGOTO DE PAREDE MAC IÇA, DN 150 MM, JUNTA ELÁSTICA, INSTALADO EM LOCAL COM NÍVEL ALTO DE I NTERFERÊNCIAS (NÃO INCLUI FORNECIMENTO). AF_06/2015</t>
  </si>
  <si>
    <t>ASSENTAMENTO DE TUBO DE PVC PARA REDE COLETORA DE ESGOTO DE PAREDE MAC IÇA, DN 200 MM, JUNTA ELÁSTICA, INSTALADO EM LOCAL COM NÍVEL ALTO DE I NTERFERÊNCIAS (NÃO INCLUI FORNECIMENTO). AF_06/2015</t>
  </si>
  <si>
    <t>ASSENTAMENTO DE TUBO DE PVC PARA REDE COLETORA DE ESGOTO DE PAREDE MAC IÇA, DN 250 MM, JUNTA ELÁSTICA, INSTALADO EM LOCAL COM NÍVEL ALTO DE I NTERFERÊNCIAS (NÃO INCLUI FORNECIMENTO). AF_06/2015</t>
  </si>
  <si>
    <t>ASSENTAMENTO DE TUBO DE PVC PARA REDE COLETORA DE ESGOTO DE PAREDE MAC IÇA, DN 300 MM, JUNTA ELÁSTICA, INSTALADO EM LOCAL COM NÍVEL ALTO DE I NTERFERÊNCIAS (NÃO INCLUI FORNECIMENTO). AF_06/2015</t>
  </si>
  <si>
    <t>ASSENTAMENTO DE TUBO DE PVC PARA REDE COLETORA DE ESGOTO DE PAREDE MAC IÇA, DN 350 MM, JUNTA ELÁSTICA, INSTALADO EM LOCAL COM NÍVEL ALTO DE I NTERFERÊNCIAS (NÃO INCLUI FORNECIMENTO). AF_06/2015</t>
  </si>
  <si>
    <t>ASSENTAMENTO DE TUBO DE PVC PARA REDE COLETORA DE ESGOTO DE PAREDE MAC IÇA, DN 400 MM, JUNTA ELÁSTICA, INSTALADO EM LOCAL COM NÍVEL ALTO DE I NTERFERÊNCIAS (NÃO INCLUI FORNECIMENTO). AF_06/2015</t>
  </si>
  <si>
    <t>ASSENTAMENTO DE TUBO DE PVC CORRUGADO DE DUPLA PAREDE PARA REDE COLETO RA DE ESGOTO, DN 150 MM, JUNTA ELÁSTICA, INSTALADO EM LOCAL COM NÍVEL ALTO DE INTERFERÊNCIAS (NÃO INCLUI FORNECIMENTO). AF_06/2015</t>
  </si>
  <si>
    <t>ASSENTAMENTO DE TUBO DE PVC CORRUGADO DE DUPLA PAREDE PARA REDE COLETO RA DE ESGOTO, DN 200 MM, JUNTA ELÁSTICA, INSTALADO EM LOCAL COM NÍVEL ALTO DE INTERFERÊNCIAS (NÃO INCLUI FORNECIMENTO). AF_06/2015</t>
  </si>
  <si>
    <t>ASSENTAMENTO DE TUBO DE PVC CORRUGADO DE DUPLA PAREDE PARA REDE COLETO RA DE ESGOTO, DN 250 MM, JUNTA ELÁSTICA, INSTALADO EM LOCAL COM NÍVEL ALTO DE INTERFERÊNCIAS (NÃO INCLUI FORNECIMENTO). AF_06/2015</t>
  </si>
  <si>
    <t>ASSENTAMENTO DE TUBO DE PVC CORRUGADO DE DUPLA PAREDE PARA REDE COLETO RA DE ESGOTO, DN 300 MM, JUNTA ELÁSTICA, INSTALADO EM LOCAL COM NÍVEL ALTO DE INTERFERÊNCIAS (NÃO INCLUI FORNECIMENTO). AF_06/2015</t>
  </si>
  <si>
    <t>ASSENTAMENTO DE TUBO DE PVC CORRUGADO DE DUPLA PAREDE PARA REDE COLETO RA DE ESGOTO, DN 350 MM, JUNTA ELÁSTICA, INSTALADO EM LOCAL COM NÍVEL ALTO DE INTERFERÊNCIAS (NÃO INCLUI FORNECIMENTO). AF_06/2015</t>
  </si>
  <si>
    <t>ASSENTAMENTO DE TUBO DE PVC CORRUGADO DE DUPLA PAREDE PARA REDE COLETO RA DE ESGOTO, DN 400 MM, EM JUNTA ELÁSTICA, INSTALADO EM LOCAL COM NÍV EL ALTO DE INTERFERÊNCIAS (NÃO INCLUI FORNECIMENTO). AF_06/2015</t>
  </si>
  <si>
    <t>ASSENTAMENTO DE TUBO DE PEAD CORRUGADO DE DUPLA PAREDE PARA REDE COLET ORA DE ESGOTO, DN 450 MM, JUNTA ELÁSTICA INTEGRADA, INSTALADO EM LOCAL COM NÍVEL ALTO DE INTERFERÊNCIAS (NÃO INCLUI FORNECIMENTO). AF_06/201 5</t>
  </si>
  <si>
    <t>ASSENTAMENTO DE TUBO DE PEAD CORRUGADO DE DUPLA PAREDE PARA REDE COLET ORA DE ESGOTO, DN 600 MM, JUNTA ELÁSTICA INTEGRADA, INSTALADO EM LOCAL COM NÍVEL ALTO DE INTERFERÊNCIAS (NÃO INCLUI FORNECIMENTO). AF_06/201 5</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</si>
  <si>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</si>
  <si>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</si>
  <si>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</si>
  <si>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</si>
  <si>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</si>
  <si>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</si>
  <si>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</si>
  <si>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</si>
  <si>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</si>
  <si>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</si>
  <si>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</si>
  <si>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</si>
  <si>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</si>
  <si>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</si>
  <si>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</si>
  <si>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ADUELA / MARCO / BATENTE PARA PORTA DE 60X210CM, PADRÃO MÉDIO - FORNEC IMENTO E MONTAGEM. AF_08/2015</t>
  </si>
  <si>
    <t>ADUELA / MARCO / BATENTE PARA PORTA DE 70X210CM, PADRÃO MÉDIO - FORNEC IMENTO E MONTAGEM. AF_08/2015</t>
  </si>
  <si>
    <t>ADUELA / MARCO / BATENTE PARA PORTA DE 80X210CM, PADRÃO MÉDIO - FORNEC IMENTO E MONTAGEM. AF_08/2015</t>
  </si>
  <si>
    <t>ADUELA / MARCO / BATENTE PARA PORTA DE 90X210CM, PADRÃO MÉDIO - FORNEC IMENTO E MONTAGEM. AF_08/2015</t>
  </si>
  <si>
    <t>ADUELA / MARCO / BATENTE PARA PORTA DE 60X210CM, FIXAÇÃO COM ARGAMASSA , PADRÃO MÉDIO - FORNECIMENTO E INSTALAÇÃO. AF_08/2015_P</t>
  </si>
  <si>
    <t>ADUELA / MARCO / BATENTE PARA PORTA DE 60X210CM, FIXAÇÃO COM ARGAMASSA - SOMENTE INSTALAÇÃO. AF_08/2015_P</t>
  </si>
  <si>
    <t>ADUELA / MARCO / BATENTE PARA PORTA DE 70X210CM, FIXAÇÃO COM ARGAMASSA , PADRÃO MÉDIO - FORNECIMENTO E INSTALAÇÃO. AF_08/2015_P</t>
  </si>
  <si>
    <t>ADUELA / MARCO / BATENTE PARA PORTA DE 70X210CM, FIXAÇÃO COM ARGAMASSA - SOMENTE INSTALAÇÃO. AF_08/2015_P</t>
  </si>
  <si>
    <t>ESTACA HÉLICE CONTÍNUA, DIÂMETRO DE 30 CM, COMPRIMENTO TOTAL ATÉ 15 M, PERFURATRIZ COM TORQUE DE 170 KN.M. AF_02/2015</t>
  </si>
  <si>
    <t>ESTACA HÉLICE CONTÍNUA, DIÂMETRO DE 30 CM, COMPRIMENTO TOTAL ACIMA DE 15 M ATÉ 20 M, PERFURATRIZ COM TORQUE DE 170 KN.M. AF_02/2015</t>
  </si>
  <si>
    <t>ESTACA HÉLICE CONTÍNUA, DIÂMETRO DE 50 CM, COMPRIMENTO TOTAL ATÉ 15 M, PERFURATRIZ COM TORQUE DE 170 KN.M. AF_02/2015</t>
  </si>
  <si>
    <t>ESTACA HÉLICE CONTÍNUA, DIÂMETRO DE 50 CM, COMPRIMENTO TOTAL ACIMA DE 15 M ATÉ 30 M, PERFURATRIZ COM TORQUE DE 170 KN.M. AF_02/2015</t>
  </si>
  <si>
    <t>ESTACA HÉLICE CONTÍNUA, DIÂMETRO DE 70 CM, COMPRIMENTO TOTAL ATÉ 15 M, PERFURATRIZ COM TORQUE DE 170 KN.M. AF_02/2015</t>
  </si>
  <si>
    <t>ESTACA HÉLICE CONTÍNUA, DIÂMETRO DE 70 CM, COMPRIMENTO TOTAL ACIMA DE 15 M ATÉ 30 M, PERFURATRIZ COM TORQUE DE 170 KN.M. AF_02/2015</t>
  </si>
  <si>
    <t>ESTACA HÉLICE CONTÍNUA, DIÂMETRO DE 80 CM, COMPRIMENTO TOTAL ATÉ 30 M, PERFURATRIZ COM TORQUE DE 170 KN.M. AF_02/2015</t>
  </si>
  <si>
    <t>ESTACA HÉLICE CONTÍNUA, DIÂMETRO DE 90 CM, COMPRIMENTO TOTAL ATÉ 30 M, PERFURATRIZ COM TORQUE DE 263 KN.M. AF_02/2015</t>
  </si>
  <si>
    <t>ADUELA / MARCO / BATENTE PARA PORTA DE 80X210CM, FIXAÇÃO COM ARGAMASSA , PADRÃO MÉDIO - FORNECIMENTO E INSTALAÇÃO. AF_08/2015_P</t>
  </si>
  <si>
    <t>ADUELA / MARCO / BATENTE PARA PORTA DE 80X210CM, FIXAÇÃO COM ARGAMASSA - SOMENTE INSTALAÇÃO. AF_08/2015_P</t>
  </si>
  <si>
    <t>ADUELA / MARCO / BATENTE PARA PORTA DE 90X210CM, FIXAÇÃO COM ARGAMASSA , PADRÃO MÉDIO - FORNECIMENTO E INSTALAÇÃO. AF_08/2015_P</t>
  </si>
  <si>
    <t>ADUELA / MARCO / BATENTE PARA PORTA DE 90X210CM, FIXAÇÃO COM ARGAMASSA - SOMENTE INSTALAÇÃO. AF_08/2015_P</t>
  </si>
  <si>
    <t>PORTA DE MADEIRA PARA PINTURA, SEMI-OCA (LEVE OU MÉDIA), 60X210CM, ESP ESSURA DE 3,5CM, INCLUSO DOBRADIÇAS - FORNECIMENTO E INSTALAÇÃO. AF_08 /2015</t>
  </si>
  <si>
    <t>PORTA DE MADEIRA PARA PINTURA, SEMI-OCA (LEVE OU MÉDIA), 70X210CM, ESP ESSURA DE 3,5CM, INCLUSO DOBRADIÇAS - FORNECIMENTO E INSTALAÇÃO. AF_08 /2015</t>
  </si>
  <si>
    <t>PORTA DE MADEIRA PARA PINTURA, SEMI-OCA (LEVE OU MÉDIA), 80X210CM, ESP ESSURA DE 3,5CM, INCLUSO DOBRADIÇAS - FORNECIMENTO E INSTALAÇÃO. AF_08 /2015</t>
  </si>
  <si>
    <t>PORTA DE MADEIRA PARA PINTURA, SEMI-OCA (LEVE OU MÉDIA), 90X210CM, ESP ESSURA DE 3,5CM, INCLUSO DOBRADIÇAS - FORNECIMENTO E INSTALAÇÃO. AF_08 /2015</t>
  </si>
  <si>
    <t>ALIZAR / GUARNIÇÃO DE 5X1,5CM PARA PORTA DE 60X210CM FIXADO COM PREGOS , PADRÃO MÉDIO - FORNECIMENTO E INSTALAÇÃO. AF_08/2015_P</t>
  </si>
  <si>
    <t>ALIZAR / GUARNIÇÃO DE 5X1,5CM PARA PORTA DE 70X210CM FIXADO COM PREGOS , PADRÃO MÉDIO - FORNECIMENTO E INSTALAÇÃO. AF_08/2015_P</t>
  </si>
  <si>
    <t>ALIZAR / GUARNIÇÃO DE 5X1,5CM PARA PORTA DE 80X210CM FIXADO COM PREGOS , PADRÃO MÉDIO - FORNECIMENTO E INSTALAÇÃO. AF_08/2015_P</t>
  </si>
  <si>
    <t>ALIZAR / GUARNIÇÃO DE 5X1,5CM PARA PORTA DE 90X210CM FIXADO COM PREGOS , PADRÃO MÉDIO - FORNECIMENTO E INSTALAÇÃO. AF_08/2015_P</t>
  </si>
  <si>
    <t>FECHADURA DE EMBUTIR COM CILINDRO, EXTERNA, COMPLETA, ACABAMENTO PADRÃ O MÉDIO, INCLUSO EXECUÇÃO DE FURO - FORNECIMENTO E INSTALAÇÃO. AF_08/2 015</t>
  </si>
  <si>
    <t>FECHADURA DE EMBUTIR PARA PORTA DE BANHEIRO, COMPLETA, ACABAMENTO PADR ÃO MÉDIO, INCLUSO EXECUÇÃO DE FURO - FORNECIMENTO E INSTALAÇÃO. AF_08/ 2015</t>
  </si>
  <si>
    <t>PORTA CORTA-FOGO 90X210X4CM - FORNECIMENTO E INSTALAÇÃO. AF_08/2015</t>
  </si>
  <si>
    <t>KIT DE PORTA DE MADEIRA PARA PINTURA, SEMI-OCA (LEVE OU MÉDIA), PADRÃO MÉDIO, 60X210CM, ESPESSURA DE 3,5CM, ITENS INCLUSOS: DOBRADIÇAS, MONT AGEM E INSTALAÇÃO DO BATENTE, FECHADURA COM EXECUÇÃO DO FURO - FORNECI MENTO E INSTALAÇÃO. AF_08/2015</t>
  </si>
  <si>
    <t>KIT DE PORTA DE MADEIRA PARA PINTURA, SEMI-OCA (LEVE OU MÉDIA), PADRÃO MÉDIO, 70X210CM, ESPESSURA DE 3,5CM, ITENS INCLUSOS: DOBRADIÇAS, MONT AGEM E INSTALAÇÃO DO BATENTE, FECHADURA COM EXECUÇÃO DO FURO - FORNECI MENTO E INSTALAÇÃO. AF_08/2015</t>
  </si>
  <si>
    <t>KIT DE PORTA DE MADEIRA PARA PINTURA, SEMI-OCA (LEVE OU MÉDIA), PADRÃO MÉDIO, 80X210CM, ESPESSURA DE 3,5CM, ITENS INCLUSOS: DOBRADIÇAS, MONT AGEM E INSTALAÇÃO DO BATENTE, FECHADURA COM EXECUÇÃO DO FURO - FORNECI MENTO E INSTALAÇÃO. AF_08/2015</t>
  </si>
  <si>
    <t>KIT DE PORTA DE MADEIRA PARA PINTURA, SEMI-OCA (LEVE OU MÉDIA), PADRÃO MÉDIO, 90X210CM, ESPESSURA DE 3,5CM, ITENS INCLUSOS: DOBRADIÇAS, MONT AGEM E INSTALAÇÃO DO BATENTE, FECHADURA COM EXECUÇÃO DO FURO - FORNECI MENTO E INSTALAÇÃO. AF_08/2015</t>
  </si>
  <si>
    <t>KIT DE PORTA DE MADEIRA PARA PINTURA, SEMI-OCA (LEVE OU MÉDIA), PADRÃO MÉDIO, 60X210CM, ESPESSURA DE 3,5CM, ITENS INCLUSOS: DOBRADIÇAS, MONT AGEM E INSTALAÇÃO DO BATENTE, SEM FECHADURA - FORNECIMENTO E INSTALAÇÃ O. AF_08/2015</t>
  </si>
  <si>
    <t>KIT DE PORTA DE MADEIRA PARA PINTURA, SEMI-OCA (LEVE OU MÉDIA), PADRÃO MÉDIO, 70X210CM, ESPESSURA DE 3,5CM, ITENS INCLUSOS: DOBRADIÇAS, MONT AGEM E INSTALAÇÃO DO BATENTE, SEM FECHADURA - FORNECIMENTO E INSTALAÇÃ O. AF_08/2015</t>
  </si>
  <si>
    <t>KIT DE PORTA DE MADEIRA PARA PINTURA, SEMI-OCA (LEVE OU MÉDIA), PADRÃO MÉDIO, 80X210CM, ESPESSURA DE 3,5CM, ITENS INCLUSOS: DOBRADIÇAS, MONT AGEM E INSTALAÇÃO DO BATENTE, SEM FECHADURA - FORNECIMENTO E INSTALAÇÃ O. AF_08/2015</t>
  </si>
  <si>
    <t>KIT DE PORTA DE MADEIRA PARA PINTURA, SEMI-OCA (LEVE OU MÉDIA), PADRÃO MÉDIO, 90X210CM, ESPESSURA DE 3,5CM, ITENS INCLUSOS: DOBRADIÇAS, MONT AGEM E INSTALAÇÃO DO BATENTE, SEM FECHADURA - FORNECIMENTO E INSTALAÇÃ O. AF_08/2015</t>
  </si>
  <si>
    <t>CONCRETAGEM DE LAJES EM EDIFICAÇÕES UNIFAMILIARES FEITAS COM SISTEMA D E FÔRMAS MANUSEÁVEIS COM CONCRETO USINADO BOMBEÁVEL, FCK 20 MPA, LANÇA DO COM BOMBA LANÇA - LANÇAMENTO, ADENSAMENTO E ACABAMENTO. AF_06/2015</t>
  </si>
  <si>
    <t>CONCRETAGEM DE PAREDES EM EDIFICAÇÕES UNIFAMILIARES FEITAS COM SISTEMA DE FÔRMAS MANUSEÁVEIS COM CONCRETO USINADO BOMBEÁVEL, FCK 20 MPA, LAN ÇADO COM BOMBA LANÇA - LANÇAMENTO, ADENSAMENTO E ACABAMENTO. AF_06/201 5</t>
  </si>
  <si>
    <t>CONCRETAGEM DE PLATIBANDA EM EDIFICAÇÕES UNIFAMILIARES FEITAS COM SIST EMA DE FÔRMAS MANUSEÁVEIS COM CONCRETO USINADO BOMBEÁVEL, FCK 20 MPA, LANÇADO COM BOMBA LANÇA - LANÇAMENTO, ADENSAMENTO E ACABAMENTO. AF_06/ 2015</t>
  </si>
  <si>
    <t>CONCRETAGEM DE LAJES EM EDIFICAÇÕES MULTIFAMILIARES FEITAS COM SISTEMA DE FÔRMAS MANUSEÁVEIS COM CONCRETO USINADO BOMBEÁVEL, FCK 20 MPA, LAN ÇADO COM BOMBA LANÇA - LANÇAMENTO, ADENSAMENTO E ACABAMENTO. AF_06/201 5</t>
  </si>
  <si>
    <t>CONCRETAGEM DE PAREDES EM EDIFICAÇÕES MULTIFAMILIARES FEITAS COM SISTE MA DE FÔRMAS MANUSEÁVEIS COM CONCRETO USINADO BOMBEÁVEL, FCK 20 MPA, L ANÇADO COM BOMBA LANÇA - LANÇAMENTO, ADENSAMENTO E ACABAMENTO. AF_06/2 015</t>
  </si>
  <si>
    <t>CONCRETAGEM DE PLATIBANDA EM EDIFICAÇÕES MULTIFAMILIARES FEITAS COM SI STEMA DE FÔRMAS MANUSEÁVEIS COM CONCRETO USINADO BOMBEÁVEL, FCK 20 MPA , LANÇADO COM BOMBA LANÇA - LANÇAMENTO, ADENSAMENTO E ACABAMENTO. AF_0 6/2015</t>
  </si>
  <si>
    <t>CONCRETAGEM DE PLATIBANDA EM EDIFICAÇÕES UNIFAMILIARES FEITAS COM SIST EMA DE FÔRMAS MANUSEÁVEIS COM CONCRETO USINADO AUTOADENSÁVEL, FCK 20 M PA, LANÇADO COM BOMBA LANÇA - LANÇAMENTO E ACABAMENTO. AF_06/2015</t>
  </si>
  <si>
    <t>CONCRETAGEM DE PLATIBANDA EM EDIFICAÇÕES MULTIFAMILIARES FEITAS COM SI STEMA DE FÔRMAS MANUSEÁVEIS COM CONCRETO USINADO AUTOADENSÁVEL, FCK 20 MPA, LANÇADO COM BOMBA LANÇA - LANÇAMENTO E ACABAMENTO. AF_06/2015</t>
  </si>
  <si>
    <t>CONCRETAGEM DE EDIFICAÇÕES (PAREDES E LAJES) FEITAS COM SISTEMA DE FÔR MAS MANUSEÁVEIS COM CONCRETO USINADO BOMBEÁVEL, FCK 20 MPA, LANÇADO CO M BOMBA LANÇA - LANÇAMENTO, ADENSAMENTO E ACABAMENTO. AF_06/2015</t>
  </si>
  <si>
    <t>CONCRETAGEM DE EDIFICAÇÕES (PAREDES E LAJES) FEITAS COM SISTEMA DE FÔR MAS MANUSEÁVEIS COM CONCRETO USINADO AUTOADENSÁVEL, FCK 20 MPA, LANÇAD O COM BOMBA LANÇA - LANÇAMENTO E ACABAMENTO. AF_06/2015</t>
  </si>
  <si>
    <t>ESTACA ESCAVADA MECANICAMENTE, SEM FLUIDO ESTABILIZANTE, COM 25 CM DE DIÂMETRO, ATÉ 9 M DE COMPRIMENTO, CONCRETO LANÇADO POR CAMINHÃO BETONE IRA. AF_02/2015</t>
  </si>
  <si>
    <t>ESTACA ESCAVADA MECANICAMENTE, SEM FLUIDO ESTABILIZANTE, COM 25 CM DE DIÂMETRO, ACIMA DE 9 M DE COMPRIMENTO, CONCRETO LANÇADO POR CAMINHÃO B ETONEIRA. AF_02/2015</t>
  </si>
  <si>
    <t>ESTACA ESCAVADA MECANICAMENTE, SEM FLUIDO ESTABILIZANTE, COM 25 CM DE DIÂMETRO, ATÉ 9 M DE COMPRIMENTO, CONCRETO LANÇADO MANUALMENTE. AF_02/ 2015</t>
  </si>
  <si>
    <t>ESTACA ESCAVADA MECANICAMENTE, SEM FLUIDO ESTABILIZANTE, COM 25 CM DE DIÂMETRO, ACIMA DE 9 M DE COMPRIMENTO, CONCRETO LANÇADO MANUALMENTE. A F_02/2015</t>
  </si>
  <si>
    <t>ESTACA ESCAVADA MECANICAMENTE, SEM FLUIDO ESTABILIZANTE, COM 40 CM DE DIÂMETRO, ATÉ 9 M DE COMPRIMENTO, CONCRETO LANÇADO POR CAMINHÃO BETONE IRA. AF_02/2015</t>
  </si>
  <si>
    <t>ESTACA ESCAVADA MECANICAMENTE, SEM FLUIDO ESTABILIZANTE, COM 40 CM DE DIÂMETRO, ACIMA DE 9 M ATÉ 15 M DE COMPRIMENTO, CONCRETO LANÇADO POR C AMINHÃO BETONEIRA. AF_02/2015</t>
  </si>
  <si>
    <t>ESTACA ESCAVADA MECANICAMENTE, SEM FLUIDO ESTABILIZANTE, COM 40 CM DE DIÂMETRO, ACIMA DE 15 M DE COMPRIMENTO, CONCRETO LANÇADO POR CAMINHÃO BETONEIRA. AF_02/2015</t>
  </si>
  <si>
    <t>ESTACA ESCAVADA MECANICAMENTE, SEM FLUIDO ESTABILIZANTE, COM 60 CM DE DIÂMETRO, ATÉ 9 M DE COMPRIMENTO, CONCRETO LANÇADO POR CAMINHÃO BETONE IRA. AF_02/2015</t>
  </si>
  <si>
    <t>ESTACA ESCAVADA MECANICAMENTE, SEM FLUIDO ESTABILIZANTE, COM 60 CM DE DIÂMETRO, ACIMA DE 9 M ATÉ 15 M DE COMPRIMENTO, CONCRETO LANÇADO POR C AMINHÃO BETONEIRA. AF_02/2015</t>
  </si>
  <si>
    <t>ESTACA ESCAVADA MECANICAMENTE, SEM FLUIDO ESTABILIZANTE, COM 60 CM DE DIÂMETRO, ACIMA DE 15 M DE COMPRIMENTO, CONCRETO LANÇADO POR CAMINHÃO BETONEIRA. AF_02/2015</t>
  </si>
  <si>
    <t>ESTACA ESCAVADA MECANICAMENTE, SEM FLUIDO ESTABILIZANTE, COM 60 CM DE DIÂMETRO, ATÉ 9 M DE COMPRIMENTO, CONCRETO LANÇADO POR BOMBA LANÇA. AF _02/2015</t>
  </si>
  <si>
    <t>ESTACA ESCAVADA MECANICAMENTE, SEM FLUIDO ESTABILIZANTE, COM 60 CM DE DIÂMETRO, ACIMA DE 9 M ATÉ 15 M DE COMPRIMENTO, CONCRETO LANÇADO POR B OMBA LANÇA. AF_02/2015</t>
  </si>
  <si>
    <t>ESTACA ESCAVADA MECANICAMENTE, SEM FLUIDO ESTABILIZANTE, COM 60 CM DE DIÂMETRO, ACIMA DE 15 M DE COMPRIMENTO, CONCRETO LANÇADO POR BOMBA LAN ÇA. AF_02/2015</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</si>
  <si>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</si>
  <si>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 /2014</t>
  </si>
  <si>
    <t>CONTRAPISO ACÚSTICO EM ARGAMASSA PRONTA, PREPARO MECÂNICO COM MISTURAD OR 300 KG, APLICADO EM ÁREAS SECAS MENORES QUE 15M2, ESPESSURA 5CM. AF _10/2014</t>
  </si>
  <si>
    <t>CONTRAPISO ACÚSTICO EM ARGAMASSA PRONTA, PREPARO MANUAL, APLICADO EM Á 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</si>
  <si>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</si>
  <si>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 /2014</t>
  </si>
  <si>
    <t>CONTRAPISO ACÚSTICO EM ARGAMASSA PRONTA, PREPARO MECÂNICO COM MISTURAD OR 300 KG, APLICADO EM ÁREAS SECAS MENORES QUE 15M2, ESPESSURA 6CM. AF _10/2014</t>
  </si>
  <si>
    <t>CONTRAPISO ACÚSTICO EM ARGAMASSA PRONTA, PREPARO MANUAL, APLICADO EM Á 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</si>
  <si>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</si>
  <si>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 /2014</t>
  </si>
  <si>
    <t>CONTRAPISO ACÚSTICO EM ARGAMASSA PRONTA, PREPARO MECÂNICO COM MISTURAD OR 300 KG, APLICADO EM ÁREAS SECAS MENORES QUE 15M2, ESPESSURA 7CM. AF _10/2014</t>
  </si>
  <si>
    <t>CONTRAPISO ACÚSTICO EM ARGAMASSA PRONTA, PREPARO MANUAL, APLICADO EM Á 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</si>
  <si>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</si>
  <si>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 /2014</t>
  </si>
  <si>
    <t>CONTRAPISO ACÚSTICO EM ARGAMASSA PRONTA, PREPARO MECÂNICO COM MISTURAD OR 300 KG, APLICADO EM ÁREAS SECAS MAIORES QUE 15M2, ESPESSURA 5CM. AF _10/2014</t>
  </si>
  <si>
    <t>CONTRAPISO ACÚSTICO EM ARGAMASSA PRONTA, PREPARO MANUAL, APLICADO EM Á 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</si>
  <si>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</si>
  <si>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 /2014</t>
  </si>
  <si>
    <t>CONTRAPISO ACÚSTICO EM ARGAMASSA PRONTA, PREPARO MECÂNICO COM MISTURAD OR 300 KG, APLICADO EM ÁREAS SECAS MAIORES QUE 15M2, ESPESSURA 6CM. AF _10/2014</t>
  </si>
  <si>
    <t>CONTRAPISO ACÚSTICO EM ARGAMASSA PRONTA, PREPARO MANUAL, APLICADO EM Á 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</si>
  <si>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</si>
  <si>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 /2014</t>
  </si>
  <si>
    <t>CONTRAPISO ACÚSTICO EM ARGAMASSA PRONTA, PREPARO MECÂNICO COM MISTURAD OR 300 KG, APLICADO EM ÁREAS SECAS MAIORES QUE 15M2, ESPESSURA 7CM. AF _10/2014</t>
  </si>
  <si>
    <t>CONTRAPISO ACÚSTICO EM ARGAMASSA PRONTA, PREPARO MANUAL, APLICADO EM Á REAS SECAS MAIORES QUE 15M2, ESPESSURA 7CM. AF_10/2014</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</si>
  <si>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</si>
  <si>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</si>
  <si>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</si>
  <si>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</si>
  <si>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</si>
  <si>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AF_06/2 015</t>
  </si>
  <si>
    <t>COMPRESSOR DE AR REBOCÁVEL, VAZÃO 89 PCM, PRESSÃO EFETIVA DE TRABALHO 102 PSI, MOTOR DIESEL, POTÊNCIA 20 CV - CHP DIURNO. AF_06/2015</t>
  </si>
  <si>
    <t>COMPRESSOR DE AR REBOCÁVEL, VAZÃO 89 PCM, PRESSÃO EFETIVA DE TRABALHO 102 PSI, MOTOR DIESEL, POTÊNCIA 20 CV - CHI DIURNO. AF_06/2015</t>
  </si>
  <si>
    <t>COMPRESSOR DE AR REBOCAVEL, VAZÃO 250 PCM, PRESSAO DE TRABALHO 102 PSI , MOTOR A DIESEL POTÊNCIA 81 CV - DEPRECIAÇÃO. AF_06/2015</t>
  </si>
  <si>
    <t>COMPRESSOR DE AR REBOCAVEL, VAZÃO 250 PCM, PRESSAO DE TRABALHO 102 PSI , MOTOR A DIESEL POTÊNCIA 81 CV - JUROS. AF_06/2015</t>
  </si>
  <si>
    <t>COMPRESSOR DE AR REBOCAVEL, VAZÃO 250 PCM, PRESSAO DE TRABALHO 102 PSI , MOTOR A DIESEL POTÊNCIA 81 CV - MANUTENÇÃO. AF_06/2015</t>
  </si>
  <si>
    <t>COMPRESSOR DE AR REBOCAVEL, VAZÃO 250 PCM, PRESSAO DE TRABALHO 102 PSI , MOTOR A DIESEL POTÊNCIA 81 CV - MATERIAIS NA OPERAÇÃO. AF_06/2015</t>
  </si>
  <si>
    <t>COMPRESSOR DE AR REBOCAVEL, VAZÃO 250 PCM, PRESSAO DE TRABALHO 102 PSI , MOTOR A DIESEL POTÊNCIA 81 CV - CHP DIURNO. AF_06/2015</t>
  </si>
  <si>
    <t>COMPRESSOR DE AR REBOCAVEL, VAZÃO 250 PCM, PRESSAO DE TRABALHO 102 PSI , MOTOR A DIESEL POTÊNCIA 81 CV - CHI DIURNO.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</si>
  <si>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</si>
  <si>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</si>
  <si>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</si>
  <si>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 /2015</t>
  </si>
  <si>
    <t>COMPRESSOR DE AR REBOCÁVEL, VAZÃO 748 PCM, PRESSÃO EFETIVA DE TRABALHO 102 PSI, MOTOR DIESEL, POTÊNCIA 210 CV - CHP DIURNO. AF_06/2015</t>
  </si>
  <si>
    <t>COMPRESSOR DE AR REBOCÁVEL, VAZÃO 748 PCM, PRESSÃO EFETIVA DE TRABALHO 102 PSI, MOTOR DIESEL, POTÊNCIA 210 CV - CHI DIURNO. AF_06/2015</t>
  </si>
  <si>
    <t>ESCAVADEIRA HIDRÁULICA SOBRE ESTEIRAS, CAÇAMBA 0,80 M3, PESO OPERACION AL 17,8 T, POTÊNCIA LÍQUIDA 110 HP - CHP DIURNO. AF_10/2014</t>
  </si>
  <si>
    <t>COMPRESSOR DE AR REBOCAVEL, VAZÃO 400 PCM, PRESSAO DE TRABALHO 102 PSI , MOTOR A DIESEL POTÊNCIA 110 CV - DEPRECIAÇÃO. AF_06/2015</t>
  </si>
  <si>
    <t>COMPRESSOR DE AR REBOCAVEL, VAZÃO 400 PCM, PRESSAO DE TRABALHO 102 PSI , MOTOR A DIESEL POTÊNCIA 110 CV - JUROS. AF_06/2015</t>
  </si>
  <si>
    <t>COMPRESSOR DE AR REBOCAVEL, VAZÃO 400 PCM, PRESSAO DE TRABALHO 102 PSI , MOTOR A DIESEL POTÊNCIA 110 CV - MANUTENÇÃO. AF_06/2015</t>
  </si>
  <si>
    <t>COMPRESSOR DE AR REBOCAVEL, VAZÃO 400 PCM, PRESSAO DE TRABALHO 102 PSI , MOTOR A DIESEL POTÊNCIA 110 CV - MATERIAIS NA OPERAÇÃO. AF_06/2015</t>
  </si>
  <si>
    <t>FORMAS MANUSEÁVEIS PARA PAREDES DE CONCRETO MOLDADAS IN LOCO, DE EDIFI CAÇÕES DE MULTIPLOS PAVIMENTO, EM PLATIBANDA. AF_06/2015</t>
  </si>
  <si>
    <t>FORMAS MANUSEÁVEIS PARA PAREDES DE CONCRETO MOLDADAS IN LOCO, DE EDIFI CAÇÕES DE MULTIPLOS PAVIMENTOS, EM FACES INTERNAS DE PAREDES. AF_06/20 15</t>
  </si>
  <si>
    <t>FORMAS MANUSEÁVEIS PARA PAREDES DE CONCRETO MOLDADAS IN LOCO, DE EDIFI CAÇÕES DE MULTIPLOS PAVIMENTOS, EM LAJES. AF_06/2015</t>
  </si>
  <si>
    <t>COMPRESSOR DE AR REBOCAVEL, VAZÃO 400 PCM, PRESSAO DE TRABALHO 102 PSI , MOTOR A DIESEL POTÊNCIA 110 CV - CHP DIURNO. AF_06/2015</t>
  </si>
  <si>
    <t>FORMAS MANUSEÁVEIS PARA PAREDES DE CONCRETO MOLDADAS IN LOCO, DE EDIFI CAÇÕES DE MULTIPLOS PAVIMENTOS, EM PANOS DE FACHADA COM VÃOS. AF_06/20 15</t>
  </si>
  <si>
    <t>COMPRESSOR DE AR REBOCAVEL, VAZÃO 400 PCM, PRESSAO DE TRABALHO 102 PSI , MOTOR A DIESEL POTÊNCIA 110 CV - CHI DIURNO. AF_06/2015</t>
  </si>
  <si>
    <t>FORMAS MANUSEÁVEIS PARA PAREDES DE CONCRETO MOLDADAS IN LOCO, DE EDIFI CAÇÕES DE MULTIPLOS PAVIMENTOS, EM PANOS DE FACHADA SEM VÃOS. AF_06/20 15</t>
  </si>
  <si>
    <t>FORMAS MANUSEÁVEIS PARA PAREDES DE CONCRETO MOLDADAS IN LOCO, DE EDIFI CAÇÕES DE MULTIPLOS PAVIMENTOS, EM PANOS DE FACHADA COM VARANDAS. AF_0 6/2015</t>
  </si>
  <si>
    <t>FORMAS MANUSEÁVEIS PARA PAREDES DE CONCRETO MOLDADAS IN LOCO, DE EDIFI CAÇÕES DE PAVIMENTO ÚNICO, EM FACES INTERNAS DE PAREDES. AF_06/2015</t>
  </si>
  <si>
    <t>FORMAS MANUSEÁVEIS PARA PAREDES DE CONCRETO MOLDADAS IN LOCO, DE EDIFI CAÇÕES DE PAVIMENTO ÚNICO, EM LAJES. AF_06/2015</t>
  </si>
  <si>
    <t>FORMAS MANUSEÁVEIS PARA PAREDES DE CONCRETO MOLDADAS IN LOCO, DE EDIFI CAÇÕES DE PAVIMENTO ÚNICO, EM PANOS DE FACHADA COM VÃOS. AF_06/2015</t>
  </si>
  <si>
    <t>FORMAS MANUSEÁVEIS PARA PAREDES DE CONCRETO MOLDADAS IN LOCO, DE EDIFI CAÇÕES DE PAVIMENTO ÚNICO, EM PANOS DE FACHADA SEM VÃOS. AF_06/2015</t>
  </si>
  <si>
    <t>FORMAS MANUSEÁVEIS PARA PAREDES DE CONCRETO MOLDADAS IN LOCO, DE EDIFI CAÇÕES DE PAVIMENTO ÚNICO, EM PANOS DE FACHADA COM VARANDA. AF_06/2015</t>
  </si>
  <si>
    <t>PORTA DE MADEIRA PARA VERNIZ, SEMI-OCA (LEVE OU MÉDIA), 60X210CM, ESPE SSURA DE 3,5CM, INCLUSO DOBRADIÇAS - FORNECIMENTO E INSTALAÇÃO. AF_08/ 2015</t>
  </si>
  <si>
    <t>PORTA DE MADEIRA PARA VERNIZ, SEMI-OCA (LEVE OU MÉDIA), 70X210CM, ESPE SSURA DE 3,5CM, INCLUSO DOBRADIÇAS - FORNECIMENTO E INSTALAÇÃO. AF_08/ 2015</t>
  </si>
  <si>
    <t>PORTA DE MADEIRA PARA VERNIZ, SEMI-OCA (LEVE OU MÉDIA), 80X210CM, ESPE SSURA DE 3,5CM, INCLUSO DOBRADIÇAS - FORNECIMENTO E INSTALAÇÃO. AF_08/ 2015</t>
  </si>
  <si>
    <t>PORTA DE MADEIRA PARA VERNIZ, SEMI-OCA (LEVE OU MÉDIA), 90X210CM, ESPE SSURA DE 3,5CM, INCLUSO DOBRADIÇAS - FORNECIMENTO E INSTALAÇÃO. AF_08/ 2015</t>
  </si>
  <si>
    <t>KIT DE PORTA DE MADEIRA PARA VERNIZ, SEMI-OCA (LEVE OU MÉDIA), PADRÃO MÉDIO, 60X210CM, ESPESSURA DE 3,5CM, ITENS INCLUSOS: DOBRADIÇAS, MONTA GEM E INSTALAÇÃO DO BATENTE, SEM FECHADURA - FORNECIMENTO E INSTALAÇÃO . AF_08/2015</t>
  </si>
  <si>
    <t>KIT DE PORTA DE MADEIRA PARA VERNIZ, SEMI-OCA (LEVE OU MÉDIA), PADRÃO MÉDIO, 70X210CM, ESPESSURA DE 3,5CM, ITENS INCLUSOS: DOBRADIÇAS, MONTA GEM E INSTALAÇÃO DO BATENTE, SEM FECHADURA - FORNECIMENTO E INSTALAÇÃO . AF_08/2015</t>
  </si>
  <si>
    <t>KIT DE PORTA DE MADEIRA PARA VERNIZ, SEMI-OCA (LEVE OU MÉDIA), PADRÃO MÉDIO, 80X210CM, ESPESSURA DE 3,5CM, ITENS INCLUSOS: DOBRADIÇAS, MONTA GEM E INSTALAÇÃO DO BATENTE, SEM FECHADURA - FORNECIMENTO E INSTALAÇÃO . AF_08/2015</t>
  </si>
  <si>
    <t>KIT DE PORTA DE MADEIRA PARA VERNIZ, SEMI-OCA (LEVE OU MÉDIA), PADRÃO MÉDIO, 90X210CM, ESPESSURA DE 3,5CM, ITENS INCLUSOS: DOBRADIÇAS, MONTA GEM E INSTALAÇÃO DO BATENTE, SEM FECHADURA - FORNECIMENTO E INSTALAÇÃO . AF_08/2015</t>
  </si>
  <si>
    <t>PERFURATRIZ HIDRÁULICA SOBRE CAMINHÃO COM TRADO CURTO ACOPLADO, PROFUN DIDADE MÁXIMA DE 20 M, DIÂMETRO MÁXIMO DE 1500 MM, POTÊNCIA INSTALADA DE 137 HP, MESA ROTATIVA COM TORQUE MÁXIMO DE 30 KNM - IMPOSTOS E SEGU 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</si>
  <si>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</si>
  <si>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</si>
  <si>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</si>
  <si>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</si>
  <si>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</si>
  <si>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CAMINHÃO TRUCADO (C/ TERCEIRO EIXO) ELETRÔNICO - POTÊNCIA 231CV - PBT = 22000KG - DIST. ENTRE EIXOS 5170 MM - INCLUI CARROCERIA FIXA ABERTA DE MADEIRA - CHP DIURNO. AF_06/2015</t>
  </si>
  <si>
    <t>CAMINHÃO TRUCADO (C/ TERCEIRO EIXO) ELETRÔNICO - POTÊNCIA 231CV - PBT = 22000KG - DIST. ENTRE EIXOS 5170 MM - INCLUI CARROCERIA FIXA ABERTA DE MADEIRA - CHI DIURNO. AF_06/2015</t>
  </si>
  <si>
    <t>EXECUÇÃO DE REVESTIMENTO DE CONCRETO PROJETADO COM ESPESSURA DE 7 CM, ARMADO COM TELA, INCLINAÇÃO MENOR QUE 90°, APLICAÇÃO CONTÍNUA, UTILIZA NDO EQUIPAMENTO DE PROJEÇÃO COM 6 M³/H DE CAPACIDADE. AF_01/2016</t>
  </si>
  <si>
    <t>EXECUÇÃO DE REVESTIMENTO DE CONCRETO PROJETADO COM ESPESSURA DE 10 CM, ARMADO COM TELA, INCLINAÇÃO MENOR QUE 90°, APLICAÇÃO CONTÍNUA, UTILIZ ANDO EQUIPAMENTO DE PROJEÇÃO COM 6 M³/H DE CAPACIDADE. AF_01/2016</t>
  </si>
  <si>
    <t>EXECUÇÃO DE REVESTIMENTO DE CONCRETO PROJETADO COM ESPESSURA DE 7 CM, ARMADO COM TELA, INCLINAÇÃO DE 90°, APLICAÇÃO CONTÍNUA, UTILIZANDO EQU IPAMENTO DE PROJEÇÃO COM 6 M³/H DE CAPACIDADE. AF_01/2016</t>
  </si>
  <si>
    <t>EXECUÇÃO DE REVESTIMENTO DE CONCRETO PROJETADO COM ESPESSURA DE 10 CM, ARMADO COM TELA, INCLINAÇÃO DE 90°, APLICAÇÃO CONTÍNUA, UTILIZANDO EQ UIPAMENTO DE PROJEÇÃO COM 6 M³/H DE CAPACIDADE. AF_01/2016</t>
  </si>
  <si>
    <t>EXECUÇÃO DE REVESTIMENTO DE CONCRETO PROJETADO COM ESPESSURA DE 7 CM, ARMADO COM TELA, INCLINAÇÃO MENOR QUE 90°, APLICAÇÃO CONTÍNUA, UTILIZA NDO EQUIPAMENTO DE PROJEÇÃO COM 3 M³/H DE CAPACIDADE. AF_01/2016</t>
  </si>
  <si>
    <t>EXECUÇÃO DE REVESTIMENTO DE CONCRETO PROJETADO COM ESPESSURA DE 10 CM, ARMADO COM TELA, INCLINAÇÃO MENOR QUE 90°, APLICAÇÃO CONTÍNUA, UTILIZ ANDO EQUIPAMENTO DE PROJEÇÃO COM 3 M³/H DE CAPACIDADE. AF_01/2016</t>
  </si>
  <si>
    <t>EXECUÇÃO DE REVESTIMENTO DE CONCRETO PROJETADO COM ESPESSURA DE 7 CM, ARMADO COM TELA, INCLINAÇÃO DE 90°, APLICAÇÃO CONTÍNUA, UTILIZANDO EQU IPAMENTO DE PROJEÇÃO COM 3 M³/H DE CAPACIDADE. AF_01/2016</t>
  </si>
  <si>
    <t>EXECUÇÃO DE REVESTIMENTO DE CONCRETO PROJETADO COM ESPESSURA DE 10 CM, ARMADO COM TELA, INCLINAÇÃO DE 90°, APLICAÇÃO CONTÍNUA, UTILIZANDO EQ UIPAMENTO DE PROJEÇÃO COM 3 M³/H DE CAPACIDADE. AF_01/2016</t>
  </si>
  <si>
    <t>EXECUÇÃO DE REVESTIMENTO DE CONCRETO PROJETADO COM ESPESSURA DE 7 CM, ARMADO COM FIBRAS DE AÇO, INCLINAÇÃO MENOR QUE 90°, APLICAÇÃO CONTÍNUA , UTILIZANDO EQUIPAMENTO DE PROJEÇÃO COM 6 M³/H DE CAPACIDADE. AF_01/2 016</t>
  </si>
  <si>
    <t>EXECUÇÃO DE REVESTIMENTO DE CONCRETO PROJETADO COM ESPESSURA DE 10 CM, ARMADO COM FIBRAS DE AÇO, INCLINAÇÃO MENOR QUE 90°, APLICAÇÃO CONTÍNU A, UTILIZANDO EQUIPAMENTO DE PROJEÇÃO COM 6 M³/H DE CAPACIDADE. AF_01/ 2016</t>
  </si>
  <si>
    <t>EXECUÇÃO DE REVESTIMENTO DE CONCRETO PROJETADO COM ESPESSURA DE 7 CM, ARMADO COM FIBRAS DE AÇO, INCLINAÇÃO DE 90°, APLICAÇÃO CONTÍNUA, UTILI ZANDO EQUIPAMENTO DE PROJEÇÃO COM 6 M³/H DE CAPACIDADE. AF_01/2016</t>
  </si>
  <si>
    <t>EXECUÇÃO DE REVESTIMENTO DE CONCRETO PROJETADO COM ESPESSURA DE 10 CM, ARMADO COM FIBRAS DE AÇO, INCLINAÇÃO DE 90°, APLICAÇÃO CONTÍNUA, UTIL IZANDO EQUIPAMENTO DE PROJEÇÃO COM 6 M³/H DE CAPACIDADE. AF_01/2016</t>
  </si>
  <si>
    <t>EXECUÇÃO DE REVESTIMENTO DE CONCRETO PROJETADO COM ESPESSURA DE 7 CM, ARMADO COM FIBRAS DE AÇO, INCLINAÇÃO MENOR QUE 90°, APLICAÇÃO CONTÍNUA , UTILIZANDO EQUIPAMENTO DE PROJEÇÃO COM 3 M³/H DE CAPACIDADE. AF_01/2 016</t>
  </si>
  <si>
    <t>EXECUÇÃO DE REVESTIMENTO DE CONCRETO PROJETADO COM ESPESSURA DE 10 CM, ARMADO COM FIBRAS DE AÇO, INCLINAÇÃO MENOR QUE 90°, APLICAÇÃO CONTÍNU A, UTILIZANDO EQUIPAMENTO DE PROJEÇÃO COM 3 M³/H DE CAPACIDADE. AF_01/ 2016</t>
  </si>
  <si>
    <t>EXECUÇÃO DE REVESTIMENTO DE CONCRETO PROJETADO COM ESPESSURA DE 7 CM, ARMADO COM FIBRAS DE AÇO, INCLINAÇÃO DE 90°, APLICAÇÃO CONTÍNUA, UTILI ZANDO EQUIPAMENTO DE PROJEÇÃO COM 3 M³/H DE CAPACIDADE. AF_01/2016</t>
  </si>
  <si>
    <t>EXECUÇÃO DE REVESTIMENTO DE CONCRETO PROJETADO COM ESPESSURA DE 10 CM, ARMADO COM FIBRAS DE AÇO, INCLINAÇÃO DE 90°, APLICAÇÃO CONTÍNUA, UTIL IZANDO EQUIPAMENTO DE PROJEÇÃO COM 3 M³/H DE CAPACIDADE. AF_01/2016</t>
  </si>
  <si>
    <t>EXECUÇÃO DE REVESTIMENTO DE CONCRETO PROJETADO COM ESPESSURA DE 7 CM, ARMADO COM TELA, INCLINAÇÃO MENOR QUE 90°, APLICAÇÃO DESCONTÍNUA, UTIL IZANDO EQUIPAMENTO DE PROJEÇÃO COM 6 M³/H DE CAPACIDADE. AF_01/2016</t>
  </si>
  <si>
    <t>EXECUÇÃO DE REVESTIMENTO DE CONCRETO PROJETADO COM ESPESSURA DE 10 CM, ARMADO COM TELA, INCLINAÇÃO MENOR QUE 90°, APLICAÇÃO DESCONTÍNUA, UTI 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</si>
  <si>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</si>
  <si>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</si>
  <si>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 IZANDO EQUIPAMENTO DE PROJEÇÃO COM 3 M³/H DE CAPACIDADE. AF_01/2016</t>
  </si>
  <si>
    <t>EXECUÇÃO DE REVESTIMENTO DE CONCRETO PROJETADO COM ESPESSURA DE 10 CM, ARMADO COM TELA, INCLINAÇÃO MENOR QUE 90°, APLICAÇÃO DESCONTÍNUA, UTI 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</si>
  <si>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</si>
  <si>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</si>
  <si>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 NUA, UTILIZANDO EQUIPAMENTO DE PROJEÇÃO COM 6 M³/H DE CAPACIDADE. AF_0 1/2016</t>
  </si>
  <si>
    <t>EXECUÇÃO DE REVESTIMENTO DE CONCRETO PROJETADO COM ESPESSURA DE 10 CM, ARMADO COM FIBRAS DE AÇO, INCLINAÇÃO MENOR QUE 90°, APLICAÇÃO DESCONT ÍNUA, UTILIZANDO EQUIPAMENTO DE PROJEÇÃO COM 6 M³/H DE CAPACIDADE. AF_ 01/2016</t>
  </si>
  <si>
    <t>EXECUÇÃO DE REVESTIMENTO DE CONCRETO PROJETADO COM ESPESSURA DE 7 CM, ARMADO COM FIBRAS DE AÇO, INCLINAÇÃO DE 90°, APLICAÇÃO DESCONTÍNUA, UT ILIZANDO EQUIPAMENTO DE PROJEÇÃO COM 6 M³/H DE CAPACIDADE. AF_01/2016</t>
  </si>
  <si>
    <t>EXECUÇÃO DE REVESTIMENTO DE CONCRETO PROJETADO COM ESPESSURA DE 10 CM, ARMADO COM FIBRAS DE AÇO, INCLINAÇÃO DE 90°, APLICAÇÃO DESCONTÍNUA, U TILIZANDO EQUIPAMENTO DE PROJEÇÃO COM 6 M³/H DE CAPACIDADE. AF_01/2016</t>
  </si>
  <si>
    <t>EXECUÇÃO DE REVESTIMENTO DE CONCRETO PROJETADO COM ESPESSURA DE 7 CM, ARMADO COM FIBRAS DE AÇO, INCLINAÇÃO MENOR QUE 90°, APLICAÇÃO DESCONTÍ NUA, UTILIZANDO EQUIPAMENTO DE PROJEÇÃO COM 3 M³/H DE CAPACIDADE. AF_0 1/2016</t>
  </si>
  <si>
    <t>EXECUÇÃO DE REVESTIMENTO DE CONCRETO PROJETADO COM ESPESSURA DE 10 CM, ARMADO COM FIBRAS DE AÇO, INCLINAÇÃO MENOR QUE 90°, APLICAÇÃO DESCONT ÍNUA, UTILIZANDO EQUIPAMENTO DE PROJEÇÃO COM 3 M³/H DE CAPACIDADE. AF_ 01/2016</t>
  </si>
  <si>
    <t>EXECUÇÃO DE REVESTIMENTO DE CONCRETO PROJETADO COM ESPESSURA DE 7 CM, ARMADO COM FIBRAS DE AÇO, INCLINAÇÃO DE 90°, APLICAÇÃO DESCONTÍNUA, UT ILIZANDO EQUIPAMENTO DE PROJEÇÃO COM 3 M³/H DE CAPACIDADE. AF_01/2016</t>
  </si>
  <si>
    <t>EXECUÇÃO DE REVESTIMENTO DE CONCRETO PROJETADO COM ESPESSURA DE 10 CM, ARMADO COM FIBRAS DE AÇO, INCLINAÇÃO DE 90°, APLICAÇÃO DESCONTÍNUA, U TILIZANDO EQUIPAMENTO DE PROJEÇÃO COM 3 M³/H DE CAPACIDADE. AF_01/2016</t>
  </si>
  <si>
    <t>TRANSPORTE HORIZONTAL, TUBOS DE PVC SOLDÁVEL COM DIÂMETRO MENOR OU IGU 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</si>
  <si>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</si>
  <si>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</si>
  <si>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 E 75 MM E MENOR OU IGUAL A 100 MM, MANUAL, 30M. AF_06/2015</t>
  </si>
  <si>
    <t>TRANSPORTE HORIZONTAL, TUBOS DE PVC SÉRIE NORMAL - ESGOTO PREDIAL, OU REFORÇADO PARA ESGOTO OU ÁGUAS PLUVIAIS PREDIAL, COM DIÂMETRO MAIOR QU E 100 MM E MENOR OU IGUAL A 150 MM, MANUAL, 30M. AF_06/2015</t>
  </si>
  <si>
    <t>TRANSPORTE HORIZONTAL, TUBOS DE CPVC COM DIÂMETRO MENOR OU IGUAL A 54 MM, MANUAL, 30M. AF_06/2015</t>
  </si>
  <si>
    <t>TRANSPORTE HORIZONTAL, TUBOS DE CPVC COM DIÂMETRO MAIOR QUE 54 MM E ME NOR OU IGUAL A 73 MM, MANUAL, 30M. AF_06/2015</t>
  </si>
  <si>
    <t>TRANSPORTE HORIZONTAL, TUBOS DE CPVC COM DIÂMETRO MAIOR QUE 73 MM E ME NOR OU IGUAL A 89 MM, MANUAL, 30M. AF_06/2015</t>
  </si>
  <si>
    <t>TRANSPORTE HORIZONTAL, TUBOS DE PPR - PN 12 OU PN 25 COM DIÂMETRO MENO R OU IGUAL A 50 MM, MANUAL, 30M. AF_06/2015</t>
  </si>
  <si>
    <t>TRANSPORTE HORIZONTAL, TUBOS DE PPR - PN 12 OU PN 25 COM DIÂMETRO MAIO R QUE 50 MM E MENOR OU IGUAL A 75 MM, MANUAL, 30M. AF_06/2015</t>
  </si>
  <si>
    <t>TRANSPORTE HORIZONTAL, TUBOS DE PPR - PN 12 OU PN 25 COM DIÂMETRO MAIO R QUE 75 MM E MENOR OU IGUAL A 110 MM, MANUAL, 30M. AF_06/2015</t>
  </si>
  <si>
    <t>TRANSPORTE HORIZONTAL, TUBOS DE COBRE - CLASSE E, COM DIÂMETRO MENOR O U IGUAL A 42 MM, MANUAL, 30M. AF_06/2015</t>
  </si>
  <si>
    <t>TRANSPORTE HORIZONTAL, TUBOS DE COBRE - CLASSE E, COM DIÂMETRO MAIOR Q UE 42 MM E MENOR OU IGUAL A 66 MM, MANUAL, 30M. AF_06/2015</t>
  </si>
  <si>
    <t>TRANSPORTE HORIZONTAL, TUBOS DE COBRE - CLASSE E, COM DIÂMETRO MAIOR Q UE 66 MM E MENOR OU IGUAL A 104 MM, MANUAL, 30M. AF_06/2015</t>
  </si>
  <si>
    <t>TRANSPORTE HORIZONTAL, TUBOS DE AÇO CARBONO LEVE OU MÉDIO, PRETO OU GA LVANIZADO, COM DIÂMETRO MENOR OU IGUAL A 25 MM, MANUAL, 30M. AF_06/201 5</t>
  </si>
  <si>
    <t>TRANSPORTE HORIZONTAL, TUBOS DE AÇO CARBONO LEVE OU MÉDIO, PRETO OU GA LVANIZADO, COM DIÂMETRO MAIOR QUE 25 MM E MENOR OU IGUAL A 40 MM, MANU AL, 30M. AF_06/2015</t>
  </si>
  <si>
    <t>TRANSPORTE HORIZONTAL, TUBOS DE AÇO CARBONO LEVE OU MÉDIO, PRETO OU GA LVANIZADO, COM DIÂMETRO MAIOR QUE 40 MM E MENOR OU IGUAL A 65 MM, MANU AL, 30M. AF_06/2015</t>
  </si>
  <si>
    <t>TRANSPORTE HORIZONTAL, TUBOS DE AÇO CARBONO LEVE OU MÉDIO, PRETO OU GA LVANIZADO, COM DIÂMETRO MAIOR QUE 65 MM E MENOR OU IGUAL A 90 MM, MANU AL, 30M. AF_06/2015</t>
  </si>
  <si>
    <t>TRANSPORTE HORIZONTAL, TUBOS DE AÇO CARBONO LEVE OU MÉDIO, PRETO OU GA LVANIZADO, COM DIÂMETRO MAIOR QUE 90 MM E MENOR OU IGUAL A 125 MM, MAN UAL, 30M. AF_06/2015</t>
  </si>
  <si>
    <t>TRANSPORTE HORIZONTAL, TUBOS DE AÇO CARBONO LEVE OU MÉDIO, PRETO OU GA LVANIZADO, COM DIÂMETRO MAIOR QUE 125 MM E MENOR OU IGUAL A 150 MM, MA NUAL, 30M. AF_06/2015</t>
  </si>
  <si>
    <t>TRANSPORTE HORIZONTAL, MADEIRA, MANUAL, 30M. AF_06/2015</t>
  </si>
  <si>
    <t>TRANSPORTE HORIZONTAL, VERGALHÕES DE AÇO, MANUAL, 30M. AF_06/2015</t>
  </si>
  <si>
    <t>TRANSPORTE HORIZONTAL, LATA DE 18 L, MANIPULADOR TELESCÓPICO, 30M. AF_ 06/2014</t>
  </si>
  <si>
    <t>TRANSPORTE HORIZONTAL, LATA DE 18 L, MANIPULADOR TELESCÓPICO, 50M. AF_ 06/2014</t>
  </si>
  <si>
    <t>TRANSPORTE HORIZONTAL, LATA DE 18 L, MANIPULADOR TELESCÓPICO, 75M. AF_ 06/2014</t>
  </si>
  <si>
    <t>TRANSPORTE HORIZONTAL, LATA DE 18 L, MANIPULADOR TELESCÓPICO, 100M. AF 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</si>
  <si>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</si>
  <si>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</si>
  <si>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</si>
  <si>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</si>
  <si>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 ADOR TELESCÓPICO, 30M. AF_06/2014</t>
  </si>
  <si>
    <t>MIL</t>
  </si>
  <si>
    <t>TRANSPORTE HORIZONTAL, BLOCOS CERÂMICOS FURADOS NA VERTICAL 19X19X39 C M, MANIPULADOR TELESCÓPICO, 30M. AF_06/2014</t>
  </si>
  <si>
    <t>TRANSPORTE HORIZONTAL, BLOCOS CERÂMICOS FURADOS NA HORIZONTAL 9X19X19 CM, MANIPULADOR TELESCÓPICO, 30M. AF_06/2014</t>
  </si>
  <si>
    <t>TRANSPORTE HORIZONTAL, BLOCOS VAZADOS DE CONCRETO 19X19X39 CM, MANIPUL ADOR TELESCÓPICO, 50M. AF_06/2014</t>
  </si>
  <si>
    <t>TRANSPORTE HORIZONTAL, BLOCOS CERÂMICOS FURADOS NA VERTICAL 19X19X39 C M, MANIPULADOR TELESCÓPICO, 50M. AF_06/2014</t>
  </si>
  <si>
    <t>TRANSPORTE HORIZONTAL, BLOCOS CERÂMICOS FURADOS NA HORIZONTAL 9X19X19 CM, MANIPULADOR TELESCÓPICO, 50M. AF_06/2014</t>
  </si>
  <si>
    <t>TRANSPORTE HORIZONTAL, BLOCOS VAZADOS DE CONCRETO 19X19X39 CM, MANIPUL ADOR TELESCÓPICO, 75M. AF_06/2014</t>
  </si>
  <si>
    <t>TRANSPORTE HORIZONTAL, BLOCOS CERÂMICOS FURADOS NA VERTICAL 19X19X39 C M, MANIPULADOR TELESCÓPICO, 75M. AF_06/2014</t>
  </si>
  <si>
    <t>TRANSPORTE HORIZONTAL, BLOCOS CERÂMICOS FURADOS NA HORIZONTAL 9X19X19 CM, MANIPULADOR TELESCÓPICO, 75M. AF_06/2014</t>
  </si>
  <si>
    <t>TRANSPORTE HORIZONTAL, BLOCOS VAZADOS DE CONCRETO 19X19X39 CM, MANIPUL ADOR TELESCÓPICO, 100M. AF_06/2014</t>
  </si>
  <si>
    <t>TRANSPORTE HORIZONTAL, BLOCOS CERÂMICOS FURADOS NA VERTICAL 19X19X39 C M, MANIPULADOR TELESCÓPICO, 100M. AF_06/2014</t>
  </si>
  <si>
    <t>TRANSPORTE HORIZONTAL, BLOCOS CERÂMICOS FURADOS NA HORIZONTAL 9X19X19 CM, MANIPULADOR TELESCÓPICO, 100M. AF_06/2014</t>
  </si>
  <si>
    <t>FIXAÇÃO DE TUBOS HORIZONTAIS DE PEX DIAMETROS IGUAIS OU INFERIORES A 4 0 MM COM ABRAÇADEIRA PLÁSTICA 390 MM, FIXADA EM LAJE. AF_05/2015</t>
  </si>
  <si>
    <t>FIXAÇÃO DE TUBOS HORIZONTAIS DE PPR DIÂMETROS MENORES OU IGUAIS A 40 M M COM ABRAÇADEIRA METÁLICA RÍGIDA TIPO D 1/2", FIXADA EM PERFILADO EM LAJE. AF_05/2015</t>
  </si>
  <si>
    <t>FIXAÇÃO DE TUBOS HORIZONTAIS DE PPR DIÂMETROS MAIORES QUE 40 MM E MENO RES OU IGUAIS A 75 MM COM ABRAÇADEIRA METÁLICA RÍGIDA TIPO D 1 1/2", F IXADA EM PERFILADO EM LAJE. AF_05/2015</t>
  </si>
  <si>
    <t>FIXAÇÃO DE TUBOS HORIZONTAIS DE PPR DIÂMETROS MAIORES QUE 75 MM COM AB RAÇADEIRA METÁLICA RÍGIDA TIPO D 3", FIXADA EM PERFILADO EM LAJE. AF_0 5/2015</t>
  </si>
  <si>
    <t>FIXAÇÃO DE TUBOS HORIZONTAIS DE PVC, CPVC OU COBRE DIÂMETROS MENORES O U IGUAIS A 40 MM COM ABRAÇADEIRA METÁLICA RÍGIDA TIPO D 1/2", FIXADA E M PERFILADO EM LAJE. AF_05/2015</t>
  </si>
  <si>
    <t>FIXAÇÃO DE TUBOS HORIZONTAIS DE PVC, CPVC OU COBRE DIÂMETROS MAIORES Q UE 40 MM E MENORES OU IGUAIS A 75 MM COM ABRAÇADEIRA METÁLICA RÍGIDA T IPO D 1 1/2", FIXADA EM PERFILADO EM LAJE. AF_05/2015</t>
  </si>
  <si>
    <t>FIXAÇÃO DE TUBOS HORIZONTAIS DE PVC, CPVC OU COBRE DIÂMETROS MAIORES Q UE 75 MM COM ABRAÇADEIRA METÁLICA RÍGIDA TIPO D 3", FIXADA EM PERFILAD O EM LAJE. AF_05/2015</t>
  </si>
  <si>
    <t>FIXAÇÃO DE TUBOS VERTICAIS DE PPR DIÂMETROS MENORES OU IGUAIS A 40 MM COM ABRAÇADEIRA METÁLICA RÍGIDA TIPO D 1/2", FIXADA EM PERFILADO EM AL VENARIA. AF_05/2015</t>
  </si>
  <si>
    <t>FIXAÇÃO DE TUBOS VERTICAIS DE PPR DIÂMETROS MAIORES QUE 40 MM E MENORE S OU IGUAIS A 75 MM COM ABRAÇADEIRA METÁLICA RÍGIDA TIPO D 1 1/2", FIX ADA EM PERFILADO EM ALVENARIA. AF_05/2015</t>
  </si>
  <si>
    <t>FIXAÇÃO DE TUBOS VERTICAIS DE PPR DIÂMETROS MAIORES QUE 75 MM COM ABRA ÇADEIRA METÁLICA RÍGIDA TIPO D 3", FIXADA EM PERFILADO EM ALVENARIA. A F_05/2015</t>
  </si>
  <si>
    <t>FIXAÇÃO DE TUBOS HORIZONTAIS DE PPR DIÂMETROS MENORES OU IGUAIS A 40 M M COM ABRAÇADEIRA METÁLICA FLEXÍVEL 18 MM, FIXADA DIRETAMENTE NA LAJE. AF_05/2015</t>
  </si>
  <si>
    <t>FIXAÇÃO DE TUBOS HORIZONTAIS DE PPR DIÂMETROS MAIORES QUE 40 MM E MENO RES OU IGUAIS A 75 MM COM ABRAÇADEIRA METÁLICA FLEXÍVEL 18 MM, FIXADA DIRETAMENTE NA LAJE. AF_05/2015</t>
  </si>
  <si>
    <t>FIXAÇÃO DE TUBOS HORIZONTAIS DE PPR DIÂMETROS MAIORES QUE 75 MM COM AB RAÇADEIRA METÁLICA FLEXÍVEL 18 MM, FIXADA DIRETAMENTE NA LAJE. AF_05/2 015</t>
  </si>
  <si>
    <t>FIXAÇÃO DE TUBOS HORIZONTAIS DE PVC, CPVC OU COBRE DIÂMETROS MENORES O U IGUAIS A 40 MM COM ABRAÇADEIRA METÁLICA FLEXÍVEL 18 MM, FIXADA DIRET AMENTE NA LAJE. AF_05/2015</t>
  </si>
  <si>
    <t>FIXAÇÃO DE TUBOS HORIZONTAIS DE PVC, CPVC OU COBRE DIÂMETROS MAIORES Q UE 40 MM E MENORES OU IGUAIS A 75 MM COM ABRAÇADEIRA METÁLICA FLEXÍVEL 18 MM, FIXADA DIRETAMENTE NA LAJE. AF_05/2015</t>
  </si>
  <si>
    <t>FIXAÇÃO DE TUBOS HORIZONTAIS DE PVC, CPVC OU COBRE DIÂMETROS MAIORES Q UE 75 MM COM ABRAÇADEIRA METÁLICA FLEXÍVEL 18 MM, FIXADA DIRETAMENTE N A LAJE. AF_05/2015</t>
  </si>
  <si>
    <t>CHUMBAMENTO PONTUAL DE ABERTURA EM LAJE COM PASSAGEM DE 1 TUBO DE DIAM 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</si>
  <si>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</si>
  <si>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</si>
  <si>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</si>
  <si>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</si>
  <si>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</si>
  <si>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PLACA VIBRATÓRIA REVERSÍVEL COM MOTOR 4 TEMPOS A GASOLINA, FORÇA CENTR ÍFUGA DE 25 KN (2500 KGF), POTÊNCIA 5,5 CV - DEPRECIAÇÃO. AF_08/2015</t>
  </si>
  <si>
    <t>PLACA VIBRATÓRIA REVERSÍVEL COM MOTOR 4 TEMPOS A GASOLINA, FORÇA CENTR ÍFUGA DE 25 KN (2500 KGF), POTÊNCIA 5,5 CV - JUROS. AF_08/2015</t>
  </si>
  <si>
    <t>PLACA VIBRATÓRIA REVERSÍVEL COM MOTOR 4 TEMPOS A GASOLINA, FORÇA CENTR ÍFUGA DE 25 KN (2500 KGF), POTÊNCIA 5,5 CV - MANUTENÇÃO. AF_08/2015</t>
  </si>
  <si>
    <t>PLACA VIBRATÓRIA REVERSÍVEL COM MOTOR 4 TEMPOS A GASOLINA, FORÇA CENTR ÍFUGA DE 25 KN (2500 KGF), POTÊNCIA 5,5 CV - MATERIAIS NA OPERAÇÃO. AF _08/2015</t>
  </si>
  <si>
    <t>PLACA VIBRATÓRIA REVERSÍVEL COM MOTOR 4 TEMPOS A GASOLINA, FORÇA CENTR ÍFUGA DE 25 KN (2500 KGF), POTÊNCIA 5,5 CV - CHP DIURNO. AF_08/2015</t>
  </si>
  <si>
    <t>PLACA VIBRATÓRIA REVERSÍVEL COM MOTOR 4 TEMPOS A GASOLINA, FORÇA CENTR ÍFUGA DE 25 KN (2500 KGF), POTÊNCIA 5,5 CV - CHI DIURNO. AF_08/2015</t>
  </si>
  <si>
    <t>CORTADORA DE PISO COM MOTOR 4 TEMPOS A GASOLINA, POTÊNCIA DE 13 HP, CO M DISCO DE CORTE DIAMANTADO SEGMENTADO PARA CONCRETO, DIÂMETRO DE 350 MM, FURO DE 1" (14 X 1") - DEPRECIAÇÃO. AF_08/2015</t>
  </si>
  <si>
    <t>CORTADORA DE PISO COM MOTOR 4 TEMPOS A GASOLINA, POTÊNCIA DE 13 HP, CO M DISCO DE CORTE DIAMANTADO SEGMENTADO PARA CONCRETO, DIÂMETRO DE 350 MM, FURO DE 1" (14 X 1") - JUROS. AF_08/2015</t>
  </si>
  <si>
    <t>CORTADORA DE PISO COM MOTOR 4 TEMPOS A GASOLINA, POTÊNCIA DE 13 HP, CO M DISCO DE CORTE DIAMANTADO SEGMENTADO PARA CONCRETO, DIÂMETRO DE 350 MM, FURO DE 1" (14 X 1") - MANUTENÇÃO. AF_08/2015</t>
  </si>
  <si>
    <t>CORTADORA DE PISO COM MOTOR 4 TEMPOS A GASOLINA, POTÊNCIA DE 13 HP, CO M DISCO DE CORTE DIAMANTADO SEGMENTADO PARA CONCRETO, DIÂMETRO DE 350 MM, FURO DE 1" (14 X 1") - MATERIAIS NA OPERAÇÃO. AF_08/2015</t>
  </si>
  <si>
    <t>CORTADORA DE PISO COM MOTOR 4 TEMPOS A GASOLINA, POTÊNCIA DE 13 HP, CO M DISCO DE CORTE DIAMANTADO SEGMENTADO PARA CONCRETO, DIÂMETRO DE 350 MM, FURO DE 1" (14 X 1") - CHP DIURNO. AF_08/2015</t>
  </si>
  <si>
    <t>CORTADORA DE PISO COM MOTOR 4 TEMPOS A GASOLINA, POTÊNCIA DE 13 HP, CO M DISCO DE CORTE DIAMANTADO SEGMENTADO PARA CONCRETO, DIÂMETRO DE 350 MM, FURO DE 1" (14 X 1") - CHI DIURNO. AF_08/2015</t>
  </si>
  <si>
    <t>ADUELA / MARCO / BATENTE PARA PORTA DE 60X210CM, PADRÃO POPULAR - FORN ECIMENTO E MONTAGEM. AF_08/2015</t>
  </si>
  <si>
    <t>ADUELA / MARCO / BATENTE PARA PORTA DE 70X210CM, PADRÃO POPULAR - FORN ECIMENTO E MONTAGEM. AF_08/2015</t>
  </si>
  <si>
    <t>ADUELA / MARCO / BATENTE PARA PORTA DE 80X210CM, PADRÃO POPULAR - FORN ECIMENTO E MONTAGEM. AF_08/2015</t>
  </si>
  <si>
    <t>ADUELA / MARCO / BATENTE PARA PORTA DE 90X210CM, PADRÃO POPULAR - FORN ECIMENTO E MONTAGEM. AF_08/2015</t>
  </si>
  <si>
    <t>ADUELA / MARCO / BATENTE PARA PORTA DE 60X210CM, FIXAÇÃO COM ARGAMASSA , PADRÃO POPULAR - FORNECIMENTO E INSTALAÇÃO. AF_08/2015_P</t>
  </si>
  <si>
    <t>ADUELA / MARCO / BATENTE PARA PORTA DE 70X210CM, FIXAÇÃO COM ARGAMASSA , PADRÃO POPULAR - FORNECIMENTO E INSTALAÇÃO. AF_08/2015_P</t>
  </si>
  <si>
    <t>ADUELA / MARCO / BATENTE PARA PORTA DE 80X210CM, FIXAÇÃO COM ARGAMASSA , PADRÃO POPULAR - FORNECIMENTO E INSTALAÇÃO. AF_08/2015_P</t>
  </si>
  <si>
    <t>ADUELA / MARCO / BATENTE PARA PORTA DE 90X210CM, FIXAÇÃO COM ARGAMASSA , PADRÃO POPULAR - FORNECIMENTO E INSTALAÇÃO. AF_08/2015_P</t>
  </si>
  <si>
    <t>PORTA DE MADEIRA ALMOFADADA, SEMI-OCA (LEVE OU MÉDIA), 60X210CM, ESPES SURA DE 3CM, INCLUSO DOBRADIÇAS - FORNECIMENTO E INSTALAÇÃO. AF_08/201 5</t>
  </si>
  <si>
    <t>PORTA DE MADEIRA ALMOFADADA, SEMI-OCA (LEVE OU MÉDIA), 70X210CM, ESPES SURA DE 3CM, INCLUSO DOBRADIÇAS - FORNECIMENTO E INSTALAÇÃO. AF_08/201 5</t>
  </si>
  <si>
    <t>PORTA DE MADEIRA ALMOFADADA, SEMI-OCA (LEVE OU MÉDIA), 80X210CM, ESPES SURA DE 3,5CM, INCLUSO DOBRADIÇAS - FORNECIMENTO E INSTALAÇÃO. AF_08/2 015</t>
  </si>
  <si>
    <t>PORTA DE MADEIRA TIPO VENEZIANA, SEMI-OCA (LEVE OU MÉDIA), 80X210CM, E SPESSURA DE 3CM, INCLUSO DOBRADIÇAS - FORNECIMENTO E INSTALAÇÃO. AF_08 /2015</t>
  </si>
  <si>
    <t>PORTA DE MADEIRA, TIPO MEXICANA, SEMI-OCA (PESADA OU SUPERPESADA), 80X 210CM, ESPESSURA DE 3,5CM, INCLUSO DOBRADIÇAS - FORNECIMENTO E INSTALA ÇÃO. AF_08/2015</t>
  </si>
  <si>
    <t>ALIZAR / GUARNIÇÃO DE 5X1,5CM PARA PORTA DE 60X210CM FIXADO COM PREGOS , PADRÃO POPULAR - FORNECIMENTO E INSTALAÇÃO. AF_08/2015_P</t>
  </si>
  <si>
    <t>ALIZAR / GUARNIÇÃO DE 5X1,5CM PARA PORTA DE 70X210CM FIXADO COM PREGOS , PADRÃO POPULAR - FORNECIMENTO E INSTALAÇÃO. AF_08/2015_P</t>
  </si>
  <si>
    <t>ALIZAR / GUARNIÇÃO DE 5X1,5CM PARA PORTA DE 80X210CM FIXADO COM PREGOS , PADRÃO POPULAR - FORNECIMENTO E INSTALAÇÃO. AF_08/2015_P</t>
  </si>
  <si>
    <t>ALIZAR / GUARNIÇÃO DE 5X1,5CM PARA PORTA DE 90X210CM FIXADO COM PREGOS , PADRÃO POPULAR - FORNECIMENTO E INSTALAÇÃO. AF_08/2015_P</t>
  </si>
  <si>
    <t>FECHADURA DE EMBUTIR COM CILINDRO, EXTERNA, COMPLETA, ACABAMENTO PADRÃ O POPULAR, INCLUSO EXECUÇÃO DE FURO - FORNECIMENTO E INSTALAÇÃO. AF_08 /2015</t>
  </si>
  <si>
    <t>FECHADURA DE EMBUTIR PARA PORTA DE BANHEIRO, COMPLETA, ACABAMENTO PADR ÃO POPULAR, INCLUSO EXECUÇÃO DE FURO - FORNECIMENTO E INSTALAÇÃO. AF_0 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</si>
  <si>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</si>
  <si>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</si>
  <si>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 NTAGEM E INSTALAÇÃO DO BATENTE, FECHADURA COM EXECUÇÃO DO FURO - FORNE CIMENTO E INSTALAÇÃO. AF_08/2015</t>
  </si>
  <si>
    <t>KIT DE PORTA DE MADEIRA PARA PINTURA, SEMI-OCA (LEVE OU MÉDIA), PADRÃO POPULAR, 70X210CM, ESPESSURA DE 3,5CM, ITENS INCLUSOS: DOBRADIÇAS, MO NTAGEM E INSTALAÇÃO DO BATENTE, FECHADURA COM EXECUÇÃO DO FURO - FORNE CIMENTO E INSTALAÇÃO. AF_08/2015</t>
  </si>
  <si>
    <t>KIT DE PORTA DE MADEIRA PARA PINTURA, SEMI-OCA (LEVE OU MÉDIA), PADRÃO POPULAR, 80X210CM, ESPESSURA DE 3,5CM, ITENS INCLUSOS: DOBRADIÇAS, MO NTAGEM E INSTALAÇÃO DO BATENTE, FECHADURA COM EXECUÇÃO DO FURO - FORNE CIMENTO E INSTALAÇÃO. AF_08/2015</t>
  </si>
  <si>
    <t>KIT DE PORTA DE MADEIRA PARA PINTURA, SEMI-OCA (LEVE OU MÉDIA), PADRÃO POPULAR, 90X210CM, ESPESSURA DE 3,5CM, ITENS INCLUSOS: DOBRADIÇAS, MO NTAGEM E INSTALAÇÃO DO BATENTE, FECHADURA COM EXECUÇÃO DO FURO - FORNE CIMENTO E INSTALAÇÃO. AF_08/2015</t>
  </si>
  <si>
    <t>KIT DE PORTA DE MADEIRA PARA PINTURA, SEMI-OCA (LEVE OU MÉDIA), PADRÃO POPULAR, 60X210CM, ESPESSURA DE 3,5CM, ITENS INCLUSOS: DOBRADIÇAS, MO NTAGEM E INSTALAÇÃO DO BATENTE, SEM FECHADURA - FORNECIMENTO E INSTALA ÇÃO. AF_08/2015</t>
  </si>
  <si>
    <t>KIT DE PORTA DE MADEIRA PARA PINTURA, SEMI-OCA (LEVE OU MÉDIA), PADRÃO POPULAR, 70X210CM, ESPESSURA DE 3,5CM, ITENS INCLUSOS: DOBRADIÇAS, MO NTAGEM E INSTALAÇÃO DO BATENTE, SEM FECHADURA - FORNECIMENTO E INSTALA ÇÃO. AF_08/2015</t>
  </si>
  <si>
    <t>KIT DE PORTA DE MADEIRA PARA PINTURA, SEMI-OCA (LEVE OU MÉDIA), PADRÃO POPULAR, 80X210CM, ESPESSURA DE 3,5CM, ITENS INCLUSOS: DOBRADIÇAS, MO NTAGEM E INSTALAÇÃO DO BATENTE, SEM FECHADURA - FORNECIMENTO E INSTALA ÇÃO. AF_08/2015</t>
  </si>
  <si>
    <t>KIT DE PORTA DE MADEIRA PARA PINTURA, SEMI-OCA (LEVE OU MÉDIA), PADRÃO POPULAR, 90X210CM, ESPESSURA DE 3,5CM, ITENS INCLUSOS: DOBRADIÇAS, MO NTAGEM E INSTALAÇÃO DO BATENTE, SEM FECHADURA - FORNECIMENTO E INSTALA ÇÃO. AF_08/2015</t>
  </si>
  <si>
    <t>KIT DE PORTA DE MADEIRA PARA VERNIZ, SEMI-OCA (LEVE OU MÉDIA), PADRÃO POPULAR, 60X210CM, ESPESSURA DE 3,5CM, ITENS INCLUSOS: DOBRADIÇAS, MON TAGEM E INSTALAÇÃO DO BATENTE, SEM FECHADURA - FORNECIMENTO E INSTALAÇ ÃO. AF_08/2015</t>
  </si>
  <si>
    <t>KIT DE PORTA DE MADEIRA PARA VERNIZ, SEMI-OCA (LEVE OU MÉDIA), PADRÃO POPULAR, 70X210CM, ESPESSURA DE 3,5CM, ITENS INCLUSOS: DOBRADIÇAS, MON TAGEM E INSTALAÇÃO DO BATENTE, SEM FECHADURA - FORNECIMENTO E INSTALAÇ ÃO. AF_08/2015</t>
  </si>
  <si>
    <t>KIT DE PORTA DE MADEIRA PARA VERNIZ, SEMI-OCA (LEVE OU MÉDIA), PADRÃO POPULAR, 80X210CM, ESPESSURA DE 3,5CM, ITENS INCLUSOS: DOBRADIÇAS, MON TAGEM E INSTALAÇÃO DO BATENTE, SEM FECHADURA - FORNECIMENTO E INSTALAÇ ÃO. AF_08/2015</t>
  </si>
  <si>
    <t>KIT DE PORTA DE MADEIRA PARA VERNIZ, SEMI-OCA (LEVE OU MÉDIA), PADRÃO POPULAR, 90X210CM, ESPESSURA DE 3,5CM, ITENS INCLUSOS: DOBRADIÇAS, MON TAGEM E INSTALAÇÃO DO BATENTE, SEM FECHADURA - FORNECIMENTO E INSTALAÇ ÃO. AF_08/2015</t>
  </si>
  <si>
    <t>KIT DE PORTA DE MADEIRA ALMOFADADA, SEMI-OCA (LEVE OU MÉDIA), PADRÃO M ÉDIO 60X210CM, ESPESSURA DE 3CM, ITENS INCLUSOS: DOBRADIÇAS, MONTAGEM E INSTALAÇÃO DO BATENTE, SEM FECHADURA - FORNECIMENTO E INSTALAÇÃO. AF _08/2015</t>
  </si>
  <si>
    <t>KIT DE PORTA DE MADEIRA ALMOFADADA, SEMI-OCA (LEVE OU MÉDIA), PADRÃO P OPULAR, 60X210CM, ESPESSURA DE 3CM, ITENS INCLUSOS: DOBRADIÇAS, MONTAG EM E INSTALAÇÃO DO BATENTE, SEM FECHADURA - FORNECIMENTO E INSTALAÇÃO. AF_08/2015</t>
  </si>
  <si>
    <t>KIT DE PORTA DE MADEIRA ALMOFADADA, SEMI-OCA (LEVE OU MÉDIA), PADRÃO M ÉDIO, 70X210CM, ESPESSURA DE 3CM, ITENS INCLUSOS: DOBRADIÇAS, MONTAGEM E INSTALAÇÃO DO BATENTE, SEM FECHADURA - FORNECIMENTO E INSTALAÇÃO. A F_08/2015</t>
  </si>
  <si>
    <t>KIT DE PORTA DE MADEIRA ALMOFADADA, SEMI-OCA (LEVE OU MÉDIA), PADRÃO P OPULAR, 70X210CM, ESPESSURA DE 3CM, ITENS INCLUSOS: DOBRADIÇAS, MONTAG EM E INSTALAÇÃO DO BATENTE, SEM FECHADURA - FORNECIMENTO E INSTALAÇÃO. AF_08/2015</t>
  </si>
  <si>
    <t>KIT DE PORTA DE MADEIRA ALMOFADADA, SEMI-OCA (LEVE OU MÉDIA), PADRÃO M ÉDIO, 80X210CM, ESPESSURA DE 3,5CM, ITENS INCLUSOS: DOBRADIÇAS, MONTAG EM E INSTALAÇÃO DO BATENTE, SEM FECHADURA - FORNECIMENTO E INSTALAÇÃO. AF_08/2015</t>
  </si>
  <si>
    <t>KIT DE PORTA DE MADEIRA ALMOFADADA, SEMI-OCA (LEVE OU MÉDIA), PADRÃO P OPULAR, 80X210CM, ESPESSURA DE 3,5CM, ITENS INCLUSOS: DOBRADIÇAS, MONT AGEM E INSTALAÇÃO DO BATENTE, SEM FECHADURA - FORNECIMENTO E INSTALAÇÃ O. AF_08/2015</t>
  </si>
  <si>
    <t>KIT DE PORTA DE MADEIRA TIPO VENEZIANA, SEMI-OCA (LEVE OU MÉDIA), PADR ÃO MÉDIO, 80X210CM, ESPESSURA DE 3CM, ITENS INCLUSOS: DOBRADIÇAS, MONT AGEM E INSTALAÇÃO DO BATENTE, SEM FECHADURA - FORNECIMENTO E INSTALAÇÃ O. AF_08/2015</t>
  </si>
  <si>
    <t>KIT DE PORTA DE MADEIRA TIPO VENEZIANA, SEMI-OCA (LEVE OU MÉDIA), PADR ÃO POPULAR, 80X210CM, ESPESSURA DE 3CM, ITENS INCLUSOS: DOBRADIÇAS, MO NTAGEM E INSTALAÇÃO DO BATENTE, SEM FECHADURA - FORNECIMENTO E INSTALA ÇÃO. AF_08/2015</t>
  </si>
  <si>
    <t>KIT DE PORTA DE MADEIRA TIPO MEXICANA, SEMI-OCA (PESADA OU SUPERPESADA ), PADRÃO MÉDIO, 80X210CM, ESPESSURA DE 3CM, ITENS INCLUSOS: DOBRADIÇA S, MONTAGEM E INSTALAÇÃO DO BATENTE, SEM FECHADURA - FORNECIMENTO E IN STALAÇÃO. AF_08/2015</t>
  </si>
  <si>
    <t>KIT DE PORTA DE MADEIRA TIPO MEXICANA, SEMI-OCA (PESADA OU SUPERPESADA ), PADRÃO POPULAR, 80X210CM, ESPESSURA DE 3CM, ITENS INCLUSOS: DOBRADI ÇAS, MONTAGEM E INSTALAÇÃO DO BATENTE, SEM FECHADURA - FORNECIMENTO E INSTALAÇÃO. AF_08/2015</t>
  </si>
  <si>
    <t>PORTA DE ALUMÍNIO DE ABRIR COM GUARNIÇÃO, FIXAÇÃO COM PARAFUSOS - FORN ECIMENTO E INSTALAÇÃO. AF_08/2015</t>
  </si>
  <si>
    <t>PORTA EM AÇO DE ABRIR COM POSTIGO PARA VIDRO E GUARNIÇÃO, FIXAÇÃO COM PARAFUSOS - FORNECIMENTO E INSTALAÇÃO. AF_08/2015</t>
  </si>
  <si>
    <t>PORTA EM AÇO DE ABRIR COM TRAVESSAS PARA VIDRO E GUARNIÇÃO, FIXAÇÃO CO M PARAFUSOS - FORNECIMENTO E INSTALAÇÃO. AF_08/2015</t>
  </si>
  <si>
    <t>PORTA EM ALUMÍNIO DE ABRIR TIPO VENEZIANA COM GUARNIÇÃO, FIXAÇÃO COM P ARAFUSOS - FORNECIMENTO E INSTALAÇÃO.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</si>
  <si>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</si>
  <si>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</si>
  <si>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</si>
  <si>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 OS 4,80 M, POTÊNCIA 189 CV INCLUSIVE TANQUE DE AÇO PARA TRANSPORTE DE ÁGUA, CAPACIDADE 6 M3 - DEPRECIAÇÃO. AF_06/2014</t>
  </si>
  <si>
    <t>CAMINHÃO PIPA 6.000 L, PESO BRUTO TOTAL 13.000 KG, DISTÂNCIA ENTRE EIX OS 4,80 M, POTÊNCIA 189 CV INCLUSIVE TANQUE DE AÇO PARA TRANSPORTE DE ÁGUA, CAPACIDADE 6 M3 - JUROS. AF_06/2014</t>
  </si>
  <si>
    <t>CAMINHÃO PIPA 6.000 L, PESO BRUTO TOTAL 13.000 KG, DISTÂNCIA ENTRE EIX OS 4,80 M, POTÊNCIA 189 CV INCLUSIVE TANQUE DE AÇO PARA TRANSPORTE DE ÁGUA, CAPACIDADE 6 M3 - IMPOSTOS E SEGUROS. AF_06/2014</t>
  </si>
  <si>
    <t>CAMINHÃO BASCULANTE 6 M3, PESO BRUTO TOTAL 16.000 KG, CARGA ÚTIL MÁXIM A 13.071 KG, DISTÂNCIA ENTRE EIXOS 4,80 M, POTÊNCIA 230 CV INCLUSIVE C AÇAMBA METÁLICA - DEPRECIAÇÃO. AF_06/2014</t>
  </si>
  <si>
    <t>CAMINHÃO BASCULANTE 6 M3, PESO BRUTO TOTAL 16.000 KG, CARGA ÚTIL MÁXIM A 13.071 KG, DISTÂNCIA ENTRE EIXOS 4,80 M, POTÊNCIA 230 CV INCLUSIVE C AÇAMBA METÁLICA - JUROS. AF_06/2014</t>
  </si>
  <si>
    <t>CAMINHÃO BASCULANTE 6 M3, PESO BRUTO TOTAL 16.000 KG, CARGA ÚTIL MÁXIM A 13.071 KG, DISTÂNCIA ENTRE EIXOS 4,80 M, POTÊNCIA 230 CV INCLUSIVE C AÇAMBA METÁLICA - IMPOSTOS E SEGUROS. AF_06/2014</t>
  </si>
  <si>
    <t>CAMINHÃO TOCO, PESO BRUTO TOTAL 16.000 KG, CARGA ÚTIL MÁXIMA DE 10.685 KG, DISTÂNCIA ENTRE EIXOS 4,80 M, POTÊNCIA 189 CV EXCLUSIVE CARROCERI A - DEPRECIAÇÃO. AF_06/2014</t>
  </si>
  <si>
    <t>CAMINHÃO TOCO, PESO BRUTO TOTAL 16.000 KG, CARGA ÚTIL MÁXIMA DE 10.685 KG, DISTÂNCIA ENTRE EIXOS 4,80 M, POTÊNCIA 189 CV EXCLUSIVE CARROCERI A - JUROS. AF_06/2014</t>
  </si>
  <si>
    <t>CAMINHÃO TOCO, PESO BRUTO TOTAL 16.000 KG, CARGA ÚTIL MÁXIMA DE 10.685 KG, DISTÂNCIA ENTRE EIXOS 4,80 M, POTÊNCIA 189 CV EXCLUSIVE CARROCERI A - IMPOSTOS E SEGUROS. AF_06/2014</t>
  </si>
  <si>
    <t>CAMINHÃO BASCULANTE 10 M3, TRUCADO CABINE SIMPLES, PESO BRUTO TOTAL 23 .000 KG, CARGA ÚTIL MÁXIMA 15.935 KG, DISTÂNCIA ENTRE EIXOS 4,80 M, PO TÊNCIA 230 CV INCLUSIVE CAÇAMBA METÁLICA - DEPRECIAÇÃO. AF_06/2014</t>
  </si>
  <si>
    <t>CAMINHÃO BASCULANTE 10 M3, TRUCADO CABINE SIMPLES, PESO BRUTO TOTAL 23 .000 KG, CARGA ÚTIL MÁXIMA 15.935 KG, DISTÂNCIA ENTRE EIXOS 4,80 M, PO TÊNCIA 230 CV INCLUSIVE CAÇAMBA METÁLICA - JUROS. AF_06/2014</t>
  </si>
  <si>
    <t>CAMINHÃO BASCULANTE 10 M3, TRUCADO CABINE SIMPLES, PESO BRUTO TOTAL 23 .000 KG, CARGA ÚTIL MÁXIMA 15.935 KG, DISTÂNCIA ENTRE EIXOS 4,80 M, PO TÊNCIA 230 CV INCLUSIVE CAÇAMBA METÁLICA - IMPOSTOS E SEGUROS. AF_06/2 014</t>
  </si>
  <si>
    <t>CAMINHÃO BASCULANTE 10 M3, TRUCADO CABINE SIMPLES, PESO BRUTO TOTAL 23 .000 KG, CARGA ÚTIL MÁXIMA 15.935 KG, DISTÂNCIA ENTRE EIXOS 4,80 M, PO TÊNCIA 230 CV INCLUSIVE CAÇAMBA METÁLICA - MANUTENÇÃO. AF_06/2014</t>
  </si>
  <si>
    <t>CAMINHÃO BASCULANTE 10 M3, TRUCADO CABINE SIMPLES, PESO BRUTO TOTAL 23 .000 KG, CARGA ÚTIL MÁXIMA 15.935 KG, DISTÂNCIA ENTRE EIXOS 4,80 M, PO TÊNCIA 230 CV INCLUSIVE CAÇAMBA METÁLICA - MATERIAIS NA OPERAÇÃO. AF_0 6/2014</t>
  </si>
  <si>
    <t>CAMINHÃO BASCULANTE 10 M3, TRUCADO CABINE SIMPLES, PESO BRUTO TOTAL 23 .000 KG, CARGA ÚTIL MÁXIMA 15.935 KG, DISTÂNCIA ENTRE EIXOS 4,80 M, PO TÊNCIA 230 CV INCLUSIVE CAÇAMBA METÁLICA - CHP DIURNO. AF_06/2014</t>
  </si>
  <si>
    <t>CAMINHÃO BASCULANTE 10 M3, TRUCADO CABINE SIMPLES, PESO BRUTO TOTAL 23 .000 KG, CARGA ÚTIL MÁXIMA 15.935 KG, DISTÂNCIA ENTRE EIXOS 4,80 M, PO TÊNCIA 230 CV INCLUSIVE CAÇAMBA METÁLICA - CHI DIURNO. AF_06/2014</t>
  </si>
  <si>
    <t>CAMINHÃO TOCO, PBT 14.300 KG, CARGA ÚTIL MÁX. 9.710 KG, DIST. ENTRE EI XOS 3,56 M, POTÊNCIA 185 CV, INCLUSIVE CARROCERIA FIXA ABERTA DE MADEI RA P/ TRANSPORTE GERAL DE CARGA SECA, DIMEN. APROX. 2,50 X 6,50 X 0,50 M - DEPRECIAÇÃO. AF_06/2014</t>
  </si>
  <si>
    <t>CAMINHÃO TOCO, PBT 14.300 KG, CARGA ÚTIL MÁX. 9.710 KG, DIST. ENTRE EI XOS 3,56 M, POTÊNCIA 185 CV, INCLUSIVE CARROCERIA FIXA ABERTA DE MADEI RA P/ TRANSPORTE GERAL DE CARGA SECA, DIMEN. APROX. 2,50 X 6,50 X 0,50 M - JUROS. AF_06/2014</t>
  </si>
  <si>
    <t>CAMINHÃO TOCO, PBT 14.300 KG, CARGA ÚTIL MÁX. 9.710 KG, DIST. ENTRE EI XOS 3,56 M, POTÊNCIA 185 CV, INCLUSIVE CARROCERIA FIXA ABERTA DE MADEI RA P/ TRANSPORTE GERAL DE CARGA SECA, DIMEN. APROX. 2,50 X 6,50 X 0,50 M - IMPOSTOS E SEGUROS. AF_06/2014</t>
  </si>
  <si>
    <t>CAMINHÃO TOCO, PBT 14.300 KG, CARGA ÚTIL MÁX. 9.710 KG, DIST. ENTRE EI XOS 3,56 M, POTÊNCIA 185 CV, INCLUSIVE CARROCERIA FIXA ABERTA DE MADEI RA P/ TRANSPORTE GERAL DE CARGA SECA, DIMEN. APROX. 2,50 X 6,50 X 0,50 M - CHI DIURNO. AF_06/2014</t>
  </si>
  <si>
    <t>CAMINHÃO PIPA 10.000 L TRUCADO, PESO BRUTO TOTAL 23.000 KG, CARGA ÚTIL MÁXIMA 15.935 KG, DISTÂNCIA ENTRE EIXOS 4,8 M, POTÊNCIA 230 CV, INCLU SIVE TANQUE DE AÇO PARA TRANSPORTE DE ÁGUA - DEPRECIAÇÃO. AF_06/2014</t>
  </si>
  <si>
    <t>CAMINHÃO PIPA 10.000 L TRUCADO, PESO BRUTO TOTAL 23.000 KG, CARGA ÚTIL MÁXIMA 15.935 KG, DISTÂNCIA ENTRE EIXOS 4,8 M, POTÊNCIA 230 CV, INCLU SIVE TANQUE DE AÇO PARA TRANSPORTE DE ÁGUA - JUROS. AF_06/2014</t>
  </si>
  <si>
    <t>CAMINHÃO PIPA 10.000 L TRUCADO, PESO BRUTO TOTAL 23.000 KG, CARGA ÚTIL MÁXIMA 15.935 KG, DISTÂNCIA ENTRE EIXOS 4,8 M, POTÊNCIA 230 CV, INCLU SIVE TANQUE DE AÇO PARA TRANSPORTE DE ÁGUA - IMPOSTOS E SEGUROS. AF_06 /2014</t>
  </si>
  <si>
    <t>CAMINHÃO BASCULANTE 6 M3 TOCO, PESO BRUTO TOTAL 16.000 KG, CARGA ÚTIL MÁXIMA 11.130 KG, DISTÂNCIA ENTRE EIXOS 5,36 M, POTÊNCIA 185 CV, INCLU SIVE CAÇAMBA METÁLICA - IMPOSTOS E SEGUROS. AF_06/2014</t>
  </si>
  <si>
    <t>GUINDAUTO HIDRÁULICO, CAPACIDADE MÁXIMA DE CARGA 6200 KG, MOMENTO MÁXI MO DE CARGA 11,7 TM, ALCANCE MÁXIMO HORIZONTAL 9,70 M, INCLUSIVE CAMIN HÃO TOCO PBT 16.000 KG, POTÊNCIA DE 189 CV - IMPOSTOS E SEGUROS. AF_08 /2015</t>
  </si>
  <si>
    <t>GUINDAUTO HIDRÁULICO, CAPACIDADE MÁXIMA DE CARGA 6200 KG, MOMENTO MÁXI MO DE CARGA 11,7 TM, ALCANCE MÁXIMO HORIZONTAL 9,70 M, INCLUSIVE CAMIN HÃO TOCO PBT 16.000 KG, POTÊNCIA DE 189 CV - MATERIAIS NA OPERAÇÃO. AF _08/2015</t>
  </si>
  <si>
    <t>ESPARGIDOR DE ASFALTO PRESSURIZADO, TANQUE 6 M3 COM ISOLAÇÃO TÉRMICA, AQUECIDO COM 2 MAÇARICOS, COM BARRA ESPARGIDORA 3,60 M, MONTADO SOBRE CAMINHÃO  TOCO, PBT 14.300 KG, POTÊNCIA 185 CV - DEPRECIAÇÃO. AF_08/20 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</si>
  <si>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</si>
  <si>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 F_08/2015</t>
  </si>
  <si>
    <t>ESPARGIDOR DE ASFALTO PRESSURIZADO, TANQUE 6 M3 COM ISOLAÇÃO TÉRMICA, AQUECIDO COM 2 MAÇARICOS, COM BARRA ESPARGIDORA 3,60 M, MONTADO SOBRE CAMINHÃO  TOCO, PBT 14.300 KG, POTÊNCIA 185 CV - MATERIAIS NA OPERAÇÃO . AF_08/2015</t>
  </si>
  <si>
    <t>ESPARGIDOR DE ASFALTO PRESSURIZADO, TANQUE 6 M3 COM ISOLAÇÃO TÉRMICA, AQUECIDO COM 2 MAÇARICOS, COM BARRA ESPARGIDORA 3,60 M, MONTADO SOBRE CAMINHÃO  TOCO, PBT 14.300 KG, POTÊNCIA 185 CV - CHI DIURNO. AF_08/201 5</t>
  </si>
  <si>
    <t>ESTUCAMENTO DE PANOS DE FACHADA SEM VÃOS DO SISTEMA DE PAREDES DE CONC RETO EM EDIFICAÇÕES DE MÚLTIPLOS PAVIMENTOS. AF_06/2015</t>
  </si>
  <si>
    <t>ESTUCAMENTO DE PANOS DE FACHADA COM VÃOS DO SISTEMA DE PAREDES DE CONC RETO EM EDIFICAÇÕES DE MÚLTIPLOS PAVIMENTOS. AF_06/2015</t>
  </si>
  <si>
    <t>ESTUCAMENTO DE SUPERFÍCIE EXTERNA DA SACADA DO SISTEMA DE PAREDES DE C ONCRETO EM EDIFICAÇÕES DE MÚLTIPLOS PAVIMENTOS. AF_06/2015</t>
  </si>
  <si>
    <t>ESTUCAMENTO DE PANOS DE FACHADA SEM VÃOS DO SISTEMA DE PAREDES DE CONC RETO EM EDIFICAÇÕES DE PAVIMENTO ÚNICO. AF_06/2015</t>
  </si>
  <si>
    <t>ESTUCAMENTO DE PANOS DE FACHADA COM VÃOS DO SISTEMA DE PAREDES DE CONC RETO EM EDIFICAÇÕES DE PAVIMENTO ÚNICO. AF_06/2015</t>
  </si>
  <si>
    <t>ESTUCAMENTO DE DENSIDADE BAIXA NAS FACES INTERNAS DE PAREDES DO SISTEM A DE PAREDES DE CONCRETO. AF_06/2015</t>
  </si>
  <si>
    <t>ESTUCAMENTO, PARA QUALQUER REVESTIMENTO, EM TETO DO SISTEMA DE PAREDES DE CONCRETO. AF_06/2015</t>
  </si>
  <si>
    <t>ESTUCAMENTO DE DENSIDADE ALTA, NAS FACES INTERNAS DE PAREDES DO SISTEM A DE PAREDES DE CONCRETO. AF_06/2015</t>
  </si>
  <si>
    <t>COMPACTADOR DE SOLOS DE PERCUSSÃO (SOQUETE) COM MOTOR A GASOLINA 4 TEM POS, POTÊNCIA 4 CV - DEPRECIAÇÃO. AF_08/2015</t>
  </si>
  <si>
    <t>COMPACTADOR DE SOLOS DE PERCUSSÃO (SOQUETE) COM MOTOR A GASOLINA 4 TEM POS, POTÊNCIA 4 CV - JUROS. AF_08/2015</t>
  </si>
  <si>
    <t>COMPACTADOR DE SOLOS DE PERCUSSÃO (SOQUETE) COM MOTOR A GASOLINA 4 TEM POS, POTÊNCIA 4 CV - MANUTENÇÃO. AF_08/2015</t>
  </si>
  <si>
    <t>COMPACTADOR DE SOLOS DE PERCUSSÃO (SOQUETE) COM MOTOR A GASOLINA 4 TEM POS, POTÊNCIA 4 CV - MATERIAIS NA OPERAÇÃO. AF_08/2015</t>
  </si>
  <si>
    <t>COMPACTADOR DE SOLOS DE PERCUSSÃO (SOQUETE) COM MOTOR A GASOLINA 4 TEM POS, POTÊNCIA 4 CV - CHP DIURNO. AF_08/2015</t>
  </si>
  <si>
    <t>COMPACTADOR DE SOLOS DE PERCUSSÃO (SOQUETE) COM MOTOR A GASOLINA 4 TEM POS, POTÊNCIA 4 CV - CHI DIURNO. AF_08/2015</t>
  </si>
  <si>
    <t>ARMAÇÃO DO SISTEMA DE PAREDES DE CONCRETO, EXECUTADA EM PAREDES DE EDI FICAÇÕES DE MÚLTIPLOS PAVIMENTOS, TELA Q-138. AF_06/2015</t>
  </si>
  <si>
    <t>ARMAÇÃO DO SISTEMA DE PAREDES DE CONCRETO, EXECUTADA EM PAREDES DE EDI FICAÇÕES TÉRREAS OU DE MÚLTIPLOS PAVIMENTOS, TELA Q-92. AF_06/2015</t>
  </si>
  <si>
    <t>ARMAÇÃO DO SISTEMA DE PAREDES DE CONCRETO, EXECUTADA EM PAREDES DE EDI FICAÇÕES TÉRREAS, TELA Q-61. AF_06/2015</t>
  </si>
  <si>
    <t>ARMAÇÃO DO SISTEMA DE PAREDES DE CONCRETO, EXECUTADA COMO ARMADURA POS ITIVA DE LAJES, TELA Q-138. AF_06/2015</t>
  </si>
  <si>
    <t>ARMAÇÃO DO SISTEMA DE PAREDES DE CONCRETO, EXECUTADA COMO ARMADURA NEG ATIVA DE LAJES, TELA T-196. AF_06/2015</t>
  </si>
  <si>
    <t>ARMAÇÃO DO SISTEMA DE PAREDES DE CONCRETO, EXECUTADA COMO ARMADURA POS ITIVA DE LAJES, TELA Q-113. AF_06/2015</t>
  </si>
  <si>
    <t>ARMAÇÃO DO SISTEMA DE PAREDES DE CONCRETO, EXECUTADA COMO ARMADURA NEG ATIVA DE LAJES, TELA L-159. AF_06/2015</t>
  </si>
  <si>
    <t>ARMAÇÃO DO SISTEMA DE PAREDES DE CONCRETO, EXECUTADA EM PLATIBANDAS, T ELA Q-92. AF_06/2015</t>
  </si>
  <si>
    <t>ARMAÇÃO DO SISTEMA DE PAREDES DE CONCRETO, EXECUTADA COMO REFORÇO, VER GALHÃO DE 6,3 MM DE DIÂMETRO. AF_06/2015</t>
  </si>
  <si>
    <t>ARMAÇÃO DO SISTEMA DE PAREDES DE CONCRETO, EXECUTADA COMO REFORÇO, VER GALHÃO DE 8,0 MM DE DIÂMETRO. AF_06/2015</t>
  </si>
  <si>
    <t>ARMAÇÃO DO SISTEMA DE PAREDES DE CONCRETO, EXECUTADA COMO REFORÇO, VER GALHÃO DE 10,0 MM DE DIÂMETRO. AF_06/2015</t>
  </si>
  <si>
    <t>GUINDAUTO HIDRÁULICO, CAPACIDADE MÁXIMA DE CARGA 6500 KG, MOMENTO MÁXI MO DE CARGA 5,8 TM, ALCANCE MÁXIMO HORIZONTAL 7,60 M, INCLUSIVE CAMINH ÃO TOCO PBT 9.700 KG, POTÊNCIA DE 160 CV - DEPRECIAÇÃO. AF_08/2015</t>
  </si>
  <si>
    <t>GUINDAUTO HIDRÁULICO, CAPACIDADE MÁXIMA DE CARGA 6500 KG, MOMENTO MÁXI MO DE CARGA 5,8 TM, ALCANCE MÁXIMO HORIZONTAL 7,60 M, INCLUSIVE CAMINH ÃO TOCO PBT 9.700 KG, POTÊNCIA DE 160 CV - JUROS. AF_08/2015</t>
  </si>
  <si>
    <t>GUINDAUTO HIDRÁULICO, CAPACIDADE MÁXIMA DE CARGA 6500 KG, MOMENTO MÁXI MO DE CARGA 5,8 TM, ALCANCE MÁXIMO HORIZONTAL 7,60 M, INCLUSIVE CAMINH ÃO TOCO PBT 9.700 KG, POTÊNCIA DE 160 CV - IMPOSTOS E SEGUROS. AF_08/2 015</t>
  </si>
  <si>
    <t>GUINDAUTO HIDRÁULICO, CAPACIDADE MÁXIMA DE CARGA 6500 KG, MOMENTO MÁXI MO DE CARGA 5,8 TM, ALCANCE MÁXIMO HORIZONTAL 7,60 M, INCLUSIVE CAMINH ÃO TOCO PBT 9.700 KG, POTÊNCIA DE 160 CV - MANUTENÇÃO. AF_08/2015</t>
  </si>
  <si>
    <t>GUINDAUTO HIDRÁULICO, CAPACIDADE MÁXIMA DE CARGA 6500 KG, MOMENTO MÁXI MO DE CARGA 5,8 TM, ALCANCE MÁXIMO HORIZONTAL 7,60 M, INCLUSIVE CAMINH ÃO TOCO PBT 9.700 KG, POTÊNCIA DE 160 CV - MATERIAIS NA OPERAÇÃO. AF_0 8/2015</t>
  </si>
  <si>
    <t>GUINDAUTO HIDRÁULICO, CAPACIDADE MÁXIMA DE CARGA 6500 KG, MOMENTO MÁXI MO DE CARGA 5,8 TM, ALCANCE MÁXIMO HORIZONTAL 7,60 M, INCLUSIVE CAMINH ÃO TOCO PBT 9.700 KG, POTÊNCIA DE 160 CV - CHP DIURNO. AF_08/2015</t>
  </si>
  <si>
    <t>GUINDAUTO HIDRÁULICO, CAPACIDADE MÁXIMA DE CARGA 6500 KG, MOMENTO MÁXI MO DE CARGA 5,8 TM, ALCANCE MÁXIMO HORIZONTAL 7,60 M, INCLUSIVE CAMINH ÃO TOCO PBT 9.700 KG, POTÊNCIA DE 160 CV - CHI DIURNO. AF_08/2015</t>
  </si>
  <si>
    <t>CAMINHÃO DE TRANSPORTE DE MATERIAL ASFÁLTICO 30.000 L, COM CAVALO MECÂ NICO DE CAPACIDADE MÁXIMA DE TRAÇÃO COMBINADO DE 66.000 KG, POTÊNCIA 3 60 CV, INCLUSIVE TANQUE DE ASFALTO COM SERPENTINA - DEPRECIAÇÃO. AF_08 /2015</t>
  </si>
  <si>
    <t>CAMINHÃO DE TRANSPORTE DE MATERIAL ASFÁLTICO 30.000 L, COM CAVALO MECÂ NICO DE CAPACIDADE MÁXIMA DE TRAÇÃO COMBINADO DE 66.000 KG, POTÊNCIA 3 60 CV, INCLUSIVE TANQUE DE ASFALTO COM SERPENTINA - JUROS. AF_08/2015</t>
  </si>
  <si>
    <t>CAMINHÃO DE TRANSPORTE DE MATERIAL ASFÁLTICO 30.000 L, COM CAVALO MECÂ NICO DE CAPACIDADE MÁXIMA DE TRAÇÃO COMBINADO DE 66.000 KG, POTÊNCIA 3 60 CV, INCLUSIVE TANQUE DE ASFALTO COM SERPENTINA - IMPOSTOS E SEGUROS . AF_08/2015</t>
  </si>
  <si>
    <t>CAMINHÃO DE TRANSPORTE DE MATERIAL ASFÁLTICO 30.000 L, COM CAVALO MECÂ NICO DE CAPACIDADE MÁXIMA DE TRAÇÃO COMBINADO DE 66.000 KG, POTÊNCIA 3 60 CV, INCLUSIVE TANQUE DE ASFALTO COM SERPENTINA - MANUTENÇÃO. AF_08/ 2015</t>
  </si>
  <si>
    <t>CAMINHÃO DE TRANSPORTE DE MATERIAL ASFÁLTICO 30.000 L, COM CAVALO MECÂ NICO DE CAPACIDADE MÁXIMA DE TRAÇÃO COMBINADO DE 66.000 KG, POTÊNCIA 3 60 CV, INCLUSIVE TANQUE DE ASFALTO COM SERPENTINA - MATERIAIS NA OPERA ÇÃO. AF_08/2015</t>
  </si>
  <si>
    <t>CAMINHÃO DE TRANSPORTE DE MATERIAL ASFÁLTICO 30.000 L, COM CAVALO MECÂ NICO DE CAPACIDADE MÁXIMA DE TRAÇÃO COMBINADO DE 66.000 KG, POTÊNCIA 3 60 CV, INCLUSIVE TANQUE DE ASFALTO COM SERPENTINA - CHP DIURNO. AF_08/ 2015</t>
  </si>
  <si>
    <t>CAMINHÃO DE TRANSPORTE DE MATERIAL ASFÁLTICO 30.000 L, COM CAVALO MECÂ NICO DE CAPACIDADE MÁXIMA DE TRAÇÃO COMBINADO DE 66.000 KG, POTÊNCIA 3 60 CV, INCLUSIVE TANQUE DE ASFALTO COM SERPENTINA - CHI DIURNO. AF_08/ 2015</t>
  </si>
  <si>
    <t>ENGENHEIRO ELETRICISTA COM ENCARGOS COMPLEMENTARES</t>
  </si>
  <si>
    <t>ENGENHEIRO SANITARISTA COM ENCARGOS COMPLEMENTARES</t>
  </si>
  <si>
    <t>SERRA CIRCULAR DE BANCADA COM MOTOR ELÉTRICO POTÊNCIA DE 5HP, COM COIF A PARA DISCO 10" - DEPRECIAÇÃO. AF_08/2015</t>
  </si>
  <si>
    <t>SERRA CIRCULAR DE BANCADA COM MOTOR ELÉTRICO POTÊNCIA DE 5HP, COM COIF A PARA DISCO 10" - JUROS. AF_08/2015</t>
  </si>
  <si>
    <t>SERRA CIRCULAR DE BANCADA COM MOTOR ELÉTRICO POTÊNCIA DE 5HP, COM COIF A PARA DISCO 10" - MANUTENÇÃO. AF_08/2015</t>
  </si>
  <si>
    <t>SERRA CIRCULAR DE BANCADA COM MOTOR ELÉTRICO POTÊNCIA DE 5HP, COM COIF A PARA DISCO 10" - MATERIAIS NA OPERAÇÃO. AF_08/2015</t>
  </si>
  <si>
    <t>SERRA CIRCULAR DE BANCADA COM MOTOR ELÉTRICO POTÊNCIA DE 5HP, COM COIF A PARA DISCO 10" - CHP DIURNO. AF_08/2015</t>
  </si>
  <si>
    <t>SERRA CIRCULAR DE BANCADA COM MOTOR ELÉTRICO POTÊNCIA DE 5HP, COM COIF A PARA DISCO 10" - CHI DIURNO. AF_08/2015</t>
  </si>
  <si>
    <t>(COMPOSIÇÃO REPRESENTATIVA) DO SERVIÇO DE INSTALAÇÃO DE TUBOS DE PVC, SOLDÁVEL, ÁGUA FRIA, DN 20 MM (INSTALADO EM RAMAL, SUB-RAMAL OU RAMAL DE DISTRIBUIÇÃO), INCLUSIVE CONEXÕES, CORTES E FIXAÇÕES, PARA PRÉDIOS. AF_10/2015_P</t>
  </si>
  <si>
    <t>(COMPOSIÇÃO REPRESENTATIVA) DO SERVIÇO DE INSTALAÇÃO DE TUBOS DE PVC, SOLDÁVEL, ÁGUA FRIA, DN 25 MM (INSTALADO EM RAMAL, SUB-RAMAL, RAMAL DE DISTRIBUIÇÃO OU PRUMADA), INCLUSIVE CONEXÕES, CORTES E FIXAÇÕES, PARA PRÉDIOS. AF_10/2015_P</t>
  </si>
  <si>
    <t>(COMPOSIÇÃO REPRESENTATIVA) DO SERVIÇO DE INSTALAÇÃO TUBOS DE PVC, SOL DÁVEL, ÁGUA FRIA, DN 32 MM (INSTALADO EM RAMAL, SUB-RAMAL, RAMAL DE DI STRIBUIÇÃO OU PRUMADA), INCLUSIVE CONEXÕES, CORTES E FIXAÇÕES, PARA PR ÉDIOS. AF_10/2015_P</t>
  </si>
  <si>
    <t>(COMPOSIÇÃO REPRESENTATIVA) DO SERVIÇO DE INSTALAÇÃO DE TUBOS DE PVC, SOLDÁVEL, ÁGUA FRIA, DN 40 MM (INSTALADO EM PRUMADA), INCLUSIVE CONEXÕ ES, CORTES E FIXAÇÕES, PARA PRÉDIOS. AF_10/2015_P</t>
  </si>
  <si>
    <t>(COMPOSIÇÃO REPRESENTATIVA) DO SERVIÇO DE INSTALAÇÃO DE TUBOS DE PVC, SOLDÁVEL, ÁGUA FRIA, DN 50 MM (INSTALADO EM PRUMADA), INCLUSIVE CONEXÕ ES, CORTES E FIXAÇÕES, PARA PRÉDIOS. AF_10/2015_P</t>
  </si>
  <si>
    <t>(COMPOSIÇÃO REPRESENTATIVA) DO SERVIÇO DE INSTALAÇÃO DE TUBOS DE PVC, SÉRIE R, ÁGUA PLUVIAL, DN 75 MM (INSTALADO EM RAMAL DE ENCAMINHAMENTO, OU CONDUTORES VERTICAIS), INCLUSIVE CONEXÕES, CORTE E FIXAÇÕES, PARA PRÉDIOS. AF_10/2015_P</t>
  </si>
  <si>
    <t>(COMPOSIÇÃO REPRESENTATIVA) DO SERVIÇO DE INSTALAÇÃO DE TUBOS DE PVC, SÉRIE R, ÁGUA PLUVIAL, DN 100 MM (INSTALADO EM RAMAL DE ENCAMINHAMENTO , OU CONDUTORES VERTICAIS), INCLUSIVE CONEXÕES, CORTES E FIXAÇÕES, PAR A PRÉDIOS. AF_10/2015_P</t>
  </si>
  <si>
    <t>(COMPOSIÇÃO REPRESENTATIVA) DO SERVIÇO DE INSTALAÇÃO DE TUBOS DE PVC, SÉRIE R, ÁGUA PLUVIAL, DN 150 MM (INSTALADO EM CONDUTORES VERTICAIS), INCLUSIVE CONEXÕES, CORTES E FIXAÇÕES, PARA PRÉDIOS. AF_10/2015_P</t>
  </si>
  <si>
    <t>(COMPOSIÇÃO REPRESENTATIVA) DO SERVIÇO DE INSTALAÇÃO DE TUBO DE PVC, S ÉRIE NORMAL, ESGOTO PREDIAL, DN 40 MM (INSTALADO EM RAMAL DE DESCARGA OU RAMAL DE ESGOTO SANITÁRIO), INCLUSIVE CONEXÕES, CORTES E FIXAÇÕES, PARA PRÉDIOS. AF_10/2015_P</t>
  </si>
  <si>
    <t>(COMPOSIÇÃO REPRESENTATIVA) DO SERVIÇO DE INSTALAÇÃO DE TUBO DE PVC, S ÉRIE NORMAL, ESGOTO PREDIAL, DN 50 MM (INSTALADO EM RAMAL DE DESCARGA OU RAMAL DE ESGOTO SANITÁRIO), INCLUSIVE CONEXÕES, CORTES E FIXAÇÕES P ARA, PRÉDIOS. AF_10/2015_P</t>
  </si>
  <si>
    <t>(COMPOSIÇÃO REPRESENTATIVA) DO SERVIÇO DE INST. TUBO PVC, SÉRIE N, ESG OTO PREDIAL, DN 75 MM, (INST. EM RAMAL DE DESCARGA, RAMAL DE ESG. SANI TÁRIO, PRUMADA DE ESG. SANITÁRIO OU VENTILAÇÃO), INCL. CONEXÕES, CORTE S E FIXAÇÕES, P/ PRÉDIOS. AF_10/2015_P</t>
  </si>
  <si>
    <t>(COMPOSIÇÃO REPRESENTATIVA) DO SERVIÇO DE INST. TUBO PVC, SÉRIE N, ESG OTO PREDIAL, 100 MM (INST. RAMAL DESCARGA, RAMAL DE ESG. SANIT., PRUMA DA ESG. SANIT., VENTILAÇÃO OU SUB-COLETOR AÉREO), INCL. CONEXÕES E COR TES, FIXAÇÕES, P/ PRÉDIOS. AF_10/2015_P</t>
  </si>
  <si>
    <t>(COMPOSIÇÃO REPRESENTATIVA) DO SERVIÇO DE INSTALAÇÃO DE TUBO DE PVC, S ÉRIE NORMAL, ESGOTO PREDIAL, DN 150 MM (INSTALADO EM SUB-COLETOR AÉREO ), INCLUSIVE CONEXÕES, CORTES E FIXAÇÕES, PARA PRÉDIOS. AF_10/2015_P</t>
  </si>
  <si>
    <t>(COMPOSIÇÃO REPRESENTATIVA) DE ALVENARIA DE BLOCOS DE CONCRETO ESTRUTU RAL 14X19X39 CM, (ESPESSURA 14 CM), FBK = 4,5 MPA, UTILIZANDO PALHETA, PARA EDIFICAÇÃO HABITACIONAL. AF_10/2015</t>
  </si>
  <si>
    <t>COMPOSIÇÃO REPRESENTATIVA DE SERVIÇOS DE ALVENARIA DE BLOCOS DE CONCRE TO ESTRUTURAL 14X19X29 CM, (ESPESSURA 14 CM), FBK = 4,5 MPA, UTILIZAND O PALHETA, PARA EDIFICAÇÃO HABITACIONAL. AF_10/2015</t>
  </si>
  <si>
    <t>ELETRODUTO FLEXÍVEL CORRUGADO, PVC, DN 20 MM (1/2"), PARA CIRCUITOS TE RMINAIS, INSTALADO EM FORRO - FORNECIMENTO E INSTALAÇÃO. AF_12/2015</t>
  </si>
  <si>
    <t>ELETRODUTO FLEXÍVEL CORRUGADO, PVC, DN 25 MM (3/4"), PARA CIRCUITOS TE RMINAIS, INSTALADO EM FORRO - FORNECIMENTO E INSTALAÇÃO. AF_12/2015</t>
  </si>
  <si>
    <t>ELETRODUTO FLEXÍVEL CORRUGADO, PVC, DN 32 MM (1"), PARA CIRCUITOS TERM INAIS, INSTALADO EM FORRO - FORNECIMENTO E INSTALAÇÃO. AF_12/2015</t>
  </si>
  <si>
    <t>ELETRODUTO FLEXÍVEL CORRUGADO, PVC, DN 20 MM (1/2"), PARA CIRCUITOS TE RMINAIS, INSTALADO EM LAJE - FORNECIMENTO E INSTALAÇÃO. AF_12/2015</t>
  </si>
  <si>
    <t>ELETRODUTO FLEXÍVEL CORRUGADO, PVC, DN 25 MM (3/4"), PARA CIRCUITOS TE RMINAIS, INSTALADO EM LAJE - FORNECIMENTO E INSTALAÇÃO. AF_12/2015</t>
  </si>
  <si>
    <t>ELETRODUTO FLEXÍVEL CORRUGADO, PVC, DN 32 MM (1"), PARA CIRCUITOS TERM INAIS, INSTALADO EM LAJE - FORNECIMENTO E INSTALAÇÃO. AF_12/2015</t>
  </si>
  <si>
    <t>ELETRODUTO FLEXÍVEL CORRUGADO, PVC, DN 20 MM (1/2"), PARA CIRCUITOS TE RMINAIS, INSTALADO EM PAREDE - FORNECIMENTO E INSTALAÇÃO. AF_12/2015</t>
  </si>
  <si>
    <t>ELETRODUTO FLEXÍVEL CORRUGADO, PVC, DN 25 MM (3/4"), PARA CIRCUITOS TE RMINAIS, INSTALADO EM PAREDE - FORNECIMENTO E INSTALAÇÃO. AF_12/2015</t>
  </si>
  <si>
    <t>ELETRODUTO FLEXÍVEL CORRUGADO, PVC, DN 32 MM (1"), PARA CIRCUITOS TERM INAIS, INSTALADO EM PAREDE - FORNECIMENTO E INSTALAÇÃO. AF_12/2015</t>
  </si>
  <si>
    <t>ELETRODUTO RÍGIDO ROSCÁVEL, PVC, DN 20 MM (1/2"), PARA CIRCUITOS TERMI NAIS, INSTALADO EM FORRO - FORNECIMENTO E INSTALAÇÃO. AF_12/2015</t>
  </si>
  <si>
    <t>ELETRODUTO RÍGIDO ROSCÁVEL, PVC, DN 25 MM (3/4"), PARA CIRCUITOS TERMI NAIS, INSTALADO EM FORRO - FORNECIMENTO E INSTALAÇÃO. AF_12/2015</t>
  </si>
  <si>
    <t>ELETRODUTO RÍGIDO ROSCÁVEL, PVC, DN 32 MM (1"), PARA CIRCUITOS TERMINA IS, INSTALADO EM FORRO - FORNECIMENTO E INSTALAÇÃO. AF_12/2015</t>
  </si>
  <si>
    <t>ELETRODUTO RÍGIDO ROSCÁVEL, PVC, DN 40 MM (1 1/4"), PARA CIRCUITOS TER MINAIS, INSTALADO EM FORRO - FORNECIMENTO E INSTALAÇÃO. AF_12/2015</t>
  </si>
  <si>
    <t>ELETRODUTO RÍGIDO ROSCÁVEL, PVC, DN 20 MM (1/2"), PARA CIRCUITOS TERMI NAIS, INSTALADO EM LAJE - FORNECIMENTO E INSTALAÇÃO. AF_12/2015</t>
  </si>
  <si>
    <t>ELETRODUTO RÍGIDO ROSCÁVEL, PVC, DN 25 MM (3/4"), PARA CIRCUITOS TERMI NAIS, INSTALADO EM LAJE - FORNECIMENTO E INSTALAÇÃO. AF_12/2015</t>
  </si>
  <si>
    <t>ELETRODUTO RÍGIDO ROSCÁVEL, PVC, DN 32 MM (1"), PARA CIRCUITOS TERMINA IS, INSTALADO EM LAJE - FORNECIMENTO E INSTALAÇÃO. AF_12/2015</t>
  </si>
  <si>
    <t>ELETRODUTO RÍGIDO ROSCÁVEL, PVC, DN 40 MM (1 1/4"), PARA CIRCUITOS TER MINAIS, INSTALADO EM LAJE - FORNECIMENTO E INSTALAÇÃO. AF_12/2015</t>
  </si>
  <si>
    <t>ELETRODUTO RÍGIDO ROSCÁVEL, PVC, DN 20 MM (1/2"), PARA CIRCUITOS TERMI NAIS, INSTALADO EM PAREDE - FORNECIMENTO E INSTALAÇÃO. AF_12/2015</t>
  </si>
  <si>
    <t>ELETRODUTO RÍGIDO ROSCÁVEL, PVC, DN 25 MM (3/4"), PARA CIRCUITOS TERMI NAIS, INSTALADO EM PAREDE - FORNECIMENTO E INSTALAÇÃO. AF_12/2015</t>
  </si>
  <si>
    <t>ELETRODUTO RÍGIDO ROSCÁVEL, PVC, DN 32 MM (1"), PARA CIRCUITOS TERMINA IS, INSTALADO EM PAREDE - FORNECIMENTO E INSTALAÇÃO. AF_12/2015</t>
  </si>
  <si>
    <t>ELETRODUTO RÍGIDO ROSCÁVEL, PVC, DN 40 MM (1 1/4"), PARA CIRCUITOS TER MINAIS, INSTALADO EM PAREDE - FORNECIMENTO E INSTALAÇÃO. AF_12/2015</t>
  </si>
  <si>
    <t>LUVA PARA ELETRODUTO, PVC, ROSCÁVEL, DN 20 MM (1/2"), PARA CIRCUITOS T ERMINAIS, INSTALADA EM FORRO - FORNECIMENTO E INSTALAÇÃO. AF_12/2015</t>
  </si>
  <si>
    <t>LUVA PARA ELETRODUTO, PVC, ROSCÁVEL, DN 25 MM (3/4"), PARA CIRCUITOS T ERMINAIS, INSTALADA EM FORRO - FORNECIMENTO E INSTALAÇÃO. AF_12/2015</t>
  </si>
  <si>
    <t>LUVA PARA ELETRODUTO, PVC, ROSCÁVEL, DN 32 MM (1"), PARA CIRCUITOS TER MINAIS, INSTALADA EM FORRO - FORNECIMENTO E INSTALAÇÃO. AF_12/2015</t>
  </si>
  <si>
    <t>LUVA PARA ELETRODUTO, PVC, ROSCÁVEL, DN 40 MM (1 1/4"), PARA CIRCUITOS TERMINAIS, INSTALADA EM FORRO - FORNECIMENTO E INSTALAÇÃO. AF_12/2015</t>
  </si>
  <si>
    <t>LUVA PARA ELETRODUTO, PVC, ROSCÁVEL, DN 20 MM (1/2"), PARA CIRCUITOS T ERMINAIS, INSTALADA EM LAJE - FORNECIMENTO E INSTALAÇÃO. AF_12/2015</t>
  </si>
  <si>
    <t>LUVA PARA ELETRODUTO, PVC, ROSCÁVEL, DN 25 MM (3/4"), PARA CIRCUITOS T ERMINAIS, INSTALADA EM LAJE - FORNECIMENTO E INSTALAÇÃO. AF_12/2015</t>
  </si>
  <si>
    <t>LUVA PARA ELETRODUTO, PVC, ROSCÁVEL, DN 32 MM (1"), PARA CIRCUITOS TER MINAIS, INSTALADA EM LAJE - FORNECIMENTO E INSTALAÇÃO. AF_12/2015</t>
  </si>
  <si>
    <t>LUVA PARA ELETRODUTO, PVC, ROSCÁVEL, DN 40 MM (1 1/4"), PARA CIRCUITOS TERMINAIS, INSTALADA EM LAJE - FORNECIMENTO E INSTALAÇÃO. AF_12/2015</t>
  </si>
  <si>
    <t>LUVA PARA ELETRODUTO, PVC, ROSCÁVEL, DN 20 MM (1/2"), PARA CIRCUITOS T ERMINAIS, INSTALADA EM PAREDE - FORNECIMENTO E INSTALAÇÃO. AF_12/2015</t>
  </si>
  <si>
    <t>LUVA PARA ELETRODUTO, PVC, ROSCÁVEL, DN 25 MM (3/4"), PARA CIRCUITOS T ERMINAIS, INSTALADA EM PAREDE - FORNECIMENTO E INSTALAÇÃO. AF_12/2015</t>
  </si>
  <si>
    <t>LUVA PARA ELETRODUTO, PVC, ROSCÁVEL, DN 32 MM (1"), PARA CIRCUITOS TER MINAIS, INSTALADA EM PAREDE - FORNECIMENTO E INSTALAÇÃO. AF_12/2015</t>
  </si>
  <si>
    <t>LUVA PARA ELETRODUTO, PVC, ROSCÁVEL, DN 40 MM (1 1/4"), PARA CIRCUITOS TERMINAIS, INSTALADA EM PAREDE - FORNECIMENTO E INSTALAÇÃO. AF_12/201 5</t>
  </si>
  <si>
    <t>CURVA 90 GRAUS PARA ELETRODUTO, PVC, ROSCÁVEL, DN 20 MM (1/2"), PARA C IRCUITOS TERMINAIS, INSTALADA EM FORRO - FORNECIMENTO E INSTALAÇÃO. AF _12/2015</t>
  </si>
  <si>
    <t>CURVA 135 GRAUS PARA ELETRODUTO, PVC, ROSCÁVEL, DN 20 MM (1/2"), PARA CIRCUITOS TERMINAIS, INSTALADA EM FORRO - FORNECIMENTO E INSTALAÇÃO. A F_12/2015</t>
  </si>
  <si>
    <t>CURVA 90 GRAUS PARA ELETRODUTO, PVC, ROSCÁVEL, DN 25 MM (3/4"), PARA C IRCUITOS TERMINAIS, INSTALADA EM FORRO - FORNECIMENTO E INSTALAÇÃO. AF _12/2015</t>
  </si>
  <si>
    <t>CURVA 180 GRAUS PARA ELETRODUTO, PVC, ROSCÁVEL, DN 25 MM (3/4"), PARA CIRCUITOS TERMINAIS, INSTALADA EM FORRO - FORNECIMENTO E INSTALAÇÃO. A F_12/2015</t>
  </si>
  <si>
    <t>CURVA 90 GRAUS PARA ELETRODUTO, PVC, ROSCÁVEL, DN 32 MM (1"), PARA CIR CUITOS TERMINAIS, INSTALADA EM FORRO - FORNECIMENTO E INSTALAÇÃO. AF_1 2/2015</t>
  </si>
  <si>
    <t>CURVA 135 GRAUS PARA ELETRODUTO, PVC, ROSCÁVEL, DN 32 MM (1"), PARA CI RCUITOS TERMINAIS, INSTALADA EM FORRO - FORNECIMENTO E INSTALAÇÃO. AF_ 12/2015</t>
  </si>
  <si>
    <t>CURVA 90 GRAUS PARA ELETRODUTO, PVC, ROSCÁVEL, DN 40 MM (1 1/4"), PARA CIRCUITOS TERMINAIS, INSTALADA EM FORRO - FORNECIMENTO E INSTALAÇÃO. AF_12/2015</t>
  </si>
  <si>
    <t>CURVA 135 GRAUS PARA ELETRODUTO, PVC, ROSCÁVEL, DN 40 MM (1 1/4"), PAR A CIRCUITOS TERMINAIS, INSTALADA EM FORRO - FORNECIMENTO E INSTALAÇÃO. AF_12/2015</t>
  </si>
  <si>
    <t>CURVA 90 GRAUS PARA ELETRODUTO, PVC, ROSCÁVEL, DN 20 MM (1/2"), PARA C IRCUITOS TERMINAIS, INSTALADA EM LAJE - FORNECIMENTO E INSTALAÇÃO. AF_ 12/2015</t>
  </si>
  <si>
    <t>CURVA 135 GRAUS PARA ELETRODUTO, PVC, ROSCÁVEL, DN 20 MM (1/2"), PARA CIRCUITOS TERMINAIS, INSTALADA EM LAJE - FORNECIMENTO E INSTALAÇÃO. AF _12/2015</t>
  </si>
  <si>
    <t>CURVA 90 GRAUS PARA ELETRODUTO, PVC, ROSCÁVEL, DN 25 MM (3/4"), PARA C IRCUITOS TERMINAIS, INSTALADA EM LAJE - FORNECIMENTO E INSTALAÇÃO. AF_ 12/2015</t>
  </si>
  <si>
    <t>CURVA 180 GRAUS PARA ELETRODUTO, PVC, ROSCÁVEL, DN 25 MM (3/4"), PARA CIRCUITOS TERMINAIS, INSTALADA EM LAJE - FORNECIMENTO E INSTALAÇÃO. AF _12/2015</t>
  </si>
  <si>
    <t>CURVA 90 GRAUS PARA ELETRODUTO, PVC, ROSCÁVEL, DN 32 MM (1"), PARA CIR CUITOS TERMINAIS, INSTALADA EM LAJE - FORNECIMENTO E INSTALAÇÃO. AF_12 /2015</t>
  </si>
  <si>
    <t>CURVA 135 GRAUS PARA ELETRODUTO, PVC, ROSCÁVEL, DN 32 MM (1"), PARA CI RCUITOS TERMINAIS, INSTALADA EM LAJE - FORNECIMENTO E INSTALAÇÃO. AF_1 2/2015</t>
  </si>
  <si>
    <t>CURVA 90 GRAUS PARA ELETRODUTO, PVC, ROSCÁVEL, DN 40 MM (1 1/4"), PARA CIRCUITOS TERMINAIS, INSTALADA EM LAJE - FORNECIMENTO E INSTALAÇÃO. A F_12/2015</t>
  </si>
  <si>
    <t>CURVA 135 GRAUS PARA ELETRODUTO, PVC, ROSCÁVEL, DN 40 MM (1 1/4"), PAR A CIRCUITOS TERMINAIS, INSTALADA EM LAJE - FORNECIMENTO E INSTALAÇÃO. AF_12/2015</t>
  </si>
  <si>
    <t>CURVA 90 GRAUS PARA ELETRODUTO, PVC, ROSCÁVEL, DN 20 MM (1/2"), PARA C IRCUITOS TERMINAIS, INSTALADA EM PAREDE - FORNECIMENTO E INSTALAÇÃO. A F_12/2015</t>
  </si>
  <si>
    <t>CURVA 135 GRAUS PARA ELETRODUTO, PVC, ROSCÁVEL, DN 20 MM (1/2"), PARA CIRCUITOS TERMINAIS, INSTALADA EM PAREDE - FORNECIMENTO E INSTALAÇÃO. AF_12/2015</t>
  </si>
  <si>
    <t>CURVA 90 GRAUS PARA ELETRODUTO, PVC, ROSCÁVEL, DN 25 MM (3/4"), PARA C IRCUITOS TERMINAIS, INSTALADA EM PAREDE - FORNECIMENTO E INSTALAÇÃO. A F_12/2015</t>
  </si>
  <si>
    <t>CURVA 180 GRAUS PARA ELETRODUTO, PVC, ROSCÁVEL, DN 25 MM (3/4"), PARA CIRCUITOS TERMINAIS, INSTALADA EM PAREDE - FORNECIMENTO E INSTALAÇÃO. AF_12/2015</t>
  </si>
  <si>
    <t>CURVA 90 GRAUS PARA ELETRODUTO, PVC, ROSCÁVEL, DN 32 MM (1"), PARA CIR CUITOS TERMINAIS, INSTALADA EM PAREDE - FORNECIMENTO E INSTALAÇÃO. AF_ 12/2015</t>
  </si>
  <si>
    <t>CURVA 135 GRAUS PARA ELETRODUTO, PVC, ROSCÁVEL, DN 32 MM (1"), PARA CI RCUITOS TERMINAIS, INSTALADA EM PAREDE - FORNECIMENTO E INSTALAÇÃO. AF _12/2015</t>
  </si>
  <si>
    <t>CURVA 90 GRAUS PARA ELETRODUTO, PVC, ROSCÁVEL, DN 40 MM (1 1/4"), PARA CIRCUITOS TERMINAIS, INSTALADA EM PAREDE - FORNECIMENTO E INSTALAÇÃO. AF_12/2015</t>
  </si>
  <si>
    <t>CURVA 135 GRAUS PARA ELETRODUTO, PVC, ROSCÁVEL, DN 40 MM (1 1/4"), PAR A CIRCUITOS TERMINAIS, INSTALADA EM PAREDE - FORNECIMENTO E INSTALAÇÃO . AF_12/2015</t>
  </si>
  <si>
    <t>CABO DE COBRE FLEXÍVEL ISOLADO, 1,5 MM², ANTI-CHAMA 450/750 V, PARA CI RCUITOS TERMINAIS - FORNECIMENTO E INSTALAÇÃO. AF_12/2015</t>
  </si>
  <si>
    <t>CABO DE COBRE FLEXÍVEL ISOLADO, 1,5 MM², ANTI-CHAMA 0,6/1,0 KV, PARA C IRCUITOS TERMINAIS - FORNECIMENTO E INSTALAÇÃO. AF_12/2015</t>
  </si>
  <si>
    <t>CABO DE COBRE FLEXÍVEL ISOLADO, 2,5 MM², ANTI-CHAMA 450/750 V, PARA CI RCUITOS TERMINAIS - FORNECIMENTO E INSTALAÇÃO. AF_12/2015</t>
  </si>
  <si>
    <t>CABO DE COBRE FLEXÍVEL ISOLADO, 2,5 MM², ANTI-CHAMA 0,6/1,0 KV, PARA C IRCUITOS TERMINAIS - FORNECIMENTO E INSTALAÇÃO. AF_12/2015</t>
  </si>
  <si>
    <t>CABO DE COBRE FLEXÍVEL ISOLADO, 4 MM², ANTI-CHAMA 450/750 V, PARA CIRC UITOS TERMINAIS - FORNECIMENTO E INSTALAÇÃO. AF_12/2015</t>
  </si>
  <si>
    <t>CABO DE COBRE FLEXÍVEL ISOLADO, 4 MM², ANTI-CHAMA 0,6/1,0 KV, PARA CIR CUITOS TERMINAIS - FORNECIMENTO E INSTALAÇÃO. AF_12/2015</t>
  </si>
  <si>
    <t>CABO DE COBRE FLEXÍVEL ISOLADO, 6 MM², ANTI-CHAMA 450/750 V, PARA CIRC UITOS TERMINAIS - FORNECIMENTO E INSTALAÇÃO. AF_12/2015</t>
  </si>
  <si>
    <t>CABO DE COBRE FLEXÍVEL ISOLADO, 6 MM², ANTI-CHAMA 0,6/1,0 KV, PARA CIR CUITOS TERMINAIS - FORNECIMENTO E INSTALAÇÃO. AF_12/2015</t>
  </si>
  <si>
    <t>CABO DE COBRE FLEXÍVEL ISOLADO, 10 MM², ANTI-CHAMA 450/750 V, PARA CIR CUITOS TERMINAIS - FORNECIMENTO E INSTALAÇÃO. AF_12/2015</t>
  </si>
  <si>
    <t>CABO DE COBRE FLEXÍVEL ISOLADO, 10 MM², ANTI-CHAMA 0,6/1,0 KV, PARA CI RCUITOS TERMINAIS - FORNECIMENTO E INSTALAÇÃO. AF_12/2015</t>
  </si>
  <si>
    <t>CABO DE COBRE FLEXÍVEL ISOLADO, 16 MM², ANTI-CHAMA 450/750 V, PARA CIR CUITOS TERMINAIS - FORNECIMENTO E INSTALAÇÃO. AF_12/2015</t>
  </si>
  <si>
    <t>CABO DE COBRE FLEXÍVEL ISOLADO, 16 MM², ANTI-CHAMA 0,6/1,0 KV, PARA CI RCUITOS TERMINAIS - FORNECIMENTO E INSTALAÇÃO. AF_12/2015</t>
  </si>
  <si>
    <t>CAIXA OCTOGONAL 4" X 4", PVC, INSTALADA EM LAJE - FORNECIMENTO E INSTA LAÇÃO. AF_12/2015</t>
  </si>
  <si>
    <t>CAIXA OCTOGONAL 3" X 3", PVC, INSTALADA EM LAJE - FORNECIMENTO E INSTA LAÇÃO. AF_12/2015</t>
  </si>
  <si>
    <t>CAIXA RETANGULAR 4" X 2" ALTA (2,00 M DO PISO), PVC, INSTALADA EM PARE DE - FORNECIMENTO E INSTALAÇÃO. AF_12/2015</t>
  </si>
  <si>
    <t>CAIXA RETANGULAR 4" X 2" MÉDIA (1,30 M DO PISO), PVC, INSTALADA EM PAR EDE - FORNECIMENTO E INSTALAÇÃO. AF_12/2015</t>
  </si>
  <si>
    <t>CAIXA RETANGULAR 4" X 2" BAIXA (0,30 M DO PISO), PVC, INSTALADA EM PAR EDE - FORNECIMENTO E INSTALAÇÃO. AF_12/2015</t>
  </si>
  <si>
    <t>CAIXA RETANGULAR 4" X 4" ALTA (2,00 M DO PISO), PVC, INSTALADA EM PARE DE - FORNECIMENTO E INSTALAÇÃO. AF_12/2015</t>
  </si>
  <si>
    <t>CAIXA RETANGULAR 4" X 4" MÉDIA (1,30 M DO PISO), PVC, INSTALADA EM PAR EDE - FORNECIMENTO E INSTALAÇÃO. AF_12/2015</t>
  </si>
  <si>
    <t>CAIXA RETANGULAR 4" X 4" BAIXA (0,30 M DO PISO), PVC, INSTALADA EM PAR EDE - FORNECIMENTO E INSTALAÇÃO. AF_12/2015</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</si>
  <si>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</si>
  <si>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</si>
  <si>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</si>
  <si>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</si>
  <si>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</si>
  <si>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</si>
  <si>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 RNECIMENTO E INSTALAÇÃO. AF_12/2015</t>
  </si>
  <si>
    <t>INTERRUPTOR SIMPLES (1 MÓDULO), 10A/250V, INCLUINDO SUPORTE E PLACA - FORNECIMENTO E INSTALAÇÃO. AF_12/2015</t>
  </si>
  <si>
    <t>INTERRUPTOR PARALELO (1 MÓDULO), 10A/250V, SEM SUPORTE E SEM PLACA - F ORNECIMENTO E INSTALAÇÃO. AF_12/2015</t>
  </si>
  <si>
    <t>INTERRUPTOR PARALELO (1 MÓDULO), 10A/250V, INCLUINDO SUPORTE E PLACA - FORNECIMENTO E INSTALAÇÃO. AF_12/2015</t>
  </si>
  <si>
    <t>INTERRUPTOR SIMPLES (1 MÓDULO) COM INTERRUPTOR PARALELO (1 MÓDULO), 10 A/250V, SEM SUPORTE E SEM PLACA - FORNECIMENTO E INSTALAÇÃO. AF_12/201 5</t>
  </si>
  <si>
    <t>INTERRUPTOR SIMPLES (1 MÓDULO) COM INTERRUPTOR PARALELO (1 MÓDULO), 10 A/250V, INCLUINDO SUPORTE E PLACA - FORNECIMENTO E INSTALAÇÃO. AF_12/2 015</t>
  </si>
  <si>
    <t>INTERRUPTOR SIMPLES (2 MÓDULOS), 10A/250V, SEM SUPORTE E SEM PLACA - F 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</si>
  <si>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</si>
  <si>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</si>
  <si>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</si>
  <si>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 0A/250V, SEM SUPORTE E SEM PLACA - FORNECIMENTO E INSTALAÇÃO. AF_12/20 15</t>
  </si>
  <si>
    <t>INTERRUPTOR SIMPLES (1 MÓDULO) COM INTERRUPTOR PARALELO (2 MÓDULOS), 1 0A/250V, INCLUINDO SUPORTE E PLACA - FORNECIMENTO E INSTALAÇÃO. AF_12/ 2015</t>
  </si>
  <si>
    <t>INTERRUPTOR SIMPLES (2 MÓDULOS) COM INTERRUPTOR PARALELO (1 MÓDULO), 1 0A/250V, SEM SUPORTE E SEM PLACA - FORNECIMENTO E INSTALAÇÃO. AF_12/20 15</t>
  </si>
  <si>
    <t>INTERRUPTOR SIMPLES (2 MÓDULOS) COM INTERRUPTOR PARALELO (1 MÓDULO), 1 0A/250V, INCLUINDO SUPORTE E PLACA - FORNECIMENTO E INSTALAÇÃO. AF_12/ 2015</t>
  </si>
  <si>
    <t>INTERRUPTOR SIMPLES (3 MÓDULOS), 10A/250V, SEM SUPORTE E SEM PLACA - F 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</si>
  <si>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</si>
  <si>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</si>
  <si>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</si>
  <si>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 0A/250V, SEM SUPORTE E SEM PLACA - FORNECIMENTO E INSTALAÇÃO. AF_12/20 15</t>
  </si>
  <si>
    <t>INTERRUPTOR SIMPLES (3 MÓDULOS) COM INTERRUPTOR PARALELO (1 MÓDULO), 1 0A/250V, INCLUINDO SUPORTE E PLACA - FORNECIMENTO E INSTALAÇÃO. AF_12/ 2015</t>
  </si>
  <si>
    <t>INTERRUPTOR SIMPLES (2 MÓDULOS) COM INTERRUPTOR PARALELO (2 MÓDULOS), 10A/250V, SEM SUPORTE E SEM PLACA - FORNECIMENTO E INSTALAÇÃO. AF_12/2 015</t>
  </si>
  <si>
    <t>INTERRUPTOR SIMPLES (2 MÓDULOS) COM INTERRUPTOR PARALELO (2 MÓDULOS), 10A/250V, INCLUINDO SUPORTE E PLACA - FORNECIMENTO E INSTALAÇÃO. AF_12 /2015</t>
  </si>
  <si>
    <t>INTERRUPTOR SIMPLES (4 MÓDULOS), 10A/250V, SEM SUPORTE E SEM PLACA - F ORNECIMENTO E INSTALAÇÃO. AF_12/2015</t>
  </si>
  <si>
    <t>INTERRUPTOR SIMPLES (4 MÓDULOS), 10A/250V, INCLUINDO SUPORTE E PLACA - FORNECIMENTO E INSTALAÇÃO. AF_12/2015</t>
  </si>
  <si>
    <t>INTERRUPTOR SIMPLES (6 MÓDULOS), 10A/250V, SEM SUPORTE E SEM PLACA - F ORNECIMENTO E INSTALAÇÃO. AF_12/2015</t>
  </si>
  <si>
    <t>INTERRUPTOR SIMPLES (6 MÓDULOS), 10A/250V, INCLUINDO SUPORTE E PLACA - FORNECIMENTO E INSTALAÇÃO. AF_12/2015</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</si>
  <si>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</si>
  <si>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</si>
  <si>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 A - FORNECIMENTO E INSTALAÇÃO. AF_12/2015</t>
  </si>
  <si>
    <t>TOMADA ALTA DE EMBUTIR (1 MÓDULO), 2P+T 20 A, INCLUINDO SUPORTE E PLAC 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</si>
  <si>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</si>
  <si>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</si>
  <si>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 CA - FORNECIMENTO E INSTALAÇÃO. AF_12/2015</t>
  </si>
  <si>
    <t>TOMADA MÉDIA DE EMBUTIR (1 MÓDULO), 2P+T 20 A, INCLUINDO SUPORTE E PLA 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</si>
  <si>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</si>
  <si>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</si>
  <si>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 CA - FORNECIMENTO E INSTALAÇÃO. AF_12/2015</t>
  </si>
  <si>
    <t>TOMADA BAIXA DE EMBUTIR (1 MÓDULO), 2P+T 20 A, INCLUINDO SUPORTE E PLA CA - FORNECIMENTO E INSTALAÇÃO. AF_12/2015</t>
  </si>
  <si>
    <t>TOMADA MÉDIA DE EMBUTIR (2 MÓDULOS), 2P+T 10 A, SEM SUPORTE E SEM PLAC A - FORNECIMENTO E INSTALAÇÃO. AF_12/2015</t>
  </si>
  <si>
    <t>TOMADA MÉDIA DE EMBUTIR (2 MÓDULOS), 2P+T 20 A, SEM SUPORTE E SEM PLAC A - FORNECIMENTO E INSTALAÇÃO. AF_12/2015</t>
  </si>
  <si>
    <t>TOMADA MÉDIA DE EMBUTIR (2 MÓDULOS), 2P+T 10 A, INCLUINDO SUPORTE E PL ACA - FORNECIMENTO E INSTALAÇÃO. AF_12/2015</t>
  </si>
  <si>
    <t>TOMADA MÉDIA DE EMBUTIR (2 MÓDULOS), 2P+T 20 A, INCLUINDO SUPORTE E PL ACA - FORNECIMENTO E INSTALAÇÃO. AF_12/2015</t>
  </si>
  <si>
    <t>TOMADA BAIXA DE EMBUTIR (2 MÓDULOS), 2P+T 10 A, SEM SUPORTE E SEM PLAC A - FORNECIMENTO E INSTALAÇÃO. AF_12/2015</t>
  </si>
  <si>
    <t>TOMADA BAIXA DE EMBUTIR (2 MÓDULOS), 2P+T 20 A, SEM SUPORTE E SEM PLAC A - FORNECIMENTO E INSTALAÇÃO. AF_12/2015</t>
  </si>
  <si>
    <t>TOMADA BAIXA DE EMBUTIR (2 MÓDULOS), 2P+T 10 A, INCLUINDO SUPORTE E PL ACA - FORNECIMENTO E INSTALAÇÃO. AF_12/2015</t>
  </si>
  <si>
    <t>TOMADA BAIXA DE EMBUTIR (2 MÓDULOS), 2P+T 20 A, INCLUINDO SUPORTE E PL ACA - FORNECIMENTO E INSTALAÇÃO. AF_12/2015</t>
  </si>
  <si>
    <t>TOMADA MÉDIA DE EMBUTIR (3 MÓDULOS), 2P+T 10 A, SEM SUPORTE E SEM PLAC A - FORNECIMENTO E INSTALAÇÃO. AF_12/2015</t>
  </si>
  <si>
    <t>TOMADA MÉDIA DE EMBUTIR (3 MÓDULOS), 2P+T 20 A, SEM SUPORTE E SEM PLAC A - FORNECIMENTO E INSTALAÇÃO. AF_12/2015</t>
  </si>
  <si>
    <t>TOMADA MÉDIA DE EMBUTIR (3 MÓDULOS), 2P+T 10 A, INCLUINDO SUPORTE E PL ACA - FORNECIMENTO E INSTALAÇÃO. AF_12/2015</t>
  </si>
  <si>
    <t>TOMADA MÉDIA DE EMBUTIR (3 MÓDULOS), 2P+T 20 A, INCLUINDO SUPORTE E PL ACA - FORNECIMENTO E INSTALAÇÃO. AF_12/2015</t>
  </si>
  <si>
    <t>TOMADA BAIXA DE EMBUTIR (3 MÓDULOS), 2P+T 10 A, SEM SUPORTE E SEM PLAC A - FORNECIMENTO E INSTALAÇÃO. AF_12/2015</t>
  </si>
  <si>
    <t>TOMADA BAIXA DE EMBUTIR (3 MÓDULOS), 2P+T 20 A, SEM SUPORTE E SEM PLAC A - FORNECIMENTO E INSTALAÇÃO. AF_12/2015</t>
  </si>
  <si>
    <t>TOMADA BAIXA DE EMBUTIR (3 MÓDULOS), 2P+T 10 A, INCLUINDO SUPORTE E PL ACA - FORNECIMENTO E INSTALAÇÃO. AF_12/2015</t>
  </si>
  <si>
    <t>TOMADA BAIXA DE EMBUTIR (3 MÓDULOS), 2P+T 20 A, INCLUINDO SUPORTE E PL ACA - FORNECIMENTO E INSTALAÇÃO. AF_12/2015</t>
  </si>
  <si>
    <t>TOMADA BAIXA DE EMBUTIR (4 MÓDULOS), 2P+T 10 A, SEM SUPORTE E SEM PLAC A - FORNECIMENTO E INSTALAÇÃO. AF_12/2015</t>
  </si>
  <si>
    <t>TOMADA BAIXA DE EMBUTIR (4 MÓDULOS), 2P+T 10 A, INCLUINDO SUPORTE E PL ACA - FORNECIMENTO E INSTALAÇÃO. AF_12/2015</t>
  </si>
  <si>
    <t>TOMADA BAIXA DE EMBUTIR (6 MÓDULOS), 2P+T 10 A, SEM SUPORTE E SEM PLAC A - FORNECIMENTO E INSTALAÇÃO. AF_12/2015</t>
  </si>
  <si>
    <t>TOMADA BAIXA DE EMBUTIR (6 MÓDULOS), 2P+T 10 A, INCLUINDO SUPORTE E PL ACA - FORNECIMENTO E INSTALAÇÃO. AF_12/2015</t>
  </si>
  <si>
    <t>INTERRUPTOR SIMPLES (1 MÓDULO) COM 1 TOMADA DE EMBUTIR 2P+T 10 A,  SEM SUPORTE E SEM PLACA - FORNECIMENTO E INSTALAÇÃO. AF_12/2015</t>
  </si>
  <si>
    <t>INTERRUPTOR SIMPLES (1 MÓDULO) COM 1 TOMADA DE EMBUTIR 2P+T 10 A,  INC LUINDO SUPORTE E PLACA - FORNECIMENTO E INSTALAÇÃO. AF_12/2015</t>
  </si>
  <si>
    <t>INTERRUPTOR SIMPLES (1 MÓDULO) COM 2 TOMADAS DE EMBUTIR 2P+T 10 A,  SE M SUPORTE E SEM PLACA - FORNECIMENTO E INSTALAÇÃO. AF_12/2015</t>
  </si>
  <si>
    <t>INTERRUPTOR SIMPLES (1 MÓDULO) COM 2 TOMADAS DE EMBUTIR 2P+T 10 A,  IN CLUINDO SUPORTE E PLACA - FORNECIMENTO E INSTALAÇÃO. AF_12/2015</t>
  </si>
  <si>
    <t>INTERRUPTOR SIMPLES (2 MÓDULOS) COM 1 TOMADA DE EMBUTIR 2P+T 10 A,  SE M SUPORTE E SEM PLACA - FORNECIMENTO E INSTALAÇÃO. AF_12/2015</t>
  </si>
  <si>
    <t>INTERRUPTOR SIMPLES (2 MÓDULOS) COM 1 TOMADA DE EMBUTIR 2P+T 10 A,  IN CLUINDO SUPORTE E PLACA - FORNECIMENTO E INSTALAÇÃO. AF_12/2015</t>
  </si>
  <si>
    <t>INTERRUPTOR PARALELO (1 MÓDULO) COM 1 TOMADA DE EMBUTIR 2P+T 10 A,  SE M SUPORTE E SEM PLACA - FORNECIMENTO E INSTALAÇÃO. AF_12/2015</t>
  </si>
  <si>
    <t>INTERRUPTOR PARALELO (1 MÓDULO) COM 1 TOMADA DE EMBUTIR 2P+T 10 A,  IN CLUINDO SUPORTE E PLACA - FORNECIMENTO E INSTALAÇÃO. AF_12/2015</t>
  </si>
  <si>
    <t>INTERRUPTOR PARALELO (1 MÓDULO) COM 2 TOMADAS DE EMBUTIR 2P+T 10 A,  S EM SUPORTE E SEM PLACA - FORNECIMENTO E INSTALAÇÃO. AF_12/2015</t>
  </si>
  <si>
    <t>INTERRUPTOR PARALELO (1 MÓDULO) COM 2 TOMADAS DE EMBUTIR 2P+T 10 A,  I NCLUINDO SUPORTE E PLACA - FORNECIMENTO E INSTALAÇÃO. AF_12/2015</t>
  </si>
  <si>
    <t>INTERRUPTOR PARALELO (2 MÓDULOS) COM 1 TOMADA DE EMBUTIR 2P+T 10 A,  S EM SUPORTE E SEM PLACA - FORNECIMENTO E INSTALAÇÃO. AF_12/2015</t>
  </si>
  <si>
    <t>INTERRUPTOR PARALELO (2 MÓDULOS) COM 1 TOMADA DE EMBUTIR 2P+T 10 A,  I NCLUINDO SUPORTE E PLACA - FORNECIMENTO E INSTALAÇÃO. AF_12/2015</t>
  </si>
  <si>
    <t>INTERRUPTOR SIMPLES (1 MÓDULO), INTERRUPTOR PARALELO (1 MÓDULO) E 1 TO MADA DE EMBUTIR 2P+T 10 A,  SEM SUPORTE E SEM PLACA - FORNECIMENTO E I NSTALAÇÃO. AF_12/2015</t>
  </si>
  <si>
    <t>INTERRUPTOR SIMPLES (1 MÓDULO), INTERRUPTOR PARALELO (1 MÓDULO) E 1 TO MADA DE EMBUTIR 2P+T 10 A,  INCLUINDO SUPORTE E PLACA - FORNECIMENTO E INSTALAÇÃO. AF_12/2015</t>
  </si>
  <si>
    <t>DISTRIBUIDOR DE AGREGADOS REBOCAVEL, CAPACIDADE 1,9 M³, LARGURA DE TRA BALHO 3,66 M - DEPRECIAÇÃO. AF_11/2015</t>
  </si>
  <si>
    <t>DISTRIBUIDOR DE AGREGADOS REBOCAVEL, CAPACIDADE 1,9 M³, LARGURA DE TRA BALHO 3,66 M - JUROS. AF_11/2015</t>
  </si>
  <si>
    <t>DISTRIBUIDOR DE AGREGADOS REBOCAVEL, CAPACIDADE 1,9 M³, LARGURA DE TRA BALHO 3,66 M - MANUTENÇÃO. AF_11/2015</t>
  </si>
  <si>
    <t>DISTRIBUIDOR DE AGREGADOS REBOCAVEL, CAPACIDADE 1,9 M³, LARGURA DE TRA BALHO 3,66 M - CHP DIURNO. AF_11/2015</t>
  </si>
  <si>
    <t>DISTRIBUIDOR DE AGREGADOS REBOCAVEL, CAPACIDADE 1,9 M³, LARGURA DE TRA BALHO 3,66 M - CHI DIURNO. AF_11/2015</t>
  </si>
  <si>
    <t>CAMINHÃO PARA EQUIPAMENTO DE LIMPEZA A SUCÇÃO COM CAMINHÃO TRUCADO DE PESO BRUTO TOTAL 23000 KG, CARGA ÚTIL MÁXIMA 15935 KG, DISTÂNCIA ENTRE EIXOS 4,80 M, POTÊNCIA 230 CV, INCLUSIVE LIMPADORA A SUCÇÃO, TANQUE 1</t>
  </si>
  <si>
    <t>CAMINHÃO PARA EQUIPAMENTO DE LIMPEZA A SUCÇÃO, COM CAMINHÃO TRUCADO DE PESO BRUTO TOTAL 23000 KG, CARGA ÚTIL MÁXIMA 15935 KG, DISTÂNCIA ENTR E EIXOS 4,80 M, POTÊNCIA 230 CV, INCLUSIVE LIMPADORA A SUCÇÃO, TANQUE</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</si>
  <si>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</si>
  <si>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</si>
  <si>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</si>
  <si>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</si>
  <si>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PENEIRA ROTATIVA COM MOTOR ELÉTRICO TRIFÁSICO DE 2 CV, CILINDRO DE 1 M X 0,60 M, COM FUROS DE 3,17 MM - CHP DIURNO. AF_11/2015</t>
  </si>
  <si>
    <t>PENEIRA ROTATIVA COM MOTOR ELÉTRICO TRIFÁSICO DE 2 CV, CILINDRO DE 1 M X 0,60 M, COM FUROS DE 3,17 MM - CHI DIURNO. AF_11/2015</t>
  </si>
  <si>
    <t>DOSADOR DE AREIA, CAPACIDADE DE 26 LITROS - DEPRECIAÇÃO. AF_11/2015</t>
  </si>
  <si>
    <t>DOSADOR DE AREIA, CAPACIDADE DE 26 LITROS - JUROS. AF_11/2015</t>
  </si>
  <si>
    <t>DOSADOR DE AREIA, CAPACIDADE DE 26 LITROS - MANUTENÇÃO. AF_11/2015</t>
  </si>
  <si>
    <t>DOSADOR DE AREIA, CAPACIDADE DE 26 LITROS - CHP DIURNO. AF_11/2015</t>
  </si>
  <si>
    <t>DOSADOR DE AREIA, CAPACIDADE DE 26 LITROS - CHI DIURNO. AF_11/2015</t>
  </si>
  <si>
    <t>PENEIRAMENTO DE AREIA COM PENEIRA ELÉTRICA. AF_11/2015</t>
  </si>
  <si>
    <t>PENEIRAMENTO DE AREIA COM PENEIRA MANUAL. AF_11/2015</t>
  </si>
  <si>
    <t>ENSACAMENTO DE AREIA. AF_11/2015</t>
  </si>
  <si>
    <t>CAMINHONETE COM MOTOR A DIESEL, POTÊNCIA 180 CV, CABINE DUPLA, 4X4 - D EPRECIAÇÃO. AF_11/2015</t>
  </si>
  <si>
    <t>CAMINHONETE COM MOTOR A DIESEL, POTÊNCIA 180 CV, CABINE DUPLA, 4X4 - J UROS. AF_11/2015</t>
  </si>
  <si>
    <t>CAMINHONETE COM MOTOR A DIESEL, POTÊNCIA 180 CV, CABINE DUPLA, 4X4 - I MPOSTOS E SEGUROS. AF_11/2015</t>
  </si>
  <si>
    <t>CAMINHONETE COM MOTOR A DIESEL, POTÊNCIA 180 CV, CABINE DUPLA, 4X4 - M ANUTENÇÃO. AF_11/2015</t>
  </si>
  <si>
    <t>CAMINHONETE COM MOTOR A DIESEL, POTÊNCIA 180 CV, CABINE DUPLA, 4X4 - M ATERIAIS NA OPERAÇÃO. AF_11/2015</t>
  </si>
  <si>
    <t>CAMINHONETE COM MOTOR A DIESEL, POTÊNCIA 180 CV, CABINE DUPLA, 4X4 - C HP DIURNO. AF_11/2015</t>
  </si>
  <si>
    <t>CAMINHONETE COM MOTOR A DIESEL, POTÊNCIA 180 CV, CABINE DUPLA, 4X4 - C HI DIURNO.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</si>
  <si>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</si>
  <si>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</si>
  <si>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</si>
  <si>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</si>
  <si>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</si>
  <si>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CAMINHONETE CABINE SIMPLES COM MOTOR 1.6 FLEX, CÂMBIO MANUAL, POTÊNCIA 101/104 CV, 2 PORTAS - CHP DIURNO. AF_11/2015</t>
  </si>
  <si>
    <t>CAMINHONETE CABINE SIMPLES COM MOTOR 1.6 FLEX, CÂMBIO MANUAL, POTÊNCIA 101/104 CV, 2 PORTAS - CHI DIURNO. AF_11/2015</t>
  </si>
  <si>
    <t>TUBO DE CONCRETO PARA REDES COLETORAS DE ÁGUAS PLUVIAIS, DIÂMETRO DE 4 00 MM, JUNTA RÍGIDA, INSTALADO EM LOCAL COM BAIXO NÍVEL DE INTERFERÊNC IAS - FORNECIMENTO E ASSENTAMENTO. AF_12/2015</t>
  </si>
  <si>
    <t>TUBO DE CONCRETO PARA REDES COLETORAS DE ÁGUAS PLUVIAIS, DIÂMETRO DE 5 00 MM, JUNTA RÍGIDA, INSTALADO EM LOCAL COM BAIXO NÍVEL DE INTERFERÊNC IAS - FORNECIMENTO E ASSENTAMENTO. AF_12/2015</t>
  </si>
  <si>
    <t>TUBO DE CONCRETO PARA REDES COLETORAS DE ÁGUAS PLUVIAIS, DIÂMETRO DE 6 00 MM, JUNTA RÍGIDA, INSTALADO EM LOCAL COM BAIXO NÍVEL DE INTERFERÊNC IAS - FORNECIMENTO E ASSENTAMENTO. AF_12/2015</t>
  </si>
  <si>
    <t>TUBO DE CONCRETO PARA REDES COLETORAS DE ÁGUAS PLUVIAIS, DIÂMETRO DE 7 00 MM, JUNTA RÍGIDA, INSTALADO EM LOCAL COM BAIXO NÍVEL DE INTERFERÊNC IAS - FORNECIMENTO E ASSENTAMENTO. AF_12/2015</t>
  </si>
  <si>
    <t>TUBO DE CONCRETO PARA REDES COLETORAS DE ÁGUAS PLUVIAIS, DIÂMETRO DE 8 00 MM, JUNTA RÍGIDA, INSTALADO EM LOCAL COM BAIXO NÍVEL DE INTERFERÊNC IAS - FORNECIMENTO E ASSENTAMENTO. AF_12/2015</t>
  </si>
  <si>
    <t>TUBO DE CONCRETO PARA REDES COLETORAS DE ÁGUAS PLUVIAIS, DIÂMETRO DE 9 00 MM, JUNTA RÍGIDA, INSTALADO EM LOCAL COM BAIXO NÍVEL DE INTERFERÊNC IAS - FORNECIMENTO E ASSENTAMENTO. AF_12/2015</t>
  </si>
  <si>
    <t>TUBO DE CONCRETO PARA REDES COLETORAS DE ÁGUAS PLUVIAIS, DIÂMETRO DE 1 000 MM, JUNTA RÍGIDA, INSTALADO EM LOCAL COM BAIXO NÍVEL DE INTERFERÊN CIAS - FORNECIMENTO E ASSENTAMENTO. AF_12/2015</t>
  </si>
  <si>
    <t>TUBO DE CONCRETO PARA REDES COLETORAS DE ÁGUAS PLUVIAIS, DIÂMETRO DE 4 00 MM, JUNTA RÍGIDA, INSTALADO EM LOCAL COM ALTO NÍVEL DE INTERFERÊNCI AS - FORNECIMENTO E ASSENTAMENTO. AF_12/2015</t>
  </si>
  <si>
    <t>TUBO DE CONCRETO PARA REDES COLETORAS DE ÁGUAS PLUVIAIS, DIÂMETRO DE 5 00 MM, JUNTA RÍGIDA, INSTALADO EM LOCAL COM ALTO NÍVEL DE INTERFERÊNCI AS - FORNECIMENTO E ASSENTAMENTO. AF_12/2015</t>
  </si>
  <si>
    <t>TUBO DE CONCRETO PARA REDES COLETORAS DE ÁGUAS PLUVIAIS, DIÂMETRO DE 6 00 MM, JUNTA RÍGIDA, INSTALADO EM LOCAL COM ALTO NÍVEL DE INTERFERÊNCI AS - FORNECIMENTO E ASSENTAMENTO. AF_12/2015</t>
  </si>
  <si>
    <t>TUBO DE CONCRETO PARA REDES COLETORAS DE ÁGUAS PLUVIAIS, DIÂMETRO DE 7 00 MM, JUNTA RÍGIDA, INSTALADO EM LOCAL COM ALTO NÍVEL DE INTERFERÊNCI AS - FORNECIMENTO E ASSENTAMENTO. AF_12/2015</t>
  </si>
  <si>
    <t>TUBO DE CONCRETO PARA REDES COLETORAS DE ÁGUAS PLUVIAIS, DIÂMETRO DE 8 00 MM, JUNTA RÍGIDA, INSTALADO EM LOCAL COM ALTO NÍVEL DE INTERFERÊNCI AS - FORNECIMENTO E ASSENTAMENTO. AF_12/2015</t>
  </si>
  <si>
    <t>TUBO DE CONCRETO PARA REDES COLETORAS DE ÁGUAS PLUVIAIS, DIÂMETRO DE 9 00 MM, JUNTA RÍGIDA, INSTALADO EM LOCAL COM ALTO NÍVEL DE INTERFERÊNCI AS - FORNECIMENTO E ASSENTAMENTO. AF_12/2015</t>
  </si>
  <si>
    <t>TUBO DE CONCRETO PARA REDES COLETORAS DE ÁGUAS PLUVIAIS, DIÂMETRO DE 1 000 MM, JUNTA RÍGIDA, INSTALADO EM LOCAL COM ALTO NÍVEL DE INTERFERÊNC IAS - FORNECIMENTO E ASSENTAMENTO. AF_12/2015</t>
  </si>
  <si>
    <t>FECHAMENTO DE CONSTRUÇÃO TEMPORÁRIA EM CHAPA DE MADEIRA COMPENSADA E=1 0MM, COM REAPROVEITAMENTO DE 2X.</t>
  </si>
  <si>
    <t>APLICAÇÃO MANUAL DE PINTURA COM TINTA LÁTEX ACRÍLICA EM PAREDES, DUAS DEMÃOS</t>
  </si>
  <si>
    <t>CAMINHÃO DE TRANSPORTE DE MATERIAL ASFÁLTICO 20.000 L, COM CAVALO MECÂ NICO DE CAPACIDADE MÁXIMA DE TRAÇÃO COMBINADO DE 45.000 KG, POTÊNCIA 3 30 CV, INCLUSIVE TANQUE DE ASFALTO COM MAÇARICO - DEPRECIAÇÃO. AF_12/2 015</t>
  </si>
  <si>
    <t>CAMINHÃO DE TRANSPORTE DE MATERIAL ASFÁLTICO 20.000 L, COM CAVALO MECÂ NICO DE CAPACIDADE MÁXIMA DE TRAÇÃO COMBINADO DE 45.000 KG, POTÊNCIA 3 30 CV, INCLUSIVE TANQUE DE ASFALTO COM MAÇARICO - JUROS. AF_12/2015</t>
  </si>
  <si>
    <t>CAMINHÃO DE TRANSPORTE DE MATERIAL ASFÁLTICO 20.000 L, COM CAVALO MECÂ NICO DE CAPACIDADE MÁXIMA DE TRAÇÃO COMBINADO DE 45.000 KG, POTÊNCIA 3 30 CV, INCLUSIVE TANQUE DE ASFALTO COM MAÇARICO - IMPOSTOS E SEGUROS. AF_12/2015</t>
  </si>
  <si>
    <t>CAMINHÃO DE TRANSPORTE DE MATERIAL ASFÁLTICO 20.000 L, COM CAVALO MECÂ NICO DE CAPACIDADE MÁXIMA DE TRAÇÃO COMBINADO DE 45.000 KG, POTÊNCIA 3 30 CV, INCLUSIVE TANQUE DE ASFALTO COM MAÇARICO - MANUTENÇÃO. AF_12/20 15</t>
  </si>
  <si>
    <t>CAMINHÃO DE TRANSPORTE DE MATERIAL ASFÁLTICO 20.000 L, COM CAVALO MECÂ NICO DE CAPACIDADE MÁXIMA DE TRAÇÃO COMBINADO DE 45.000 KG, POTÊNCIA 3 30 CV, INCLUSIVE TANQUE DE ASFALTO COM MAÇARICO - MATERIAIS NA OPERAÇÃ O. AF_12/2015</t>
  </si>
  <si>
    <t>CAMINHÃO DE TRANSPORTE DE MATERIAL ASFÁLTICO 20.000 L, COM CAVALO MECÂ NICO DE CAPACIDADE MÁXIMA DE TRAÇÃO COMBINADO DE 45.000 KG, POTÊNCIA 3 30 CV, INCLUSIVE TANQUE DE ASFALTO COM MAÇARICO - CHP DIURNO. AF_12/20 15</t>
  </si>
  <si>
    <t>CAMINHÃO DE TRANSPORTE DE MATERIAL ASFÁLTICO 20.000 L, COM CAVALO MECÂ NICO DE CAPACIDADE MÁXIMA DE TRAÇÃO COMBINADO DE 45.000 KG, POTÊNCIA 3 30 CV, INCLUSIVE TANQUE DE ASFALTO COM MAÇARICO - CHI DIURNO. AF_12/20 15</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</si>
  <si>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</si>
  <si>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</si>
  <si>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</si>
  <si>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</si>
  <si>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INSTALAÇÃO DE TESOURA (INTEIRA OU MEIA), BIAPOIADA, EM MADEIRA NÃO APA RELHADA, PARA VÃOS MAIORES OU IGUAIS A 3,0 M E MENORES QUE 6,0 M, INCL USO IÇAMENTO. AF_12/2015</t>
  </si>
  <si>
    <t>INSTALAÇÃO DE TESOURA (INTEIRA OU MEIA), BIAPOIADA, EM MADEIRA NÃO APA RELHADA, PARA VÃOS MAIORES OU IGUAIS A 6,0 M E MENORES QUE 8,0 M, INCL USO IÇAMENTO. AF_12/2015</t>
  </si>
  <si>
    <t>INSTALAÇÃO DE TESOURA (INTEIRA OU MEIA), BIAPOIADA, EM MADEIRA NÃO APA RELHADA, PARA VÃOS MAIORES OU IGUAIS A 8,0 M E MENORES QUE 10,0 M, INC LUSO IÇAMENTO. AF_12/2015</t>
  </si>
  <si>
    <t>INSTALAÇÃO DE TESOURA (INTEIRA OU MEIA), BIAPOIADA, EM MADEIRA NÃO APA RELHADA, PARA VÃOS MAIORES OU IGUAIS A 10,0 M E MENORES QUE 12,0 M, IN CLUSO IÇAMENTO. AF_12/2015</t>
  </si>
  <si>
    <t>FABRICAÇÃO DE FÔRMA PARA PILARES E ESTRUTURAS SIMILARES, EM CHAPA DE M ADEIRA COMPENSADA RESINADA, E = 17 MM. AF_12/2015</t>
  </si>
  <si>
    <t>FABRICAÇÃO DE FÔRMA PARA PILARES E ESTRUTURAS SIMILARES, EM CHAPA DE M ADEIRA COMPENSADA PLASTIFICADA, E = 18 MM. AF_12/2015</t>
  </si>
  <si>
    <t>FABRICAÇÃO DE FÔRMA PARA VIGAS, EM CHAPA DE MADEIRA COMPENSADA RESINAD A, E = 17 MM. AF_12/2015</t>
  </si>
  <si>
    <t>FABRICAÇÃO DE FÔRMA PARA VIGAS, EM CHAPA DE MADEIRA COMPENSADA PLASTIF ICADA, E = 18 MM. AF_12/2015</t>
  </si>
  <si>
    <t>FABRICAÇÃO DE FÔRMA PARA LAJES, EM CHAPA DE MADEIRA COMPENSADA RESINAD A, E = 17 MM. AF_12/2015</t>
  </si>
  <si>
    <t>FABRICAÇÃO DE FÔRMA PARA LAJES, EM CHAPA DE MADEIRA COMPENSADA PLASTIF ICADA, E = 18 MM. AF_12/2015</t>
  </si>
  <si>
    <t>FABRICAÇÃO DE FÔRMA PARA PILARES E ESTRUTURAS SIMILARES, EM MADEIRA SE RRADA, E=25 MM. AF_12/2015</t>
  </si>
  <si>
    <t>FABRICAÇÃO DE FÔRMA PARA VIGAS, COM MADEIRA SERRADA, E = 25 MM. AF_12/ 2015</t>
  </si>
  <si>
    <t>FABRICAÇÃO DE FÔRMA PARA LAJES, EM MADEIRA SERRADA, E=25 MM. AF_12/201 5</t>
  </si>
  <si>
    <t>FABRICAÇÃO DE ESCORAS DE VIGA DO TIPO GARFO, EM MADEIRA. AF_12/2015</t>
  </si>
  <si>
    <t>FABRICAÇÃO DE ESCORAS DO TIPO PONTALETE, EM MADEIRA. AF_12/2015</t>
  </si>
  <si>
    <t>TUBO EM COBRE RÍGIDO, DN 22 CLASSE E, SEM ISOLAMENTO, INSTALADO EM PRU MADA - FORNECIMENTO E INSTALAÇÃO. AF_12/2015</t>
  </si>
  <si>
    <t>TUBO EM COBRE RÍGIDO, DN 28 CLASSE E, SEM ISOLAMENTO, INSTALADO EM PRU MADA - FORNECIMENTO E INSTALAÇÃO. AF_12/2015</t>
  </si>
  <si>
    <t>TUBO EM COBRE RÍGIDO, DN 35 CLASSE E, SEM ISOLAMENTO, INSTALADO EM PRU MADA - FORNECIMENTO E INSTALAÇÃO. AF_12/2015</t>
  </si>
  <si>
    <t>TUBO EM COBRE RÍGIDO, DN 42 CLASSE E, SEM ISOLAMENTO, INSTALADO EM PRU MADA - FORNECIMENTO E INSTALAÇÃO. AF_12/2015</t>
  </si>
  <si>
    <t>TUBO EM COBRE RÍGIDO, DN 54 CLASSE E, SEM ISOLAMENTO, INSTALADO EM PRU MADA - FORNECIMENTO E INSTALAÇÃO. AF_12/2015</t>
  </si>
  <si>
    <t>TUBO EM COBRE RÍGIDO, DN 66 CLASSE E, SEM ISOLAMENTO, INSTALADO EM PRU MADA - FORNECIMENTO E INSTALAÇÃO. AF_12/2015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</si>
  <si>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</si>
  <si>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</si>
  <si>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</si>
  <si>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COTOVELO DE COBRE, 90 GRAUS, SEM ANEL DE SOLDA, DN 42 MM, INSTALADO EM PRUMADA - FORNECIMENTO E INSTALAÇÃO. AF_12/2015_P</t>
  </si>
  <si>
    <t>COTOVELO DE COBRE, 90 GRAUS, SEM ANEL DE SOLDA, DN 54 MM, INSTALADO EM PRUMADA - FORNECIMENTO E INSTALAÇÃO. AF_12/2015_P</t>
  </si>
  <si>
    <t>COTOVELO DE COBRE, 90 GRAUS, SEM ANEL DE SOLDA, DN 66 MM, INSTALADO EM PRUMADA - FORNECIMENTO E INSTALAÇÃO. AF_12/2015_P</t>
  </si>
  <si>
    <t>LUVA DE COBRE, SEM ANEL DE SOLDA, DN 22 MM, INSTALADO EM PRUMADA - FOR NECIMENTO E INSTALAÇÃO. AF_12/2015_P</t>
  </si>
  <si>
    <t>LUVA DE COBRE, SEM ANEL DE SOLDA, DN 28 MM, INSTALADO EM PRUMADA - FOR NECIMENTO E INSTALAÇÃO. AF_12/2015_P</t>
  </si>
  <si>
    <t>LUVA DE COBRE, SEM ANEL DE SOLDA, DN 35 MM, INSTALADO EM PRUMADA - FOR NECIMENTO E INSTALAÇÃO. AF_12/2015_P</t>
  </si>
  <si>
    <t>LUVA DE COBRE, SEM ANEL DE SOLDA, DN 42 MM, INSTALADO EM PRUMADA - FOR NECIMENTO E INSTALAÇÃO. AF_12/2015_P</t>
  </si>
  <si>
    <t>LUVA DE COBRE, SEM ANEL DE SOLDA, DN 54 MM, INSTALADO EM PRUMADA - FOR NECIMENTO E INSTALAÇÃO. AF_12/2015_P</t>
  </si>
  <si>
    <t>LUVA DE COBRE, SEM ANEL DE SOLDA, DN 66 MM, INSTALADO EM PRUMADA - FOR NECIMENTO E INSTALAÇÃO. AF_12/2015_P</t>
  </si>
  <si>
    <t>TE DE COBRE, SEM ANEL DE SOLDA, DN 22 MM, INSTALADO EM PRUMADA - FORNE CIMENTO E INSTALAÇÃO. AF_12/2015_P</t>
  </si>
  <si>
    <t>TE DE COBRE, SEM ANEL DE SOLDA, DN 28 MM, INSTALADO EM PRUMADA - FORNE CIMENTO E INSTALAÇÃO. AF_12/2015_P</t>
  </si>
  <si>
    <t>TE DE COBRE, SEM ANEL DE SOLDA, DN 35 MM, INSTALADO EM PRUMADA - FORNE CIMENTO E INSTALAÇÃO. AF_12/2015_P</t>
  </si>
  <si>
    <t>TE DE COBRE, SEM ANEL DE SOLDA, DN 42 MM, INSTALADO EM PRUMADA - FORNE CIMENTO E INSTALAÇÃO. AF_12/2015_P</t>
  </si>
  <si>
    <t>TE DE COBRE, SEM ANEL DE SOLDA, DN 54 MM, INSTALADO EM PRUMADA - FORNE CIMENTO E INSTALAÇÃO. AF_12/2015_P</t>
  </si>
  <si>
    <t>TE DE COBRE, SEM ANEL DE SOLDA, DN 66 MM, INSTALADO EM PRUMADA - FORNE CIMENTO E INSTALAÇÃO. AF_12/2015_P</t>
  </si>
  <si>
    <t>TUBO EM COBRE RÍGIDO, DN 15 CLASSE E, SEM ISOLAMENTO, INSTALADO EM RAM AL DE DISTRIBUIÇÃO - FORNECIMENTO E INSTALAÇÃO. AF_12/2015</t>
  </si>
  <si>
    <t>TUBO EM COBRE RÍGIDO, DN 22 CLASSE E, SEM ISOLAMENTO, INSTALADO EM RAM AL DE DISTRIBUIÇÃO - FORNECIMENTO E INSTALAÇÃO. AF_12/2015</t>
  </si>
  <si>
    <t>TUBO EM COBRE RÍGIDO, DN 28 CLASSE E, SEM ISOLAMENTO, INSTALADO EM RAM AL DE DISTRIBUIÇÃO - FORNECIMENTO E INSTALAÇÃO. AF_12/2015</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</si>
  <si>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</si>
  <si>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</si>
  <si>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</si>
  <si>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LUVA DE COBRE, SEM ANEL DE SOLDA, DN 15 MM, INSTALADO EM RAMAL DE DIST RIBUIÇÃO - FORNECIMENTO E INSTALAÇÃO. AF_12/2015_P</t>
  </si>
  <si>
    <t>LUVA DE COBRE, SEM ANEL DE SOLDA, DN 22 MM, INSTALADO EM RAMAL DE DIST RIBUIÇÃO - FORNECIMENTO E INSTALAÇÃO. AF_12/2015_P</t>
  </si>
  <si>
    <t>LUVA DE COBRE, SEM ANEL DE SOLDA, DN 28 MM, INSTALADO EM RAMAL DE DIST RIBUIÇÃO - FORNECIMENTO E INSTALAÇÃO. AF_12/2015_P</t>
  </si>
  <si>
    <t>TE DE COBRE, SEM ANEL DE SOLDA, DN 15 MM, INSTALADO EM RAMAL DE DISTRI BUIÇÃO - FORNECIMENTO E INSTALAÇÃO. AF_12/2015_P</t>
  </si>
  <si>
    <t>TE DE COBRE, SEM ANEL DE SOLDA, DN 22 MM, INSTALADO EM RAMAL DE DISTRI BUIÇÃO - FORNECIMENTO E INSTALAÇÃO. AF_12/2015_P</t>
  </si>
  <si>
    <t>TE DE COBRE, SEM ANEL DE SOLDA, DN 28 MM, INSTALADO EM RAMAL DE DISTRI BUIÇÃO - FORNECIMENTO E INSTALAÇÃO. AF_12/2015_P</t>
  </si>
  <si>
    <t>TUBO EM COBRE RÍGIDO, DN 15 CLASSE E, SEM ISOLAMENTO, INSTALADO EM RAM AL E SUB-RAMAL - FORNECIMENTO E INSTALAÇÃO. AF_12/2015</t>
  </si>
  <si>
    <t>TUBO EM COBRE RÍGIDO, DN 22 CLASSE E, SEM ISOLAMENTO, INSTALADO EM RAM AL E SUB-RAMAL - FORNECIMENTO E INSTALAÇÃO. AF_12/2015</t>
  </si>
  <si>
    <t>TUBO EM COBRE RÍGIDO, DN 28 CLASSE E, SEM ISOLAMENTO, INSTALADO EM RAM AL E SUB-RAMAL - FORNECIMENTO E INSTALAÇÃO. AF_12/2015</t>
  </si>
  <si>
    <t>COTOVELO DE COBRE, 90 GRAUS, SEM ANEL DE SOLDA, DN 15 MM, INSTALADO EM RAMAL E SUB-RAMAL - FORNECIMENTO E INSTALAÇÃO. AF_12/2015_P</t>
  </si>
  <si>
    <t>COTOVELO DE COBRE, 90 GRAUS, SEM ANEL DE SOLDA, DN 22 MM, INSTALADO EM RAMAL E SUB-RAMAL - FORNECIMENTO E INSTALAÇÃO. AF_12/2015_P</t>
  </si>
  <si>
    <t>COTOVELO DE COBRE, 90 GRAUS, SEM ANEL DE SOLDA, DN 28 MM, INSTALADO EM RAMAL E SUB-RAMAL - FORNECIMENTO E INSTALAÇÃO. AF_12/2015_P</t>
  </si>
  <si>
    <t>LUVA DE COBRE, SEM ANEL DE SOLDA, DN 15 MM, INSTALADO EM RAMAL E SUB-R AMAL - FORNECIMENTO E INSTALAÇÃO. AF_12/2015_P</t>
  </si>
  <si>
    <t>LUVA DE COBRE, SEM ANEL DE SOLDA, DN 22 MM, INSTALADO EM RAMAL E SUB-R AMAL - FORNECIMENTO E INSTALAÇÃO. AF_12/2015_P</t>
  </si>
  <si>
    <t>LUVA DE COBRE, SEM ANEL DE SOLDA, DN 28 MM, INSTALADO EM RAMAL E SUB-R AMAL - FORNECIMENTO E INSTALAÇÃO. AF_12/2015_P</t>
  </si>
  <si>
    <t>TE DE COBRE, SEM ANEL DE SOLDA, DN 15 MM, INSTALADO EM RAMAL E SUB-RAM AL - FORNECIMENTO E INSTALAÇÃO. AF_12/2015_P</t>
  </si>
  <si>
    <t>TE DE COBRE, SEM ANEL DE SOLDA, DN 22 MM, INSTALADO EM RAMAL E SUB-RAM AL - FORNECIMENTO E INSTALAÇÃO. AF_12/2015_P</t>
  </si>
  <si>
    <t>TE DE COBRE, SEM ANEL DE SOLDA, DN 28 MM, INSTALADO EM RAMAL E SUB-RAM AL - FORNECIMENTO E INSTALAÇÃO. AF_12/2015_P</t>
  </si>
  <si>
    <t>TUBO DE AÇO GALVANIZADO COM COSTURA, CLASSE MÉDIA, CONEXÃO RANHURADA, DN 50 (2"), INSTALADO EM PRUMADAS - FORNECIMENTO E INSTALAÇÃO. AF_12/2 015</t>
  </si>
  <si>
    <t>TUBO DE AÇO GALVANIZADO COM COSTURA, CLASSE MÉDIA, CONEXÃO RANHURADA, DN 65 (2 1/2"), INSTALADO EM PRUMADAS - FORNECIMENTO E INSTALAÇÃO. AF_ 12/2015</t>
  </si>
  <si>
    <t>TUBO DE AÇO GALVANIZADO COM COSTURA, CLASSE MÉDIA, CONEXÃO RANHURADA, DN 80 (3"), INSTALADO EM PRUMADAS - FORNECIMENTO E INSTALAÇÃO. AF_12/2 015</t>
  </si>
  <si>
    <t>TUBO DE AÇO PRETO SEM COSTURA, CONEXÃO SOLDADA, DN 50 (2"), INSTALADO EM PRUMADAS - FORNECIMENTO E INSTALAÇÃO. AF_12/2015</t>
  </si>
  <si>
    <t>TUBO DE AÇO PRETO SEM COSTURA, CONEXÃO SOLDADA, DN 65 (2 1/2"), INSTAL ADO EM PRUMADAS - FORNECIMENTO E INSTALAÇÃO. AF_12/2015</t>
  </si>
  <si>
    <t>TUBO DE AÇO PRETO SEM COSTURA, CONEXÃO SOLDADA, DN 80 (3"), INSTALADO EM PRUMADAS - FORNECIMENTO E INSTALAÇÃO. AF_12/2015</t>
  </si>
  <si>
    <t>TUBO DE AÇO GALVANIZADO COM COSTURA, CLASSE MÉDIA, DN 50 (2"), CONEXÃO ROSQUEADA, INSTALADO EM PRUMADAS - FORNECIMENTO E INSTALAÇÃO. AF_12/2 015</t>
  </si>
  <si>
    <t>TUBO DE AÇO GALVANIZADO COM COSTURA, CLASSE MÉDIA, DN 65 (2 1/2"), CON EXÃO ROSQUEADA, INSTALADO EM PRUMADAS - FORNECIMENTO E INSTALAÇÃO. AF_ 12/2015</t>
  </si>
  <si>
    <t>TUBO DE AÇO GALVANIZADO COM COSTURA, CLASSE MÉDIA, DN 80 (3"), CONEXÃO ROSQUEADA, INSTALADO EM PRUMADAS - FORNECIMENTO E INSTALAÇÃO. AF_12/2 015</t>
  </si>
  <si>
    <t>NIPLE, EM FERRO GALVANIZADO, DN 50 (2"), CONEXÃO ROSQUEADA, INSTALADO EM PRUMADAS - FORNECIMENTO E INSTALAÇÃO. AF_12/2015</t>
  </si>
  <si>
    <t>LUVA, EM FERRO GALVANIZADO, DN 50 (2"), CONEXÃO ROSQUEADA, INSTALADO E M PRUMADAS - FORNECIMENTO E INSTALAÇÃO. AF_12/2015</t>
  </si>
  <si>
    <t>NIPLE, EM FERRO GALVANIZADO, DN 65 (2 1/2"), CONEXÃO ROSQUEADA, INSTAL ADO EM PRUMADAS - FORNECIMENTO E INSTALAÇÃO. AF_12/2015</t>
  </si>
  <si>
    <t>LUVA, EM FERRO GALVANIZADO, DN 65 (2 1/2"), CONEXÃO ROSQUEADA, INSTALA DO EM PRUMADAS - FORNECIMENTO E INSTALAÇÃO. AF_12/2015</t>
  </si>
  <si>
    <t>NIPLE, EM FERRO GALVANIZADO, DN 80 (3"), CONEXÃO ROSQUEADA, INSTALADO EM PRUMADAS - FORNECIMENTO E INSTALAÇÃO. AF_12/2015</t>
  </si>
  <si>
    <t>LUVA, EM FERRO GALVANIZADO, DN 80 (3"), CONEXÃO ROSQUEADA, INSTALADO E 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</si>
  <si>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</si>
  <si>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</si>
  <si>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 DA, INSTALADO EM PRUMADAS - FORNECIMENTO E INSTALAÇÃO. AF_12/2015</t>
  </si>
  <si>
    <t>JOELHO 90 GRAUS, EM FERRO GALVANIZADO, DN 65 (2 1/2"), CONEXÃO ROSQUEA 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</si>
  <si>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</si>
  <si>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</si>
  <si>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</si>
  <si>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</si>
  <si>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</si>
  <si>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TUBO DE AÇO PRETO SEM COSTURA, CONEXÃO SOLDADA, DN 50 (2"), INSTALADO EM REDE DE ALIMENTAÇÃO PARA HIDRANTE - FORNECIMENTO E INSTALAÇÃO. AF_1 2/2015</t>
  </si>
  <si>
    <t>TUBO DE AÇO PRETO SEM COSTURA, CONEXÃO SOLDADA, DN 65 (2 1/2"), INSTAL ADO EM REDE DE ALIMENTAÇÃO PARA HIDRANTE - FORNECIMENTO E INSTALAÇÃO. AF_12/2015</t>
  </si>
  <si>
    <t>TUBO DE AÇO PRETO SEM COSTURA, CONEXÃO SOLDADA, DN 80 (3"), INSTALADO EM REDE DE ALIMENTAÇÃO PARA HIDRANTE - FORNECIMENTO E INSTALAÇÃO. AF_1 2/2015</t>
  </si>
  <si>
    <t>TUBO DE AÇO GALVANIZADO COM COSTURA, CLASSE MÉDIA, DN 32 (1 1/4"), CON EXÃO ROSQUEADA, INSTALADO EM REDE DE ALIMENTAÇÃO PARA HIDRANTE - FORNE CIMENTO E INSTALAÇÃO. AF_12/2015</t>
  </si>
  <si>
    <t>TUBO DE AÇO GALVANIZADO COM COSTURA, CLASSE MÉDIA, DN 40 (1 1/2"), CON EXÃO ROSQUEADA, INSTALADO EM REDE DE ALIMENTAÇÃO PARA HIDRANTE - FORNE CIMENTO E INSTALAÇÃO. AF_12/2015</t>
  </si>
  <si>
    <t>TUBO DE AÇO GALVANIZADO COM COSTURA, CLASSE MÉDIA, DN 50 (2"), CONEXÃO ROSQUEADA, INSTALADO EM REDE DE ALIMENTAÇÃO PARA HIDRANTE - FORNECIME NTO E INSTALAÇÃO. AF_12/2015</t>
  </si>
  <si>
    <t>TUBO DE AÇO GALVANIZADO COM COSTURA, CLASSE MÉDIA, DN 65 (2 1/2"), CON EXÃO ROSQUEADA, INSTALADO EM REDE DE ALIMENTAÇÃO PARA HIDRANTE - FORNE CIMENTO E INSTALAÇÃO. AF_12/2015</t>
  </si>
  <si>
    <t>TUBO DE AÇO GALVANIZADO COM COSTURA, CLASSE MÉDIA, DN 80 (3"), CONEXÃO ROSQUEADA, INSTALADO EM REDE DE ALIMENTAÇÃO PARA HIDRANTE - FORNECIME NTO E INSTALAÇÃO. AF_12/2015</t>
  </si>
  <si>
    <t>NIPLE, EM FERRO GALVANIZADO, DN 25 (1"), CONEXÃO ROSQUEADA, INSTALADO EM REDE DE ALIMENTAÇÃO PARA HIDRANTE - FORNECIMENTO E INSTALAÇÃO. AF_1 2/2015</t>
  </si>
  <si>
    <t>LUVA, EM FERRO GALVANIZADO, DN 25 (1"), CONEXÃO ROSQUEADA, INSTALADO E M REDE DE ALIMENTAÇÃO PARA HIDRANTE - FORNECIMENTO E INSTALAÇÃO. AF_12 /2015</t>
  </si>
  <si>
    <t>NIPLE, EM FERRO GALVANIZADO, DN 32 (1 1/4"), CONEXÃO ROSQUEADA, INSTAL ADO EM REDE DE ALIMENTAÇÃO PARA HIDRANTE - FORNECIMENTO E INSTALAÇÃO. AF_12/2015</t>
  </si>
  <si>
    <t>LUVA, EM FERRO GALVANIZADO, DN 32 (1 1/4"), CONEXÃO ROSQUEADA, INSTALA DO EM REDE DE ALIMENTAÇÃO PARA HIDRANTE - FORNECIMENTO E INSTALAÇÃO. A F_12/2015</t>
  </si>
  <si>
    <t>NIPLE, EM FERRO GALVANIZADO, DN 40 (1 1/2"), CONEXÃO ROSQUEADA, INSTAL ADO EM REDE DE ALIMENTAÇÃO PARA HIDRANTE - FORNECIMENTO E INSTALAÇÃO. AF_12/2015</t>
  </si>
  <si>
    <t>LUVA, EM FERRO GALVANIZADO, DN 40 (1 1/2"), CONEXÃO ROSQUEADA, INSTALA DO EM REDE DE ALIMENTAÇÃO PARA HIDRANTE - FORNECIMENTO E INSTALAÇÃO. A F_12/2015</t>
  </si>
  <si>
    <t>NIPLE, EM FERRO GALVANIZADO, DN 50 (2"), CONEXÃO ROSQUEADA, INSTALADO EM REDE DE ALIMENTAÇÃO PARA HIDRANTE - FORNECIMENTO E INSTALAÇÃO. AF_1 2/2015</t>
  </si>
  <si>
    <t>LUVA, EM FERRO GALVANIZADO, DN 50 (2"), CONEXÃO ROSQUEADA, INSTALADO E M REDE DE ALIMENTAÇÃO PARA HIDRANTE - FORNECIMENTO E INSTALAÇÃO. AF_12 /2015</t>
  </si>
  <si>
    <t>NIPLE, EM FERRO GALVANIZADO, DN 65 (2 1/2"), CONEXÃO ROSQUEADA, INSTAL ADO EM REDE DE ALIMENTAÇÃO PARA HIDRANTE - FORNECIMENTO E INSTALAÇÃO. AF_12/2015</t>
  </si>
  <si>
    <t>LUVA, EM FERRO GALVANIZADO, DN 65 (2 1/2"), CONEXÃO ROSQUEADA, INSTALA DO EM REDE DE ALIMENTAÇÃO PARA HIDRANTE - FORNECIMENTO E INSTALAÇÃO. A F_12/2015</t>
  </si>
  <si>
    <t>NIPLE, EM FERRO GALVANIZADO, DN 80 (3"), CONEXÃO ROSQUEADA, INSTALADO EM REDE DE ALIMENTAÇÃO PARA HIDRANTE - FORNECIMENTO E INSTALAÇÃO. AF_1 2/2015</t>
  </si>
  <si>
    <t>LUVA, EM FERRO GALVANIZADO, DN 80 (3"), CONEXÃO ROSQUEADA, INSTALADO E M REDE DE ALIMENTAÇÃO PARA HIDRANTE - FORNECIMENTO E INSTALAÇÃO. AF_12 /2015</t>
  </si>
  <si>
    <t>JOELHO 45 GRAUS, EM FERRO GALVANIZADO, DN 25 (1"), CONEXÃO ROSQUEADA, INSTALADO EM REDE DE ALIMENTAÇÃO PARA HIDRANTE - FORNECIMENTO E INSTAL AÇÃO. AF_12/2015</t>
  </si>
  <si>
    <t>JOELHO 90 GRAUS, EM FERRO GALVANIZADO, DN 25 (1"), CONEXÃO ROSQUEADA, INSTALADO EM REDE DE ALIMENTAÇÃO PARA HIDRANTE - FORNECIMENTO E INSTAL AÇÃO. AF_12/2015</t>
  </si>
  <si>
    <t>JOELHO 45 GRAUS, EM FERRO GALVANIZADO, DN 32 (1 1/4"), CONEXÃO ROSQUEA DA, INSTALADO EM REDE DE ALIMENTAÇÃO PARA HIDRANTE - FORNECIMENTO E IN STALAÇÃO. AF_12/2015</t>
  </si>
  <si>
    <t>JOELHO 90 GRAUS, EM FERRO GALVANIZADO, DN 32 (1 1/4"), CONEXÃO ROSQUEA DA, INSTALADO EM REDE DE ALIMENTAÇÃO PARA HIDRANTE - FORNECIMENTO E IN STALAÇÃO. AF_12/2015</t>
  </si>
  <si>
    <t>JOELHO 45 GRAUS, EM FERRO GALVANIZADO, DN 40 (1 1/2"), CONEXÃO ROSQUEA DA, INSTALADO EM REDE DE ALIMENTAÇÃO PARA HIDRANTE - FORNECIMENTO E IN STALAÇÃO. AF_12/2015</t>
  </si>
  <si>
    <t>JOELHO 90 GRAUS, EM FERRO GALVANIZADO, DN 40 (1 1/2"), CONEXÃO ROSQUEA DA, INSTALADO EM REDE DE ALIMENTAÇÃO PARA HIDRANTE - FORNECIMENTO E IN STALAÇÃO. AF_12/2015</t>
  </si>
  <si>
    <t>JOELHO 45 GRAUS, EM FERRO GALVANIZADO, DN 50 (2"), CONEXÃO ROSQUEADA, INSTALADO EM REDE DE ALIMENTAÇÃO PARA HIDRANTE - FORNECIMENTO E INSTAL AÇÃO. AF_12/2015</t>
  </si>
  <si>
    <t>JOELHO 90 GRAUS, EM FERRO GALVANIZADO, DN 50 (2"), CONEXÃO ROSQUEADA, INSTALADO EM REDE DE ALIMENTAÇÃO PARA HIDRANTE - FORNECIMENTO E INSTAL AÇÃO. AF_12/2015</t>
  </si>
  <si>
    <t>JOELHO 45 GRAUS, EM FERRO GALVANIZADO, DN 65 (2 1/2"), CONEXÃO ROSQUEA DA, INSTALADO EM REDE DE ALIMENTAÇÃO PARA HIDRANTE - FORNECIMENTO E IN STALAÇÃO. AF_12/2015</t>
  </si>
  <si>
    <t>JOELHO 90 GRAUS, EM FERRO GALVANIZADO, DN 65 (2 1/2"), CONEXÃO ROSQUEA DA, INSTALADO EM REDE DE ALIMENTAÇÃO PARA HIDRANTE - FORNECIMENTO E IN STALAÇÃO. AF_12/2015</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</si>
  <si>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</si>
  <si>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</si>
  <si>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</si>
  <si>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</si>
  <si>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</si>
  <si>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 URAL DE 20 X 10 CM, ESPESSURA 6 CM. AF_12/2015</t>
  </si>
  <si>
    <t>EXECUÇÃO DE PÁTIO/ESTACIONAMENTO EM PISO INTERTRAVADO, COM BLOCO RETAN GULAR COR NATURAL DE 20 X 10 CM, ESPESSURA 6 CM. AF_12/2015</t>
  </si>
  <si>
    <t>EXECUÇÃO DE PÁTIO/ESTACIONAMENTO EM PISO INTERTRAVADO, COM BLOCO RETAN GULAR COR NATURAL DE 20 X 10 CM, ESPESSURA 8 CM. AF_12/2015</t>
  </si>
  <si>
    <t>EXECUÇÃO DE VIA EM PISO INTERTRAVADO, COM BLOCO RETANGULAR COR NATURAL DE 20 X 10 CM, ESPESSURA 8 CM. AF_12/2015</t>
  </si>
  <si>
    <t>EXECUÇÃO DE PÁTIO/ESTACIONAMENTO EM PISO INTERTRAVADO, COM BLOCO RETAN GULAR DE 20 X 10 CM, ESPESSURA 10 CM. AF_12/2015</t>
  </si>
  <si>
    <t>EXECUÇÃO DE VIA EM PISO INTERTRAVADO, COM BLOCO RETANGULAR DE 20 X 10 CM, ESPESSURA 10 CM. AF_12/2015</t>
  </si>
  <si>
    <t>EXECUÇÃO DE PASSEIO EM PISO INTERTRAVADO, COM BLOCO 16 FACES DE 22 X 1 1 CM, ESPESSURA 6 CM. AF_12/2015</t>
  </si>
  <si>
    <t>EXECUÇÃO DE PÁTIO/ESTACIONAMENTO EM PISO INTERTRAVADO, COM BLOCO 16 FA CES DE 22 X 11 CM, ESPESSURA 6 CM. AF_12/2015</t>
  </si>
  <si>
    <t>EXECUÇÃO DE PÁTIO/ESTACIONAMENTO EM PISO INTERTRAVADO, COM BLOCO 16 FA CES DE 22 X 11 CM, ESPESSURA 8 CM. AF_12/2015</t>
  </si>
  <si>
    <t>EXECUÇÃO DE VIA EM PISO INTERTRAVADO, COM BLOCO 16 FACES DE 22 X 11 CM , ESPESSURA 8 CM. AF_12/2015</t>
  </si>
  <si>
    <t>EXECUÇÃO DE PÁTIO/ESTACIONAMENTO EM PISO INTERTRAVADO, COM BLOCO 16 FA CES DE 22 X 11 CM, ESPESSURA 10 CM. AF_12/2015</t>
  </si>
  <si>
    <t>EXECUÇÃO DE VIA EM PISO INTERTRAVADO, COM BLOCO 16 FACES DE 22 X 11 CM , ESPESSURA 10 CM. AF_12/2015</t>
  </si>
  <si>
    <t>MONTAGEM E DESMONTAGEM DE FÔRMA DE PILARES RETANGULARES E ESTRUTURAS S IMILARES COM ÁREA MÉDIA DAS SEÇÕES MENOR OU IGUAL A 0,25 M², PÉ-DIREIT O SIMPLES, EM MADEIRA SERRADA, 1 UTILIZAÇÃO. AF_12/2015</t>
  </si>
  <si>
    <t>MONTAGEM E DESMONTAGEM DE FÔRMA DE PILARES RETANGULARES E ESTRUTURAS S IMILARES COM ÁREA MÉDIA DAS SEÇÕES MAIOR QUE 0,25 M², PÉ-DIREITO SIMPL ES, EM MADEIRA SERRADA, 1 UTILIZAÇÃO. AF_12/2015</t>
  </si>
  <si>
    <t>MONTAGEM E DESMONTAGEM DE FÔRMA DE PILARES RETANGULARES E ESTRUTURAS S IMILARES COM ÁREA MÉDIA DAS SEÇÕES MENOR OU IGUAL A 0,25 M², PÉ-DIREIT O SIMPLES, EM MADEIRA SERRADA, 2 UTILIZAÇÕES. AF_12/2015</t>
  </si>
  <si>
    <t>MONTAGEM E DESMONTAGEM DE FÔRMA DE PILARES RETANGULARES E ESTRUTURAS S IMILARES COM ÁREA MÉDIA DAS SEÇÕES MAIOR QUE 0,25 M², PÉ-DIREITO SIMPL ES, EM MADEIRA SERRADA, 2 UTILIZAÇÕES. AF_12/2015</t>
  </si>
  <si>
    <t>MONTAGEM E DESMONTAGEM DE FÔRMA DE PILARES RETANGULARES E ESTRUTURAS S IMILARES COM ÁREA MÉDIA DAS SEÇÕES MENOR OU IGUAL A 0,25 M², PÉ-DIREIT O SIMPLES, EM MADEIRA SERRADA, 4 UTILIZAÇÕES. AF_12/2015</t>
  </si>
  <si>
    <t>MONTAGEM E DESMONTAGEM DE FÔRMA DE PILARES RETANGULARES E ESTRUTURAS S IMILARES COM ÁREA MÉDIA DAS SEÇÕES MAIOR QUE 0,25 M², PÉ-DIREITO SIMPL ES, EM MADEIRA SERRADA, 4 UTILIZAÇÕES. AF_12/2015</t>
  </si>
  <si>
    <t>MONTAGEM E DESMONTAGEM DE FÔRMA DE PILARES RETANGULARES E ESTRUTURAS S IMILARES COM ÁREA MÉDIA DAS SEÇÕES MENOR OU IGUAL A 0,25 M², PÉ-DIREIT O SIMPLES, EM CHAPA DE MADEIRA COMPENSADA RESINADA, 2 UTILIZAÇÕES. AF_ 12/2015</t>
  </si>
  <si>
    <t>MONTAGEM E DESMONTAGEM DE FÔRMA DE PILARES RETANGULARES E ESTRUTURAS S IMILARES COM ÁREA MÉDIA DAS SEÇÕES MAIOR QUE 0,25 M², PÉ-DIREITO SIMPL ES, EM CHAPA DE MADEIRA COMPENSADA RESINADA, 2 UTILIZAÇÕES. AF_12/2015</t>
  </si>
  <si>
    <t>MONTAGEM E DESMONTAGEM DE FÔRMA DE PILARES RETANGULARES E ESTRUTURAS S IMILARES COM ÁREA MÉDIA DAS SEÇÕES MENOR OU IGUAL A 0,25 M², PÉ-DIREIT O DUPLO, EM CHAPA DE MADEIRA COMPENSADA RESINADA, 2 UTILIZAÇÕES. AF_12 /2015</t>
  </si>
  <si>
    <t>MONTAGEM E DESMONTAGEM DE FÔRMA DE PILARES RETANGULARES E ESTRUTURAS S IMILARES COM ÁREA MÉDIA DAS SEÇÕES MAIOR QUE 0,25 M², PÉ-DIREITO DUPLO , EM CHAPA DE MADEIRA COMPENSADA RESINADA, 2 UTILIZAÇÕES. AF_12/2015</t>
  </si>
  <si>
    <t>MONTAGEM E DESMONTAGEM DE FÔRMA DE PILARES RETANGULARES E ESTRUTURAS S IMILARES COM ÁREA MÉDIA DAS SEÇÕES MENOR OU IGUAL A 0,25 M², PÉ-DIREIT O SIMPLES, EM CHAPA DE MADEIRA COMPENSADA RESINADA, 4 UTILIZAÇÕES. AF_ 12/2015</t>
  </si>
  <si>
    <t>MONTAGEM E DESMONTAGEM DE FÔRMA DE PILARES RETANGULARES E ESTRUTURAS S IMILARES COM ÁREA MÉDIA DAS SEÇÕES MAIOR QUE 0,25 M², PÉ-DIREITO SIMPL ES, EM CHAPA DE MADEIRA COMPENSADA RESINADA, 4 UTILIZAÇÕES. AF_12/2015</t>
  </si>
  <si>
    <t>MONTAGEM E DESMONTAGEM DE FÔRMA DE PILARES RETANGULARES E ESTRUTURAS S IMILARES COM ÁREA MÉDIA DAS SEÇÕES MENOR OU IGUAL A 0,25 M², PÉ-DIREIT O DUPLO, EM CHAPA DE MADEIRA COMPENSADA RESINADA, 4 UTILIZAÇÕES. AF_12 /2015</t>
  </si>
  <si>
    <t>MONTAGEM E DESMONTAGEM DE FÔRMA DE PILARES RETANGULARES E ESTRUTURAS S IMILARES COM ÁREA MÉDIA DAS SEÇÕES MAIOR QUE 0,25 M², PÉ-DIREITO DUPLO , EM CHAPA DE MADEIRA COMPENSADA RESINADA, 4 UTILIZAÇÕES. AF_12/2015</t>
  </si>
  <si>
    <t>MONTAGEM E DESMONTAGEM DE FÔRMA DE PILARES RETANGULARES E ESTRUTURAS S IMILARES COM ÁREA MÉDIA DAS SEÇÕES MENOR OU IGUAL A 0,25 M², PÉ-DIREIT O SIMPLES, EM CHAPA DE MADEIRA COMPENSADA RESINADA, 6 UTILIZAÇÕES. AF_ 12/2015</t>
  </si>
  <si>
    <t>MONTAGEM E DESMONTAGEM DE FÔRMA DE PILARES RETANGULARES E ESTRUTURAS S IMILARES COM ÁREA MÉDIA DAS SEÇÕES MAIOR QUE 0,25 M², PÉ-DIREITO SIMPL ES, EM CHAPA DE MADEIRA COMPENSADA RESINADA, 6 UTILIZAÇÕES. AF_12/2015</t>
  </si>
  <si>
    <t>MONTAGEM E DESMONTAGEM DE FÔRMA DE PILARES RETANGULARES E ESTRUTURAS S IMILARES COM ÁREA MÉDIA DAS SEÇÕES MENOR OU IGUAL A 0,25 M², PÉ-DIREIT O DUPLO, EM CHAPA DE MADEIRA COMPENSADA RESINADA, 6 UTILIZAÇÕES. AF_12 /2015</t>
  </si>
  <si>
    <t>MONTAGEM E DESMONTAGEM DE FÔRMA DE PILARES RETANGULARES E ESTRUTURAS S IMILARES COM ÁREA MÉDIA DAS SEÇÕES MAIOR QUE 0,25 M², PÉ-DIREITO DUPLO , EM CHAPA DE MADEIRA COMPENSADA RESINADA, 6 UTILIZAÇÕES. AF_12/2015</t>
  </si>
  <si>
    <t>MONTAGEM E DESMONTAGEM DE FÔRMA DE PILARES RETANGULARES E ESTRUTURAS S IMILARES COM ÁREA MÉDIA DAS SEÇÕES MENOR OU IGUAL A 0,25 M², PÉ-DIREIT O SIMPLES, EM CHAPA DE MADEIRA COMPENSADA RESINADA, 8 UTILIZAÇÕES. AF_ 12/2015</t>
  </si>
  <si>
    <t>MONTAGEM E DESMONTAGEM DE FÔRMA DE PILARES RETANGULARES E ESTRUTURAS S IMILARES COM ÁREA MÉDIA DAS SEÇÕES MAIOR QUE 0,25 M², PÉ-DIREITO SIMPL ES, EM CHAPA DE MADEIRA COMPENSADA RESINADA, 8 UTILIZAÇÕES. AF_12/2015</t>
  </si>
  <si>
    <t>MONTAGEM E DESMONTAGEM DE FÔRMA DE PILARES RETANGULARES E ESTRUTURAS S IMILARES COM ÁREA MÉDIA DAS SEÇÕES MENOR OU IGUAL A 0,25 M², PÉ-DIREIT O DUPLO, EM CHAPA DE MADEIRA COMPENSADA RESINADA, 8 UTILIZAÇÕES. AF_12 /2015</t>
  </si>
  <si>
    <t>MONTAGEM E DESMONTAGEM DE FÔRMA DE PILARES RETANGULARES E ESTRUTURAS S IMILARES COM ÁREA MÉDIA DAS SEÇÕES MAIOR QUE 0,25 M², PÉ-DIREITO DUPLO , EM CHAPA DE MADEIRA COMPENSADA RESINADA, 8 UTILIZAÇÕES. AF_12/2015</t>
  </si>
  <si>
    <t>MONTAGEM E DESMONTAGEM DE FÔRMA DE PILARES RETANGULARES E ESTRUTURAS S IMILARES COM ÁREA MÉDIA DAS SEÇÕES MENOR OU IGUAL A 0,25 M², PÉ-DIREIT O SIMPLES, EM CHAPA DE MADEIRA COMPENSADA PLASTIFICADA, 10 UTILIZAÇÕES . AF_12/2015</t>
  </si>
  <si>
    <t>MONTAGEM E DESMONTAGEM DE FÔRMA DE PILARES RETANGULARES E ESTRUTURAS S IMILARES COM ÁREA MÉDIA DAS SEÇÕES MAIOR QUE 0,25 M², PÉ-DIREITO SIMPL ES, EM CHAPA DE MADEIRA COMPENSADA PLASTIFICADA, 10 UTILIZAÇÕES. AF_12 /2015</t>
  </si>
  <si>
    <t>MONTAGEM E DESMONTAGEM DE FÔRMA DE PILARES RETANGULARES E ESTRUTURAS S IMILARES COM ÁREA MÉDIA DAS SEÇÕES MENOR OU IGUAL A 0,25 M², PÉ-DIREIT O DUPLO, EM CHAPA DE MADEIRA COMPENSADA PLASTIFICADA, 10 UTILIZAÇÕES. AF_12/2015</t>
  </si>
  <si>
    <t>MONTAGEM E DESMONTAGEM DE FÔRMA DE PILARES RETANGULARES E ESTRUTURAS S IMILARES COM ÁREA MÉDIA DAS SEÇÕES MAIOR QUE 0,25 M², PÉ-DIREITO DUPLO , EM CHAPA DE MADEIRA COMPENSADA PLASTIFICADA, 10 UTILIZAÇÕES. AF_12/2 015</t>
  </si>
  <si>
    <t>MONTAGEM E DESMONTAGEM DE FÔRMA DE PILARES RETANGULARES E ESTRUTURAS S IMILARES COM ÁREA MÉDIA DAS SEÇÕES MENOR OU IGUAL A 0,25 M², PÉ-DIREIT O SIMPLES, EM CHAPA DE MADEIRA COMPENSADA PLASTIFICADA, 12 UTILIZAÇÕES . AF_12/2015</t>
  </si>
  <si>
    <t>MONTAGEM E DESMONTAGEM DE FÔRMA DE PILARES RETANGULARES E ESTRUTURAS S IMILARES COM ÁREA MÉDIA DAS SEÇÕES MAIOR QUE 0,25 M², PÉ-DIREITO SIMPL ES, EM CHAPA DE MADEIRA COMPENSADA PLASTIFICADA, 12 UTILIZAÇÕES. AF_12 /2015</t>
  </si>
  <si>
    <t>MONTAGEM E DESMONTAGEM DE FÔRMA DE PILARES RETANGULARES E ESTRUTURAS S IMILARES COM ÁREA MÉDIA DAS SEÇÕES MENOR OU IGUAL A 0,25 M², PÉ-DIREIT O DUPLO, EM CHAPA DE MADEIRA COMPENSADA PLASTIFICADA, 12 UTILIZAÇÕES. AF_12/2015</t>
  </si>
  <si>
    <t>MONTAGEM E DESMONTAGEM DE FÔRMA DE PILARES RETANGULARES E ESTRUTURAS S IMILARES COM ÁREA MÉDIA DAS SEÇÕES MAIOR QUE 0,25 M², PÉ-DIREITO DUPLO , EM CHAPA DE MADEIRA COMPENSADA PLASTIFICADA, 12 UTILIZAÇÕES. AF_12/2 015</t>
  </si>
  <si>
    <t>MONTAGEM E DESMONTAGEM DE FÔRMA DE PILARES RETANGULARES E ESTRUTURAS S IMILARES COM ÁREA MÉDIA DAS SEÇÕES MENOR OU IGUAL A 0,25 M², PÉ-DIREIT O SIMPLES, EM CHAPA DE MADEIRA COMPENSADA PLASTIFICADA, 14 UTILIZAÇÕES . AF_12/2015</t>
  </si>
  <si>
    <t>MONTAGEM E DESMONTAGEM DE FÔRMA DE PILARES RETANGULARES E ESTRUTURAS S IMILARES COM ÁREA MÉDIA DAS SEÇÕES MAIOR QUE 0,25 M², PÉ-DIREITO SIMPL ES, EM CHAPA DE MADEIRA COMPENSADA PLASTIFICADA, 14 UTILIZAÇÕES. AF_12 /2015</t>
  </si>
  <si>
    <t>MONTAGEM E DESMONTAGEM DE FÔRMA DE PILARES RETANGULARES E ESTRUTURAS S IMILARES COM ÁREA MÉDIA DAS SEÇÕES MENOR OU IGUAL A 0,25 M², PÉ-DIREIT O DUPLO, EM CHAPA DE MADEIRA COMPENSADA PLASTIFICADA, 14 UTILIZAÇÕES. AF_12/2015</t>
  </si>
  <si>
    <t>MONTAGEM E DESMONTAGEM DE FÔRMA DE PILARES RETANGULARES E ESTRUTURAS S IMILARES COM ÁREA MÉDIA DAS SEÇÕES MAIOR QUE 0,25 M², PÉ-DIREITO DUPLO , EM CHAPA DE MADEIRA COMPENSADA PLASTIFICADA, 14 UTILIZAÇÕES. AF_12/2 015</t>
  </si>
  <si>
    <t>MONTAGEM E DESMONTAGEM DE FÔRMA DE PILARES RETANGULARES E ESTRUTURAS S IMILARES COM ÁREA MÉDIA DAS SEÇÕES MENOR OU IGUAL A 0,25 M², PÉ-DIREIT O SIMPLES, EM CHAPA DE MADEIRA COMPENSADA PLASTIFICADA, 18 UTILIZAÇÕES . AF_12/2015</t>
  </si>
  <si>
    <t>MONTAGEM E DESMONTAGEM DE FÔRMA DE PILARES RETANGULARES E ESTRUTURAS S IMILARES COM ÁREA MÉDIA DAS SEÇÕES MAIOR QUE 0,25 M², PÉ-DIREITO SIMPL ES, EM CHAPA DE MADEIRA COMPENSADA PLASTIFICADA, 18 UTILIZAÇÕES. AF_12 /2015</t>
  </si>
  <si>
    <t>MONTAGEM E DESMONTAGEM DE FÔRMA DE PILARES RETANGULARES E ESTRUTURAS S IMILARES COM ÁREA MÉDIA DAS SEÇÕES MENOR OU IGUAL A 0,25 M², PÉ-DIREIT O DUPLO, EM CHAPA DE MADEIRA COMPENSADA PLASTIFICADA, 18 UTILIZAÇÕES. AF_12/2015</t>
  </si>
  <si>
    <t>MONTAGEM E DESMONTAGEM DE FÔRMA DE PILARES RETANGULARES E ESTRUTURAS S IMILARES COM ÁREA MÉDIA DAS SEÇÕES MAIOR QUE 0,25 M², PÉ-DIREITO DUPLO , EM CHAPA DE MADEIRA COMPENSADA PLASTIFICADA, 18 UTILIZAÇÕES. AF_12/2 015</t>
  </si>
  <si>
    <t>MONTAGEM E DESMONTAGEM DE FÔRMA DE VIGA, ESCORAMENTO COM PONTALETE DE MADEIRA, PÉ-DIREITO SIMPLES, EM MADEIRA SERRADA, 1 UTILIZAÇÃO. AF_12/2 015</t>
  </si>
  <si>
    <t>MONTAGEM E DESMONTAGEM DE FÔRMA DE VIGA, ESCORAMENTO COM PONTALETE DE MADEIRA, PÉ-DIREITO SIMPLES, EM MADEIRA SERRADA, 2 UTILIZAÇÕES. AF_12/ 2015</t>
  </si>
  <si>
    <t>MONTAGEM E DESMONTAGEM DE FÔRMA DE VIGA, ESCORAMENTO COM PONTALETE DE MADEIRA, PÉ-DIREITO SIMPLES, EM MADEIRA SERRADA, 4 UTILIZAÇÕES. AF_12/ 2015</t>
  </si>
  <si>
    <t>MONTAGEM E DESMONTAGEM DE FÔRMA DE VIGA, ESCORAMENTO COM GARFO DE MADE IRA, PÉ-DIREITO DUPLO, EM CHAPA DE MADEIRA RESINADA, 2 UTILIZAÇÕES. AF _12/2015</t>
  </si>
  <si>
    <t>MONTAGEM E DESMONTAGEM DE FÔRMA DE VIGA, ESCORAMENTO METÁLICO, PÉ-DIRE ITO DUPLO, EM CHAPA DE MADEIRA RESINADA, 2 UTILIZAÇÕES. AF_12/2015</t>
  </si>
  <si>
    <t>MONTAGEM E DESMONTAGEM DE FÔRMA DE VIGA, ESCORAMENTO COM GARFO DE MADE IRA, PÉ-DIREITO SIMPLES, EM CHAPA DE MADEIRA RESINADA, 2 UTILIZAÇÕES. AF_12/2015</t>
  </si>
  <si>
    <t>MONTAGEM E DESMONTAGEM DE FÔRMA DE VIGA, ESCORAMENTO METÁLICO, PÉ-DIRE ITO SIMPLES, EM CHAPA DE MADEIRA RESINADA, 2 UTILIZAÇÕES. AF_12/2015</t>
  </si>
  <si>
    <t>MONTAGEM E DESMONTAGEM DE FÔRMA DE VIGA, ESCORAMENTO COM GARFO DE MADE IRA, PÉ-DIREITO DUPLO, EM CHAPA DE MADEIRA RESINADA, 4 UTILIZAÇÕES. AF _12/2015</t>
  </si>
  <si>
    <t>MONTAGEM E DESMONTAGEM DE FÔRMA DE VIGA, ESCORAMENTO METÁLICO, PÉ-DIRE ITO DUPLO, EM CHAPA DE MADEIRA RESINADA, 4 UTILIZAÇÕES. AF_12/2015</t>
  </si>
  <si>
    <t>MONTAGEM E DESMONTAGEM DE FÔRMA DE VIGA, ESCORAMENTO COM GARFO DE MADE IRA, PÉ-DIREITO SIMPLES, EM CHAPA DE MADEIRA RESINADA, 4 UTILIZAÇÕES. AF_12/2015</t>
  </si>
  <si>
    <t>MONTAGEM E DESMONTAGEM DE FÔRMA DE VIGA, ESCORAMENTO METÁLICO, PÉ-DIRE ITO SIMPLES, EM CHAPA DE MADEIRA RESINADA, 4 UTILIZAÇÕES. AF_12/2015</t>
  </si>
  <si>
    <t>MONTAGEM E DESMONTAGEM DE FÔRMA DE VIGA, ESCORAMENTO COM GARFO DE MADE IRA, PÉ-DIREITO DUPLO, EM CHAPA DE MADEIRA RESINADA, 6 UTILIZAÇÕES. AF _12/2015</t>
  </si>
  <si>
    <t>MONTAGEM E DESMONTAGEM DE FÔRMA DE VIGA, ESCORAMENTO METÁLICO, PÉ-DIRE ITO DUPLO, EM CHAPA DE MADEIRA RESINADA, 6 UTILIZAÇÕES. AF_12/2015</t>
  </si>
  <si>
    <t>MONTAGEM E DESMONTAGEM DE FÔRMA DE VIGA, ESCORAMENTO COM GARFO DE MADE IRA, PÉ-DIREITO SIMPLES, EM CHAPA DE MADEIRA RESINADA, 6 UTILIZAÇÕES. AF_12/2015</t>
  </si>
  <si>
    <t>MONTAGEM E DESMONTAGEM DE FÔRMA DE VIGA, ESCORAMENTO METÁLICO, PÉ-DIRE ITO SIMPLES, EM CHAPA DE MADEIRA RESINADA, 6 UTILIZAÇÕES. AF_12/2015</t>
  </si>
  <si>
    <t>MONTAGEM E DESMONTAGEM DE FÔRMA DE VIGA, ESCORAMENTO COM GARFO DE MADE IRA, PÉ-DIREITO DUPLO, EM CHAPA DE MADEIRA RESINADA, 8 UTILIZAÇÕES. AF _12/2015</t>
  </si>
  <si>
    <t>MONTAGEM E DESMONTAGEM DE FÔRMA DE VIGA, ESCORAMENTO METÁLICO, PÉ-DIRE ITO DUPLO, EM CHAPA DE MADEIRA RESINADA, 8 UTILIZAÇÕES. AF_12/2015</t>
  </si>
  <si>
    <t>MONTAGEM E DESMONTAGEM DE FÔRMA DE VIGA, ESCORAMENTO COM GARFO DE MADE IRA, PÉ-DIREITO SIMPLES, EM CHAPA DE MADEIRA RESINADA, 8 UTILIZAÇÕES. AF_12/2015</t>
  </si>
  <si>
    <t>MONTAGEM E DESMONTAGEM DE FÔRMA DE VIGA, ESCORAMENTO METÁLICO, PÉ-DIRE ITO SIMPLES, EM CHAPA DE MADEIRA RESINADA, 8 UTILIZAÇÕES. AF_12/2015</t>
  </si>
  <si>
    <t>MONTAGEM E DESMONTAGEM DE FÔRMA DE VIGA, ESCORAMENTO COM GARFO DE MADE IRA, PÉ-DIREITO DUPLO, EM CHAPA DE MADEIRA PLASTIFICADA, 10 UTILIZAÇÕE S. AF_12/2015</t>
  </si>
  <si>
    <t>MONTAGEM E DESMONTAGEM DE FÔRMA DE VIGA, ESCORAMENTO METÁLICO, PÉ-DIRE ITO DUPLO, EM CHAPA DE MADEIRA PLASTIFICADA, 10 UTILIZAÇÕES. AF_12/201 5</t>
  </si>
  <si>
    <t>MONTAGEM E DESMONTAGEM DE FÔRMA DE VIGA, ESCORAMENTO COM GARFO DE MADE IRA, PÉ-DIREITO SIMPLES, EM CHAPA DE MADEIRA PLASTIFICADA, 10 UTILIZAÇ ÕES. AF_12/2015</t>
  </si>
  <si>
    <t>MONTAGEM E DESMONTAGEM DE FÔRMA DE VIGA, ESCORAMENTO METÁLICO, PÉ-DIRE ITO SIMPLES, EM CHAPA DE MADEIRA PLASTIFICADA, 10 UTILIZAÇÕES. AF_12/2 015</t>
  </si>
  <si>
    <t>MONTAGEM E DESMONTAGEM DE FÔRMA DE VIGA, ESCORAMENTO COM GARFO DE MADE IRA, PÉ-DIREITO DUPLO, EM CHAPA DE MADEIRA PLASTIFICADA, 12 UTILIZAÇÕE S. AF_12/2015</t>
  </si>
  <si>
    <t>MONTAGEM E DESMONTAGEM DE FÔRMA DE VIGA, ESCORAMENTO METÁLICO, PÉ-DIRE ITO DUPLO, EM CHAPA DE MADEIRA PLASTIFICADA, 12 UTILIZAÇÕES. AF_12/201 5</t>
  </si>
  <si>
    <t>MONTAGEM E DESMONTAGEM DE FÔRMA DE VIGA, ESCORAMENTO COM GARFO DE MADE IRA, PÉ-DIREITO SIMPLES, EM CHAPA DE MADEIRA PLASTIFICADA, 12 UTILIZAÇ ÕES. AF_12/2015</t>
  </si>
  <si>
    <t>MONTAGEM E DESMONTAGEM DE FÔRMA DE VIGA, ESCORAMENTO METÁLICO, PÉ-DIRE ITO SIMPLES, EM CHAPA DE MADEIRA PLASTIFICADA, 12 UTILIZAÇÕES. AF_12/2 015</t>
  </si>
  <si>
    <t>MONTAGEM E DESMONTAGEM DE FÔRMA DE VIGA, ESCORAMENTO COM GARFO DE MADE IRA, PÉ-DIREITO DUPLO, EM CHAPA DE MADEIRA PLASTIFICADA, 14 UTILIZAÇÕE S. AF_12/2015</t>
  </si>
  <si>
    <t>MONTAGEM E DESMONTAGEM DE FÔRMA DE VIGA, ESCORAMENTO METÁLICO, PÉ-DIRE ITO DUPLO, EM CHAPA DE MADEIRA PLASTIFICADA, 14 UTILIZAÇÕES. AF_12/201 5</t>
  </si>
  <si>
    <t>MONTAGEM E DESMONTAGEM DE FÔRMA DE VIGA, ESCORAMENTO COM GARFO DE MADE IRA, PÉ-DIREITO SIMPLES, EM CHAPA DE MADEIRA PLASTIFICADA, 14 UTILIZAÇ ÕES. AF_12/2015</t>
  </si>
  <si>
    <t>MONTAGEM E DESMONTAGEM DE FÔRMA DE VIGA, ESCORAMENTO METÁLICO, PÉ-DIRE ITO SIMPLES, EM CHAPA DE MADEIRA PLASTIFICADA, 14 UTILIZAÇÕES. AF_12/2 015</t>
  </si>
  <si>
    <t>MONTAGEM E DESMONTAGEM DE FÔRMA DE VIGA, ESCORAMENTO COM GARFO DE MADE IRA, PÉ-DIREITO DUPLO, EM CHAPA DE MADEIRA PLASTIFICADA, 18 UTILIZAÇÕE S. AF_12/2015</t>
  </si>
  <si>
    <t>MONTAGEM E DESMONTAGEM DE FÔRMA DE VIGA, ESCORAMENTO METÁLICO, PÉ-DIRE ITO DUPLO, EM CHAPA DE MADEIRA PLASTIFICADA, 18 UTILIZAÇÕES. AF_12/201 5</t>
  </si>
  <si>
    <t>MONTAGEM E DESMONTAGEM DE FÔRMA DE VIGA, ESCORAMENTO COM GARFO DE MADE IRA, PÉ-DIREITO SIMPLES, EM CHAPA DE MADEIRA PLASTIFICADA, 18 UTILIZAÇ ÕES. AF_12/2015</t>
  </si>
  <si>
    <t>MONTAGEM E DESMONTAGEM DE FÔRMA DE VIGA, ESCORAMENTO METÁLICO, PÉ-DIRE ITO SIMPLES, EM CHAPA DE MADEIRA PLASTIFICADA, 18 UTILIZAÇÕES. AF_12/2 015</t>
  </si>
  <si>
    <t>MONTAGEM E DESMONTAGEM DE FÔRMA DE LAJE MACIÇA COM ÁREA MÉDIA MENOR OU IGUAL A 20 M², PÉ-DIREITO SIMPLES, EM MADEIRA SERRADA, 1 UTILIZAÇÃO. AF_12/2015</t>
  </si>
  <si>
    <t>MONTAGEM E DESMONTAGEM DE FÔRMA DE LAJE MACIÇA COM ÁREA MÉDIA MAIOR QU E 20 M², PÉ-DIREITO SIMPLES, EM MADEIRA SERRADA, 1 UTILIZAÇÃO. AF_12/2 015</t>
  </si>
  <si>
    <t>MONTAGEM E DESMONTAGEM DE FÔRMA DE LAJE MACIÇA COM ÁREA MÉDIA MENOR OU IGUAL A 20 M², PÉ-DIREITO SIMPLES, EM MADEIRA SERRADA, 2 UTILIZAÇÕES. AF_12/2015</t>
  </si>
  <si>
    <t>MONTAGEM E DESMONTAGEM DE FÔRMA DE LAJE MACIÇA COM ÁREA MÉDIA MAIOR QU E 20 M², PÉ-DIREITO SIMPLES, EM MADEIRA SERRADA, 2 UTILIZAÇÕES. AF_12/ 2015</t>
  </si>
  <si>
    <t>MONTAGEM E DESMONTAGEM DE FÔRMA DE LAJE MACIÇA COM ÁREA MÉDIA MENOR OU IGUAL A 20 M², PÉ-DIREITO SIMPLES, EM MADEIRA SERRADA, 4 UTILIZAÇÕES. AF_12/2015</t>
  </si>
  <si>
    <t>MONTAGEM E DESMONTAGEM DE FÔRMA DE LAJE MACIÇA COM ÁREA MÉDIA MAIOR QU E 20 M², PÉ-DIREITO SIMPLES, EM MADEIRA SERRADA, 4 UTILIZAÇÕES. AF_12/ 2015</t>
  </si>
  <si>
    <t>MONTAGEM E DESMONTAGEM DE FÔRMA DE LAJE NERVURADA COM CUBETA E ASSOALH O COM ÁREA MÉDIA MENOR OU IGUAL A 20 M², PÉ-DIREITO DUPLO, EM CHAPA DE MADEIRA COMPENSADA RESINADA, 8 UTILIZAÇÕES. AF_12/2015</t>
  </si>
  <si>
    <t>MONTAGEM E DESMONTAGEM DE FÔRMA DE LAJE NERVURADA COM CUBETA E ASSOALH O COM ÁREA MÉDIA MAIOR QUE 20 M², PÉ-DIREITO DUPLO, EM CHAPA DE MADEIR A COMPENSADA RESINADA, 8 UTILIZAÇÕES. AF_12/2015</t>
  </si>
  <si>
    <t>MONTAGEM E DESMONTAGEM DE FÔRMA DE LAJE NERVURADA COM CUBETA E ASSOALH O COM ÁREA MÉDIA MENOR OU IGUAL A 20 M², PÉ-DIREITO SIMPLES, EM CHAPA DE MADEIRA COMPENSADA RESINADA, 8 UTILIZAÇÕES. AF_12/2015</t>
  </si>
  <si>
    <t>MONTAGEM E DESMONTAGEM DE FÔRMA DE LAJE NERVURADA COM CUBETA E ASSOALH O COM ÁREA MÉDIA MAIOR QUE 20 M², PÉ-DIREITO SIMPLES, EM CHAPA DE MADE IRA COMPENSADA RESINADA, 8 UTILIZAÇÕES. AF_12/2015</t>
  </si>
  <si>
    <t>MONTAGEM E DESMONTAGEM DE FÔRMA DE LAJE NERVURADA COM CUBETA E ASSOALH O COM ÁREA MÉDIA MENOR OU IGUAL A 20 M², PÉ-DIREITO DUPLO, EM CHAPA DE MADEIRA COMPENSADA RESINADA, 10 UTILIZAÇÕES. AF_12/2015</t>
  </si>
  <si>
    <t>MONTAGEM E DESMONTAGEM DE FÔRMA DE LAJE NERVURADA COM CUBETA E ASSOALH O COM ÁREA MÉDIA MAIOR QUE 20 M², PÉ-DIREITO DUPLO, EM CHAPA DE MADEIR A COMPENSADA RESINADA, 10 UTILIZAÇÕES. AF_12/2015</t>
  </si>
  <si>
    <t>MONTAGEM E DESMONTAGEM DE FÔRMA DE LAJE NERVURADA COM CUBETA E ASSOALH O COM ÁREA MÉDIA MENOR OU IGUAL A 20 M², PÉ-DIREITO SIMPLES, EM CHAPA DE MADEIRA COMPENSADA RESINADA, 10 UTILIZAÇÕES. AF_12/2015</t>
  </si>
  <si>
    <t>MONTAGEM E DESMONTAGEM DE FÔRMA DE LAJE NERVURADA COM CUBETA E ASSOALH O COM ÁREA MÉDIA MAIOR QUE 20 M², PÉ-DIREITO SIMPLES, EM CHAPA DE MADE IRA COMPENSADA RESINADA, 10 UTILIZAÇÕES. AF_12/2015</t>
  </si>
  <si>
    <t>MONTAGEM E DESMONTAGEM DE FÔRMA DE LAJE NERVURADA COM CUBETA E ASSOALH O COM ÁREA MÉDIA MENOR OU IGUAL A 20 M², PÉ-DIREITO DUPLO, EM CHAPA DE MADEIRA COMPENSADA RESINADA, 12 UTILIZAÇÕES. AF_12/2015</t>
  </si>
  <si>
    <t>MONTAGEM E DESMONTAGEM DE FÔRMA DE LAJE NERVURADA COM CUBETA E ASSOALH O COM ÁREA MÉDIA MAIOR QUE 20 M², PÉ-DIREITO DUPLO, EM CHAPA DE MADEIR A COMPENSADA RESINADA, 12 UTILIZAÇÕES. AF_12/2015</t>
  </si>
  <si>
    <t>MONTAGEM E DESMONTAGEM DE FÔRMA DE LAJE NERVURADA COM CUBETA E ASSOALH O COM ÁREA MÉDIA MENOR OU IGUAL A 20 M², PÉ-DIREITO SIMPLES, EM CHAPA DE MADEIRA COMPENSADA RESINADA, 12 UTILIZAÇÕES. AF_12/2015</t>
  </si>
  <si>
    <t>MONTAGEM E DESMONTAGEM DE FÔRMA DE LAJE NERVURADA COM CUBETA E ASSOALH O COM ÁREA MÉDIA MAIOR QUE 20 M², PÉ-DIREITO SIMPLES, EM CHAPA DE MADE IRA COMPENSADA RESINADA, 12 UTILIZAÇÕES. AF_12/2015</t>
  </si>
  <si>
    <t>MONTAGEM E DESMONTAGEM DE FÔRMA DE LAJE NERVURADA COM CUBETA E ASSOALH O COM ÁREA MÉDIA MENOR OU IGUAL A 20 M², PÉ-DIREITO DUPLO, EM CHAPA DE MADEIRA COMPENSADA RESINADA, 14 UTILIZAÇÕES. AF_12/2015</t>
  </si>
  <si>
    <t>MONTAGEM E DESMONTAGEM DE FÔRMA DE LAJE NERVURADA COM CUBETA E ASSOALH O COM ÁREA MÉDIA MAIOR QUE 20 M², PÉ-DIREITO DUPLO, EM CHAPA DE MADEIR A COMPENSADA RESINADA, 14 UTILIZAÇÕES. AF_12/2015</t>
  </si>
  <si>
    <t>MONTAGEM E DESMONTAGEM DE FÔRMA DE LAJE NERVURADA COM CUBETA E ASSOALH O COM ÁREA MÉDIA MENOR OU IGUAL A 20 M², PÉ-DIREITO SIMPLES, EM CHAPA DE MADEIRA COMPENSADA RESINADA, 14 UTILIZAÇÕES. AF_12/2015</t>
  </si>
  <si>
    <t>MONTAGEM E DESMONTAGEM DE FÔRMA DE LAJE NERVURADA COM CUBETA E ASSOALH O COM ÁREA MÉDIA MAIOR QUE 20 M², PÉ-DIREITO SIMPLES, EM CHAPA DE MADE IRA COMPENSADA RESINADA, 14 UTILIZAÇÕES. AF_12/2015</t>
  </si>
  <si>
    <t>MONTAGEM E DESMONTAGEM DE FÔRMA DE LAJE NERVURADA COM CUBETA E ASSOALH O COM ÁREA MÉDIA MENOR OU IGUAL A 20 M², PÉ-DIREITO DUPLO, EM CHAPA DE MADEIRA COMPENSADA RESINADA, 18 UTILIZAÇÕES. AF_12/2015</t>
  </si>
  <si>
    <t>MONTAGEM E DESMONTAGEM DE FÔRMA DE LAJE NERVURADA COM CUBETA E ASSOALH O COM ÁREA MÉDIA MAIOR QUE 20 M², PÉ-DIREITO DUPLO, EM CHAPA DE MADEIR A COMPENSADA RESINADA, 18 UTILIZAÇÕES. AF_12/2015</t>
  </si>
  <si>
    <t>MONTAGEM E DESMONTAGEM DE FÔRMA DE LAJE NERVURADA COM CUBETA E ASSOALH O COM ÁREA MÉDIA MENOR OU IGUAL A 20 M², PÉ-DIREITO SIMPLES, EM CHAPA DE MADEIRA COMPENSADA RESINADA, 18 UTILIZAÇÕES. AF_12/2015</t>
  </si>
  <si>
    <t>MONTAGEM E DESMONTAGEM DE FÔRMA DE LAJE NERVURADA COM CUBETA E ASSOALH O COM ÁREA MÉDIA MAIOR QUE 20 M², PÉ-DIREITO SIMPLES, EM CHAPA DE MADE IRA COMPENSADA RESINADA, 18 UTILIZAÇÕES. AF_12/2015</t>
  </si>
  <si>
    <t>MONTAGEM E DESMONTAGEM DE FÔRMA DE LAJE MACIÇA COM ÁREA MÉDIA MENOR OU IGUAL A 20 M², PÉ-DIREITO DUPLO, EM CHAPA DE MADEIRA COMPENSADA RESIN ADA, 2 UTILIZAÇÕES. AF_12/2015</t>
  </si>
  <si>
    <t>MONTAGEM E DESMONTAGEM DE FÔRMA DE LAJE MACIÇA COM ÁREA MÉDIA MAIOR QU E 20 M², PÉ-DIREITO DUPLO, EM CHAPA DE MADEIRA COMPENSADA RESINADA, 2 UTILIZAÇÕES. AF_12/2015</t>
  </si>
  <si>
    <t>MONTAGEM E DESMONTAGEM DE FÔRMA DE LAJE MACIÇA COM ÁREA MÉDIA MENOR OU IGUAL A 20 M², PÉ-DIREITO SIMPLES, EM CHAPA DE MADEIRA COMPENSADA RES INADA, 2 UTILIZAÇÕES. AF_12/2015</t>
  </si>
  <si>
    <t>MONTAGEM E DESMONTAGEM DE FÔRMA DE LAJE MACIÇA COM ÁREA MÉDIA MAIOR QU E 20 M², PÉ-DIREITO SIMPLES, EM CHAPA DE MADEIRA COMPENSADA RESINADA, 2 UTILIZAÇÕES. AF_12/2015</t>
  </si>
  <si>
    <t>MONTAGEM E DESMONTAGEM DE FÔRMA DE LAJE MACIÇA COM ÁREA MÉDIA MENOR OU IGUAL A 20 M², PÉ-DIREITO DUPLO, EM CHAPA DE MADEIRA COMPENSADA RESIN ADA, 4 UTILIZAÇÕES. AF_12/2015</t>
  </si>
  <si>
    <t>MONTAGEM E DESMONTAGEM DE FÔRMA DE LAJE MACIÇA COM ÁREA MÉDIA MAIOR QU E 20 M², PÉ-DIREITO DUPLO, EM CHAPA DE MADEIRA COMPENSADA RESINADA, 4 UTILIZAÇÕES. AF_12/2015</t>
  </si>
  <si>
    <t>MONTAGEM E DESMONTAGEM DE FÔRMA DE LAJE MACIÇA COM ÁREA MÉDIA MENOR OU IGUAL A 20 M², PÉ-DIREITO SIMPLES, EM CHAPA DE MADEIRA COMPENSADA RES INADA, 4 UTILIZAÇÕES. AF_12/2015</t>
  </si>
  <si>
    <t>MONTAGEM E DESMONTAGEM DE FÔRMA DE LAJE MACIÇA COM ÁREA MÉDIA MAIOR QU E 20 M², PÉ-DIREITO SIMPLES, EM CHAPA DE MADEIRA COMPENSADA RESINADA, 4 UTILIZAÇÕES. AF_12/2015</t>
  </si>
  <si>
    <t>MONTAGEM E DESMONTAGEM DE FÔRMA DE LAJE MACIÇA COM ÁREA MÉDIA MAIOR QU E 20 M², PÉ-DIREITO DUPLO, EM CHAPA DE MADEIRA COMPENSADA RESINADA, 6 UTILIZAÇÕES. AF_12/2015</t>
  </si>
  <si>
    <t>MONTAGEM E DESMONTAGEM DE FÔRMA DE LAJE MACIÇA COM ÁREA MÉDIA MENOR OU IGUAL A 20 M², PÉ-DIREITO DUPLO, EM CHAPA DE MADEIRA COMPENSADA RESIN ADA, 6 UTILIZAÇÕES. AF_12/2015</t>
  </si>
  <si>
    <t>MONTAGEM E DESMONTAGEM DE FÔRMA DE LAJE MACIÇA COM ÁREA MÉDIA MENOR OU IGUAL A 20 M², PÉ-DIREITO SIMPLES, EM CHAPA DE MADEIRA COMPENSADA RES INADA, 6 UTILIZAÇÕES. AF_12/2015</t>
  </si>
  <si>
    <t>MONTAGEM E DESMONTAGEM DE FÔRMA DE LAJE MACIÇA COM ÁREA MÉDIA MAIOR QU E 20 M², PÉ-DIREITO SIMPLES, EM CHAPA DE MADEIRA COMPENSADA RESINADA, 6 UTILIZAÇÕES. AF_12/2015</t>
  </si>
  <si>
    <t>MONTAGEM E DESMONTAGEM DE FÔRMA DE LAJE MACIÇA COM ÁREA MÉDIA MENOR OU IGUAL A 20 M², PÉ-DIREITO DUPLO, EM CHAPA DE MADEIRA COMPENSADA RESIN ADA, 8 UTILIZAÇÕES. AF_12/2015</t>
  </si>
  <si>
    <t>MONTAGEM E DESMONTAGEM DE FÔRMA DE LAJE MACIÇA COM ÁREA MÉDIA MAIOR QU E 20 M², PÉ-DIREITO DUPLO, EM CHAPA DE MADEIRA COMPENSADA RESINADA, 8 UTILIZAÇÕES. AF_12/2015</t>
  </si>
  <si>
    <t>MONTAGEM E DESMONTAGEM DE FÔRMA DE LAJE MACIÇA COM ÁREA MÉDIA MENOR OU IGUAL A 20 M², PÉ-DIREITO SIMPLES, EM CHAPA DE MADEIRA COMPENSADA RES INADA, 8 UTILIZAÇÕES. AF_12/2015</t>
  </si>
  <si>
    <t>MONTAGEM E DESMONTAGEM DE FÔRMA DE LAJE MACIÇA COM ÁREA MÉDIA MAIOR QU E 20 M², PÉ-DIREITO SIMPLES, EM CHAPA DE MADEIRA COMPENSADA RESINADA, 8 UTILIZAÇÕES. AF_12/2015</t>
  </si>
  <si>
    <t>MONTAGEM E DESMONTAGEM DE FÔRMA DE LAJE MACIÇA COM ÁREA MÉDIA MENOR OU IGUAL A 20 M², PÉ-DIREITO DUPLO, EM CHAPA DE MADEIRA COMPENSADA PLAST IFICADA, 10 UTILIZAÇÕES. AF_12/2015</t>
  </si>
  <si>
    <t>MONTAGEM E DESMONTAGEM DE FÔRMA DE LAJE MACIÇA COM ÁREA MÉDIA MAIOR QU E 20 M², PÉ-DIREITO DUPLO, EM CHAPA DE MADEIRA COMPENSADA PLASTIFICADA , 10 UTILIZAÇÕES. AF_12/2015</t>
  </si>
  <si>
    <t>MONTAGEM E DESMONTAGEM DE FÔRMA DE LAJE MACIÇA COM ÁREA MÉDIA MENOR OU IGUAL A 20 M², PÉ-DIREITO SIMPLES, EM CHAPA DE MADEIRA COMPENSADA PLA STIFICADA, 10 UTILIZAÇÕES. AF_12/2015</t>
  </si>
  <si>
    <t>MONTAGEM E DESMONTAGEM DE FÔRMA DE LAJE MACIÇA COM ÁREA MÉDIA MAIOR QU E 20 M², PÉ-DIREITO SIMPLES, EM CHAPA DE MADEIRA COMPENSADA PLASTIFICA DA, 10 UTILIZAÇÕES. AF_12/2015</t>
  </si>
  <si>
    <t>MONTAGEM E DESMONTAGEM DE FÔRMA DE LAJE MACIÇA COM ÁREA MÉDIA MENOR OU IGUAL A 20 M², PÉ-DIREITO DUPLO, EM CHAPA DE MADEIRA COMPENSADA PLAST IFICADA, 12 UTILIZAÇÕES. AF_12/2015</t>
  </si>
  <si>
    <t>MONTAGEM E DESMONTAGEM DE FÔRMA DE LAJE MACIÇA COM ÁREA MÉDIA MAIOR QU E 20 M², PÉ-DIREITO DUPLO, EM CHAPA DE MADEIRA COMPENSADA PLASTIFICADA , 12 UTILIZAÇÕES. AF_12/2015</t>
  </si>
  <si>
    <t>MONTAGEM E DESMONTAGEM DE FÔRMA DE LAJE MACIÇA COM ÁREA MÉDIA MENOR OU IGUAL A 20 M², PÉ-DIREITO SIMPLES, EM CHAPA DE MADEIRA COMPENSADA PLA STIFICADA, 12 UTILIZAÇÕES. AF_12/2015</t>
  </si>
  <si>
    <t>MONTAGEM E DESMONTAGEM DE FÔRMA DE LAJE MACIÇA COM ÁREA MÉDIA MAIOR QU E 20 M², PÉ-DIREITO SIMPLES, EM CHAPA DE MADEIRA COMPENSADA PLASTIFICA DA, 12 UTILIZAÇÕES. AF_12/2015</t>
  </si>
  <si>
    <t>MONTAGEM E DESMONTAGEM DE FÔRMA DE LAJE MACIÇA COM ÁREA MÉDIA MENOR OU IGUAL A 20 M², PÉ-DIREITO DUPLO, EM CHAPA DE MADEIRA COMPENSADA PLAST IFICADA, 14 UTILIZAÇÕES. AF_12/2015</t>
  </si>
  <si>
    <t>MONTAGEM E DESMONTAGEM DE FÔRMA DE LAJE MACIÇA COM ÁREA MÉDIA MAIOR QU E 20 M², PÉ-DIREITO DUPLO, EM CHAPA DE MADEIRA COMPENSADA PLASTIFICADA , 14 UTILIZAÇÕES. AF_12/2015</t>
  </si>
  <si>
    <t>MONTAGEM E DESMONTAGEM DE FÔRMA DE LAJE MACIÇA COM ÁREA MÉDIA MENOR OU IGUAL A 20 M², PÉ-DIREITO SIMPLES, EM CHAPA DE MADEIRA COMPENSADA PLA STIFICADA, 14 UTILIZAÇÕES. AF_12/2015</t>
  </si>
  <si>
    <t>MONTAGEM E DESMONTAGEM DE FÔRMA DE LAJE MACIÇA COM ÁREA MÉDIA MAIOR QU E 20 M², PÉ-DIREITO SIMPLES, EM CHAPA DE MADEIRA COMPENSADA PLASTIFICA DA, 14 UTILIZAÇÕES. AF_12/2015</t>
  </si>
  <si>
    <t>MONTAGEM E DESMONTAGEM DE FÔRMA DE LAJE MACIÇA COM ÁREA MÉDIA MENOR OU IGUAL A 20 M², PÉ-DIREITO DUPLO, EM CHAPA DE MADEIRA COMPENSADA PLAST IFICADA, 18 UTILIZAÇÕES. AF_12/2015</t>
  </si>
  <si>
    <t>MONTAGEM E DESMONTAGEM DE FÔRMA DE LAJE MACIÇA COM ÁREA MÉDIA MAIOR QU E 20 M², PÉ-DIREITO DUPLO, EM CHAPA DE MADEIRA COMPENSADA PLASTIFICADA , 18 UTILIZAÇÕES. AF_12/2015</t>
  </si>
  <si>
    <t>MONTAGEM E DESMONTAGEM DE FÔRMA DE LAJE MACIÇA COM ÁREA MÉDIA MENOR OU IGUAL A 20 M², PÉ-DIREITO SIMPLES, EM CHAPA DE MADEIRA COMPENSADA PLA STIFICADA, 18 UTILIZAÇÕES. AF_12/2015</t>
  </si>
  <si>
    <t>MONTAGEM E DESMONTAGEM DE FÔRMA DE LAJE MACIÇA COM ÁREA MÉDIA MAIOR QU E 20 M², PÉ-DIREITO SIMPLES, EM CHAPA DE MADEIRA COMPENSADA PLASTIFICA DA, 18 UTILIZAÇÕES.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</si>
  <si>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</si>
  <si>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 CLUSO TRANSPORTE VERTICAL. AF_12/2015</t>
  </si>
  <si>
    <t>TRAMA DE MADEIRA COMPOSTA POR RIPAS, CAIBROS E TERÇAS PARA TELHADOS DE ATÉ 2 ÁGUAS PARA TELHA CERÂMICA CAPA-CANAL, INCLUSO TRANSPORTE VERTIC AL. AF_12/2015</t>
  </si>
  <si>
    <t>TRAMA DE MADEIRA COMPOSTA POR RIPAS, CAIBROS E TERÇAS PARA TELHADOS DE MAIS QUE 2 ÁGUAS PARA TELHA CERÂMICA CAPA-CANAL, INCLUSO TRANSPORTE V 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</si>
  <si>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</si>
  <si>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 2015</t>
  </si>
  <si>
    <t>FABRICAÇÃO E INSTALAÇÃO DE TESOURA INTEIRA EM MADEIRA NÃO APARELHADA, VÃO DE 3 M, PARA TELHA CERÂMICA OU DE CONCRETO, INCLUSO IÇAMENTO. AF_1 2/2015</t>
  </si>
  <si>
    <t>FABRICAÇÃO E INSTALAÇÃO DE TESOURA INTEIRA EM MADEIRA NÃO APARELHADA, VÃO DE 4 M, PARA TELHA CERÂMICA OU DE CONCRETO, INCLUSO IÇAMENTO. AF_1 2/2015</t>
  </si>
  <si>
    <t>FABRICAÇÃO E INSTALAÇÃO DE TESOURA INTEIRA EM MADEIRA NÃO APARELHADA, VÃO DE 5 M, PARA TELHA CERÂMICA OU DE CONCRETO, INCLUSO IÇAMENTO. AF_1 2/2015</t>
  </si>
  <si>
    <t>FABRICAÇÃO E INSTALAÇÃO DE TESOURA INTEIRA EM MADEIRA NÃO APARELHADA, VÃO DE 6 M, PARA TELHA CERÂMICA OU DE CONCRETO, INCLUSO IÇAMENTO. AF_1 2/2015</t>
  </si>
  <si>
    <t>FABRICAÇÃO E INSTALAÇÃO DE TESOURA INTEIRA EM MADEIRA NÃO APARELHADA, VÃO DE 7 M, PARA TELHA CERÂMICA OU DE CONCRETO, INCLUSO IÇAMENTO. AF_1 2/2015</t>
  </si>
  <si>
    <t>FABRICAÇÃO E INSTALAÇÃO DE TESOURA INTEIRA EM MADEIRA NÃO APARELHADA, VÃO DE 8 M, PARA TELHA CERÂMICA OU DE CONCRETO, INCLUSO IÇAMENTO. AF_1 2/2015</t>
  </si>
  <si>
    <t>FABRICAÇÃO E INSTALAÇÃO DE TESOURA INTEIRA EM MADEIRA NÃO APARELHADA, VÃO DE 9 M, PARA TELHA CERÂMICA OU DE CONCRETO, INCLUSO IÇAMENTO. AF_1 2/2015</t>
  </si>
  <si>
    <t>FABRICAÇÃO E INSTALAÇÃO DE TESOURA INTEIRA EM MADEIRA NÃO APARELHADA, VÃO DE 10 M, PARA TELHA CERÂMICA OU DE CONCRETO, INCLUSO IÇAMENTO. AF_ 12/2015</t>
  </si>
  <si>
    <t>FABRICAÇÃO E INSTALAÇÃO DE TESOURA INTEIRA EM MADEIRA NÃO APARELHADA, VÃO DE 11 M, PARA TELHA CERÂMICA OU DE CONCRETO, INCLUSO IÇAMENTO. AF_ 12/2015</t>
  </si>
  <si>
    <t>FABRICAÇÃO E INSTALAÇÃO DE TESOURA INTEIRA EM MADEIRA NÃO APARELHADA, VÃO DE 12 M, PARA TELHA CERÂMICA OU DE CONCRETO, INCLUSO IÇAMENTO. AF_ 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</si>
  <si>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</si>
  <si>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</si>
  <si>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</si>
  <si>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</si>
  <si>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</si>
  <si>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</si>
  <si>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</si>
  <si>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 U TERMOACÚSTICA, INCLUSO IÇAMENTO. AF_12/2015</t>
  </si>
  <si>
    <t>FABRICAÇÃO E INSTALAÇÃO DE TESOURA INTEIRA EM MADEIRA NÃO APARELHADA, VÃO DE 11 M, PARA TELHA ONDULADA DE FIBROCIMENTO, METÁLICA, PLÁSTICA O U TERMOACÚSTICA, INCLUSO IÇAMENTO. AF_12/2015</t>
  </si>
  <si>
    <t>FABRICAÇÃO E INSTALAÇÃO DE TESOURA INTEIRA EM MADEIRA NÃO APARELHADA, VÃO DE 12 M, PARA TELHA ONDULADA DE FIBROCIMENTO, METÁLICA, PLÁSTICA O U TERMOACÚSTICA, INCLUSO IÇAMENTO. AF_12/2015</t>
  </si>
  <si>
    <t>FABRICAÇÃO E INSTALAÇÃO DE ESTRUTURA PONTALETADA DE MADEIRA NÃO APAREL HADA PARA TELHADOS COM ATÉ 2 ÁGUAS E PARA TELHA CERÂMICA OU DE CONCRET O, INCLUSO TRANSPORTE VERTICAL. AF_12/2015</t>
  </si>
  <si>
    <t>FABRICAÇÃO E INSTALAÇÃO DE ESTRUTURA PONTALETADA DE MADEIRA NÃO APAREL HADA PARA TELHADOS COM ATÉ 2 ÁGUAS E PARA TELHA ONDULADA DE FIBROCIMEN TO, METÁLICA, PLÁSTICA OU TERMOACÚSTICA, INCLUSO TRANSPORTE VERTICAL. AF_12/2015</t>
  </si>
  <si>
    <t>FABRICAÇÃO E INSTALAÇÃO DE ESTRUTURA PONTALETADA DE MADEIRA NÃO APAREL HADA PARA TELHADOS COM MAIS QUE 2 ÁGUAS E PARA TELHA CERÂMICA OU DE CO NCRETO, INCLUSO TRANSPORTE VERTICAL. AF_12/2015</t>
  </si>
  <si>
    <t>TRAMA DE AÇO COMPOSTA POR RIPAS, CAIBROS E TERÇAS PARA TELHADOS DE ATÉ 2 ÁGUAS PARA TELHA DE ENCAIXE DE CERÂMICA OU DE CONCRETO, INCLUSO TRA NSPORTE VERTICAL. AF_12/2015</t>
  </si>
  <si>
    <t>TRAMA DE AÇO COMPOSTA POR RIPAS E CAIBROS PARA TELHADOS DE ATÉ 2 ÁGUAS PARA TELHA DE ENCAIXE DE CERÂMICA OU DE CONCRETO, INCLUSO TRANSPORTE VERTICAL. AF_12/2015</t>
  </si>
  <si>
    <t>TRAMA DE AÇO COMPOSTA POR RIPAS PARA TELHADOS DE ATÉ 2 ÁGUAS PARA TELH A DE ENCAIXE DE CERÂMICA OU DE CONCRETO, INCLUSO TRANSPORTE VERTICAL. AF_12/2015</t>
  </si>
  <si>
    <t>TRAMA DE AÇO COMPOSTA POR RIPAS, CAIBROS E TERÇAS PARA TELHADOS DE MAI S DE 2 ÁGUAS PARA TELHA DE ENCAIXE DE CERÂMICA OU DE CONCRETO, INCLUSO TRANSPORTE VERTICAL. AF_12/2015</t>
  </si>
  <si>
    <t>TRAMA DE AÇO COMPOSTA POR RIPAS E CAIBROS PARA TELHADOS DE MAIS DE 2 Á GUAS PARA TELHA DE ENCAIXE DE CERÂMICA OU DE CONCRETO, INCLUSO TRANSPO RTE VERTICAL. AF_12/2015</t>
  </si>
  <si>
    <t>TRAMA DE AÇO COMPOSTA POR RIPAS PARA TELHADOS DE MAIS DE 2 ÁGUAS PARA TELHA DE ENCAIXE DE CERÂMICA OU DE CONCRETO, INCLUSO TRANSPORTE VERTIC 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</si>
  <si>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</si>
  <si>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 15</t>
  </si>
  <si>
    <t>TRAMA DE AÇO COMPOSTA POR RIPAS PARA TELHADOS DE ATÉ 2 ÁGUAS PARA TELH A CERÂMICA CAPA-CANAL, INCLUSO TRANSPORTE VERTICAL. AF_12/2015</t>
  </si>
  <si>
    <t>TRAMA DE AÇO COMPOSTA POR RIPAS, CAIBROS E TERÇAS PARA TELHADOS DE MAI S DE 2 ÁGUAS PARA TELHA CERÂMICA CAPA-CANAL, INCLUSO TRANSPORTE VERTIC AL. AF_12/2015</t>
  </si>
  <si>
    <t>TRAMA DE AÇO COMPOSTA POR RIPAS E CAIBROS PARA TELHADOS DE MAIS DE 2 Á GUAS PARA TELHA CERÂMICA CAPA-CANAL, INCLUSO TRANSPORTE VERTICAL. AF_1 2/2015</t>
  </si>
  <si>
    <t>TRAMA DE AÇO COMPOSTA POR RIPAS PARA TELHADOS DE MAIS DE 2 ÁGUAS PARA TELHA CERÂMICA CAPA-CANAL, INCLUSO TRANSPORTE VERTICAL. AF_12/2015</t>
  </si>
  <si>
    <t>TRAMA DE AÇO COMPOSTA POR TERÇAS PARA TELHADOS DE ATÉ 2 ÁGUAS PARA TEL HA ONDULADA DE FIBROCIMENTO, METÁLICA, PLÁSTICA OU TERMOACÚSTICA, INCL USO TRANSPORTE VERTICAL. AF_12/2015</t>
  </si>
  <si>
    <t>TRAMA DE AÇO COMPOSTA POR TERÇAS PARA TELHADOS DE ATÉ 2 ÁGUAS PARA TEL HA ESTRUTURAL DE FIBROCIMENTO, INCLUSO TRANSPORTE VERTICAL. AF_12/2015</t>
  </si>
  <si>
    <t>FABRICAÇÃO E INSTALAÇÃO DE TESOURA INTEIRA EM AÇO, VÃO DE 3 M, PARA TE LHA CERÂMICA OU DE CONCRETO, INCLUSO IÇAMENTO. AF_12/2015</t>
  </si>
  <si>
    <t>FABRICAÇÃO E INSTALAÇÃO DE TESOURA INTEIRA EM AÇO, VÃO DE 4 M, PARA TE LHA CERÂMICA OU DE CONCRETO, INCLUSO IÇAMENTO. AF_12/2015</t>
  </si>
  <si>
    <t>FABRICAÇÃO E INSTALAÇÃO DE TESOURA INTEIRA EM AÇO, VÃO DE 5 M, PARA TE LHA CERÂMICA OU DE CONCRETO, INCLUSO IÇAMENTO. AF_12/2015</t>
  </si>
  <si>
    <t>FABRICAÇÃO E INSTALAÇÃO DE TESOURA INTEIRA EM AÇO, VÃO DE 6 M, PARA TE LHA CERÂMICA OU DE CONCRETO, INCLUSO IÇAMENTO. AF_12/2015</t>
  </si>
  <si>
    <t>FABRICAÇÃO E INSTALAÇÃO DE TESOURA INTEIRA EM AÇO, VÃO DE 7 M, PARA TE LHA CERÂMICA OU DE CONCRETO, INCLUSO IÇAMENTO. AF_12/2015</t>
  </si>
  <si>
    <t>FABRICAÇÃO E INSTALAÇÃO DE TESOURA INTEIRA EM AÇO, VÃO DE 8 M, PARA TE 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</si>
  <si>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</si>
  <si>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 LHA CERÂMICA OU DE CONCRETO, INCLUSO IÇAMENTO. AF_12/2015</t>
  </si>
  <si>
    <t>FABRICAÇÃO E INSTALAÇÃO DE TESOURA INTEIRA EM AÇO, VÃO DE 10 M, PARA T ELHA CERÂMICA OU DE CONCRETO, INCLUSO IÇAMENTO. AF_12/2015</t>
  </si>
  <si>
    <t>FABRICAÇÃO E INSTALAÇÃO DE TESOURA INTEIRA EM AÇO, VÃO DE 11 M, PARA T ELHA CERÂMICA OU DE CONCRETO, INCLUSO IÇAMENTO. AF_12/2015</t>
  </si>
  <si>
    <t>FABRICAÇÃO E INSTALAÇÃO DE TESOURA INTEIRA EM AÇO, VÃO DE 12 M, PARA T ELHA CERÂMICA OU DE CONCRETO, INCLUSO IÇAMENTO. AF_12/2015</t>
  </si>
  <si>
    <t>FABRICAÇÃO E INSTALAÇÃO DE TESOURA INTEIRA EM AÇO, VÃO DE 3 M, PARA TE LHA ONDULADA DE FIBROCIMENTO, METÁLICA, PLÁSTICA OU TERMOACÚSTICA, INC LUSO IÇAMENTO.. AF_12/2015</t>
  </si>
  <si>
    <t>FABRICAÇÃO E INSTALAÇÃO DE TESOURA INTEIRA EM AÇO, VÃO DE 4 M, PARA TE LHA ONDULADA DE FIBROCIMENTO, METÁLICA, PLÁSTICA OU TERMOACÚSTICA, INC LUSO IÇAMENTO. AF_12/2015</t>
  </si>
  <si>
    <t>FABRICAÇÃO E INSTALAÇÃO DE TESOURA INTEIRA EM AÇO, VÃO DE 5 M, PARA TE LHA ONDULADA DE FIBROCIMENTO, METÁLICA, PLÁSTICA OU TERMOACÚSTICA, INC LUSO IÇAMENTO. AF_12/2015</t>
  </si>
  <si>
    <t>FABRICAÇÃO E INSTALAÇÃO DE TESOURA INTEIRA EM AÇO, VÃO DE 6 M, PARA TE LHA ONDULADA DE FIBROCIMENTO, METÁLICA, PLÁSTICA OU TERMOACÚSTICA, INC LUSO IÇAMENTO. AF_12/2015</t>
  </si>
  <si>
    <t>FABRICAÇÃO E INSTALAÇÃO DE TESOURA INTEIRA EM AÇO, VÃO DE 7 M, PARA TE LHA ONDULADA DE FIBROCIMENTO, METÁLICA, PLÁSTICA OU TERMOACÚSTICA, INC LUSO IÇAMENTO. AF_12/2015</t>
  </si>
  <si>
    <t>FABRICAÇÃO E INSTALAÇÃO DE TESOURA INTEIRA EM AÇO, VÃO DE 8 M, PARA TE LHA ONDULADA DE FIBROCIMENTO, METÁLICA, PLÁSTICA OU TERMOACÚSTICA, INC LUSO IÇAMENTO, INCLUSO IÇAMENTO. AF_12/2015</t>
  </si>
  <si>
    <t>FABRICAÇÃO E INSTALAÇÃO DE TESOURA INTEIRA EM AÇO, VÃO DE 9 M, PARA TE LHA ONDULADA DE FIBROCIMENTO, METÁLICA, PLÁSTICA OU TERMOACÚSTICA, INC LUSO IÇAMENTO. AF_12/2015</t>
  </si>
  <si>
    <t>FABRICAÇÃO E INSTALAÇÃO DE TESOURA INTEIRA EM AÇO, VÃO DE 10 M, PARA T ELHA ONDULADA DE FIBROCIMENTO, METÁLICA, PLÁSTICA OU TERMOACÚSTICA, IN CLUSO IÇAMENTO. AF_12/2015</t>
  </si>
  <si>
    <t>FABRICAÇÃO E INSTALAÇÃO DE TESOURA INTEIRA EM AÇO, VÃO DE 11 M, PARA T ELHA ONDULADA DE FIBROCIMENTO, METÁLICA, PLÁSTICA OU TERMOACÚSTICA, IN CLUSO IÇAMENTO. AF_12/2015</t>
  </si>
  <si>
    <t>FABRICAÇÃO E INSTALAÇÃO DE TESOURA INTEIRA EM AÇO, VÃO DE 12 M, PARA T ELHA ONDULADA DE FIBROCIMENTO, METÁLICA, PLÁSTICA OU TERMOACÚSTICA, IN CLUSO IÇAMENTO. AF_12/2015</t>
  </si>
  <si>
    <t>JOELHO 45 GRAUS, EM FERRO GALVANIZADO, CONEXÃO ROSQUEADA, DN 80 (3"), INSTALADO EM REDE DE ALIMENTAÇÃO PARA HIDRANTE - FORNECIMENTO E INSTAL AÇÃO. AF_12/2015</t>
  </si>
  <si>
    <t>JOELHO 90 GRAUS, EM FERRO GALVANIZADO, CONEXÃO ROSQUEADA, DN 80 (3"), INSTALADO EM REDE DE ALIMENTAÇÃO PARA HIDRANTE - FORNECIMENTO E INSTAL AÇÃO. AF_12/2015</t>
  </si>
  <si>
    <t>TÊ, EM FERRO GALVANIZADO, CONEXÃO ROSQUEADA, DN 25 (1"), INSTALADO EM REDE DE ALIMENTAÇÃO PARA HIDRANTE - FORNECIMENTO E INSTALAÇÃO. AF_12/2 015</t>
  </si>
  <si>
    <t>TÊ, EM FERRO GALVANIZADO, CONEXÃO ROSQUEADA, DN 32 (1 1/4"), INSTALADO EM REDE DE ALIMENTAÇÃO PARA HIDRANTE - FORNECIMENTO E INSTALAÇÃO. AF_ 12/2015</t>
  </si>
  <si>
    <t>TÊ, EM FERRO GALVANIZADO, CONEXÃO ROSQUEADA, DN 40 (1 1/2"), INSTALADO EM REDE DE ALIMENTAÇÃO PARA HIDRANTE - FORNECIMENTO E INSTALAÇÃO. AF_ 12/2015</t>
  </si>
  <si>
    <t>TÊ, EM FERRO GALVANIZADO, CONEXÃO ROSQUEADA, DN 50 (2"), INSTALADO EM REDE DE ALIMENTAÇÃO PARA HIDRANTE - FORNECIMENTO E INSTALAÇÃO. AF_12/2 015</t>
  </si>
  <si>
    <t>TÊ, EM FERRO GALVANIZADO, CONEXÃO ROSQUEADA, DN 65 (2 1/2"), INSTALADO EM REDE DE ALIMENTAÇÃO PARA HIDRANTE - FORNECIMENTO E INSTALAÇÃO. AF_ 12/2015</t>
  </si>
  <si>
    <t>TÊ, EM FERRO GALVANIZADO, CONEXÃO ROSQUEADA, DN 80 (3"), INSTALADO EM REDE DE ALIMENTAÇÃO PARA HIDRANTE - FORNECIMENTO E INSTALAÇÃO. AF_12/2 015</t>
  </si>
  <si>
    <t>TUBO DE AÇO PRETO SEM COSTURA, CONEXÃO SOLDADA, DN 50 (2"), INSTALADO EM REDE DE ALIMENTAÇÃO PARA SPRINKLER - FORNECIMENTO E INSTALAÇÃO. AF_ 12/2015</t>
  </si>
  <si>
    <t>TUBO DE AÇO PRETO SEM COSTURA, CONEXÃO SOLDADA, DN 65 (2 1/2"), INSTAL ADO EM REDE DE ALIMENTAÇÃO PARA SPRINKLER - FORNECIMENTO E INSTALAÇÃO. AF_12/2015</t>
  </si>
  <si>
    <t>TUBO DE AÇO PRETO SEM COSTURA, CONEXÃO SOLDADA, DN 80 (3"), INSTALADO EM REDE DE ALIMENTAÇÃO PARA SPRINKLER - FORNECIMENTO E INSTALAÇÃO. AF_ 12/2015</t>
  </si>
  <si>
    <t>TUBO DE AÇO GALVANIZADO COM COSTURA, CLASSE MÉDIA, CONEXÃO ROSQUEADA, DN 32 (1 1/4"), INSTALADO EM REDE DE ALIMENTAÇÃO PARA SPRINKLER - FORN ECIMENTO E INSTALAÇÃO. AF_12/2015</t>
  </si>
  <si>
    <t>TUBO DE AÇO GALVANIZADO COM COSTURA, CLASSE MÉDIA, CONEXÃO ROSQUEADA, DN 40 (1 1/2"), INSTALADO EM REDE DE ALIMENTAÇÃO PARA SPRINKLER - FORN ECIMENTO E INSTALAÇÃO. AF_12/2015</t>
  </si>
  <si>
    <t>TUBO DE AÇO GALVANIZADO COM COSTURA, CLASSE MÉDIA, CONEXÃO ROSQUEADA, DN 50 (2"), INSTALADO EM REDE DE ALIMENTAÇÃO PARA SPRINKLER - FORNECIM ENTO E INSTALAÇÃO. AF_12/2015</t>
  </si>
  <si>
    <t>TUBO DE AÇO GALVANIZADO COM COSTURA, CLASSE MÉDIA, CONEXÃO ROSQUEADA, DN 65 (2 1/2"), INSTALADO EM REDE DE ALIMENTAÇÃO PARA SPRINKLER - FORN ECIMENTO E INSTALAÇÃO. AF_12/2015</t>
  </si>
  <si>
    <t>TUBO DE AÇO GALVANIZADO COM COSTURA, CLASSE MÉDIA, CONEXÃO ROSQUEADA, DN 80 (3"), INSTALADO EM REDE DE ALIMENTAÇÃO PARA SPRINKLER - FORNECIM ENTO E INSTALAÇÃO. AF_12/2015</t>
  </si>
  <si>
    <t>NIPLE, EM FERRO GALVANIZADO, CONEXÃO ROSQUEADA, DN 25 (1"), INSTALADO EM REDE DE ALIMENTAÇÃO PARA SPRINKLER - FORNECIMENTO E INSTALAÇÃO. AF_ 12/2015</t>
  </si>
  <si>
    <t>LUVA, EM FERRO GALVANIZADO, CONEXÃO ROSQUEADA, DN 25 (1"), INSTALADO E M REDE DE ALIMENTAÇÃO PARA SPRINKLER - FORNECIMENTO E INSTALAÇÃO. AF_1 2/2015</t>
  </si>
  <si>
    <t>NIPLE, EM FERRO GALVANIZADO, CONEXÃO ROSQUEADA, DN 32 (1 1/4"), INSTAL ADO EM REDE DE ALIMENTAÇÃO PARA SPRINKLER - FORNECIMENTO E INSTALAÇÃO. AF_12/2015</t>
  </si>
  <si>
    <t>LUVA, EM FERRO GALVANIZADO, CONEXÃO ROSQUEADA, DN 32 (1 1/4"), INSTALA DO EM REDE DE ALIMENTAÇÃO PARA SPRINKLER - FORNECIMENTO E INSTALAÇÃO. AF_12/2015</t>
  </si>
  <si>
    <t>NIPLE, EM FERRO GALVANIZADO, CONEXÃO ROSQUEADA, DN 40 (1 1/2"), INSTAL ADO EM REDE DE ALIMENTAÇÃO PARA SPRINKLER - FORNECIMENTO E INSTALAÇÃO. AF_12/2015</t>
  </si>
  <si>
    <t>LUVA, EM FERRO GALVANIZADO, CONEXÃO ROSQUEADA, DN 40 (1 1/2"), INSTALA DO EM REDE DE ALIMENTAÇÃO PARA SPRINKLER - FORNECIMENTO E INSTALAÇÃO. AF_12/2015</t>
  </si>
  <si>
    <t>NIPLE, EM FERRO GALVANIZADO, CONEXÃO ROSQUEADA, DN 50 (2"), INSTALADO EM REDE DE ALIMENTAÇÃO PARA SPRINKLER - FORNECIMENTO E INSTALAÇÃO. AF_ 12/2015</t>
  </si>
  <si>
    <t>LUVA, EM FERRO GALVANIZADO, CONEXÃO ROSQUEADA, DN 50 (2"), INSTALADO E M REDE DE ALIMENTAÇÃO PARA SPRINKLER - FORNECIMENTO E INSTALAÇÃO. AF_1 2/2015</t>
  </si>
  <si>
    <t>NIPLE, EM FERRO GALVANIZADO, CONEXÃO ROSQUEADA, DN 65 (2 1/2"), INSTAL ADO EM REDE DE ALIMENTAÇÃO PARA SPRINKLER - FORNECIMENTO E INSTALAÇÃO. AF_12/2015</t>
  </si>
  <si>
    <t>LUVA, EM FERRO GALVANIZADO, CONEXÃO ROSQUEADA, DN 65 (2 1/2"), INSTALA DO EM REDE DE ALIMENTAÇÃO PARA SPRINKLER - FORNECIMENTO E INSTALAÇÃO. AF_12/2015</t>
  </si>
  <si>
    <t>NIPLE, EM FERRO GALVANIZADO, CONEXÃO ROSQUEADA, DN 80 (3"), INSTALADO EM REDE DE ALIMENTAÇÃO PARA SPRINKLER - FORNECIMENTO E INSTALAÇÃO. AF_ 12/2015</t>
  </si>
  <si>
    <t>LUVA, EM FERRO GALVANIZADO, CONEXÃO ROSQUEADA, DN 80 (3"), INSTALADO E M REDE DE ALIMENTAÇÃO PARA SPRINKLER - FORNECIMENTO E INSTALAÇÃO. AF_1 2/2015</t>
  </si>
  <si>
    <t>JOELHO 45 GRAUS, EM FERRO GALVANIZADO, CONEXÃO ROSQUEADA, DN 25 (1"), INSTALADO EM REDE DE ALIMENTAÇÃO PARA SPRINKLER - FORNECIMENTO E INSTA LAÇÃO. AF_12/2015</t>
  </si>
  <si>
    <t>JOELHO 90 GRAUS, EM FERRO GALVANIZADO, CONEXÃO ROSQUEADA, DN 25 (1"), INSTALADO EM REDE DE ALIMENTAÇÃO PARA SPRINKLER - FORNECIMENTO E INSTA LAÇÃO. AF_12/2015</t>
  </si>
  <si>
    <t>JOELHO 45 GRAUS, EM FERRO GALVANIZADO, CONEXÃO ROSQUEADA, DN 32 (1 1/4 "), INSTALADO EM REDE DE ALIMENTAÇÃO PARA SPRINKLER - FORNECIMENTO E I NSTALAÇÃO. AF_12/2015</t>
  </si>
  <si>
    <t>JOELHO 90 GRAUS, EM FERRO GALVANIZADO, CONEXÃO ROSQUEADA, DN 32 (1 1/4 "), INSTALADO EM REDE DE ALIMENTAÇÃO PARA SPRINKLER - FORNECIMENTO E I NSTALAÇÃO. AF_12/2015</t>
  </si>
  <si>
    <t>JOELHO 45 GRAUS, EM FERRO GALVANIZADO, CONEXÃO ROSQUEADA, DN 40 (1 1/2 "), INSTALADO EM REDE DE ALIMENTAÇÃO PARA SPRINKLER - FORNECIMENTO E I NSTALAÇÃO. AF_12/2015</t>
  </si>
  <si>
    <t>JOELHO 90 GRAUS, EM FERRO GALVANIZADO, CONEXÃO ROSQUEADA, DN 40 (1 1/2 "), INSTALADO EM REDE DE ALIMENTAÇÃO PARA SPRINKLER - FORNECIMENTO E I NSTALAÇÃO. AF_12/2015</t>
  </si>
  <si>
    <t>JOELHO 45 GRAUS, EM FERRO GALVANIZADO, CONEXÃO ROSQUEADA, DN 50 (2"), INSTALADO EM REDE DE ALIMENTAÇÃO PARA SPRINKLER - FORNECIMENTO E INSTA LAÇÃO. AF_12/2015</t>
  </si>
  <si>
    <t>JOELHO 90 GRAUS, EM FERRO GALVANIZADO, CONEXÃO ROSQUEADA, DN 50 (2"), INSTALADO EM REDE DE ALIMENTAÇÃO PARA SPRINKLER - FORNECIMENTO E INSTA LAÇÃO. AF_12/2015</t>
  </si>
  <si>
    <t>JOELHO 45 GRAUS, EM FERRO GALVANIZADO, CONEXÃO ROSQUEADA, DN 65 (2 1/2 "), INSTALADO EM REDE DE ALIMENTAÇÃO PARA SPRINKLER - FORNECIMENTO E I NSTALAÇÃO. AF_12/2015</t>
  </si>
  <si>
    <t>JOELHO 90 GRAUS, EM FERRO GALVANIZADO, CONEXÃO ROSQUEADA, DN 65 (2 1/2 "), INSTALADO EM REDE DE ALIMENTAÇÃO PARA SPRINKLER - FORNECIMENTO E I NSTALAÇÃO. AF_12/2015</t>
  </si>
  <si>
    <t>JOELHO 45 GRAUS, EM FERRO GALVANIZADO, CONEXÃO ROSQUEADA, DN 80 (3"), INSTALADO EM REDE DE ALIMENTAÇÃO PARA SPRINKLER - FORNECIMENTO E INSTA LAÇÃO. AF_12/2015</t>
  </si>
  <si>
    <t>JOELHO 90 GRAUS, EM FERRO GALVANIZADO, CONEXÃO ROSQUEADA, DN 80 (3"), INSTALADO EM REDE DE ALIMENTAÇÃO PARA SPRINKLER - FORNECIMENTO E INSTA LAÇÃO. AF_12/2015</t>
  </si>
  <si>
    <t>TÊ, EM FERRO GALVANIZADO, CONEXÃO ROSQUEADA, DN 25 (1"), INSTALADO EM REDE DE ALIMENTAÇÃO PARA SPRINKLER - FORNECIMENTO E INSTALAÇÃO. AF_12/ 2015</t>
  </si>
  <si>
    <t>TÊ, EM FERRO GALVANIZADO, CONEXÃO ROSQUEADA, DN 32 (1 1/4"), INSTALADO EM REDE DE ALIMENTAÇÃO PARA SPRINKLER - FORNECIMENTO E INSTALAÇÃO. AF _12/2015</t>
  </si>
  <si>
    <t>TÊ, EM FERRO GALVANIZADO, CONEXÃO ROSQUEADA, DN 40 (1 1/2"), INSTALADO EM REDE DE ALIMENTAÇÃO PARA SPRINKLER - FORNECIMENTO E INSTALAÇÃO. AF _12/2015</t>
  </si>
  <si>
    <t>TÊ, EM FERRO GALVANIZADO, CONEXÃO ROSQUEADA, DN 50 (2"), INSTALADO EM REDE DE ALIMENTAÇÃO PARA SPRINKLER - FORNECIMENTO E INSTALAÇÃO. AF_12/ 2015</t>
  </si>
  <si>
    <t>TÊ, EM FERRO GALVANIZADO, CONEXÃO ROSQUEADA, DN 65 (2 1/2"), INSTALADO EM REDE DE ALIMENTAÇÃO PARA SPRINKLER - FORNECIMENTO E INSTALAÇÃO. AF _12/2015</t>
  </si>
  <si>
    <t>TÊ, EM FERRO GALVANIZADO, CONEXÃO ROSQUEADA, DN 80 (3"), INSTALADO EM REDE DE ALIMENTAÇÃO PARA SPRINKLER - FORNECIMENTO E INSTALAÇÃO. AF_12/ 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</si>
  <si>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</si>
  <si>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</si>
  <si>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 /2"), INSTALADO EM RAMAIS E SUB-RAMAIS DE GÁS - FORNECIMENTO E INSTALA ÇÃO. AF_12/2015</t>
  </si>
  <si>
    <t>TUBO DE AÇO PRETO SEM COSTURA, CLASSE MÉDIA, CONEXÃO SOLDADA, DN 20 (3 /4"), INSTALADO EM RAMAIS E SUB-RAMAIS DE GÁS - FORNECIMENTO E INSTALA ÇÃO. AF_12/2015</t>
  </si>
  <si>
    <t>NIPLE, EM FERRO GALVANIZADO, CONEXÃO ROSQUEADA, DN 15 (1/2"), INSTALAD O EM RAMAIS E SUB-RAMAIS DE GÁS - FORNECIMENTO E INSTALAÇÃO. AF_12/201 5</t>
  </si>
  <si>
    <t>LUVA, EM FERRO GALVANIZADO, CONEXÃO ROSQUEADA, DN 15 (1/2"), INSTALADO EM RAMAIS E SUB-RAMAIS DE GÁS - FORNECIMENTO E INSTALAÇÃO. AF_12/2015</t>
  </si>
  <si>
    <t>NIPLE, EM FERRO GALVANIZADO, CONEXÃO ROSQUEADA, DN 20 (3/4"), INSTALAD O EM RAMAIS E SUB-RAMAIS DE GÁS - FORNECIMENTO E INSTALAÇÃO. AF_12/201 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</si>
  <si>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</si>
  <si>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</si>
  <si>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 M RAMAIS E SUB-RAMAIS DE GÁS - FORNECIMENTO E INSTALAÇÃO. AF_12/2015</t>
  </si>
  <si>
    <t>JOELHO 45 GRAUS, EM FERRO GALVANIZADO, CONEXÃO ROSQUEADA, DN 15 (1/2") , INSTALADO EM RAMAIS E SUB-RAMAIS DE GÁS - FORNECIMENTO E INSTALAÇÃO. AF_12/2015</t>
  </si>
  <si>
    <t>JOELHO 90 GRAUS, EM FERRO GALVANIZADO, CONEXÃO ROSQUEADA, DN 15 (1/2") , INSTALADO EM RAMAIS E SUB-RAMAIS DE GÁS - FORNECIMENTO E INSTALAÇÃO. AF_12/2015</t>
  </si>
  <si>
    <t>JOELHO 45 GRAUS, EM FERRO GALVANIZADO, CONEXÃO ROSQUEADA, DN 20 (3/4") , INSTALADO EM RAMAIS E SUB-RAMAIS DE GÁS - FORNECIMENTO E INSTALAÇÃO. AF_12/2015</t>
  </si>
  <si>
    <t>JOELHO 90 GRAUS, EM FERRO GALVANIZADO, CONEXÃO ROSQUEADA, DN 20 (3/4") , INSTALADO EM RAMAIS E SUB-RAMAIS DE GÁS - FORNECIMENTO E INSTALAÇÃO. AF_12/2015</t>
  </si>
  <si>
    <t>JOELHO 45 GRAUS, EM FERRO GALVANIZADO, CONEXÃO ROSQUEADA, DN 25 (1"), INSTALADO EM RAMAIS E SUB-RAMAIS DE GÁS - FORNECIMENTO E INSTALAÇÃO. A F_12/2015</t>
  </si>
  <si>
    <t>JOELHO 90 GRAUS, EM FERRO GALVANIZADO, CONEXÃO ROSQUEADA, DN 25 (1"), INSTALADO EM RAMAIS E SUB-RAMAIS DE GÁS - FORNECIMENTO E INSTALAÇÃO. A F_12/2015</t>
  </si>
  <si>
    <t>TÊ, EM FERRO GALVANIZADO, CONEXÃO ROSQUEADA, DN 15 (1/2"), INSTALADO E M RAMAIS E SUB-RAMAIS DE GÁS - FORNECIMENTO E INSTALAÇÃO. AF_12/2015</t>
  </si>
  <si>
    <t>TÊ, EM FERRO GALVANIZADO, CONEXÃO ROSQUEADA, DN 20 (3/4"), INSTALADO E M RAMAIS E SUB-RAMAIS DE GÁS - FORNECIMENTO E INSTALAÇÃO. AF_12/2015</t>
  </si>
  <si>
    <t>TÊ, EM FERRO GALVANIZADO, CONEXÃO ROSQUEADA, DN 25 (1"), INSTALADO EM RAMAIS E SUB-RAMAIS DE GÁS - FORNECIMENTO E INSTALAÇÃO. AF_12/2015</t>
  </si>
  <si>
    <t>APARELHO PARA CORTE E SOLDA OXI-ACETILENO SOBRE RODAS, INCLUSIVE CILIN DROS E MAÇARICOS - DEPRECIAÇÃO. AF_12/2015</t>
  </si>
  <si>
    <t>APARELHO PARA CORTE E SOLDA OXI-ACETILENO SOBRE RODAS, INCLUSIVE CILIN DROS E MAÇARICOS - JUROS. AF_12/2015</t>
  </si>
  <si>
    <t>APARELHO PARA CORTE E SOLDA OXI-ACETILENO SOBRE RODAS, INCLUSIVE CILIN DROS E MAÇARICOS - MANUTENÇÃO. AF_12/2015</t>
  </si>
  <si>
    <t>APARELHO PARA CORTE E SOLDA OXI-ACETILENO SOBRE RODAS, INCLUSIVE CILIN DROS E MAÇARICOS - MATERIAIS NA OPERAÇÃO. AF_12/2015</t>
  </si>
  <si>
    <t>APARELHO PARA CORTE E SOLDA OXI-ACETILENO SOBRE RODAS, INCLUSIVE CILIN DROS E MAÇARICOS - CHP DIURNO. AF_12/2015</t>
  </si>
  <si>
    <t>APARELHO PARA CORTE E SOLDA OXI-ACETILENO SOBRE RODAS, INCLUSIVE CILIN DROS E MAÇARICOS - CHI DIURNO. AF_12/2015</t>
  </si>
  <si>
    <t>CONCRETAGEM DE PILARES, FCK = 25 MPA,  COM USO DE BALDES EM EDIFICAÇÃO COM SEÇÃO MÉDIA DE PILARES MENOR OU IGUAL A 0,25 M² - LANÇAMENTO, ADE NSAMENTO E ACABAMENTO. AF_12/2015</t>
  </si>
  <si>
    <t>CONCRETAGEM DE PILARES, FCK = 25 MPA, COM USO DE GRUA EM EDIFICAÇÃO CO M SEÇÃO MÉDIA DE PILARES MENOR OU IGUAL A 0,25 M² - LANÇAMENTO, ADENSA MENTO E ACABAMENTO. AF_12/2015</t>
  </si>
  <si>
    <t>CONCRETAGEM DE PILARES, FCK = 25 MPA, COM USO DE BOMBA EM EDIFICAÇÃO C OM SEÇÃO MÉDIA DE PILARES MENOR OU IGUAL A 0,25 M² - LANÇAMENTO, ADENS AMENTO E ACABAMENTO. AF_12/2015</t>
  </si>
  <si>
    <t>CONCRETAGEM DE PILARES, FCK = 25 MPA, COM USO DE GRUA EM EDIFICAÇÃO CO M SEÇÃO MÉDIA DE PILARES MAIOR QUE 0,25 M² - LANÇAMENTO, ADENSAMENTO E ACABAMENTO. AF_12/2015</t>
  </si>
  <si>
    <t>CONCRETAGEM DE PILARES, FCK = 25 MPA, COM USO DE BOMBA EM EDIFICAÇÃO C OM SEÇÃO MÉDIA DE PILARES MAIOR QUE 0,25 M² - LANÇAMENTO, ADENSAMENTO E ACABAMENTO. AF_12/2015</t>
  </si>
  <si>
    <t>CONCRETAGEM DE VIGAS E LAJES, FCK=20 MPA, PARA LAJES PREMOLDADAS COM U SO DE BOMBA EM EDIFICAÇÃO COM ÁREA MÉDIA DE LAJES MENOR OU IGUAL A 20 M² - LANÇAMENTO, ADENSAMENTO E ACABAMENTO. AF_12/2015</t>
  </si>
  <si>
    <t>CONCRETAGEM DE VIGAS E LAJES, FCK=20 MPA, PARA LAJES PREMOLDADAS COM U SO DE BOMBA EM EDIFICAÇÃO COM ÁREA MÉDIA DE LAJES MAIOR QUE 20 M² - LA NÇAMENTO, ADENSAMENTO E ACABAMENTO. AF_12/2015</t>
  </si>
  <si>
    <t>CONCRETAGEM DE VIGAS E LAJES, FCK=20 MPA, PARA LAJES MACIÇAS OU NERVUR ADAS COM USO DE BOMBA EM EDIFICAÇÃO COM ÁREA MÉDIA DE LAJES MENOR OU I GUAL A 20 M² - LANÇAMENTO, ADENSAMENTO E ACABAMENTO. AF_12/2015</t>
  </si>
  <si>
    <t>CONCRETAGEM DE VIGAS E LAJES, FCK=20 MPA, PARA LAJES MACIÇAS OU NERVUR ADAS COM USO DE BOMBA EM EDIFICAÇÃO COM ÁREA MÉDIA DE LAJES MAIOR QUE 20 M² - LANÇAMENTO, ADENSAMENTO E ACABAMENTO. AF_12/2015</t>
  </si>
  <si>
    <t>CONCRETAGEM DE VIGAS E LAJES, FCK=20 MPA, PARA LAJES PREMOLDADAS COM J ERICAS EM ELEVADOR DE CABO EM EDIFICAÇÃO DE MULTIPAVIMENTOS ATÉ 16 AND ARES, COM ÁREA MÉDIA DE LAJES MENOR OU IGUAL A 20 M² - LANÇAMENTO, ADE NSAMENTO E ACABAMENTO. AF_12/2015</t>
  </si>
  <si>
    <t>CONCRETAGEM DE VIGAS E LAJES, FCK=20 MPA, PARA LAJES PREMOLDADAS COM J ERICAS EM ELEVADOR DE CABO EM EDIFICAÇÃO DE MULTIPAVIMENTOS ATÉ 16 AND ARES, COM ÁREA MÉDIA DE LAJES MAIOR QUE 20 M² - LANÇAMENTO, ADENSAMENT O E ACABAMENTO. AF_12/2015</t>
  </si>
  <si>
    <t>CONCRETAGEM DE VIGAS E LAJES, FCK=20 MPA, PARA LAJES MACIÇAS OU NERVUR ADAS COM JERICAS EM ELEVADOR DE CABO EM EDIFICAÇÃO DE MULTIPAVIMENTOS ATÉ 16 ANDARES, COM ÁREA MÉDIA DE LAJES MENOR OU IGUAL A 20 M² - LANÇA MENTO, ADENSAMENTO E ACABAMENTO. AF_12/2015</t>
  </si>
  <si>
    <t>CONCRETAGEM DE VIGAS E LAJES, FCK=20 MPA, PARA LAJES MACIÇAS OU NERVUR ADAS COM JERICAS EM ELEVADOR DE CABO EM EDIFICAÇÃO DE MULTIPAVIMENTOS ATÉ 16 ANDARES, COM ÁREA MÉDIA DE LAJES MAIOR QUE 20 M² - LANÇAMENTO, ADENSAMENTO E ACABAMENTO. AF_12/2015</t>
  </si>
  <si>
    <t>CONCRETAGEM DE VIGAS E LAJES, FCK=20 MPA, PARA LAJES PREMOLDADAS COM J ERICAS EM CREMALHEIRA EM EDIFICAÇÃO DE MULTIPAVIMENTOS ATÉ 16 ANDARES, COM ÁREA MÉDIA DE LAJES MENOR OU IGUAL A 20 M² - LANÇAMENTO, ADENSAME NTO E ACABAMENTO. AF_12/2015</t>
  </si>
  <si>
    <t>CONCRETAGEM DE VIGAS E LAJES, FCK=20 MPA, PARA LAJES PREMOLDADAS COM J ERICAS EM CREMALHEIRA EM EDIFICAÇÃO DE MULTIPAVIMENTOS ATÉ 16 ANDARES, COM ÁREA MÉDIA DE LAJES MAIOR QUE 20 M² - LANÇAMENTO, ADENSAMENTO E A CABAMENTO. AF_12/2015</t>
  </si>
  <si>
    <t>CONCRETAGEM DE VIGAS E LAJES, FCK=20 MPA, PARA LAJES MACIÇAS OU NERVUR ADAS COM JERICAS EM CREMALHEIRA EM EDIFICAÇÃO DE MULTIPAVIMENTOS ATÉ 1 6 ANDARES, COM ÁREA MÉDIA DE LAJES MENOR OU IGUAL A 20 M² - LANÇAMENTO , ADENSAMENTO E ACABAMENTO. AF_12/2015</t>
  </si>
  <si>
    <t>CONCRETAGEM DE VIGAS E LAJES, FCK=20 MPA, PARA LAJES MACIÇAS OU NERVUR ADAS COM JERICAS EM CREMALHEIRA EM EDIFICAÇÃO DE MULTIPAVIMENTOS ATÉ 1 6 ANDARES, COM ÁREA MÉDIA DE LAJES MAIOR QUE 20 M² - LANÇAMENTO, ADENS AMENTO E ACABAMENTO. AF_12/2015</t>
  </si>
  <si>
    <t>CONCRETAGEM DE VIGAS E LAJES, FCK=20 MPA, PARA LAJES PREMOLDADAS COM G RUA DE CAÇAMBA DE 350 L EM EDIFICAÇÃO DE MULTIPAVIMENTOS ATÉ 16 ANDARE S, COM ÁREA MÉDIA DE LAJES MENOR OU IGUAL A 20 M² - LANÇAMENTO, ADENSA MENTO E ACABAMENTO. AF_12/2015</t>
  </si>
  <si>
    <t>CONCRETAGEM DE VIGAS E LAJES, FCK=20 MPA, PARA LAJES PREMOLDADAS COM G RUA DE CAÇAMBA DE 350 L EM EDIFICAÇÃO DE MULTIPAVIMENTOS ATÉ 16 ANDARE S, COM ÁREA MÉDIA DE LAJES MAIOR QUE 20 M² - LANÇAMENTO, ADENSAMENTO E ACABAMENTO. AF_12/2015</t>
  </si>
  <si>
    <t>CONCRETAGEM DE VIGAS E LAJES, FCK=20 MPA, PARA LAJES MACIÇAS OU NERVUR ADAS COM GRUA DE CAÇAMBA DE 500 L EM EDIFICAÇÃO DE MULTIPAVIMENTOS ATÉ 16 ANDARES, COM ÁREA MÉDIA DE LAJES MENOR OU IGUAL A 20 M² - LANÇAMEN TO, ADENSAMENTO E ACABAMENTO. AF_12/2015</t>
  </si>
  <si>
    <t>CONCRETAGEM DE VIGAS E LAJES, FCK=20 MPA, PARA LAJES MACIÇAS OU NERVUR ADAS COM GRUA DE CAÇAMBA DE 500 L EM EDIFICAÇÃO DE MULTIPAVIMENTOS ATÉ 16 ANDARES, COM ÁREA MÉDIA DE LAJES MAIOR QUE 20 M² - LANÇAMENTO, ADE NSAMENTO E ACABAMENTO. AF_12/2015</t>
  </si>
  <si>
    <t>CONCRETAGEM DE VIGAS E LAJES, FCK=20 MPA, PARA QUALQUER TIPO DE LAJE C OM BALDES EM EDIFICAÇÃO TÉRREA, COM ÁREA MÉDIA DE LAJES MENOR OU IGUAL A 20 M² - LANÇAMENTO, ADENSAMENTO E ACABAMENTO. AF_12/2015</t>
  </si>
  <si>
    <t>CONCRETAGEM DE VIGAS E LAJES, FCK=20 MPA, PARA QUALQUER TIPO DE LAJE C OM BALDES EM EDIFICAÇÃO DE MULTIPAVIMENTOS ATÉ 04 ANDARES, COM ÁREA MÉ DIA DE LAJES MENOR OU IGUAL A 20 M² - LANÇAMENTO, ADENSAMENTO E ACABAM ENTO. AF_12/2015</t>
  </si>
  <si>
    <t>MURO DE GABIÃO, ENCHIMENTO COM PEDRA DE MÃO TIPO RACHÃO, DE GRAVIDADE, COM GAIOLAS DE COMPRIMENTO IGUAL A 2 METROS, ALTURA DO MURO DE ATÉ 4 METROS - FORNECIMENTO E EXECUÇÃO. AF_12/2015</t>
  </si>
  <si>
    <t>MURO DE GABIÃO, ENCHIMENTO COM PEDRA DE MÃO TIPO RACHÃO, DE GRAVIDADE, COM GAIOLAS DE COMPRIMENTO IGUAL A 5 METROS, ALTURA DO MURO DE ATÉ 4 METROS - FORNECIMENTO E EXECUÇÃO. AF_12/2015</t>
  </si>
  <si>
    <t>MURO DE GABIÃO, ENCHIMENTO COM PEDRA DE MÃO TIPO RACHÃO, DE GRAVIDADE, COM GAIOLAS DE COMPRIMENTO IGUAL A 2 METROS, ALTURA DO MURO ACIMA DE 4 E ATÉ 6 METROS - FORNECIMENTO E EXECUÇÃO. AF_12/2015</t>
  </si>
  <si>
    <t>MURO DE GABIÃO, ENCHIMENTO COM PEDRA DE MÃO TIPO RACHÃO, DE GRAVIDADE, COM GAIOLAS DE COMPRIMENTO IGUAL A 5 METROS, ALTURA DO MURO ACIMA DE 4 E ATÉ 6 METROS - FORNECIMENTO E EXECUÇÃO. AF_12/2015</t>
  </si>
  <si>
    <t>MURO DE GABIÃO, ENCHIMENTO COM PEDRA DE MÃO TIPO RACHÃO, DE GRAVIDADE, COM GAIOLAS DE COMPRIMENTO IGUAL A 2 METROS, ALTURA DO MURO ACIMA DE 6 E ATÉ 10 METROS - FORNECIMENTO E EXECUÇÃO. AF_12/2015</t>
  </si>
  <si>
    <t>MURO DE GABIÃO, ENCHIMENTO COM PEDRA DE MÃO TIPO RACHÃO, DE GRAVIDADE, COM GAIOLAS DE COMPRIMENTO IGUAL A 5 METROS, ALTURA DO MURO MAIOR QUE 6 ATÉ 10 METROS - FORNECIMENTO E EXECUÇÃO. AF_12/2015</t>
  </si>
  <si>
    <t>MURO DE GABIÃO, ENCHIMENTO COM PEDRA DE MÃO TIPO RACHÃO, COM SOLO REFO RÇADO, ALTURA DO MURO DE ATÉ 4 METROS - FORNECIMENTO E EXECUÇÃO. AF_12 /2015</t>
  </si>
  <si>
    <t>MURO DE GABIÃO, ENCHIMENTO COM PEDRA DE MÃO TIPO RACHÃO, COM SOLO REFO RÇADO, ALTURA DO MURO ACIMA DE 4 E ATÉ 12 METROS - FORNECIMENTO E EXEC UÇÃO. AF_12/2015</t>
  </si>
  <si>
    <t>MURO DE GABIÃO, ENCHIMENTO COM PEDRA DE MÃO TIPO RACHÃO, COM SOLO REFO RÇADO, ALTURA DO MURO ACIMA DE 12 E ATÉ 20 METROS - FORNECIMENTO E EXE CUÇÃO. AF_12/2015</t>
  </si>
  <si>
    <t>MURO DE GABIÃO, ENCHIMENTO COM PEDRA DE MÃO TIPO RACHÃO, COM SOLO REFO RÇADO, ALTURA DO MURO ACIMA DE 20 E ATÉ 28 METROS - FORNECIMENTO E EXE CUÇÃO. AF_12/2015</t>
  </si>
  <si>
    <t>MURO DE GABIÃO, ENCHIMENTO COM RESÍDUO DE CONSTRUÇÃO E DEMOLIÇÃO, DE G RAVIDADE, COM GAIOLA TRAPEZOIDAL DE COMPRIMENTO IGUAL A 2 METROS, ALTU RA DO MURO DE ATÉ 2 METROS - FORNECIMENTO E EXECUÇÃO. AF_12/2015</t>
  </si>
  <si>
    <t>MURO DE GABIÃO, ENCHIMENTO COM RESÍDUO DE CONSTRUÇÃO E DEMOLIÇÃO, DE G RAVIDADE, COM GAIOLA TRAPEZOIDAL DE COMPRIMENTO IGUAL A 2 METROS, ALTU RA DO MURO ACIMA DE 2 E ATÉ 4 METROS - FORNECIMENTO E EXECUÇÃO. AF_12/ 2015</t>
  </si>
  <si>
    <t>PROTEÇÃO SUPERFICIAL DE CANAL EM GABIÃO TIPO COLCHÃO, ALTURA DE 17 CEN TÍMETROS, ENCHIMENTO COM PEDRA DE MÃO TIPO RACHÃO - FORNECIMENTO E EXE CUÇÃO. AF_12/2015</t>
  </si>
  <si>
    <t>PROTEÇÃO SUPERFICIAL DE CANAL EM GABIÃO TIPO COLCHÃO, ALTURA DE 23 CEN TÍMETROS, ENCHIMENTO COM PEDRA DE MÃO TIPO RACHÃO - FORNECIMENTO E EXE CUÇÃO. AF_12/2015</t>
  </si>
  <si>
    <t>PROTEÇÃO SUPERFICIAL DE CANAL EM GABIÃO TIPO COLCHÃO, ALTURA DE 30 CEN TÍMETROS, ENCHIMENTO COM PEDRA DE MÃO TIPO RACHÃO - FORNECIMENTO E EXE CUÇÃO. AF_12/2015</t>
  </si>
  <si>
    <t>PROTEÇÃO SUPERFICIAL DE CANAL EM GABIÃO TIPO SACO, DIÂMETRO DE 65 CENT ÍMETROS, ENCHIMENTO MANUAL COM PEDRA DE MÃO TIPO RACHÃO - FORNECIMENTO E EXECUÇÃO. AF_12/2015</t>
  </si>
  <si>
    <t>ARMAÇÃO DE PILAR OU VIGA DE UMA ESTRUTURA CONVENCIONAL DE CONCRETO ARM ADO EM UM EDIFÍCIO DE MÚLTIPLOS PAVIMENTOS UTILIZANDO AÇO CA-60 DE 5.0 MM - MONTAGEM. AF_12/2015</t>
  </si>
  <si>
    <t>ARMAÇÃO DE PILAR OU VIGA DE UMA ESTRUTURA CONVENCIONAL DE CONCRETO ARM ADO EM UM EDIFÍCIO DE MÚLTIPLOS PAVIMENTOS UTILIZANDO AÇO CA-50 DE 6.3 MM - MONTAGEM. AF_12/2015</t>
  </si>
  <si>
    <t>ARMAÇÃO DE PILAR OU VIGA DE UMA ESTRUTURA CONVENCIONAL DE CONCRETO ARM ADO EM UM EDIFÍCIO DE MÚLTIPLOS PAVIMENTOS UTILIZANDO AÇO CA-50 DE 8.0 MM - MONTAGEM. AF_12/2015</t>
  </si>
  <si>
    <t>ARMAÇÃO DE PILAR OU VIGA DE UMA ESTRUTURA CONVENCIONAL DE CONCRETO ARM ADO EM UM EDIFÍCIO DE MÚLTIPLOS PAVIMENTOS UTILIZANDO AÇO CA-50 DE 10. 0 MM - MONTAGEM. AF_12/2015</t>
  </si>
  <si>
    <t>ARMAÇÃO DE PILAR OU VIGA DE UMA ESTRUTURA CONVENCIONAL DE CONCRETO ARM ADO EM UM EDIFÍCIO DE MÚLTIPLOS PAVIMENTOS UTILIZANDO AÇO CA-50 DE 12. 5 MM - MONTAGEM. AF_12/2015</t>
  </si>
  <si>
    <t>ARMAÇÃO DE PILAR OU VIGA DE UMA ESTRUTURA CONVENCIONAL DE CONCRETO ARM ADO EM UM EDIFÍCIO DE MÚLTIPLOS PAVIMENTOS UTILIZANDO AÇO CA-50 DE 16. 0 MM - MONTAGEM. AF_12/2015</t>
  </si>
  <si>
    <t>ARMAÇÃO DE PILAR OU VIGA DE UMA ESTRUTURA CONVENCIONAL DE CONCRETO ARM ADO EM UM EDIFÍCIO DE MÚLTIPLOS PAVIMENTOS UTILIZANDO AÇO CA-50 DE 20. 0 MM - MONTAGEM. AF_12/2015</t>
  </si>
  <si>
    <t>ARMAÇÃO DE PILAR OU VIGA DE UMA ESTRUTURA CONVENCIONAL DE CONCRETO ARM ADO EM UM EDIFÍCIO DE MÚLTIPLOS PAVIMENTOS UTILIZANDO AÇO CA-50 DE 25. 0 MM - MONTAGEM. AF_12/2015</t>
  </si>
  <si>
    <t>ARMAÇÃO DE LAJE DE UMA ESTRUTURA CONVENCIONAL DE CONCRETO ARMADO EM UM EDIFÍCIO DE MÚLTIPLOS PAVIMENTOS UTILIZANDO AÇO CA-60 DE 4.2 MM - MON TAGEM. AF_12/2015_P</t>
  </si>
  <si>
    <t>ARMAÇÃO DE LAJE DE UMA ESTRUTURA CONVENCIONAL DE CONCRETO ARMADO EM UM EDIFÍCIO DE MÚLTIPLOS PAVIMENTOS UTILIZANDO AÇO CA-60 DE 5.0 MM - MON TAGEM. AF_12/2015_P</t>
  </si>
  <si>
    <t>ARMAÇÃO DE LAJE DE UMA ESTRUTURA CONVENCIONAL DE CONCRETO ARMADO EM UM EDIFÍCIO DE MÚLTIPLOS PAVIMENTOS UTILIZANDO AÇO CA-50 DE 6.3 MM - MON TAGEM. AF_12/2015_P</t>
  </si>
  <si>
    <t>ARMAÇÃO DE LAJE DE UMA ESTRUTURA CONVENCIONAL DE CONCRETO ARMADO EM UM EDIFÍCIO DE MÚLTIPLOS PAVIMENTOS UTILIZANDO AÇO CA-50 DE 8.0 MM - MON TAGEM. AF_12/2015_P</t>
  </si>
  <si>
    <t>ARMAÇÃO DE LAJE DE UMA ESTRUTURA CONVENCIONAL DE CONCRETO ARMADO EM UM EDIFÍCIO DE MÚLTIPLOS PAVIMENTOS UTILIZANDO AÇO CA-50 DE 10.0 MM - MO NTAGEM. AF_12/2015_P</t>
  </si>
  <si>
    <t>ARMAÇÃO DE LAJE DE UMA ESTRUTURA CONVENCIONAL DE CONCRETO ARMADO EM UM EDIFÍCIO DE MÚLTIPLOS PAVIMENTOS UTILIZANDO AÇO CA-50 DE 12.5 MM - MO NTAGEM. AF_12/2015_P</t>
  </si>
  <si>
    <t>ARMAÇÃO DE LAJE DE UMA ESTRUTURA CONVENCIONAL DE CONCRETO ARMADO EM UM EDIFÍCIO DE MÚLTIPLOS PAVIMENTOS UTILIZANDO AÇO CA-50 DE 16.0 MM - MO NTAGEM. AF_12/2015_P</t>
  </si>
  <si>
    <t>ARMAÇÃO DE LAJE DE UMA ESTRUTURA CONVENCIONAL DE CONCRETO ARMADO EM UM EDIFÍCIO DE MÚLTIPLOS PAVIMENTOS UTILIZANDO AÇO CA-50 DE 20.0 MM - MO NTAGEM. AF_12/2015_P</t>
  </si>
  <si>
    <t>ARMAÇÃO DE PILAR OU VIGA DE UMA ESTRUTURA CONVENCIONAL DE CONCRETO ARM ADO EM UMA EDIFÍCAÇÃO TÉRREA OU SOBRADO UTILIZANDO AÇO CA-60 DE 5.0 MM - MONTAGEM. AF_12/2015</t>
  </si>
  <si>
    <t>ARMAÇÃO DE PILAR OU VIGA DE UMA ESTRUTURA CONVENCIONAL DE CONCRETO ARM ADO EM UMA EDIFÍCAÇÃO TÉRREA OU SOBRADO UTILIZANDO AÇO CA-50 DE 6.3 MM - MONTAGEM. AF_12/2015</t>
  </si>
  <si>
    <t>ARMAÇÃO DE PILAR OU VIGA DE UMA ESTRUTURA CONVENCIONAL DE CONCRETO ARM ADO EM UMA EDIFÍCAÇÃO TÉRREA OU SOBRADO UTILIZANDO AÇO CA-50 DE 8.0 MM - MONTAGEM. AF_12/2015</t>
  </si>
  <si>
    <t>ARMAÇÃO DE PILAR OU VIGA DE UMA ESTRUTURA CONVENCIONAL DE CONCRETO ARM ADO EM UMA EDIFÍCAÇÃO TÉRREA OU SOBRADO UTILIZANDO AÇO CA-50 DE 10.0 M M - MONTAGEM. AF_12/2015</t>
  </si>
  <si>
    <t>ARMAÇÃO DE PILAR OU VIGA DE UMA ESTRUTURA CONVENCIONAL DE CONCRETO ARM ADO EM UMA EDIFÍCAÇÃO TÉRREA OU SOBRADO UTILIZANDO AÇO CA-50 DE 12.5 M M - MONTAGEM. AF_12/2015</t>
  </si>
  <si>
    <t>ARMAÇÃO DE PILAR OU VIGA DE UMA ESTRUTURA CONVENCIONAL DE CONCRETO ARM ADO EM UMA EDIFÍCAÇÃO TÉRREA OU SOBRADO UTILIZANDO AÇO CA-50 DE 16.0 M M - MONTAGEM. AF_12/2015</t>
  </si>
  <si>
    <t>ARMAÇÃO DE PILAR OU VIGA DE UMA ESTRUTURA CONVENCIONAL DE CONCRETO ARM ADO EM UMA EDIFÍCAÇÃO TÉRREA OU SOBRADO UTILIZANDO AÇO CA-50 DE 20.0 M M - MONTAGEM. AF_12/2015</t>
  </si>
  <si>
    <t>ARMAÇÃO DE PILAR OU VIGA DE UMA ESTRUTURA CONVENCIONAL DE CONCRETO ARM ADO EM UMA EDIFÍCAÇÃO TÉRREA OU SOBRADO UTILIZANDO AÇO CA-50 DE 25.0 M M - MONTAGEM. AF_12/2015</t>
  </si>
  <si>
    <t>ARMAÇÃO DE LAJE DE UMA ESTRUTURA CONVENCIONAL DE CONCRETO ARMADO EM UM A EDIFÍCAÇÃO TÉRREA OU SOBRADO UTILIZANDO AÇO CA-60 DE 4.2 MM - MONTAG EM. AF_12/2015_P</t>
  </si>
  <si>
    <t>ARMAÇÃO DE LAJE DE UMA ESTRUTURA CONVENCIONAL DE CONCRETO ARMADO EM UM A EDIFÍCAÇÃO TÉRREA OU SOBRADO UTILIZANDO AÇO CA-60 DE 5.0 MM - MONTAG EM. AF_12/2015_P</t>
  </si>
  <si>
    <t>ARMAÇÃO DE LAJE DE UMA ESTRUTURA CONVENCIONAL DE CONCRETO ARMADO EM UM A EDIFÍCAÇÃO TÉRREA OU SOBRADO UTILIZANDO AÇO CA-50 DE 6.3 MM - MONTAG EM. AF_12/2015_P</t>
  </si>
  <si>
    <t>ARMAÇÃO DE LAJE DE UMA ESTRUTURA CONVENCIONAL DE CONCRETO ARMADO EM UM A EDIFÍCAÇÃO TÉRREA OU SOBRADO UTILIZANDO AÇO CA-50 DE 8.0 MM - MONTAG EM. AF_12/2015_P</t>
  </si>
  <si>
    <t>ARMAÇÃO DE LAJE DE UMA ESTRUTURA CONVENCIONAL DE CONCRETO ARMADO EM UM A EDIFÍCAÇÃO TÉRREA OU SOBRADO UTILIZANDO AÇO CA-50 DE 10.0 MM - MONTA GEM. AF_12/2015_P</t>
  </si>
  <si>
    <t>ARMAÇÃO DE LAJE DE UMA ESTRUTURA CONVENCIONAL DE CONCRETO ARMADO EM UM A EDIFÍCAÇÃO TÉRREA OU SOBRADO UTILIZANDO AÇO CA-50 DE 12.5 MM - MONTA GEM. AF_12/2015_P</t>
  </si>
  <si>
    <t>ARMAÇÃO DE LAJE DE UMA ESTRUTURA CONVENCIONAL DE CONCRETO ARMADO EM UM A EDIFÍCAÇÃO TÉRREA OU SOBRADO UTILIZANDO AÇO CA-50 DE 16.0 MM - MONTA GEM. AF_12/2015_P</t>
  </si>
  <si>
    <t>ARMAÇÃO DE LAJE DE UMA ESTRUTURA CONVENCIONAL DE CONCRETO ARMADO EM UM A EDIFÍCAÇÃO TÉRREA OU SOBRADO UTILIZANDO AÇO CA-50 DE 20.0 MM - MONTA GEM. AF_12/2015_P</t>
  </si>
  <si>
    <t>CORTE E DOBRA DE AÇO CA-60, DIÂMETRO DE 5.0 MM, UTILIZADO EM ESTRUTURA S DIVERSAS, EXCETO LAJES. AF_12/2015</t>
  </si>
  <si>
    <t>CORTE E DOBRA DE AÇO CA-50, DIÂMETRO DE 6.3 MM, UTILIZADO EM ESTRUTURA S DIVERSAS, EXCETO LAJES. AF_12/2015</t>
  </si>
  <si>
    <t>CORTE E DOBRA DE AÇO CA-50, DIÂMETRO DE 8.0 MM, UTILIZADO EM ESTRUTURA S DIVERSAS, EXCETO LAJES. AF_12/2015</t>
  </si>
  <si>
    <t>CORTE E DOBRA DE AÇO CA-50, DIÂMETRO DE 10.0 MM, UTILIZADO EM ESTRUTUR AS DIVERSAS, EXCETO LAJES. AF_12/2015</t>
  </si>
  <si>
    <t>CORTE E DOBRA DE AÇO CA-50, DIÂMETRO DE 12.5 MM, UTILIZADO EM ESTRUTUR AS DIVERSAS, EXCETO LAJES. AF_12/2015</t>
  </si>
  <si>
    <t>CORTE E DOBRA DE AÇO CA-50, DIÂMETRO DE 16.0 MM, UTILIZADO EM ESTRUTUR AS DIVERSAS, EXCETO LAJES. AF_12/2015</t>
  </si>
  <si>
    <t>CORTE E DOBRA DE AÇO CA-50, DIÂMETRO DE 20.0 MM, UTILIZADO EM ESTRUTUR AS DIVERSAS, EXCETO LAJES. AF_12/2015</t>
  </si>
  <si>
    <t>CORTE E DOBRA DE AÇO CA-50, DIÂMETRO DE 25.0 MM, UTILIZADO EM ESTRUTUR AS DIVERSAS, EXCETO LAJES. AF_12/2015</t>
  </si>
  <si>
    <t>CORTE E DOBRA DE AÇO CA-60, DIÂMETRO DE 4.2 MM, UTILIZADO EM LAJE. AF_ 12/2015</t>
  </si>
  <si>
    <t>CORTE E DOBRA DE AÇO CA-60, DIÂMETRO DE 5.0 MM, UTILIZADO EM LAJE. AF_ 12/2015</t>
  </si>
  <si>
    <t>CORTE E DOBRA DE AÇO CA-50, DIÂMETRO DE 6.3 MM, UTILIZADO EM LAJE. AF_ 12/2015</t>
  </si>
  <si>
    <t>CORTE E DOBRA DE AÇO CA-50, DIÂMETRO DE 8.0 MM, UTILIZADO EM LAJE. AF_ 12/2015</t>
  </si>
  <si>
    <t>CORTE E DOBRA DE AÇO CA-50, DIÂMETRO DE 10.0 MM, UTILIZADO EM LAJE. AF _12/2015</t>
  </si>
  <si>
    <t>CORTE E DOBRA DE AÇO CA-50, DIÂMETRO DE 12.5 MM, UTILIZADO EM LAJE. AF _12/2015</t>
  </si>
  <si>
    <t>CORTE E DOBRA DE AÇO CA-50, DIÂMETRO DE 16.0 MM, UTILIZADO EM LAJE. AF _12/2015</t>
  </si>
  <si>
    <t>CORTE E DOBRA DE AÇO CA-50, DIÂMETRO DE 20.0 MM, UTILIZADO EM LAJE. AF _12/2015</t>
  </si>
  <si>
    <t>ASSENTAMENTO DE TUBO DE CONCRETO PARA REDES COLETORAS DE ÁGUAS PLUVIAI S, DIÂMETRO DE 300 MM, JUNTA RÍGIDA, INSTALADO EM LOCAL COM BAIXO NÍVE L DE INTERFERÊNCIAS (NÃO INCLUI FORNECIMENTO). AF_12/2015</t>
  </si>
  <si>
    <t>ASSENTAMENTO DE TUBO DE CONCRETO PARA REDES COLETORAS DE ÁGUAS PLUVIAI S, DIÂMETRO DE 400 MM, JUNTA RÍGIDA, INSTALADO EM LOCAL COM BAIXO NÍVE L DE INTERFERÊNCIAS (NÃO INCLUI FORNECIMENTO). AF_12/2015</t>
  </si>
  <si>
    <t>ASSENTAMENTO DE TUBO DE CONCRETO PARA REDES COLETORAS DE ÁGUAS PLUVIAI S, DIÂMETRO DE 500 MM, JUNTA RÍGIDA, INSTALADO EM LOCAL COM BAIXO NÍVE L DE INTERFERÊNCIAS (NÃO INCLUI FORNECIMENTO). AF_12/2015</t>
  </si>
  <si>
    <t>ASSENTAMENTO DE TUBO DE CONCRETO PARA REDES COLETORAS DE ÁGUAS PLUVIAI S, DIÂMETRO DE 600 MM, JUNTA RÍGIDA, INSTALADO EM LOCAL COM BAIXO NÍVE L DE INTERFERÊNCIAS (NÃO INCLUI FORNECIMENTO). AF_12/2015</t>
  </si>
  <si>
    <t>ASSENTAMENTO DE TUBO DE CONCRETO PARA REDES COLETORAS DE ÁGUAS PLUVIAI S, DIÂMETRO DE 700 MM, JUNTA RÍGIDA, INSTALADO EM LOCAL COM BAIXO NÍVE L DE INTERFERÊNCIAS (NÃO INCLUI FORNECIMENTO). AF_12/2015</t>
  </si>
  <si>
    <t>ASSENTAMENTO DE TUBO DE CONCRETO PARA REDES COLETORAS DE ÁGUAS PLUVIAI S, DIÂMETRO DE 800 MM, JUNTA RÍGIDA, INSTALADO EM LOCAL COM BAIXO NÍVE L DE INTERFERÊNCIAS (NÃO INCLUI FORNECIMENTO). AF_12/2015</t>
  </si>
  <si>
    <t>ASSENTAMENTO DE TUBO DE CONCRETO PARA REDES COLETORAS DE ÁGUAS PLUVIAI S, DIÂMETRO DE 900 MM, JUNTA RÍGIDA, INSTALADO EM LOCAL COM BAIXO NÍVE L DE INTERFERÊNCIAS (NÃO INCLUI FORNECIMENTO). AF_12/2015</t>
  </si>
  <si>
    <t>ASSENTAMENTO DE TUBO DE CONCRETO PARA REDES COLETORAS DE ÁGUAS PLUVIAI S, DIÂMETRO DE 1000 MM, JUNTA RÍGIDA, INSTALADO EM LOCAL COM BAIXO NÍV EL DE INTERFERÊNCIAS (NÃO INCLUI FORNECIMENTO). AF_12/2015</t>
  </si>
  <si>
    <t>TUBO DE CONCRETO PARA REDES COLETORAS DE ÁGUAS PLUVIAIS, DIÂMETRO DE 1 200 MM, JUNTA RÍGIDA, INSTALADO EM LOCAL COM BAIXO NÍVEL DE INTERFERÊN CIAS - FORNECIMENTO E ASSENTAMENTO. AF_12/2015</t>
  </si>
  <si>
    <t>ASSENTAMENTO DE TUBO DE CONCRETO PARA REDES COLETORAS DE ÁGUAS PLUVIAI S, DIÂMETRO DE 1200 MM, JUNTA RÍGIDA, INSTALADO EM LOCAL COM BAIXO NÍV EL DE INTERFERÊNCIAS (NÃO INCLUI FORNECIMENTO). AF_12/2015</t>
  </si>
  <si>
    <t>TUBO DE CONCRETO PARA REDES COLETORAS DE ÁGUAS PLUVIAIS, DIÂMETRO DE 1 500 MM, JUNTA RÍGIDA, INSTALADO EM LOCAL COM BAIXO NÍVEL DE INTERFERÊN CIAS - FORNECIMENTO E ASSENTAMENTO. AF_12/2015</t>
  </si>
  <si>
    <t>ASSENTAMENTO DE TUBO DE CONCRETO PARA REDES COLETORAS DE ÁGUAS PLUVIAI S, DIÂMETRO DE 1500 MM, JUNTA RÍGIDA, INSTALADO EM LOCAL COM BAIXO NÍV EL DE INTERFERÊNCIAS (NÃO INCLUI FORNECIMENTO). AF_12/2015</t>
  </si>
  <si>
    <t>ASSENTAMENTO DE TUBO DE CONCRETO PARA REDES COLETORAS DE ÁGUAS PLUVIAI S, DIÂMETRO DE 300 MM, JUNTA RÍGIDA, INSTALADO EM LOCAL COM ALTO NÍVEL DE INTERFERÊNCIAS (NÃO INCLUI FORNECIMENTO). AF_12/2015</t>
  </si>
  <si>
    <t>ASSENTAMENTO DE TUBO DE CONCRETO PARA REDES COLETORAS DE ÁGUAS PLUVIAI S, DIÂMETRO DE 400 MM, JUNTA RÍGIDA, INSTALADO EM LOCAL COM ALTO NÍVEL DE INTERFERÊNCIAS (NÃO INCLUI FORNECIMENTO). AF_12/2015</t>
  </si>
  <si>
    <t>ASSENTAMENTO DE TUBO DE CONCRETO PARA REDES COLETORAS DE ÁGUAS PLUVIAI S, DIÂMETRO DE 500 MM, JUNTA RÍGIDA, INSTALADO EM LOCAL COM ALTO NÍVEL DE INTERFERÊNCIAS (NÃO INCLUI FORNECIMENTO). AF_12/2015</t>
  </si>
  <si>
    <t>ASSENTAMENTO DE TUBO DE CONCRETO PARA REDES COLETORAS DE ÁGUAS PLUVIAI S, DIÂMETRO DE 600 MM, JUNTA RÍGIDA, INSTALADO EM LOCAL COM ALTO NÍVEL DE INTERFERÊNCIAS (NÃO INCLUI FORNECIMENTO). AF_12/2015</t>
  </si>
  <si>
    <t>ASSENTAMENTO DE TUBO DE CONCRETO PARA REDES COLETORAS DE ÁGUAS PLUVIAI S, DIÂMETRO DE 700 MM, JUNTA RÍGIDA, INSTALADO EM LOCAL COM ALTO NÍVEL DE INTERFERÊNCIAS (NÃO INCLUI FORNECIMENTO). AF_12/2015</t>
  </si>
  <si>
    <t>ASSENTAMENTO DE TUBO DE CONCRETO PARA REDES COLETORAS DE ÁGUAS PLUVIAI S, DIÂMETRO DE 800 MM, JUNTA RÍGIDA, INSTALADO EM LOCAL COM ALTO NÍVEL DE INTERFERÊNCIAS (NÃO INCLUI FORNECIMENTO). AF_12/2015</t>
  </si>
  <si>
    <t>ASSENTAMENTO DE TUBO DE CONCRETO PARA REDES COLETORAS DE ÁGUAS PLUVIAI S, DIÂMETRO DE 900 MM, JUNTA RÍGIDA, INSTALADO EM LOCAL COM ALTO NÍVEL DE INTERFERÊNCIAS (NÃO INCLUI FORNECIMENTO). AF_12/2015</t>
  </si>
  <si>
    <t>ASSENTAMENTO DE TUBO DE CONCRETO PARA REDES COLETORAS DE ÁGUAS PLUVIAI S, DIÂMETRO DE 1000 MM, JUNTA RÍGIDA, INSTALADO EM LOCAL COM ALTO NÍVE L DE INTERFERÊNCIAS (NÃO INCLUI FORNECIMENTO). AF_12/2015</t>
  </si>
  <si>
    <t>TUBO DE CONCRETO PARA REDES COLETORAS DE ÁGUAS PLUVIAIS, DIÂMETRO DE 1 200 MM, JUNTA RÍGIDA, INSTALADO EM LOCAL COM ALTO NÍVEL DE INTERFERÊNC IAS - FORNECIMENTO E ASSENTAMENTO. AF_12/2015</t>
  </si>
  <si>
    <t>ASSENTAMENTO DE TUBO DE CONCRETO PARA REDES COLETORAS DE ÁGUAS PLUVIAI S, DIÂMETRO DE 1200 MM, JUNTA RÍGIDA, INSTALADO EM LOCAL COM ALTO NÍVE L DE INTERFERÊNCIAS (NÃO INCLUI FORNECIMENTO). AF_12/2015</t>
  </si>
  <si>
    <t>TUBO DE CONCRETO PARA REDES COLETORAS DE ÁGUAS PLUVIAIS, DIÂMETRO DE 1 500 MM, JUNTA RÍGIDA, INSTALADO EM LOCAL COM ALTO NÍVEL DE INTERFERÊNC IAS - FORNECIMENTO E ASSENTAMENTO. AF_12/2015</t>
  </si>
  <si>
    <t>ASSENTAMENTO DE TUBO DE CONCRETO PARA REDES COLETORAS DE ÁGUAS PLUVIAI S, DIÂMETRO DE 1500 MM, JUNTA RÍGIDA, INSTALADO EM LOCAL COM ALTO NÍVE L DE INTERFERÊNCIAS (NÃO INCLUI FORNECIMENTO). AF_12/2015</t>
  </si>
  <si>
    <t>ASSENTAMENTO DE TUBO DE CONCRETO PARA REDES COLETORAS DE ESGOTO SANITÁ RIO, DIÂMETRO DE 300 MM, JUNTA ELÁSTICA, INSTALADO EM LOCAL COM BAIXO NÍVEL DE INTERFERÊNCIAS (NÃO INCLUI FORNECIMENTO). AF_12/2015</t>
  </si>
  <si>
    <t>TUBO DE CONCRETO PARA REDES COLETORAS DE ESGOTO SANITÁRIO, DIÂMETRO DE 400 MM, JUNTA ELÁSTICA, INSTALADO EM LOCAL COM BAIXO NÍVEL DE INTERFE RÊNCIAS - FORNECIMENTO E ASSENTAMENTO. AF_12/2015</t>
  </si>
  <si>
    <t>ASSENTAMENTO DE TUBO DE CONCRETO PARA REDES COLETORAS DE ESGOTO SANITÁ RIO, DIÂMETRO DE 400 MM, JUNTA ELÁSTICA, INSTALADO EM LOCAL COM BAIXO NÍVEL DE INTERFERÊNCIAS (NÃO INCLUI FORNECIMENTO). AF_12/2015</t>
  </si>
  <si>
    <t>ASSENTAMENTO DE TUBO DE CONCRETO PARA REDES COLETORAS DE ESGOTO SANITÁ RIO, DIÂMETRO DE 500 MM, JUNTA ELÁSTICA, INSTALADO EM LOCAL COM BAIXO NÍVEL DE INTERFERÊNCIAS (NÃO INCLUI FORNECIMENTO). AF_12/2015</t>
  </si>
  <si>
    <t>ASSENTAMENTO DE TUBO DE CONCRETO PARA REDES COLETORAS DE ESGOTO SANITÁ RIO, DIÂMETRO DE 600 MM, JUNTA ELÁSTICA, INSTALADO EM LOCAL COM BAIXO NÍVEL DE INTERFERÊNCIAS (NÃO INCLUI FORNECIMENTO). AF_12/2015</t>
  </si>
  <si>
    <t>ASSENTAMENTO DE TUBO DE CONCRETO PARA REDES COLETORAS DE ESGOTO SANITÁ RIO, DIÂMETRO DE 700 MM, JUNTA ELÁSTICA, INSTALADO EM LOCAL COM BAIXO NÍVEL DE INTERFERÊNCIAS (NÃO INCLUI FORNECIMENTO). AF_12/2015</t>
  </si>
  <si>
    <t>ASSENTAMENTO DE TUBO DE CONCRETO PARA REDES COLETORAS DE ESGOTO SANITÁ RIO, DIÂMETRO DE 800 MM, JUNTA ELÁSTICA, INSTALADO EM LOCAL COM BAIXO NÍVEL DE INTERFERÊNCIAS (NÃO INCLUI FORNECIMENTO). AF_12/2015</t>
  </si>
  <si>
    <t>ASSENTAMENTO DE TUBO DE CONCRETO PARA REDES COLETORAS DE ESGOTO SANITÁ RIO, DIÂMETRO DE 900 MM, JUNTA ELÁSTICA, INSTALADO EM LOCAL COM BAIXO NÍVEL DE INTERFERÊNCIAS (NÃO INCLUI FORNECIMENTO). AF_12/2015</t>
  </si>
  <si>
    <t>ASSENTAMENTO DE TUBO DE CONCRETO PARA REDES COLETORAS DE ESGOTO SANITÁ RIO, DIÂMETRO DE 1000 MM, JUNTA ELÁSTICA, INSTALADO EM LOCAL COM BAIXO NÍVEL DE INTERFERÊNCIAS (NÃO INCLUI FORNECIMENTO). AF_12/2015</t>
  </si>
  <si>
    <t>ASSENTAMENTO DE TUBO DE CONCRETO PARA REDES COLETORAS DE ESGOTO SANITÁ RIO, DIÂMETRO DE 300 MM, JUNTA ELÁSTICA, INSTALADO EM LOCAL COM ALTO N ÍVEL DE INTERFERÊNCIAS (NÃO INCLUI FORNECIMENTO). AF_12/2015</t>
  </si>
  <si>
    <t>TUBO DE CONCRETO PARA REDES COLETORAS DE ESGOTO SANITÁRIO, DIÂMETRO DE 400 MM, JUNTA ELÁSTICA, INSTALADO EM LOCAL COM ALTO NÍVEL DE INTERFER ÊNCIAS - FORNECIMENTO E ASSENTAMENTO. AF_12/2015</t>
  </si>
  <si>
    <t>ASSENTAMENTO DE TUBO DE CONCRETO PARA REDES COLETORAS DE ESGOTO SANITÁ RIO, DIÂMETRO DE 400 MM, JUNTA ELÁSTICA, INSTALADO EM LOCAL COM ALTO N ÍVEL DE INTERFERÊNCIAS (NÃO INCLUI FORNECIMENTO). AF_12/2015</t>
  </si>
  <si>
    <t>ASSENTAMENTO DE TUBO DE CONCRETO PARA REDES COLETORAS DE ESGOTO SANITÁ RIO, DIÂMETRO DE 500 MM, JUNTA ELÁSTICA, INSTALADO EM LOCAL COM ALTO N ÍVEL DE INTERFERÊNCIAS (NÃO INCLUI FORNECIMENTO). AF_12/2015</t>
  </si>
  <si>
    <t>ASSENTAMENTO DE TUBO DE CONCRETO PARA REDES COLETORAS DE ESGOTO SANITÁ RIO, DIÂMETRO DE 600 MM, JUNTA ELÁSTICA, INSTALADO EM LOCAL COM ALTO N ÍVEL DE INTERFERÊNCIAS (NÃO INCLUI FORNECIMENTO). AF_12/2015</t>
  </si>
  <si>
    <t>ASSENTAMENTO DE TUBO DE CONCRETO PARA REDES COLETORAS DE ESGOTO SANITÁ RIO, DIÂMETRO DE 700 MM, JUNTA ELÁSTICA, INSTALADO EM LOCAL COM ALTO N ÍVEL DE INTERFERÊNCIAS (NÃO INCLUI FORNECIMENTO). AF_12/2015</t>
  </si>
  <si>
    <t>ASSENTAMENTO DE TUBO DE CONCRETO PARA REDES COLETORAS DE ESGOTO SANITÁ RIO, DIÂMETRO DE 800 MM, JUNTA ELÁSTICA, INSTALADO EM LOCAL COM ALTO N ÍVEL DE INTERFERÊNCIAS (NÃO INCLUI FORNECIMENTO). AF_12/2015</t>
  </si>
  <si>
    <t>ASSENTAMENTO DE TUBO DE CONCRETO PARA REDES COLETORAS DE ESGOTO SANITÁ RIO, DIÂMETRO DE 900 MM, JUNTA ELÁSTICA, INSTALADO EM LOCAL COM ALTO N ÍVEL DE INTERFERÊNCIAS (NÃO INCLUI FORNECIMENTO). AF_12/2015</t>
  </si>
  <si>
    <t>ASSENTAMENTO DE TUBO DE CONCRETO PARA REDES COLETORAS DE ESGOTO SANITÁ RIO, DIÂMETRO DE 1000 MM, JUNTA ELÁSTICA, INSTALADO EM LOCAL COM ALTO NÍVEL DE INTERFERÊNCIAS (NÃO INCLUI FORNECIMENTO).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</si>
  <si>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</si>
  <si>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</si>
  <si>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</si>
  <si>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 M PAREDE - FORNECIMENTO E INSTALAÇÃO. AF_12/2015</t>
  </si>
  <si>
    <t>CAIXA RETANGULAR 4" X 2" BAIXA (0,30 M DO PISO), METÁLICA, INSTALADA E M PAREDE - FORNECIMENTO E INSTALAÇÃO. AF_12/2015</t>
  </si>
  <si>
    <t>CAIXA RETANGULAR 4" X 4" ALTA (2,00 M DO PISO), METÁLICA, INSTALADA EM PAREDE - FORNECIMENTO E INSTALAÇÃO. AF_12/2015</t>
  </si>
  <si>
    <t>CAIXA RETANGULAR 4" X 4" MÉDIA (1,30 M DO PISO), METÁLICA, INSTALADA E M PAREDE - FORNECIMENTO E INSTALAÇÃO. AF_12/2015</t>
  </si>
  <si>
    <t>CAIXA RETANGULAR 4" X 4" BAIXA (0,30 M DO PISO), METÁLICA, INSTALADA E M PAREDE - FORNECIMENTO E INSTALAÇÃO. AF_12/2015</t>
  </si>
  <si>
    <t>LANÇAMENTO COM USO DE BALDES, ADENSAMENTO E ACABAMENTO DE CONCRETO EM ESTRUTURAS. AF_12/2015</t>
  </si>
  <si>
    <t>LANÇAMENTO COM USO DE BOMBA, ADENSAMENTO E ACABAMENTO DE CONCRETO EM E STRUTURAS.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</si>
  <si>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</si>
  <si>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</si>
  <si>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</si>
  <si>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</si>
  <si>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</si>
  <si>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</si>
  <si>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</si>
  <si>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</si>
  <si>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</si>
  <si>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</si>
  <si>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</si>
  <si>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</si>
  <si>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</si>
  <si>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</si>
  <si>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UNIÃO, EM FERRO GALVANIZADO, DN 50 (2"), CONEXÃO ROSQUEADA, INSTALADO EM PRUMADAS - FORNECIMENTO E INSTALAÇÃO. AF_12/2015</t>
  </si>
  <si>
    <t>UNIÃO, EM FERRO GALVANIZADO, DN 65 (2 1/2"), CONEXÃO ROSQUEADA, INSTAL 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</si>
  <si>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</si>
  <si>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 2/2015</t>
  </si>
  <si>
    <t>UNIÃO, EM FERRO GALVANIZADO, DN 32 (1 1/4"), CONEXÃO ROSQUEADA, INSTAL ADO EM REDE DE ALIMENTAÇÃO PARA HIDRANTE - FORNECIMENTO E INSTALAÇÃO. AF_12/2015</t>
  </si>
  <si>
    <t>UNIÃO, EM FERRO GALVANIZADO, DN 40 (1 1/2"), CONEXÃO ROSQUEADA, INSTAL ADO EM REDE DE ALIMENTAÇÃO PARA HIDRANTE - FORNECIMENTO E INSTALAÇÃO. AF_12/2015</t>
  </si>
  <si>
    <t>UNIÃO, EM FERRO GALVANIZADO, DN 50 (2"), CONEXÃO ROSQUEADA, INSTALADO EM REDE DE ALIMENTAÇÃO PARA HIDRANTE - FORNECIMENTO E INSTALAÇÃO. AF_1 2/2015</t>
  </si>
  <si>
    <t>UNIÃO, EM FERRO GALVANIZADO, DN 65 (2 1/2"), CONEXÃO ROSQUEADA, INSTAL ADO EM REDE DE ALIMENTAÇÃO PARA HIDRANTE - FORNECIMENTO E INSTALAÇÃO. AF_12/2015</t>
  </si>
  <si>
    <t>UNIÃO, EM FERRO GALVANIZADO, DN 80 (3"), CONEXÃO ROSQUEADA, INSTALADO EM REDE DE ALIMENTAÇÃO PARA HIDRANTE - FORNECIMENTO E INSTALAÇÃO. AF_1 2/2015</t>
  </si>
  <si>
    <t>UNIÃO, EM FERRO GALVANIZADO, CONEXÃO ROSQUEADA, DN 25 (1"), INSTALADO EM REDE DE ALIMENTAÇÃO PARA SPRINKLER - FORNECIMENTO E INSTALAÇÃO. AF_ 12/2015</t>
  </si>
  <si>
    <t>UNIÃO, EM FERRO GALVANIZADO, CONEXÃO ROSQUEADA, DN 32 (1 1/4"), INSTAL ADO EM REDE DE ALIMENTAÇÃO PARA SPRINKLER - FORNECIMENTO E INSTALAÇÃO. AF_12/2015</t>
  </si>
  <si>
    <t>UNIÃO, EM FERRO GALVANIZADO, CONEXÃO ROSQUEADA, DN 40 (1 1/2"), INSTAL ADO EM REDE DE ALIMENTAÇÃO PARA SPRINKLER - FORNECIMENTO E INSTALAÇÃO. AF_12/2015</t>
  </si>
  <si>
    <t>UNIÃO, EM FERRO GALVANIZADO, CONEXÃO ROSQUEADA, DN 50 (2"), INSTALADO EM REDE DE ALIMENTAÇÃO PARA SPRINKLER - FORNECIMENTO E INSTALAÇÃO. AF_ 12/2015</t>
  </si>
  <si>
    <t>UNIÃO, EM FERRO GALVANIZADO, CONEXÃO ROSQUEADA, DN 65 (2 1/2"), INSTAL ADO EM REDE DE ALIMENTAÇÃO PARA SPRINKLER - FORNECIMENTO E INSTALAÇÃO. AF_12/2015</t>
  </si>
  <si>
    <t>UNIÃO, EM FERRO GALVANIZADO, CONEXÃO ROSQUEADA, DN 80 (3"), INSTALADO EM REDE DE ALIMENTAÇÃO PARA SPRINKLER - FORNECIMENTO E INSTALAÇÃO. AF_ 12/2015</t>
  </si>
  <si>
    <t>UNIÃO, EM FERRO GALVANIZADO, CONEXÃO ROSQUEADA, DN 15 (1/2"), INSTALAD O EM RAMAIS E SUB-RAMAIS DE GÁS - FORNECIMENTO E INSTALAÇÃO. AF_12/201 5</t>
  </si>
  <si>
    <t>UNIÃO, EM FERRO GALVANIZADO, CONEXÃO ROSQUEADA, DN 20 (3/4"), INSTALAD O EM RAMAIS E SUB-RAMAIS DE GÁS - FORNECIMENTO E INSTALAÇÃO. AF_12/201 5</t>
  </si>
  <si>
    <t>UNIÃO, EM FERRO GALVANIZADO, CONEXÃO ROSQUEADA, DN 25 (1"), INSTALADO EM RAMAIS E SUB-RAMAIS DE GÁS - FORNECIMENTO E INSTALAÇÃO. AF_12/2015</t>
  </si>
  <si>
    <t>LUVA DE REDUÇÃO, EM FERRO GALVANIZADO, 2" X 1.1/2", CONEXÃO ROSQUEADA, INSTALADO EM PRUMADAS - FORNECIMENTO E INSTALAÇÃO. AF_12/2015</t>
  </si>
  <si>
    <t>LUVA DE REDUÇÃO, EM FERRO GALVANIZADO, 2" X 1.1/4", CONEXÃO ROSQUEADA, INSTALADO EM PRUMADAS - FORNECIMENTO E INSTALAÇÃO. AF_12/2015</t>
  </si>
  <si>
    <t>LUVA DE REDUÇÃO, EM FERRO GALVANIZADO, 2" X 1", CONEXÃO ROSQUEADA, INS TALADO EM PRUMADAS - FORNECIMENTO E INSTALAÇÃO. AF_12/2015</t>
  </si>
  <si>
    <t>LUVA DE REDUÇÃO, EM FERRO GALVANIZADO, 2.1/2" X 1.1/2", CONEXÃO ROSQUE ADA, INSTALADO EM PRUMADAS - FORNECIMENTO E INSTALAÇÃO. AF_12/2015</t>
  </si>
  <si>
    <t>LUVA DE REDUÇÃO, EM FERRO GALVANIZADO, 2.1/2" X 2", CONEXÃO ROSQUEADA, INSTALADO EM PRUMADAS - FORNECIMENTO E INSTALAÇÃO. AF_12/2015</t>
  </si>
  <si>
    <t>LUVA DE REDUÇÃO, EM FERRO GALVANIZADO, 3" X 1.1/2", CONEXÃO ROSQUEADA, INSTALADO EM PRUMADAS - FORNECIMENTO E INSTALAÇÃO. AF_12/2015</t>
  </si>
  <si>
    <t>LUVA DE REDUÇÃO, EM FERRO GALVANIZADO, 3" X 2.1/2", CONEXÃO ROSQUEADA, INSTALADO EM PRUMADAS - FORNECIMENTO E INSTALAÇÃO. AF_12/2015</t>
  </si>
  <si>
    <t>LUVA DE REDUÇÃO, EM FERRO GALVANIZADO, 3" X 2", CONEXÃO ROSQUEADA, INS TALADO EM PRUMADAS - FORNECIMENTO E INSTALAÇÃO. AF_12/2015</t>
  </si>
  <si>
    <t>ARMAÇÃO DE FUNDAÇÕES E ESTRUTURAS DE CONCRETO ARMADO, EXCETO VIGAS, PI LARES E LAJES (DE EDIFÍCIOS DE MÚLTIPLOS PAVIMENTOS, EDIFICAÇÃO TÉRREA OU SOBRADO), UTILIZANDO AÇO CA-60 DE 5.0 MM - MONTAGEM. AF_12/2015</t>
  </si>
  <si>
    <t>ARMAÇÃO DE FUNDAÇÕES E ESTRUTURAS DE CONCRETO ARMADO, EXCETO VIGAS, PI LARES E LAJES (DE EDIFÍCIOS DE MÚLTIPLOS PAVIMENTOS, EDIFICAÇÃO TÉRREA OU SOBRADO), UTILIZANDO AÇO CA-50 DE 6.3 MM - MONTAGEM. AF_12/2015</t>
  </si>
  <si>
    <t>ARMAÇÃO DE FUNDAÇÕES E ESTRUTURAS DE CONCRETO ARMADO, EXCETO VIGAS, PI LARES E LAJES (DE EDIFÍCIOS DE MÚLTIPLOS PAVIMENTOS, EDIFICAÇÃO TÉRREA OU SOBRADO), UTILIZANDO AÇO CA-50 DE 8.0 MM - MONTAGEM. AF_12/2015</t>
  </si>
  <si>
    <t>LUVA DE REDUÇÃO, EM FERRO GALVANIZADO, 1" X 1/2", CONEXÃO ROSQUEADA, I NSTALADO EM REDE DE ALIMENTAÇÃO PARA HIDRANTE - FORNECIMENTO E INSTALA ÇÃO. AF_12/2015</t>
  </si>
  <si>
    <t>ARMAÇÃO DE FUNDAÇÕES E ESTRUTURAS DE CONCRETO ARMADO, EXCETO VIGAS, PI LARES E LAJES (DE EDIFÍCIOS DE MÚLTIPLOS PAVIMENTOS, EDIFICAÇÃO TÉRREA OU SOBRADO), UTILIZANDO AÇO CA-50 DE 10.0 MM - MONTAGEM. AF_12/2015</t>
  </si>
  <si>
    <t>LUVA DE REDUÇÃO, EM FERRO GALVANIZADO, 1" X 3/4", CONEXÃO ROSQUEADA, I NSTALADO EM REDE DE ALIMENTAÇÃO PARA HIDRANTE - FORNECIMENTO E INSTALA ÇÃO. AF_12/2015</t>
  </si>
  <si>
    <t>ARMAÇÃO DE FUNDAÇÕES E ESTRUTURAS DE CONCRETO ARMADO, EXCETO VIGAS, PI LARES E LAJES (DE EDIFÍCIOS DE MÚLTIPLOS PAVIMENTOS, EDIFICAÇÃO TÉRREA OU SOBRADO), UTILIZANDO AÇO CA-50 DE 12.5 MM - MONTAGEM. AF_12/2015</t>
  </si>
  <si>
    <t>ARMAÇÃO DE FUNDAÇÕES E ESTRUTURAS DE CONCRETO ARMADO, EXCETO VIGAS, PI LARES E LAJES (DE EDIFÍCIOS DE MÚLTIPLOS PAVIMENTOS, EDIFICAÇÃO TÉRREA OU SOBRADO), UTILIZANDO AÇO CA-50 DE 16.0 MM - MONTAGEM. AF_12/2015</t>
  </si>
  <si>
    <t>ARMAÇÃO DE FUNDAÇÕES E ESTRUTURAS DE CONCRETO ARMADO, EXCETO VIGAS, PI LARES E LAJES (DE EDIFÍCIOS DE MÚLTIPLOS PAVIMENTOS, EDIFICAÇÃO TÉRREA OU SOBRADO), UTILIZANDO AÇO CA-50 DE 20.0 MM - MONTAGEM. AF_12/2015</t>
  </si>
  <si>
    <t>ARMAÇÃO DE FUNDAÇÕES E ESTRUTURAS DE CONCRETO ARMADO, EXCETO VIGAS, PI LARES E LAJES (DE EDIFÍCIOS DE MÚLTIPLOS PAVIMENTOS, EDIFICAÇÃO TÉRREA OU SOBRADO), UTILIZANDO AÇO CA-50 DE 25.0 MM - MONTAGEM. AF_12/2015</t>
  </si>
  <si>
    <t>LUVA DE REDUÇÃO, EM FERRO GALVANIZADO, 1 1/4" X 1", CONEXÃO ROSQUEADA, INSTALADO EM REDE DE ALIMENTAÇÃO PARA HIDRANTE - FORNECIMENTO E INSTA LAÇÃO. AF_12/2015</t>
  </si>
  <si>
    <t>LUVA DE REDUÇÃO, EM FERRO GALVANIZADO, 1 1/4" X 1/2", CONEXÃO ROSQUEAD A, INSTALADO EM REDE DE ALIMENTAÇÃO PARA HIDRANTE - FORNECIMENTO E INS TALAÇÃO. AF_12/2015</t>
  </si>
  <si>
    <t>LUVA DE REDUÇÃO, EM FERRO GALVANIZADO, 1 1/4" X 3/4", CONEXÃO ROSQUEAD A, INSTALADO EM REDE DE ALIMENTAÇÃO PARA HIDRANTE - FORNECIMENTO E INS TALAÇÃO. AF_12/2015</t>
  </si>
  <si>
    <t>LUVA DE REDUÇÃO, EM FERRO GALVANIZADO, 1.1/2" X 1.1/4", CONEXÃO ROSQUE ADA, INSTALADO EM REDE DE ALIMENTAÇÃO PARA HIDRANTE - FORNECIMENTO E I NSTALAÇÃO. AF_12/2015</t>
  </si>
  <si>
    <t>LUVA DE REDUÇÃO, EM FERRO GALVANIZADO, 1.1/2" X 1", CONEXÃO ROSQUEADA, INSTALADO EM REDE DE ALIMENTAÇÃO PARA HIDRANTE - FORNECIMENTO E INSTA LAÇÃO. AF_12/2015</t>
  </si>
  <si>
    <t>LUVA DE REDUÇÃO, EM FERRO GALVANIZADO, 1.1/2" X 3/4", CONEXÃO ROSQUEAD A, INSTALADO EM REDE DE ALIMENTAÇÃO PARA HIDRANTE - FORNECIMENTO E INS TALAÇÃO. AF_12/2015</t>
  </si>
  <si>
    <t>LUVA DE REDUÇÃO, EM FERRO GALVANIZADO, 2" X 1.1/2", CONEXÃO ROSQUEADA, INSTALADO EM REDE DE ALIMENTAÇÃO PARA HIDRANTE - FORNECIMENTO E INSTA LAÇÃO. AF_12/2015</t>
  </si>
  <si>
    <t>LUVA DE REDUÇÃO, EM FERRO GALVANIZADO, 2" X 1.1/4", CONEXÃO ROSQUEADA, INSTALADO EM REDE DE ALIMENTAÇÃO PARA HIDRANTE - FORNECIMENTO E INSTA LAÇÃO. AF_12/2015</t>
  </si>
  <si>
    <t>LUVA DE REDUÇÃO, EM FERRO GALVANIZADO, 2" X 1", CONEXÃO ROSQUEADA, INS TALADO EM REDE DE ALIMENTAÇÃO PARA HIDRANTE - FORNECIMENTO E INSTALAÇÃ O. AF_12/2015</t>
  </si>
  <si>
    <t>LUVA DE REDUÇÃO, EM FERRO GALVANIZADO, 2.1/2" X 1.1/2", CONEXÃO ROSQUE ADA, INSTALADO EM REDE DE ALIMENTAÇÃO PARA HIDRANTE - FORNECIMENTO E I NSTALAÇÃO. AF_12/2015</t>
  </si>
  <si>
    <t>LUVA DE REDUÇÃO, EM FERRO GALVANIZADO, 2.1/2" X 2", CONEXÃO ROSQUEADA, INSTALADO EM REDE DE ALIMENTAÇÃO PARA HIDRANTE - FORNECIMENTO E INSTA LAÇÃO. AF_12/2015</t>
  </si>
  <si>
    <t>LUVA DE REDUÇÃO, EM FERRO GALVANIZADO, 3" X 2.1/2", CONEXÃO ROSQUEADA, INSTALADO EM REDE DE ALIMENTAÇÃO PARA HIDRANTE - FORNECIMENTO E INSTA LAÇÃO. AF_12/2015</t>
  </si>
  <si>
    <t>LUVA DE REDUÇÃO, EM FERRO GALVANIZADO, 3" X 2", CONEXÃO ROSQUEADA, INS TALADO EM REDE DE ALIMENTAÇÃO PARA HIDRANTE - FORNECIMENTO E INSTALAÇÃ O. AF_12/2015</t>
  </si>
  <si>
    <t>LUVA DE REDUÇÃO, EM FERRO GALVANIZADO, 1" X 1/2", CONEXÃO ROSQUEADA, I NSTALADO EM REDE DE ALIMENTAÇÃO PARA SPRINKLER - FORNECIMENTO E INSTAL AÇÃO. AF_12/2015</t>
  </si>
  <si>
    <t>LUVA DE REDUÇÃO, EM FERRO GALVANIZADO, 1" X 3/4", CONEXÃO ROSQUEADA, I NSTALADO EM REDE DE ALIMENTAÇÃO PARA SPRINKLER - FORNECIMENTO E INSTAL AÇÃO. AF_12/2015</t>
  </si>
  <si>
    <t>LUVA DE REDUÇÃO, EM FERRO GALVANIZADO, 1.1/4" X 1", CONEXÃO ROSQUEADA, INSTALADO EM REDE DE ALIMENTAÇÃO PARA SPRINKLER - FORNECIMENTO E INST ALAÇÃO. AF_12/2015</t>
  </si>
  <si>
    <t>LUVA DE REDUÇÃO, EM FERRO GALVANIZADO, 1.1/4" X 1/2", CONEXÃO ROSQUEAD A, INSTALADO EM REDE DE ALIMENTAÇÃO PARA SPRINKLER - FORNECIMENTO E IN STALAÇÃO. AF_12/2015</t>
  </si>
  <si>
    <t>LUVA DE REDUÇÃO, EM FERRO GALVANIZADO, 1.1/4" X 3/4", CONEXÃO ROSQUEAD A, INSTALADO EM REDE DE ALIMENTAÇÃO PARA SPRINKLER - FORNECIMENTO E IN STALAÇÃO. AF_12/2015</t>
  </si>
  <si>
    <t>LUVA DE REDUÇÃO, EM FERRO GALVANIZADO, 1.1/2" X 1.1/4", CONEXÃO ROSQUE ADA, INSTALADO EM REDE DE ALIMENTAÇÃO PARA SPRINKLER - FORNECIMENTO E INSTALAÇÃO. AF_12/2015</t>
  </si>
  <si>
    <t>LUVA DE REDUÇÃO, EM FERRO GALVANIZADO, 1.1/2" X 1", CONEXÃO ROSQUEADA, INSTALADO EM REDE DE ALIMENTAÇÃO PARA SPRINKLER - FORNECIMENTO E INST ALAÇÃO. AF_12/2015</t>
  </si>
  <si>
    <t>LUVA DE REDUÇÃO, EM FERRO GALVANIZADO, 1.1/2" X 3/4", CONEXÃO ROSQUEAD A, INSTALADO EM REDE DE ALIMENTAÇÃO PARA SPRINKLER - FORNECIMENTO E IN STALAÇÃO. AF_12/2015</t>
  </si>
  <si>
    <t>LUVA DE REDUÇÃO, EM FERRO GALVANIZADO, 2" X 1.1/2", CONEXÃO ROSQUEADA, INSTALADO EM REDE DE ALIMENTAÇÃO PARA SPRINKLER - FORNECIMENTO E INST ALAÇÃO. AF_12/2015</t>
  </si>
  <si>
    <t>LUVA DE REDUÇÃO, EM FERRO GALVANIZADO, 2" X 1.1/4", CONEXÃO ROSQUEADA, INSTALADO EM REDE DE ALIMENTAÇÃO PARA SPRINKLER - FORNECIMENTO E INST ALAÇÃO. AF_12/2015</t>
  </si>
  <si>
    <t>LUVA DE REDUÇÃO, EM FERRO GALVANIZADO, 2" X 1", CONEXÃO ROSQUEADA, INS TALADO EM REDE DE ALIMENTAÇÃO PARA SPRINKLER - FORNECIMENTO E INSTALAÇ ÃO. AF_12/2015</t>
  </si>
  <si>
    <t>LUVA DE REDUÇÃO, EM FERRO GALVANIZADO, 2 1/2" X 1.1/2", CONEXÃO ROSQUE ADA, INSTALADO EM REDE DE ALIMENTAÇÃO PARA SPRINKLER - FORNECIMENTO E INSTALAÇÃO. AF_12/2015</t>
  </si>
  <si>
    <t>LUVA DE REDUÇÃO, EM FERRO GALVANIZADO, 2 1/2" X 2", CONEXÃO ROSQUEADA, INSTALADO EM REDE DE ALIMENTAÇÃO PARA SPRINKLER - FORNECIMENTO E INST ALAÇÃO. AF_12/2015</t>
  </si>
  <si>
    <t>LUVA DE REDUÇÃO, EM FERRO GALVANIZADO, 3" X 2.1/2", CONEXÃO ROSQUEADA, INSTALADO EM REDE DE ALIMENTAÇÃO PARA SPRINKLER - FORNECIMENTO E INST ALAÇÃO. AF_12/2015</t>
  </si>
  <si>
    <t>LUVA DE REDUÇÃO, EM FERRO GALVANIZADO, 3" X 2", CONEXÃO ROSQUEADA, INS TALADO EM REDE DE ALIMENTAÇÃO PARA SPRINKLER - FORNECIMENTO E INSTALAÇ ÃO. AF_12/2015</t>
  </si>
  <si>
    <t>LUVA DE REDUÇÃO, EM FERRO GALVANIZADO, 3/4" X 1/2", CONEXÃO ROSQUEADA, INSTALADO EM RAMAIS E SUB-RAMAIS DE GÁS - FORNECIMENTO E INSTALAÇÃO. AF_12/2015</t>
  </si>
  <si>
    <t>MÁQUINA EXTRUSORA DE CONCRETO PARA GUIAS E SARJETAS, MOTOR A DIESEL, P OTÊNCIA 14 CV - DEPRECIAÇÃO. AF_12/2015</t>
  </si>
  <si>
    <t>MÁQUINA EXTRUSORA DE CONCRETO PARA GUIAS E SARJETAS, MOTOR A DIESEL, P OTÊNCIA 14 CV - JUROS. AF_12/2015</t>
  </si>
  <si>
    <t>MÁQUINA EXTRUSORA DE CONCRETO PARA GUIAS E SARJETAS, MOTOR A DIESEL, P OTÊNCIA 14 CV - MANUTENÇÃO. AF_12/2015</t>
  </si>
  <si>
    <t>MÁQUINA EXTRUSORA DE CONCRETO PARA GUIAS E SARJETAS, MOTOR A DIESEL, P OTÊNCIA 14 CV - MATERIAIS NA OPERAÇÃO. AF_12/2015</t>
  </si>
  <si>
    <t>MÁQUINA EXTRUSORA DE CONCRETO PARA GUIAS E SARJETAS, MOTOR A DIESEL, P OTÊNCIA 14 CV - CHP DIURNO. AF_12/2015</t>
  </si>
  <si>
    <t>MÁQUINA EXTRUSORA DE CONCRETO PARA GUIAS E SARJETAS, MOTOR A DIESEL, P OTÊNCIA 14 CV - CHI DIURNO. AF_12/2015</t>
  </si>
  <si>
    <t>MARTELO PERFURADOR PNEUMÁTICO MANUAL, HASTE 25 X 75 MM, 21 KG - DEPREC IAÇÃO. AF_12/2015</t>
  </si>
  <si>
    <t>MARTELO PERFURADOR PNEUMÁTICO MANUAL, HASTE 25 X 75 MM, 21 KG - JUROS. AF_12/2015</t>
  </si>
  <si>
    <t>MARTELO PERFURADOR PNEUMÁTICO MANUAL, HASTE 25 X 75 MM, 21 KG - MANUTE NÇÃO. AF_12/2015</t>
  </si>
  <si>
    <t>MARTELO PERFURADOR PNEUMÁTICO MANUAL, HASTE 25 X 75 MM, 21 KG - CHP DI URNO. AF_12/2015</t>
  </si>
  <si>
    <t>MARTELO PERFURADOR PNEUMÁTICO MANUAL, HASTE 25 X 75 MM, 21 KG - CHI DI URNO. AF_12/2015</t>
  </si>
  <si>
    <t>DEMOLIÇÃO DE PAVIMENTAÇÃO ASFÁLTICA COM UTILIZAÇÃO DE MARTELO PERFURAD OR, ESPESSURA ATÉ 15 CM, EXCLUSIVE CARGA E TRANSPORTE</t>
  </si>
  <si>
    <t>CABO DE COBRE FLEXÍVEL ISOLADO, 10 MM², ANTI-CHAMA 450/750 V, PARA DIS TRIBUIÇÃO - FORNECIMENTO E INSTALAÇÃO. AF_12/2015</t>
  </si>
  <si>
    <t>CABO DE COBRE FLEXÍVEL ISOLADO, 10 MM², ANTI-CHAMA 0,6/1,0 KV, PARA DI STRIBUIÇÃO - FORNECIMENTO E INSTALAÇÃO. AF_12/2015</t>
  </si>
  <si>
    <t>CABO DE COBRE FLEXÍVEL ISOLADO, 16 MM², ANTI-CHAMA 450/750 V, PARA DIS TRIBUIÇÃO - FORNECIMENTO E INSTALAÇÃO. AF_12/2015</t>
  </si>
  <si>
    <t>CABO DE COBRE FLEXÍVEL ISOLADO, 16 MM², ANTI-CHAMA 0,6/1,0 KV, PARA DI STRIBUIÇÃO - FORNECIMENTO E INSTALAÇÃO. AF_12/2015</t>
  </si>
  <si>
    <t>CABO DE COBRE FLEXÍVEL ISOLADO, 25 MM², ANTI-CHAMA 450/750 V, PARA DIS TRIBUIÇÃO - FORNECIMENTO E INSTALAÇÃO. AF_12/2015</t>
  </si>
  <si>
    <t>CABO DE COBRE FLEXÍVEL ISOLADO, 25 MM², ANTI-CHAMA 0,6/1,0 KV, PARA DI STRIBUIÇÃO - FORNECIMENTO E INSTALAÇÃO. AF_12/2015</t>
  </si>
  <si>
    <t>CABO DE COBRE FLEXÍVEL ISOLADO, 35 MM², ANTI-CHAMA 450/750 V, PARA DIS TRIBUIÇÃO - FORNECIMENTO E INSTALAÇÃO. AF_12/2015</t>
  </si>
  <si>
    <t>CABO DE COBRE FLEXÍVEL ISOLADO, 35 MM², ANTI-CHAMA 0,6/1,0 KV, PARA DI STRIBUIÇÃO - FORNECIMENTO E INSTALAÇÃO. AF_12/2015</t>
  </si>
  <si>
    <t>CABO DE COBRE FLEXÍVEL ISOLADO, 50 MM², ANTI-CHAMA 450/750 V, PARA DIS TRIBUIÇÃO - FORNECIMENTO E INSTALAÇÃO. AF_12/2015</t>
  </si>
  <si>
    <t>CABO DE COBRE FLEXÍVEL ISOLADO, 50 MM², ANTI-CHAMA 0,6/1,0 KV, PARA DI STRIBUIÇÃO - FORNECIMENTO E INSTALAÇÃO. AF_12/2015</t>
  </si>
  <si>
    <t>CABO DE COBRE FLEXÍVEL ISOLADO, 70 MM², ANTI-CHAMA 450/750 V, PARA DIS TRIBUIÇÃO - FORNECIMENTO E INSTALAÇÃO. AF_12/2015</t>
  </si>
  <si>
    <t>CABO DE COBRE FLEXÍVEL ISOLADO, 70 MM², ANTI-CHAMA 0,6/1,0 KV, PARA DI STRIBUIÇÃO - FORNECIMENTO E INSTALAÇÃO. AF_12/2015</t>
  </si>
  <si>
    <t>CABO DE COBRE FLEXÍVEL ISOLADO, 95 MM², ANTI-CHAMA 450/750 V, PARA DIS TRIBUIÇÃO - FORNECIMENTO E INSTALAÇÃO. AF_12/2015</t>
  </si>
  <si>
    <t>CABO DE COBRE FLEXÍVEL ISOLADO, 95 MM², ANTI-CHAMA 0,6/1,0 KV, PARA DI STRIBUIÇÃO - FORNECIMENTO E INSTALAÇÃO. AF_12/2015</t>
  </si>
  <si>
    <t>CABO DE COBRE FLEXÍVEL ISOLADO, 120 MM², ANTI-CHAMA 450/750 V, PARA DI STRIBUIÇÃO - FORNECIMENTO E INSTALAÇÃO. AF_12/2015</t>
  </si>
  <si>
    <t>CABO DE COBRE FLEXÍVEL ISOLADO, 120 MM², ANTI-CHAMA 0,6/1,0 KV, PARA D ISTRIBUIÇÃO - FORNECIMENTO E INSTALAÇÃO. AF_12/2015</t>
  </si>
  <si>
    <t>CABO DE COBRE FLEXÍVEL ISOLADO, 150 MM², ANTI-CHAMA 450/750 V, PARA DI STRIBUIÇÃO - FORNECIMENTO E INSTALAÇÃO. AF_12/2015</t>
  </si>
  <si>
    <t>CABO DE COBRE FLEXÍVEL ISOLADO, 150 MM², ANTI-CHAMA 0,6/1,0 KV, PARA D ISTRIBUIÇÃO - FORNECIMENTO E INSTALAÇÃO. AF_12/2015</t>
  </si>
  <si>
    <t>CABO DE COBRE FLEXÍVEL ISOLADO, 185 MM², ANTI-CHAMA 450/750 V, PARA DI STRIBUIÇÃO - FORNECIMENTO E INSTALAÇÃO. AF_12/2015</t>
  </si>
  <si>
    <t>CABO DE COBRE FLEXÍVEL ISOLADO, 185 MM², ANTI-CHAMA 0,6/1,0 KV, PARA D ISTRIBUIÇÃO - FORNECIMENTO E INSTALAÇÃO. AF_12/2015</t>
  </si>
  <si>
    <t>CABO DE COBRE FLEXÍVEL ISOLADO, 240 MM², ANTI-CHAMA 450/750 V, PARA DI STRIBUIÇÃO - FORNECIMENTO E INSTALAÇÃO. AF_12/2015</t>
  </si>
  <si>
    <t>CABO DE COBRE FLEXÍVEL ISOLADO, 240 MM², ANTI-CHAMA 0,6/1,0 KV, PARA D ISTRIBUIÇÃO - FORNECIMENTO E INSTALAÇÃO. AF_12/2015</t>
  </si>
  <si>
    <t>CABO DE COBRE FLEXÍVEL ISOLADO, 300 MM², ANTI-CHAMA 450/750 V, PARA DI STRIBUIÇÃO - FORNECIMENTO E INSTALAÇÃO. AF_12/2015</t>
  </si>
  <si>
    <t>CABO DE COBRE FLEXÍVEL ISOLADO, 300 MM², ANTI-CHAMA 0,6/1,0 KV, PARA D ISTRIBUIÇÃO - FORNECIMENTO E INSTALAÇÃO. AF_12/2015</t>
  </si>
  <si>
    <t>ELETRODUTO RÍGIDO ROSCÁVEL, PVC, DN 50 MM (1 1/2") - FORNECIMENTO E IN STALAÇÃO. AF_12/2015</t>
  </si>
  <si>
    <t>ELETRODUTO RÍGIDO ROSCÁVEL, PVC, DN 60 MM (2") - FORNECIMENTO E INSTAL AÇÃO. AF_12/2015</t>
  </si>
  <si>
    <t>ELETRODUTO RÍGIDO ROSCÁVEL, PVC, DN 75 MM (2 1/2") - FORNECIMENTO E IN STALAÇÃO. AF_12/2015</t>
  </si>
  <si>
    <t>ELETRODUTO RÍGIDO ROSCÁVEL, PVC, DN 85 MM (3") - FORNECIMENTO E INSTAL AÇÃO. AF_12/2015</t>
  </si>
  <si>
    <t>ELETRODUTO RÍGIDO ROSCÁVEL, PVC, DN 110 MM (4") - FORNECIMENTO E INSTA LAÇÃO. AF_12/2015</t>
  </si>
  <si>
    <t>LUVA PARA ELETRODUTO, PVC, ROSCÁVEL, DN 50 MM (1 1/2") - FORNECIMENTO E INSTALAÇÃO. AF_12/2015</t>
  </si>
  <si>
    <t>LUVA PARA ELETRODUTO, PVC, ROSCÁVEL, DN 60 MM (2") - FORNECIMENTO E IN STALAÇÃO. AF_12/2015</t>
  </si>
  <si>
    <t>LUVA PARA ELETRODUTO, PVC, ROSCÁVEL, DN 75 MM (2 1/2") - FORNECIMENTO E INSTALAÇÃO. AF_12/2015</t>
  </si>
  <si>
    <t>LUVA PARA ELETRODUTO, PVC, ROSCÁVEL, DN 85 MM (3") - FORNECIMENTO E IN STALAÇÃO. AF_12/2015</t>
  </si>
  <si>
    <t>LUVA PARA ELETRODUTO, PVC, ROSCÁVEL, DN 110 MM (4") - FORNECIMENTO E I NSTALAÇÃO. AF_12/2015</t>
  </si>
  <si>
    <t>CURVA 90 GRAUS PARA ELETRODUTO, PVC, ROSCÁVEL, DN 50 MM (1 1/2") - FOR NECIMENTO E INSTALAÇÃO. AF_12/2015</t>
  </si>
  <si>
    <t>CURVA 135 GRAUS PARA ELETRODUTO, PVC, ROSCÁVEL, DN 50 MM (1 1/2") - FO RNECIMENTO E INSTALAÇÃO. AF_12/2015</t>
  </si>
  <si>
    <t>CURVA 90 GRAUS PARA ELETRODUTO, PVC, ROSCÁVEL, DN 60 MM (2") - FORNECI MENTO E INSTALAÇÃO. AF_12/2015</t>
  </si>
  <si>
    <t>CURVA 135 GRAUS PARA ELETRODUTO, PVC, ROSCÁVEL, DN 60 MM (2") - FORNEC IMENTO E INSTALAÇÃO. AF_12/2015</t>
  </si>
  <si>
    <t>CURVA 90 GRAUS PARA ELETRODUTO, PVC, ROSCÁVEL, DN 75 MM (2 1/2") - FOR NECIMENTO E INSTALAÇÃO. AF_12/2015</t>
  </si>
  <si>
    <t>CURVA 135 GRAUS PARA ELETRODUTO, PVC, ROSCÁVEL, DN 75 MM (2 1/2") - FO RNECIMENTO E INSTALAÇÃO. AF_12/2015</t>
  </si>
  <si>
    <t>CURVA 90 GRAUS PARA ELETRODUTO, PVC, ROSCÁVEL, DN 85 MM (3") - FORNECI MENTO E INSTALAÇÃO. AF_12/2015</t>
  </si>
  <si>
    <t>CURVA 135 GRAUS PARA ELETRODUTO, PVC, ROSCÁVEL, DN 85 MM (3") - FORNEC IMENTO E INSTALAÇÃO. AF_12/2015</t>
  </si>
  <si>
    <t>CURVA 90 GRAUS PARA ELETRODUTO, PVC, ROSCÁVEL, DN 110 MM (4") - FORNEC IMENTO E INSTALAÇÃO. AF_12/2015</t>
  </si>
  <si>
    <t>CURVA 135 GRAUS PARA ELETRODUTO, PVC, ROSCÁVEL, DN 110 MM (4") - FORNE CIMENTO E INSTALAÇÃO. AF_12/2015</t>
  </si>
  <si>
    <t>LÂMPADA FLUORESCENTE COMPACTA 15 W 2U, BASE E27 - FORNECIMENTO E INSTA LAÇÃO</t>
  </si>
  <si>
    <t>LÂMPADA FLUORESCENTE ESPIRAL BRANCA 65 W, BASE E27 - FORNECIMENTO E IN STALAÇÃO</t>
  </si>
  <si>
    <t>LÂMPADA LED 6 W BIVOLT BRANCA, FORMATO TRADICIONAL (BASE E27) - FORNEC IMENTO E INSTALAÇÃO</t>
  </si>
  <si>
    <t>LÂMPADA LED 10 W BIVOLT BRANCA, FORMATO TRADICIONAL (BASE E27) - FORNE CIMENTO E INSTALAÇÃO</t>
  </si>
  <si>
    <t>LÂMPADA FLUORESCENTE COMPACTA 3U BRANCA 20 W, BASE E27 - FORNECIMENTO E INSTALAÇÃO</t>
  </si>
  <si>
    <t>LÂMPADA FLUORESCENTE ESPIRAL BRANCA 45 W, BASE E27 - FORNECIMENTO E IN STALAÇÃO</t>
  </si>
  <si>
    <t>LUVA PASSANTE EM COBRE, SEM ANEL DE SOLDA, DN 22 MM, INSTALADO EM PRUM ADA   FORNECIMENTO E INSTALAÇÃO. AF_01/2016_P</t>
  </si>
  <si>
    <t>BUCHA DE REDUÇÃO EM COBRE, SEM ANEL DE SOLDA, PONTA X BOLSA, 22 X 15 M M, INSTALADO EM PRUMADA   FORNECIMENTO E INSTALAÇÃO. AF_01/2016_P</t>
  </si>
  <si>
    <t>JUNTA DE EXPANSÃO EM COBRE, PONTA X PONTA, DN 22 MM, INSTALADO EM PRUM ADA   FORNECIMENTO E INSTALAÇÃO. AF_01/2016_P</t>
  </si>
  <si>
    <t>CONECTOR EM BRONZE/LATÃO, SEM ANEL DE SOLDA, BOLSA X ROSCA F, 22 MM X 3/4, INSTALADO EM PRUMADA   FORNECIMENTO E INSTALAÇÃO. AF_01/2016_P</t>
  </si>
  <si>
    <t>CURVA DE TRANSPOSIÇÃO EM BRONZE/LATÃO, SEM ANEL DE SOLDA, BOLSA X BOLS A, DN 22 MM, INSTALADO EM PRUMADA   FORNECIMENTO E INSTALAÇÃO. AF_01/2 016_P</t>
  </si>
  <si>
    <t>LUVA PASSANTE EM COBRE, SEM ANEL DE SOLDA, DN 28 MM, INSTALADO EM PRUM ADA   FORNECIMENTO E INSTALAÇÃO. AF_01/2016_P</t>
  </si>
  <si>
    <t>BUCHA DE REDUÇÃO EM COBRE, SEM ANEL DE SOLDA, PONTA X BOLSA, 28 X 22 M M, INSTALADO EM PRUMADA   FORNECIMENTO E INSTALAÇÃO. AF_01/2016_P</t>
  </si>
  <si>
    <t>JUNTA DE EXPANSÃO EM COBRE, PONTA X PONTA, DN 28 MM, INSTALADO EM PRUM ADA   FORNECIMENTO E INSTALAÇÃO. AF_01/2016_P</t>
  </si>
  <si>
    <t>CONECTOR EM BRONZE/LATÃO, SEM ANEL DE SOLDA, BOLSA X ROSCA F, 28 MM X 1/2, INSTALADO EM PRUMADA   FORNECIMENTO E INSTALAÇÃO. AF_01/2016_P</t>
  </si>
  <si>
    <t>CURVA DE TRANSPOSIÇÃO EM BRONZE/LATÃO, SEM ANEL DE SOLDA, BOLSA X BOLS A, 28 MM, INSTALADO EM PRUMADA   FORNECIMENTO E INSTALAÇÃO. AF_01/2016 _P</t>
  </si>
  <si>
    <t>LUVA PASSANTE EM COBRE, SEM ANEL DE SOLDA, DN 35 MM, INSTALADO EM PRUM ADA   FORNECIMENTO E INSTALAÇÃO. AF_01/2016_P</t>
  </si>
  <si>
    <t>BUCHA DE REDUÇÃO EM COBRE, SEM ANEL DE SOLDA, PONTA X BOLSA, 35 X 28 M M, INSTALADO EM PRUMADA   FORNECIMENTO E INSTALAÇÃO. AF_01/2016_P</t>
  </si>
  <si>
    <t>JUNTA DE EXPANSÃO EM BRONZE/LATÃO, PONTA X PONTA, DN 35 MM, INSTALADO EM PRUMADA   FORNECIMENTO E INSTALAÇÃO. AF_01/2016_P</t>
  </si>
  <si>
    <t>LUVA PASSANTE EM COBRE, SEM ANEL DE SOLDA, DN 42 MM, INSTALADO EM PRUM ADA   FORNECIMENTO E INSTALAÇÃO. AF_01/2016_P</t>
  </si>
  <si>
    <t>BUCHA DE REDUÇÃO EM COBRE, SEM ANEL DE SOLDA, PONTA X BOLSA, 42 X 35 M M, INSTALADO EM PRUMADA   FORNECIMENTO E INSTALAÇÃO. AF_01/2016_P</t>
  </si>
  <si>
    <t>JUNTA DE EXPANSÃO EM BRONZE/LATÃO, PONTA X PONTA, DN 42 MM, INSTALADO EM PRUMADA   FORNECIMENTO E INSTALAÇÃO. AF_01/2016_P</t>
  </si>
  <si>
    <t>LUVA PASSANTE EM COBRE, SEM ANEL DE SOLDA, DN 54 MM, INSTALADO EM PRUM ADA   FORNECIMENTO E INSTALAÇÃO. AF_01/2016_P</t>
  </si>
  <si>
    <t>BUCHA DE REDUÇÃO EM COBRE, SEM ANEL DE SOLDA, PONTA X BOLSA, 54 X 42 M M, INSTALADO EM PRUMADA   FORNECIMENTO E INSTALAÇÃO. AF_01/2016_P</t>
  </si>
  <si>
    <t>JUNTA DE EXPANSÃO EM BRONZE/LATÃO, PONTA X PONTA, DN 54 MM, INSTALADO EM PRUMADA   FORNECIMENTO E INSTALAÇÃO. AF_01/2016_P</t>
  </si>
  <si>
    <t>LUVA PASSANTE EM COBRE, SEM ANEL DE SOLDA, DN 66 MM, INSTALADO EM PRUM ADA   FORNECIMENTO E INSTALAÇÃO. AF_01/2016_P</t>
  </si>
  <si>
    <t>BUCHA DE REDUÇÃO EM COBRE, SEM ANEL DE SOLDA, PONTA X BOLSA, 66 X 54 M M, INSTALADO EM PRUMADA   FORNECIMENTO E INSTALAÇÃO. AF_01/2016_P</t>
  </si>
  <si>
    <t>JUNTA DE EXPANSÃO EM BRONZE/LATÃO, PONTA X PONTA, DN 66 MM, INSTALADO EM PRUMADA   FORNECIMENTO E INSTALAÇÃO. AF_01/2016_P</t>
  </si>
  <si>
    <t>TE DUPLA CURVA EM BRONZE/LATÃO, SEM ANEL DE SOLDA, ROSCA F X BOLSA X R OSCA F, 3/4 X 22 X 3/4, INSTALADO EM PRUMADA   FORNECIMENTO E INSTAL AÇÃO. AF_01/2016_P</t>
  </si>
  <si>
    <t>CURVA EM COBRE, 45 GRAUS, SEM ANEL DE SOLDA, BOLSA X BOLSA, DN 15 MM, INSTALADO EM RAMAL DE DISTRIBUIÇÃO   FORNECIMENTO E INSTALAÇÃO. AF_01/ 2016_P</t>
  </si>
  <si>
    <t>COTOVELO EM BRONZE/LATÃO, 90 GRAUS, SEM ANEL DE SOLDA, BOLSA X ROSCA F , DN 15 MM X 1/2, INSTALADO EM RAMAL DE DISTRIBUIÇÃO   FORNECIMENTO E INSTALAÇÃO. AF_01/2016_P</t>
  </si>
  <si>
    <t>CURVA EM COBRE, 45 GRAUS, SEM ANEL DE SOLDA, BOLSA X BOLSA, DN 22 MM, INSTALADO EM RAMAL DE DISTRIBUIÇÃO   FORNECIMENTO E INSTALAÇÃO. AF_01/ 2016_P</t>
  </si>
  <si>
    <t>COTOVELO EM BRONZE/LATÃO, 90 GRAUS, SEM ANEL DE SOLDA, BOLSA X ROSCA F , DN 22 MM X 1/2, INSTALADO EM RAMAL DE DISTRIBUIÇÃO   FORNECIMENTO E INSTALAÇÃO. AF_01/2016_P</t>
  </si>
  <si>
    <t>COTOVELO EM BRONZE/LATÃO, 90 GRAUS, SEM ANEL DE SOLDA, BOLSA X ROSCA F , DN 22 MM X 3/4, INSTALADO EM RAMAL DE DISTRIBUIÇÃO   FORNECIMENTO E INSTALAÇÃO. AF_01/2016_P</t>
  </si>
  <si>
    <t>CURVA EM COBRE, 45 GRAUS, SEM ANEL DE SOLDA, BOLSA X BOLSA, DN 28 MM, INSTALADO EM RAMAL DE DISTRIBUIÇÃO   FORNECIMENTO E INSTALAÇÃO. AF_01/ 2016_P</t>
  </si>
  <si>
    <t>LUVA PASSANTE EM COBRE, SEM ANEL DE SOLDA, DN 15 MM, INSTALADO EM RAMA L DE DISTRIBUIÇÃO   FORNECIMENTO E INSTALAÇÃO. AF_01/2016_P</t>
  </si>
  <si>
    <t>CONECTOR EM BRONZE/LATÃO, SEM ANEL DE SOLDA, BOLSA X ROSCA F, DN 15 MM X 1/2, INSTALADO EM RAMAL DE DISTRIBUIÇÃO   FORNECIMENTO E INSTALAÇÃ O. AF_01/2016_P</t>
  </si>
  <si>
    <t>CURVA DE TRANSPOSIÇÃO EM BRONZE/LATÃO, SEM ANEL DE SOLDA, DN 15 MM, IN STALADO EM RAMAL DE DISTRIBUIÇÃO   FORNECIMENTO E INSTALAÇÃO. AF_01/20 16_P</t>
  </si>
  <si>
    <t>JUNTA DE EXPANSÃO EM COBRE, PONTA X PONTA, DN 15 MM, INSTALADO EM RAMA L DE DISTRIBUIÇÃO   FORNECIMENTO E INSTALAÇÃO. AF_01/2016_P</t>
  </si>
  <si>
    <t>LUVA PASSANTE EM COBRE, SEM ANEL DE SOLDA, DN 22 MM, INSTALADO EM RAMA L DE DISTRIBUIÇÃO   FORNECIMENTO E INSTALAÇÃO. AF_01/2016_P</t>
  </si>
  <si>
    <t>BUCHA DE REDUÇÃO EM COBRE, SEM ANEL DE SOLDA, PONTA X BOLSA, 22 X 15 M M, INSTALADO EM RAMAL DE DISTRIBUIÇÃO   FORNECIMENTO E INSTALAÇÃO. AF_ 01/2016_P</t>
  </si>
  <si>
    <t>JUNTA DE EXPANSÃO EM COBRE, PONTA X PONTA, DN 22 MM, INSTALADO EM RAMA L DE DISTRIBUIÇÃO   FORNECIMENTO E INSTALAÇÃO. AF_01/2016_P</t>
  </si>
  <si>
    <t>CONECTOR EM BRONZE/LATÃO, SEM ANEL DE SOLDA, BOLSA X ROSCA F, DN 22 MM X 1/2, INSTALADO EM RAMAL DE DISTRIBUIÇÃO   FORNECIMENTO E INSTALAÇÃ O. AF_01/2016_P</t>
  </si>
  <si>
    <t>CONECTOR EM BRONZE/LATÃO, SEM ANEL DE SOLDA, BOLSA X ROSCA F, DN 22 MM X 3/4, INSTALADO EM RAMAL DE DISTRIBUIÇÃO   FORNECIMENTO E INSTALAÇÃ O. AF_01/2016_P</t>
  </si>
  <si>
    <t>CURVA DE TRANSPOSIÇÃO EM BRONZE/LATÃO, SEM ANEL DE SOLDA, BOLSA X BOLS A, DN 22 MM, INSTALADO EM RAMAL DE DISTRIBUIÇÃO   FORNECIMENTO E INSTA LAÇÃO. AF_01/2016_P</t>
  </si>
  <si>
    <t>LUVA PASSANTE EM COBRE, SEM ANEL DE SOLDA, DN 28 MM, INSTALADO EM RAMA L DE DISTRIBUIÇÃO   FORNECIMENTO E INSTALAÇÃO. AF_01/2016_P</t>
  </si>
  <si>
    <t>BUCHA DE REDUÇÃO EM COBRE, SEM ANEL DE SOLDA, PONTA X BOLSA, 28 X 22 M M, INSTALADO EM RAMAL DE DISTRIBUIÇÃO   FORNECIMENTO E INSTALAÇÃO. AF_ 01/2016_P</t>
  </si>
  <si>
    <t>JUNTA DE EXPANSÃO EM COBRE, PONTA X PONTA, DN 28 MM, INSTALADO EM RAMA L DE DISTRIBUIÇÃO   FORNECIMENTO E INSTALAÇÃO. AF_01/2016_P</t>
  </si>
  <si>
    <t>CONECTOR EM BRONZE/LATÃO, SEM ANEL DE SOLDA, BOLSA X ROSCA F, DN 28 MM X 1/2, INSTALADO EM RAMAL DE DISTRIBUIÇÃO   FORNECIMENTO E INSTALAÇÃ O. AF_01/2016_P</t>
  </si>
  <si>
    <t>CURVA DE TRANSPOSIÇÃO EM BRONZE/LATÃO, SEM ANEL DE SOLDA, BOLSA X BOLS A, DN 28 MM, INSTALADO EM RAMAL DE DISTRIBUIÇÃO   FORNECIMENTO E INSTA LAÇÃO. AF_01/2016_P</t>
  </si>
  <si>
    <t>TE DUPLA CURVA EM BRONZE/LATÃO, SEM ANEL DE SOLDA, ROSCA F X BOLSA X R OSCA F, 1/2 X 15 X 1/2, INSTALADO EM RAMAL DE DISTRIBUIÇÃO   FORNECI MENTO E INSTALAÇÃO. AF_01/2016_P</t>
  </si>
  <si>
    <t>TE DUPLA CURVA EM BRONZE/LATÃO, SEM ANEL DE SOLDA, ROSCA F  X BOLSA X ROSCA F, 3/4 X 22 X 3/4, INSTALADO EM RAMAL DE DISTRIBUIÇÃO   FORNEC IMENTO E INSTALAÇÃO. AF_01/2016_P</t>
  </si>
  <si>
    <t>CURVA EM COBRE, 45 GRAUS, SEM ANEL DE SOLDA, BOLSA X BOLSA, DN 15 MM, INSTALADO EM RAMAL E SUB-RAMAL   FORNECIMENTO E INSTALAÇÃO. AF_01/2016 _P</t>
  </si>
  <si>
    <t>COTOVELO EM BRONZE/LATÃO, 90 GRAUS, SEM ANEL DE SOLDA, BOLSA X ROSCA F , DN 15 MM X 1/2, INSTALADO EM RAMAL E SUB-RAMAL   FORNECIMENTO E INS TALAÇÃO. AF_01/2016_P</t>
  </si>
  <si>
    <t>CURVA EM COBRE, 45 GRAUS, SEM ANEL DE SOLDA, BOLSA X BOLSA, DN 22 MM, INSTALADO EM RAMAL E SUB-RAMAL   FORNECIMENTO E INSTALAÇÃO. AF_01/2016 _P</t>
  </si>
  <si>
    <t>COTOVELO EM BRONZE/LATÃO, 90 GRAUS, SEM ANEL DE SOLDA, BOLSA X ROSCA F , DN 22 MM X 1/2, INSTALADO EM RAMAL E SUB-RAMAL   FORNECIMENTO E INS TALAÇÃO. AF_01/2016_P</t>
  </si>
  <si>
    <t>COTOVELO EM BRONZE/LATÃO, 90 GRAUS, SEM ANEL DE SOLDA, BOLSA X ROSCA F , DN 22 MM X 3/4, INSTALADO EM RAMAL E SUB-RAMAL   FORNECIMENTO E INS TALAÇÃO. AF_01/2016_P</t>
  </si>
  <si>
    <t>CURVA EM COBRE, 45 GRAUS, SEM ANEL DE SOLDA, BOLSA X BOLSA, DN 28 MM, INSTALADO EM RAMAL E SUB-RAMAL   FORNECIMENTO E INSTALAÇÃO. AF_01/2016 _P</t>
  </si>
  <si>
    <t>LUVA PASSANTE EM COBRE, SEM ANEL DE SOLDA, DN 15 MM, INSTALADO EM RAMA L E SUB-RAMAL   FORNECIMENTO E INSTALAÇÃO. AF_01/2016_P</t>
  </si>
  <si>
    <t>CONECTOR EM BRONZE/LATÃO, SEM ANEL DE SOLDA, BOLSA X ROSCA F, 15 MM X 1/2,  INSTALADO EM RAMAL E SUB-RAMAL   FORNECIMENTO E INSTALAÇÃO. AF_ 01/2016_P</t>
  </si>
  <si>
    <t>CURVA DE TRANSPOSIÇÃO EM BRONZE/LATÃO, SEM ANEL DE SOLDA, BOLSA X BOLS A, DN 15 MM, INSTALADO EM RAMAL E SUB-RAMAL   FORNECIMENTO E INSTALAÇÃ O. AF_01/2016_P</t>
  </si>
  <si>
    <t>JUNTA DE EXPANSÃO EM COBRE, PONTA X PONTA, DN 15 MM, INSTALADO EM RAMA L E SUB-RAMAL   FORNECIMENTO E INSTALAÇÃO. AF_01/2016_P</t>
  </si>
  <si>
    <t>LUVA PASSANTE EM COBRE, SEM ANEL DE SOLDA, DN 22 MM, INSTALADO EM RAMA L E SUB-RAMAL   FORNECIMENTO E INSTALAÇÃO. AF_01/2016_P</t>
  </si>
  <si>
    <t>BUCHA DE REDUÇÃO EM COBRE, SEM ANEL DE SOLDA, PONTA X BOLSA, 22 X 15 M M, INSTALADO EM RAMAL E SUB-RAMAL   FORNECIMENTO E INSTALAÇÃO. AF_01/2 016_P</t>
  </si>
  <si>
    <t>JUNTA DE EXPANSÃO EM COBRE, PONTA X PONTA, 22 MM, INSTALADO EM RAMAL E SUB-RAMAL   FORNECIMENTO E INSTALAÇÃO. AF_01/2016_P</t>
  </si>
  <si>
    <t>CONECTOR EM BRONZE/LATÃO, SEM ANEL DE SOLDA, BOLSA X ROSCA F, 22 MM X 1/2, INSTALADO EM RAMAL E SUB-RAMAL   FORNECIMENTO E INSTALAÇÃO. AF_0 1/2016_P</t>
  </si>
  <si>
    <t>CONECTOR EM BRONZE/LATÃO, SEM ANEL DE SOLDA, BOLSA X ROSCA F, 22 MM X 3/4, INSTALADO EM RAMAL E SUB-RAMAL   FORNECIMENTO E INSTALAÇÃO. AF_0 1/2016_P</t>
  </si>
  <si>
    <t>CURVA DE TRANSPOSIÇÃO EM BRONZE/LATÃO, SEM ANEL DE SOLDA, BOLSA X BOLS A, 22 MM, INSTALADO EM RAMAL E SUB-RAMAL   FORNECIMENTO E INSTALAÇÃO. AF_01/2016_P</t>
  </si>
  <si>
    <t>LUVA PASSANTE EM COBRE, SEM ANEL DE SOLDA, DN 28 MM, INSTALADO EM RAMA L E SUB-RAMAL   FORNECIMENTO E INSTALAÇÃO. AF_01/2016_P</t>
  </si>
  <si>
    <t>CONECTOR EM BRONZE/LATÃO, SEM ANEL DE SOLDA, BOLSA X ROSCA F, 28 MM X 1/2, INSTALADO EM RAMAL E SUB-RAMAL   FORNECIMENTO E INSTALAÇÃO. AF_0 1/2016_P</t>
  </si>
  <si>
    <t>CURVA DE TRANSPOSIÇÃO EM BRONZE/LATÃO, SEM ANEL DE SOLDA, BOLSA X BOLS A, 28 MM, INSTALADO EM RAMAL E SUB-RAMAL   FORNECIMENTO E INSTALAÇÃO. AF_01/2016_P</t>
  </si>
  <si>
    <t>JUNTA DE EXPANSÃO EM COBRE, PONTA X PONTA, DN 28 MM, INSTALADO EM RAMA L E SUB-RAMAL   FORNECIMENTO E INSTALAÇÃO. AF_01/2016_P</t>
  </si>
  <si>
    <t>TE DUPLA CURVA EM BRONZE/LATÃO, SEM ANEL DE SOLDA, ROSCA F X BOLSA X R OSCA F, 1/2 X 15 X 1/2, INSTALADO EM RAMAL E SUB-RAMAL   FORNECIMENT O E INSTALAÇÃO. AF_01/2016_P</t>
  </si>
  <si>
    <t>TE DUPLA CURVA EM BRONZE/LATÃO, SEM ANEL DE SOLDA, ROSCA F X BOLSA, RO SCA F, 3/4 X 22 X 3/4, INSTALADO EM RAMAL E SUB-RAMAL   FORNECIMENTO E INSTALAÇÃO. AF_01/2016_P</t>
  </si>
  <si>
    <t>CURVA EM COBRE, 45 GRAUS, SEM ANEL DE SOLDA, BOLSA X BOLSA, DN 22 MM, INSTALADO EM PRUMADA   FORNECIMENTO E INSTALAÇÃO. AF_01/2016_P</t>
  </si>
  <si>
    <t>COTOVELO EM BRONZE/LATÃO, 90 GRAUS, SEM ANEL DE SOLDA, BOLSA X ROSCA F , DN 22 MM X 1/2, INSTALADO EM PRUMADA   FORNECIMENTO E INSTALAÇÃO. A F_01/2016_P</t>
  </si>
  <si>
    <t>COTOVELO EM BRONZE/LATÃO, 90 GRAUS, SEM ANEL DE SOLDA, BOLSA X ROSCA F , DN 22 MM X 3/4, INSTALADO EM PRUMADA   FORNECIMENTO E INSTALAÇÃO. A F_01/2016_P</t>
  </si>
  <si>
    <t>CURVA EM COBRE, 45 GRAUS, SEM ANEL DE SOLDA, BOLSA X BOLSA, DN 28 MM, INSTALADO EM PRUMADA   FORNECIMENTO E INSTALAÇÃO. AF_01/2016_P</t>
  </si>
  <si>
    <t>CURVA EM COBRE, 45 GRAUS, SEM ANEL DE SOLDA, BOLSA X BOLSA, DN 35 MM, INSTALADO EM PRUMADA   FORNECIMENTO E INSTALAÇÃO. AF_01/2016_P</t>
  </si>
  <si>
    <t>CURVA EM COBRE, 45 GRAUS, SEM ANEL DE SOLDA, DN 42 MM, INSTALADO EM PR UMADA   FORNECIMENTO E INSTALAÇÃO. AF_01/2016_P</t>
  </si>
  <si>
    <t>CURVA EM COBRE, 45 GRAUS, SEM ANEL DE SOLDA, BOLSA X BOLSA, DN 54 MM, INSTALADO EM PRUMADA   FORNECIMENTO E INSTALAÇÃO. AF_01/2016_P</t>
  </si>
  <si>
    <t>CURVA EM COBRE, 90 GRAUS, SEM ANEL DE SOLDA, BOLSA X BOLSA, DN 66 MM, INSTALADO EM PRUMADA   FORNECIMENTO E INSTALAÇÃO. AF_01/2016_P</t>
  </si>
  <si>
    <t>PONTO DE ILUMINAÇÃO RESIDENCIAL INCLUINDO INTERRUPTOR SIMPLES, CAIXA E LÉTRICA, ELETRODUTO, CABO, RASGO, QUEBRA E CHUMBAMENTO (EXCLUINDO LUMI NÁRIA E LÂMPADA). AF_01/2016</t>
  </si>
  <si>
    <t>BUCHA DE REDUÇÃO EM COBRE, SEM ANEL DE SOLDA, PONTA X BOLSA, 28 X 22 M M, INSTALADO EM RAMAL E SUB-RAMAL   FORNECIMENTO E INSTALAÇÃO. AF_01/2 016_P</t>
  </si>
  <si>
    <t>PONTO DE ILUMINAÇÃO RESIDENCIAL INCLUINDO INTERRUPTOR SIMPLES (2 MÓDUL OS), CAIXA ELÉTRICA, ELETRODUTO, CABO, RASGO, QUEBRA E CHUMBAMENTO (EX CLUINDO LUMINÁRIA E LÂMPADA). AF_01/2016</t>
  </si>
  <si>
    <t>PONTO DE ILUMINAÇÃO RESIDENCIAL INCLUINDO INTERRUPTOR PARALELO, CAIXA ELÉTRICA, ELETRODUTO, CABO, RASGO, QUEBRA E CHUMBAMENTO (EXCLUINDO LUM INÁRIA E LÂMPADA). AF_01/2016</t>
  </si>
  <si>
    <t>PONTO DE ILUMINAÇÃO RESIDENCIAL INCLUINDO INTERRUPTOR PARALELO (2 MÓDU LOS), CAIXA ELÉTRICA, ELETRODUTO, CABO, RASGO, QUEBRA E CHUMBAMENTO (E XCLUINDO LUMINÁRIA E LÂMPADA). AF_01/2016</t>
  </si>
  <si>
    <t>PONTO DE ILUMINAÇÃO RESIDENCIAL INCLUINDO INTERRUPTOR SIMPLES CONJUGAD O COM PARALELO, CAIXA ELÉTRICA, ELETRODUTO, CABO, RASGO, QUEBRA E CHUM BAMENTO (EXCLUINDO LUMINÁRIA E LÂMPADA). AF_01/2016</t>
  </si>
  <si>
    <t>PONTO DE TOMADA RESIDENCIAL INCLUINDO TOMADA 10A/250V, CAIXA ELÉTRICA, ELETRODUTO, CABO, RASGO, QUEBRA E CHUMBAMENTO. AF_01/2016</t>
  </si>
  <si>
    <t>PONTO DE TOMADA RESIDENCIAL INCLUINDO TOMADA (2 MÓDULOS) 10A/250V, CAI 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</si>
  <si>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</si>
  <si>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 MBAMENTO. AF_01/2016</t>
  </si>
  <si>
    <t>PONTO DE ILUMINAÇÃO E TOMADA, RESIDENCIAL, INCLUINDO INTERRUPTOR SIMPL ES E TOMADA 10A/250V, CAIXA ELÉTRICA, ELETRODUTO, CABO, RASGO, QUEBRA E CHUMBAMENTO (EXCLUINDO LUMINÁRIA E LÂMPADA). AF_01/2016</t>
  </si>
  <si>
    <t>PONTO DE ILUMINAÇÃO E TOMADA, RESIDENCIAL, INCLUINDO INTERRUPTOR PARAL ELO E TOMADA 10A/250V, CAIXA ELÉTRICA, ELETRODUTO, CABO, RASGO, QUEBRA E CHUMBAMENTO (EXCLUINDO LUMINÁRIA E LÂMPADA). AF_01/2016</t>
  </si>
  <si>
    <t>PONTO DE ILUMINAÇÃO E TOMADA, RESIDENCIAL, INCLUINDO INTERRUPTOR SIMPL ES, INTERRUPTOR PARALELO E TOMADA 10A/250V, CAIXA ELÉTRICA, ELETRODUTO , CABO, RASGO, QUEBRA E CHUMBAMENTO (EXCLUINDO LUMINÁRIA E LÂMPADA). A F_01/2016</t>
  </si>
  <si>
    <t>TRANSPORTE DE MATERIAL ASFALTICO, COM CAMINHÃO COM CAPACIDADE DE 30000 L EM RODOVIA PAVIMENTADA PARA DISTÂNCIAS MÉDIAS DE TRANSPORTE SUPERIO RES A 100 KM. AF_02/2016</t>
  </si>
  <si>
    <t>TRANSPORTE DE MATERIAL ASFALTICO, COM CAMINHÃO COM CAPACIDADE DE 20000 L EM RODOVIA PAVIMENTADA PARA DISTÂNCIAS MÉDIAS DE TRANSPORTE IGUAL O U INFERIOR A 100 KM. AF_02/2016</t>
  </si>
  <si>
    <t>TRANSPORTE DE MATERIAL ASFALTICO, COM CAMINHÃO COM CAPACIDADE DE 30000 L EM RODOVIA NÃO PAVIMENTADA PARA DISTÂNCIAS MÉDIAS DE TRANSPORTE SUP ERIORES A 100 KM. AF_02/2016</t>
  </si>
  <si>
    <t>TRANSPORTE DE MATERIAL ASFALTICO, COM CAMINHÃO COM CAPACIDADE DE 20000 L EM RODOVIA NÃO PAVIMENTADA PARA DISTÂNCIAS MÉDIAS DE TRANSPORTE IGU AL OU INFERIOR A 100 KM. AF_02/2016</t>
  </si>
  <si>
    <t>FECHAMENTO TEMPORÁRIO EM CHAPA DE MADEIRA COMPENSADA E=12MM, COM REAPR OVEITAMENTO 1,5X</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</si>
  <si>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</si>
  <si>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</si>
  <si>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</si>
  <si>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</si>
  <si>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 F_03/2016</t>
  </si>
  <si>
    <t>VERGA MOLDADA IN LOCO EM CONCRETO PARA JANELAS COM MAIS DE 1,5 M DE VÃ O. AF_03/2016</t>
  </si>
  <si>
    <t>VERGA MOLDADA IN LOCO EM CONCRETO PARA PORTAS COM ATÉ 1,5 M DE VÃO. AF _03/2016</t>
  </si>
  <si>
    <t>VERGA MOLDADA IN LOCO EM CONCRETO PARA PORTAS COM MAIS DE 1,5 M DE VÃO . AF_03/2016</t>
  </si>
  <si>
    <t>VERGA MOLDADA IN LOCO COM UTILIZAÇÃO DE BLOCOS CANALETA PARA JANELAS C OM ATÉ 1,5 M DE VÃO. AF_03/2016</t>
  </si>
  <si>
    <t>VERGA MOLDADA IN LOCO COM UTILIZAÇÃO DE BLOCOS CANALETA PARA JANELAS C OM MAIS DE 1,5 M DE VÃO. AF_03/2016</t>
  </si>
  <si>
    <t>VERGA MOLDADA IN LOCO COM UTILIZAÇÃO DE BLOCOS CANALETA PARA PORTAS CO M ATÉ 1,5 M DE VÃO. AF_03/2016</t>
  </si>
  <si>
    <t>VERGA MOLDADA IN LOCO COM UTILIZAÇÃO DE BLOCOS CANALETA PARA PORTAS CO M MAIS DE 1,5 M DE VÃO. AF_03/2016</t>
  </si>
  <si>
    <t>CONTRAVERGA PRÉ-MOLDADA PARA VÃOS DE ATÉ 1,5 M DE COMPRIMENTO. AF_03/2 016</t>
  </si>
  <si>
    <t>CONTRAVERGA PRÉ-MOLDADA PARA VÃOS DE MAIS DE 1,5 M DE COMPRIMENTO. AF_ 03/2016</t>
  </si>
  <si>
    <t>CONTRAVERGA MOLDADA IN LOCO EM CONCRETO PARA VÃOS DE ATÉ 1,5 M DE COMP RIMENTO. AF_03/2016</t>
  </si>
  <si>
    <t>CONTRAVERGA MOLDADA IN LOCO EM CONCRETO PARA VÃOS DE MAIS DE 1,5 M DE COMPRIMENTO. AF_03/2016</t>
  </si>
  <si>
    <t>CONTRAVERGA MOLDADA IN LOCO COM UTILIZAÇÃO DE BLOCOS CANALETA PARA VÃO S DE ATÉ 1,5 M DE COMPRIMENTO. AF_03/2016</t>
  </si>
  <si>
    <t>CONTRAVERGA MOLDADA IN LOCO COM UTILIZAÇÃO DE BLOCOS CANALETA PARA VÃO 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</si>
  <si>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</si>
  <si>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</si>
  <si>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 3/2016</t>
  </si>
  <si>
    <t>CINTA DE AMARRAÇÃO DE ALVENARIA MOLDADA IN LOCO EM CONCRETO. AF_03/201 6</t>
  </si>
  <si>
    <t>CINTA DE AMARRAÇÃO DE ALVENARIA MOLDADA IN LOCO COM UTILIZAÇÃO DE BLOC OS CANALETA. AF_03/2016</t>
  </si>
  <si>
    <t>EXECUÇÃO DE ESCRITÓRIO EM CANTEIRO DE OBRA EM ALVENARIA, NÃO INCLUSO M OBILIÁRIO E EQUIPAMENTOS. AF_02/2016</t>
  </si>
  <si>
    <t>EXECUÇÃO DE ESCRITÓRIO EM CANTEIRO DE OBRA EM CHAPA DE MADEIRA COMPENS ADA, NÃO INCLUSO MOBILIÁRIO E EQUIPAMENTOS. AF_02/2016</t>
  </si>
  <si>
    <t>EXECUÇÃO DE ALMOXARIFADO EM CANTEIRO DE OBRA EM CHAPA DE MADEIRA COMPE NSADA, INCLUSO PRATELEIRAS. AF_02/2016</t>
  </si>
  <si>
    <t>EXECUÇÃO DE ALMOXARIFADO EM CANTEIRO DE OBRA EM ALVENARIA, INCLUSO PRA TELEIRAS. AF_02/2016</t>
  </si>
  <si>
    <t>EXECUÇÃO DE REFEITÓRIO EM CANTEIRO DE OBRA EM CHAPA DE MADEIRA COMPENS ADA, NÃO INCLUSO MOBILIÁRIO E EQUIPAMENTOS. AF_02/2016</t>
  </si>
  <si>
    <t>EXECUÇÃO DE REFEITÓRIO EM CANTEIRO DE OBRA EM ALVENARIA, NÃO INCLUSO M OBILIÁRIO E EQUIPAMENTOS. AF_02/2016</t>
  </si>
  <si>
    <t>EXECUÇÃO DE SANITÁRIO E VESTIÁRIO EM CANTEIRO DE OBRA EM CHAPA DE MADE IRA COMPENSADA, NÃO INCLUSO MOBILIÁRIO. AF_02/2016</t>
  </si>
  <si>
    <t>EXECUÇÃO DE SANITÁRIO E VESTIÁRIO EM CANTEIRO DE OBRA EM ALVENARIA, NÃ O INCLUSO MOBILIÁRIO. AF_02/2016</t>
  </si>
  <si>
    <t>EXECUÇÃO DE RESERVATÓRIO ELEVADO DE ÁGUA (1000 LITROS) EM CANTEIRO DE OBRA, APOIADO EM ESTRUTURA DE MADEIRA. AF_02/2016</t>
  </si>
  <si>
    <t>PERFURATRIZ COM TORRE METÁLICA PARA EXECUÇÃO DE ESTACA HÉLICE CONTÍNUA , PROFUNDIDADE MÁXIMA DE 32 M, DIÂMETRO MÁXIMO DE 1000 MM, POTÊNCIA IN STALADA DE 350 HP, MESA ROTATIVA COM TORQUE MÁXIMO DE 263 KNM - DEPREC IAÇÃO. AF_01/2016</t>
  </si>
  <si>
    <t>PERFURATRIZ COM TORRE METÁLICA PARA EXECUÇÃO DE ESTACA HÉLICE CONTÍNUA , PROFUNDIDADE MÁXIMA DE 32 M, DIÂMETRO MÁXIMO DE 1000 MM, POTÊNCIA IN STALADA DE 350 HP, MESA ROTATIVA COM TORQUE MÁXIMO DE 263 KNM - JUROS. AF_01/2016</t>
  </si>
  <si>
    <t>PERFURATRIZ COM TORRE METÁLICA PARA EXECUÇÃO DE ESTACA HÉLICE CONTÍNUA , PROFUNDIDADE MÁXIMA DE 32 M, DIÂMETRO MÁXIMO DE 1000 MM, POTÊNCIA IN STALADA DE 350 HP, MESA ROTATIVA COM TORQUE MÁXIMO DE 263 KNM - MANUTE NÇÃO. AF_01/2016</t>
  </si>
  <si>
    <t>PERFURATRIZ COM TORRE METÁLICA PARA EXECUÇÃO DE ESTACA HÉLICE CONTÍNUA , PROFUNDIDADE MÁXIMA DE 32 M, DIÂMETRO MÁXIMO DE 1000 MM, POTÊNCIA IN STALADA DE 350 HP, MESA ROTATIVA COM TORQUE MÁXIMO DE 263 KNM  MATERI AIS NA OPERAÇÃO. AF_01/2016</t>
  </si>
  <si>
    <t>PERFURATRIZ COM TORRE METÁLICA PARA EXECUÇÃO DE ESTACA HÉLICE CONTÍNUA , PROFUNDIDADE MÁXIMA DE 32 M, DIÂMETRO MÁXIMO DE 1000 MM, POTÊNCIA IN STALADA DE 350 HP, MESA ROTATIVA COM TORQUE MÁXIMO DE 263 KNM - CHP DI URNO. AF_01/2016</t>
  </si>
  <si>
    <t>PERFURATRIZ COM TORRE METÁLICA PARA EXECUÇÃO DE ESTACA HÉLICE CONTÍNUA , PROFUNDIDADE MÁXIMA DE 32 M, DIÂMETRO MÁXIMO DE 1000 MM, POTÊNCIA IN STALADA DE 350 HP, MESA ROTATIVA COM TORQUE MÁXIMO DE 263 KNM - CHI DI URNO.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</si>
  <si>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</si>
  <si>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</si>
  <si>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</si>
  <si>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 F_02/2016</t>
  </si>
  <si>
    <t>BETONEIRA CAPACIDADE NOMINAL 400 L, CAPACIDADE DE MISTURA 310 L, MOTOR A GASOLINA POTÊNCIA 5,5 HP, SEM CARREGADOR - CHP DIURNO. AF_02/2016</t>
  </si>
  <si>
    <t>BETONEIRA CAPACIDADE NOMINAL 400 L, CAPACIDADE DE MISTURA 310 L, MOTOR A GASOLINA POTÊNCIA 5,5 HP, SEM CARREGADOR - CHI DIURNO. AF_02/2016</t>
  </si>
  <si>
    <t>GRUPO GERADOR ESTACIONÁRIO, MOTOR DIESEL POTÊNCIA 170 KVA - JUROS. AF_ 02/2016</t>
  </si>
  <si>
    <t>ROLO COMPACTADOR DE PNEUS ESTÁTICO, PRESSÃO VARIÁVEL, POTÊNCIA 99 HP, PESO SEM/COM LASTRO 9,45 / 21,0 T, LARGURA DE ROLAGEM 2,265 M - JUROS. AF_02/2016</t>
  </si>
  <si>
    <t>ROLO COMPACTADOR VIBRATÓRIO REBOCÁVEL, CILINDRO DE AÇO LISO, POTÊNCIA DE TRAÇÃO DE 65 CV, PESO 4,7 T, IMPACTO DINÂMICO 18,3 T, LARGURA DE TR ABALHO 1,67 M - JUROS. AF_02/2016</t>
  </si>
  <si>
    <t>ROLO COMPACTADOR VIBRATÓRIO PÉ DE CARNEIRO, OPERADO POR CONTROLE REMOT O, POTÊNCIA 12,5 KW, PESO OPERACIONAL 1,675 T, LARGURA DE TRABALHO 0,8 5 M - JUROS. AF_02/2016</t>
  </si>
  <si>
    <t>ROLO COMPACTADOR VIBRATÓRIO PÉ DE CARNEIRO, OPERADO POR CONTROLE REMOT O, POTÊNCIA 12,5 KW, PESO OPERACIONAL 1,675 T, LARGURA DE TRABALHO 0,8 5 M - MATERIAIS NA OPERAÇÃO. AF_02/2016</t>
  </si>
  <si>
    <t>ROLO COMPACTADOR VIBRATÓRIO TANDEM, CILINDROS LISOS DE AÇO PARA SOLO/A SFALTO, POTÊNCIA 45 HP, PESO MÁXIMO OPERACIONAL 4 T - JUROS. AF_02/201 6</t>
  </si>
  <si>
    <t>ROLO COMPACTADOR VIBRATÓRIO TANDEM, CILINDROS LISOS DE AÇO PARA SOLO/A SFALTO, POTÊNCIA 45 HP, PESO MÁXIMO OPERACIONAL 4 T - CHI DIURNO. AF_0 2/2016</t>
  </si>
  <si>
    <t>EXECUÇÃO DE RESERVATÓRIO ELEVADO DE ÁGUA (3000 LITROS) EM CANTEIRO DE OBRA, APOIADO EM ESTRUTURA DE MADEIRA. AF_02/2016</t>
  </si>
  <si>
    <t>ROLO COMPACTADOR VIBRATÓRIO PÉ DE CARNEIRO PARA SOLOS, POTÊNCIA 80 HP, PESO OPERACIONAL SEM/COM LASTRO 7,4 / 8,8 T, LARGURA DE TRABALHO 1,68 M - CHI DIURNO. AF_02/2016</t>
  </si>
  <si>
    <t>GRUA ASCENCIONAL, LANÇA DE 30 M, CAPACIDADE DE 1,0 T A 30 M, ALTURA AT É 39 M  DEPRECIAÇÃO. AF_03/2016</t>
  </si>
  <si>
    <t>GRUA ASCENCIONAL, LANÇA DE 30 M, CAPACIDADE DE 1,0 T A 30 M, ALTURA AT É 39 M   JUROS. AF_03/2016</t>
  </si>
  <si>
    <t>GRUA ASCENCIONAL, LANÇA DE 30 M, CAPACIDADE DE 1,0 T A 30 M, ALTURA AT É 39 M   MANUTENÇÃO. AF_03/2016</t>
  </si>
  <si>
    <t>GRUA ASCENCIONAL, LANÇA DE 30 M, CAPACIDADE DE 1,0 T A 30 M, ALTURA AT É 39 M   MATERIAIS NA OPERAÇÃO. AF_03/2016</t>
  </si>
  <si>
    <t>GRUA ASCENSIONAL, LANCA DE 30 M, CAPACIDADE DE 1,0 T A 30 M, ALTURA AT E 39 M - CHP DIURNO. AF_03/2016</t>
  </si>
  <si>
    <t>GRUA ASCENSIONAL, LANÇA DE 30 M, CAPACIDADE DE 1,0 T A 30 M, ALTURA AT É 39 M - CHI DIURNO. AF_03/2016</t>
  </si>
  <si>
    <t>GUINCHO ELÉTRICO DE COLUNA, CAPACIDADE 400 KG, COM MOTO FREIO, MOTOR T RIFÁSICO DE 1,25 CV - DEPRECIAÇÃO. AF_03/2016</t>
  </si>
  <si>
    <t>GUINCHO ELÉTRICO DE COLUNA, CAPACIDADE 400 KG, COM MOTO FREIO, MOTOR T RIFÁSICO DE 1,25 CV - JUROS. AF_03/2016</t>
  </si>
  <si>
    <t>GUINCHO ELÉTRICO DE COLUNA, CAPACIDADE 400 KG, COM MOTO FREIO, MOTOR T RIFÁSICO DE 1,25 CV - MANUTENÇÃO. AF_03/2016</t>
  </si>
  <si>
    <t>GUINCHO ELÉTRICO DE COLUNA, CAPACIDADE 400 KG, COM MOTO FREIO, MOTOR T RIFÁSICO DE 1,25 CV - MATERIAIS NA OPERAÇÃO. AF_03/2016</t>
  </si>
  <si>
    <t>GUINCHO ELÉTRICO DE COLUNA, CAPACIDADE 400 KG, COM MOTO FREIO, MOTOR T RIFÁSICO DE 1,25 CV - CHP DIURNO. AF_03/2016</t>
  </si>
  <si>
    <t>GUINCHO ELÉTRICO DE COLUNA, CAPACIDADE 400 KG, COM MOTO FREIO, MOTOR T RIFÁSICO DE 1,25 CV - CHI DIURNO. AF_03/2016</t>
  </si>
  <si>
    <t>GUINDASTE HIDRÁULICO AUTOPROPELIDO, COM LANÇA TELESCÓPICA 40 M, CAPACI DADE MÁXIMA 60 T, POTÊNCIA 260 KW - DEPRECIAÇÃO. AF_03/2016</t>
  </si>
  <si>
    <t>GUINDASTE HIDRÁULICO AUTOPROPELIDO, COM LANÇA TELESCÓPICA 40 M, CAPACI DADE MÁXIMA 60 T, POTÊNCIA 260 KW - JUROS. AF_03/2016</t>
  </si>
  <si>
    <t>GUINDASTE HIDRÁULICO AUTOPROPELIDO, COM LANÇA TELESCÓPICA 40 M, CAPACI DADE MÁXIMA 60 T, POTÊNCIA 260 KW - MANUTENÇÃO. AF_03/2016</t>
  </si>
  <si>
    <t>GUINDASTE HIDRÁULICO AUTOPROPELIDO, COM LANÇA TELESCÓPICA 40 M, CAPACI DADE MÁXIMA 60 T, POTÊNCIA 260 KW - MATERIAIS NA OPERAÇÃO. AF_03/2016</t>
  </si>
  <si>
    <t>GUINDASTE HIDRÁULICO AUTOPROPELIDO, COM LANÇA TELESCÓPICA 40 M, CAPACI DADE MÁXIMA 60 T, POTÊNCIA 260 KW - CHP DIURNO. AF_03/2016</t>
  </si>
  <si>
    <t>GUINDASTE HIDRÁULICO AUTOPROPELIDO, COM LANÇA TELESCÓPICA 40 M, CAPACI DADE MÁXIMA 60 T, POTÊNCIA 260 KW - CHI DIURNO. AF_03/2016</t>
  </si>
  <si>
    <t>GUINDASTE HIDRÁULICO AUTOPROPELIDO, COM LANÇA TELESCÓPICA 40 M, CAPACI DADE MÁXIMA 60 T, POTÊNCIA 260 KW - IMPOSTOS E SEGUROS. AF_03/2016</t>
  </si>
  <si>
    <t>COLETOR PREDIAL DE ESGOTO, DA CAIXA ATÉ A REDE (DISTÂNCIA = 10 M, LARG URA DA VALA = 0,65 M), INCLUINDO ESCAVAÇÃO MANUAL, PREPARO DE FUNDO DE VALA E REATERRO COMPACTADO, COMPOSTO POR TUBO PVC EB-644 P/ REDE COLE T ESG JE DN 100 MM E CONEXÕES - FORNECIMENTOE INSTALAÇÃO. AF_03/2016</t>
  </si>
  <si>
    <t>COLETOR PREDIAL DE ESGOTO, DA CAIXA ATÉ A REDE (DISTÂNCIA = 8 M, LARGU RA DA VALA = 0,65 M), INCLUINDO ESCAVAÇÃO MANUAL, PREPARO DE FUNDO DE VALA E REATERRO COMPACTADO, COMPOSTO POR TUBO PVC EB-644 P/ REDE COLET ESG JE DN 100 MM E CONEXÕES - FORNECIMENTOEINSTALAÇÃO. AF_03/2016</t>
  </si>
  <si>
    <t>COLETOR PREDIAL DE ESGOTO, DA CAIXA ATÉ A REDE (DISTÂNCIA = 6 M, LARGU RA DA VALA = 0,65 M), INCLUINDO ESCAVAÇÃO MANUAL, PREPARO DE FUNDO DE VALA E REATERRO COMPACTADO, COMPOSTO POR TUBO PVC EB-644 P/ REDE COLET ESG JE DN 100 MM E CONEXÕES - FORNECIMENTOEINSTALAÇÃO. AF_03/2016</t>
  </si>
  <si>
    <t>COLETOR PREDIAL DE ESGOTO, DA CAIXA ATÉ A REDE (DISTÂNCIA = 4 M, LARGU RA DA VALA = 0,65 M), INCLUINDO ESCAVAÇÃO MANUAL, PREPARO DE FUNDO DE VALA E REATERRO COMPACTADO, COMPOSTO POR TUBO PVC EB-644 P/ REDE COLET ESG JE DN 100 MM E CONEXÕES - FORNECIMENTOEINSTALAÇÃO. AF_03/2016</t>
  </si>
  <si>
    <t>COLETOR PREDIAL DE ESGOTO, DA CAIXA ATÉ A REDE (DISTÂNCIA = 10 M, LARG URA DA VALA = 0,65 M), INCLUINDO ESCAVAÇÃO MECANIZADA, PREPARO DE FUND O DE VALA E REATERRO COMPACTADO, COMPOSTO POR TUBO PVC EB-644 P/ REDE COLET ESG JE DN 100 MM E CONEXÕES - FORNECIMENTO E INSTALAÇÃO. AF_03/2 016</t>
  </si>
  <si>
    <t>COLETOR PREDIAL DE ESGOTO, DA CAIXA ATÉ A REDE (DISTÂNCIA = 8 M, LARGU RA DA VALA = 0,65 M), INCLUINDO ESCAVAÇÃO MECANIZADA, PREPARO DE FUNDO DE VALA E REATERRO COMPACTADO, COMPOSTO POR TUBO PVC EB-644 P/ REDE C OLET ESG JE DN 100 MM E CONEXÕES - FORNECIMENTO E INSTALAÇÃO. AF_03/20 16</t>
  </si>
  <si>
    <t>COLETOR PREDIAL DE ESGOTO, DA CAIXA ATÉ A REDE (DISTÂNCIA = 6 M, LARGU RA DA VALA = 0,65 M), INCLUINDO ESCAVAÇÃO MECANIZADA, PREPARO DE FUNDO DE VALA E REATERRO COMPACTADO, COMPOSTO POR TUBO PVC EB-644 P/ REDE C OLET ESG JE DN 100 MM E CONEXÕES - FORNECIMENTO E INSTALAÇÃO. AF_03/20 16</t>
  </si>
  <si>
    <t>COLETOR PREDIAL DE ESGOTO, DA CAIXA ATÉ A REDE (DISTÂNCIA = 4 M, LARGU RA DA VALA = 0,65 M), INCLUINDO ESCAVAÇÃO MECANIZADA, PREPARO DE FUNDO DE VALA E REATERRO COMPACTADO, COMPOSTO POR TUBO PVC EB-644 P/ REDE C OLET ESG JE DN 100 MM E CONEXÕES - FORNECIMENTO E INSTALAÇÃO. AF_03/20 16</t>
  </si>
  <si>
    <t>ESCAVAÇÃO MANUAL DE VALAS. AF_03/2016</t>
  </si>
  <si>
    <t>REATERRO MECANIZADO DE VALA COM ESCAVADEIRA HIDRÁULICA (CAPACIDADE DA CAÇAMBA: 0,8 M³ / POTÊNCIA: 111 HP), LARGURA DE 1,5 A 2,5 M, PROFUNDID ADE ATÉ 1,5 M, COM SOLO (SEM SUBSTITUIÇÃO) DE 1ª CATEGORIA EM LOCAIS C OM ALTO NÍVEL DE INTERFERÊNCIA. AF_04/2016</t>
  </si>
  <si>
    <t>REATERRO MECANIZADO DE VALA COM ESCAVADEIRA HIDRÁULICA (CAPACIDADE DA CAÇAMBA: 0,8 M³ / POTÊNCIA: 111 HP), LARGURA ATÉ 1,5 M, PROFUNDIDADE D E 1,5 A 3,0 M, COM SOLO (SEM SUBSTITUIÇÃO) DE 1ª CATEGORIA EM LOCAIS C OM ALTO NÍVEL DE INTERFERÊNCIA. AF_04/2016</t>
  </si>
  <si>
    <t>REATERRO MECANIZADO DE VALA COM ESCAVADEIRA HIDRÁULICA (CAPACIDADE DA CAÇAMBA: 0,8 M³ / POTÊNCIA: 111 HP), LARGURA DE 1,5 A 2,5 M, PROFUNDID ADE DE 1,5 A 3,0 M, COM SOLO (SEM SUBSTITUIÇÃO) DE 1ª CATEGORIA EM LOC AIS COM ALTO NÍVEL DE INTERFERÊNCIA. AF_04/2016</t>
  </si>
  <si>
    <t>REATERRO MECANIZADO DE VALA COM ESCAVADEIRA HIDRÁULICA (CAPACIDADE DA CAÇAMBA: 0,8 M³ / POTÊNCIA: 111 HP), LARGURA ATÉ 1,5 M, PROFUNDIDADE D E 3,0 A 4,5 M COM SOLO (SEM SUBSTITUIÇÃO) DE 1ª CATEGORIA EM LOCAIS CO M ALTO NÍVEL DE INTERFERÊNCIA. AF_04/2016</t>
  </si>
  <si>
    <t>REATERRO MECANIZADO DE VALA COM ESCAVADEIRA HIDRÁULICA (CAPACIDADE DA CAÇAMBA: 0,8 M³ / POTÊNCIA: 111 HP), LARGURA DE 1,5 A 2,5 M, PROFUNDID ADE DE 3,0  A 4,5 M, COM SOLO (SEM SUBSTITUIÇÃO) DE 1ª CATEGORIA EM LO CAIS COM ALTO NÍVEL DE INTERFERÊNCIA. AF_04/2016</t>
  </si>
  <si>
    <t>REATERRO MECANIZADO DE VALA COM ESCAVADEIRA HIDRÁULICA (CAPACIDADE DA CAÇAMBA: 0,8 M³ / POTÊNCIA: 111 HP), LARGURA ATÉ 1,5 M, PROFUNDIDADE D E 4,5 A 6,0 M, COM SOLO (SEM SUBSTITUIÇÃO) DE 1ª CATEGORIA EM LOCAIS C OM ALTO NÍVEL DE INTERFERÊNCIA. AF_04/2016</t>
  </si>
  <si>
    <t>REATERRO MECANIZADO DE VALA COM ESCAVADEIRA HIDRÁULICA (CAPACIDADE DA CAÇAMBA: 0,8 M³ / POTÊNCIA: 111 HP), LARGURA DE 1,5 A 2,5 M, PROFUNDID ADE DE 4,5 A 6,0 M, COM SOLO (SEM SUBSTITUIÇÃO) DE 1ª CATEGORIA EM LOC AIS COM ALTO NÍVEL DE INTERFERÊNCIA. AF_04/2016</t>
  </si>
  <si>
    <t>REATERRO MECANIZADO DE VALA COM ESCAVADEIRA HIDRÁULICA (CAPACIDADE DA CAÇAMBA: 0,8 M³ / POTÊNCIA: 111 HP), LARGURA DE 1,5 A 2,5 M, PROFUNDID ADE ATÉ 1,5 M, COM SOLO (SEM SUBSTITUIÇÃO) DE 1ª CATEGORIA EM LOCAIS C OM BAIXO NÍVEL DE INTERFERÊNCIA. AF_04/2016</t>
  </si>
  <si>
    <t>REATERRO MECANIZADO DE VALA COM ESCAVADEIRA HIDRÁULICA (CAPACIDADE DA CAÇAMBA: 0,8 M³ / POTÊNCIA: 111 HP), LARGURA ATÉ 1,5 M, PROFUNDIDADE D E 1,5 A 3,0 M, COM SOLO (SEM SUBSTITUIÇÃO) DE 1ª CATEGORIA EM LOCAIS C OM BAIXO NÍVEL DE INTERFERÊNCIA. AF_04/2016</t>
  </si>
  <si>
    <t>REATERRO MECANIZADO DE VALA COM ESCAVADEIRA HIDRÁULICA (CAPACIDADE DA CAÇAMBA: 0,8 M³ / POTÊNCIA: 111 HP), LARGURA DE 1,5 A 2,5 M, PROFUNDID ADE DE 1,5 A 3,0 M, COM SOLO (SEM SUBSTITUIÇÃO) DE 1ª CATEGORIA EM LOC AIS COM BAIXO NÍVEL DE INTERFERÊNCIA. AF_04/2016</t>
  </si>
  <si>
    <t>REATERRO MECANIZADO DE VALA COM ESCAVADEIRA HIDRÁULICA (CAPACIDADE DA CAÇAMBA: 0,8 M³ / POTÊNCIA: 111 HP), LARGURA ATÉ 1,5 M, PROFUNDIDADE D E 3,0 A 4,5 M, COM SOLO (SEM SUBSTITUIÇÃO) DE 1ª CATEGORIA EM LOCAIS C OM BAIXO NÍVEL DE INTERFERÊNCIA. AF_04/2016</t>
  </si>
  <si>
    <t>REATERRO MECANIZADO DE VALA COM ESCAVADEIRA HIDRÁULICA (CAPACIDADE DA CAÇAMBA: 0,8 M³ / POTÊNCIA: 111 HP), LARGURA DE 1,5 A 2,5 M, PROFUNDID ADE DE 3,0 A 4,5 M, COM SOLO (SEM SUBSTITUIÇÃO) DE 1ª CATEGORIA EM LOC AIS COM BAIXO NÍVEL DE INTERFERÊNCIA. AF_04/2016</t>
  </si>
  <si>
    <t>REATERRO MECANIZADO DE VALA COM ESCAVADEIRA HIDRÁULICA (CAPACIDADE DA CAÇAMBA: 0,8 M³ / POTÊNCIA: 111 HP), LARGURA ATÉ 1,5 M, PROFUNDIDADE D E 4,5 A 6,0 M, COM SOLO (SEM SUBSTITUIÇÃO) DE 1ª CATEGORIA EM LOCAIS C OM BAIXO NÍVEL DE INTERFERÊNCIA. AF_04/2016</t>
  </si>
  <si>
    <t>REATERRO MECANIZADO DE VALA COM ESCAVADEIRA HIDRÁULICA (CAPACIDADE DA CAÇAMBA: 0,8 M³ / POTÊNCIA: 111 HP), LARGURA DE 1,5 A 2,5 M, PROFUNDID ADE DE 4,5 A 6,0 M, COM SOLO (SEM SUBSTITUIÇÃO) DE 1ª CATEGORIA EM LOC AIS COM BAIXO NÍVEL DE INTERFERÊNCIA. AF_04/2016</t>
  </si>
  <si>
    <t>REATERRO MECANIZADO DE VALA COM RETROESCAVADEIRA (CAPACIDADE DA CAÇAMB A DA RETRO: 0,26 M³ / POTÊNCIA: 88 HP), LARGURA ATÉ 0,8 M, PROFUNDIDAD E ATÉ 1,5 M, COM SOLO (SEM SUBSTITUIÇÃO) DE 1ª CATEGORIA EM LOCAIS COM ALTO NÍVEL DE INTERFERÊNCIA. AF_04/2016</t>
  </si>
  <si>
    <t>REATERRO MECANIZADO DE VALA COM RETROESCAVADEIRA (CAPACIDADE DA CAÇAMB A DA RETRO: 0,26 M³ / POTÊNCIA: 88 HP), LARGURA DE 0,8 A 1,5 M, PROFUN DIDADE ATÉ 1,5 M, COM SOLO (SEM SUBSTITUIÇÃO) DE 1ª CATEGORIA EM LOCAI S COM ALTO NÍVEL DE INTERFERÊNCIA. AF_04/2016</t>
  </si>
  <si>
    <t>REATERRO MECANIZADO DE VALA COM RETROESCAVADEIRA (CAPACIDADE DA CAÇAMB A DA RETRO: 0,26 M³ / POTÊNCIA: 88 HP), LARGURA ATÉ 0,8 M, PROFUNDIDAD E DE 1,5 A 3,0 M, COM SOLO (SEM SUBSTITUIÇÃO) DE 1ª CATEGORIA EM LOCAI S COM ALTO NÍVEL DE INTERFERÊNCIA. AF_04/2016</t>
  </si>
  <si>
    <t>REATERRO MECANIZADO DE VALA COM RETROESCAVADEIRA (CAPACIDADE DA CAÇAMB A DA RETRO: 0,26 M³ / POTÊNCIA: 88 HP), LARGURA DE 0,8 A 1,5 M, PROFUN DIDADE DE 1,5 A 3,0 M, COM SOLO (SEM SUBSTITUIÇÃO) DE 1ª CATEGORIA EM LOCAIS COM ALTO NÍVEL DE INTERFERÊNCIA. AF_04/2016</t>
  </si>
  <si>
    <t>REATERRO MECANIZADO DE VALA COM RETROESCAVADEIRA (CAPACIDADE DA CAÇAMB A DA RETRO: 0,26 M³ / POTÊNCIA: 88 HP), LARGURA ATÉ 0,8 M, PROFUNDIDAD E ATÉ 1,5 M, COM SOLO (SEM SUBSTITUIÇÃO) DE 1ª CATEGORIA EM LOCAIS COM BAIXO NÍVEL DE INTERFERÊNCIA. AF_04/2016</t>
  </si>
  <si>
    <t>REATERRO MECANIZADO DE VALA COM RETROESCAVADEIRA (CAPACIDADE DA CAÇAMB A DA RETRO: 0,26 M³ / POTÊNCIA: 88 HP), LARGURA DE 0,8 A 1,5 M, PROFUN DIDADE ATÉ 1,5 M, COM SOLO (SEM SUBSTITUIÇÃO) DE 1ª CATEGORIA EM LOCAI S COM BAIXO NÍVEL DE INTERFERÊNCIA. AF_04/2016</t>
  </si>
  <si>
    <t>REATERRO MECANIZADO DE VALA COM RETROESCAVADEIRA (CAPACIDADE DA CAÇAMB A DA RETRO: 0,26 M³ / POTÊNCIA: 88 HP), LARGURA ATÉ 0,8 M, PROFUNDIDAD E DE 1,5 A 3,0 M, COM SOLO (SEM SUBSTITUIÇÃO) DE 1ª CATEGORIA EM LOCAI S COM BAIXO NÍVEL DE INTERFERÊNCIA. AF_04/2016</t>
  </si>
  <si>
    <t>REATERRO MECANIZADO DE VALA COM RETROESCAVADEIRA (CAPACIDADE DA CAÇAMB A DA RETRO: 0,26 M³ / POTÊNCIA: 88 HP), LARGURA DE 0,8 A 1,5 M, PROFUN DIDADE DE 1,5 A 3,0 M, COM SOLO (SEM SUBSTITUIÇÃO) DE 1ª CATEGORIA EM LOCAIS COM BAIXO NÍVEL DE INTERFERÊNCIA. AF_04/2016</t>
  </si>
  <si>
    <t>REATERRO MANUAL DE VALAS COM COMPACTAÇÃO MECANIZADA. AF_04/2016</t>
  </si>
  <si>
    <t>REVESTIMENTO CERÂMICO PARA PISO COM PLACAS TIPO GRÊS PADRÃO POPULAR DE DIMENSÕES 35X35 CM APLICADA EM AMBIENTES DE ÁREA MENOR QUE 5 M2. AF_0 6/2014</t>
  </si>
  <si>
    <t>REVESTIMENTO CERÂMICO PARA PISO COM PLACAS TIPO GRÊS PADRÃO POPULAR DE DIMENSÕES 35X35 CM APLICADA EM AMBIENTES DE ÁREA ENTRE 5 M2 E 10 M2. AF_06/2014</t>
  </si>
  <si>
    <t>REVESTIMENTO CERÂMICO PARA PISO COM PLACAS TIPO GRÊS PADRÃO POPULAR DE DIMENSÕES 35X35 CM APLICADA EM AMBIENTES DE ÁREA MAIOR QUE 10 M2. AF_ 06/2014</t>
  </si>
  <si>
    <t>REVESTIMENTO CERÂMICO PARA PAREDES INTERNAS COM PLACAS TIPO GRÊS OU SE MI-GRÊS PADRÃO POPULAR DE DIMENSÕES 20X20 CM APLICADAS EM AMBIENTES DE ÁREA MENOR QUE 5 M2 NA ALTURA INTEIRA DAS PAREDES. AF_06/2014</t>
  </si>
  <si>
    <t>REVESTIMENTO CERÂMICO PARA PAREDES INTERNAS COM PLACAS TIPO GRÊS OU SE MI-GRÊS PADRÃO POPULAR DE DIMENSÕES 20X20 CM APLICADAS EM AMBIENTES DE ÁREA MAIOR QUE 5 M2 NA ALTURA INTEIRA DAS PAREDES. AF_06/2014</t>
  </si>
  <si>
    <t>REVESTIMENTO CERÂMICO PARA PAREDES INTERNAS COM PLACAS TIPO GRÊS OU SE MI-GRÊS PADRÃO POPULAR DE DIMENSÕES 20X20 CM APLICADAS EM AMBIENTES DE ÁREA MENOR QUE 5 M2 A MEIA ALTURA DAS PAREDES. AF_06/2014</t>
  </si>
  <si>
    <t>REVESTIMENTO CERÂMICO PARA PAREDES INTERNAS COM PLACAS TIPO GRÊS OU SE MI-GRÊS PADRÃO POPULAR DE DIMENSÕES 20X20 CM APLICADAS EM AMBIENTES DE ÁREA MAIOR QUE 5 M2 A MEIA ALTURA DAS PAREDES. AF_06/2014</t>
  </si>
  <si>
    <t>BANCADA GRANITO CINZA POLIDO 0,50 X 0,60M, INCL. CUBA DE EMBUTIR OVAL LOUÇA BRANCA 35 X 50CM, VÁLVULA METAL CROMADO, SIFÃO FLEXÍVEL PVC, ENG ATE 30CM FLEXÍVEL PLÁSTICO E TORNEIRA CROMADA DE MESA, PADRÃO POPULAR - FORNEC. E INSTALAÇÃO. AF_12/2013</t>
  </si>
  <si>
    <t>GUINDAUTO HIDRÁULICO, CAPACIDADE MÁXIMA DE CARGA 3300 KG, MOMENTO MÁXI MO DE CARGA 5,8 TM, ALCANCE MÁXIMO HORIZONTAL 7,60 M, INCLUSIVE CAMINH ÃO TOCO PBT 16.000 KG, POTÊNCIA DE 189 CV - DEPRECIAÇÃO. AF_03/2016</t>
  </si>
  <si>
    <t>GUINDAUTO HIDRÁULICO, CAPACIDADE MÁXIMA DE CARGA 3300 KG, MOMENTO MÁXI MO DE CARGA 5,8 TM, ALCANCE MÁXIMO HORIZONTAL 7,60 M, INCLUSIVE CAMINH ÃO TOCO PBT 16.000 KG, POTÊNCIA DE 189 CV - JUROS. AF_03/2016</t>
  </si>
  <si>
    <t>GUINDAUTO HIDRÁULICO, CAPACIDADE MÁXIMA DE CARGA 3300 KG, MOMENTO MÁXI MO DE CARGA 5,8 TM, ALCANCE MÁXIMO HORIZONTAL 7,60 M, INCLUSIVE CAMINH ÃO TOCO PBT 16.000 KG, POTÊNCIA DE 189 CV  IMPOSTOS E SEGUROS. AF_03/ 2016</t>
  </si>
  <si>
    <t>GUINDAUTO HIDRÁULICO, CAPACIDADE MÁXIMA DE CARGA 3300 KG, MOMENTO MÁXI MO DE CARGA 5,8 TM, ALCANCE MÁXIMO HORIZONTAL 7,60 M, INCLUSIVE CAMINH ÃO TOCO PBT 16.000 KG, POTÊNCIA DE 189 CV - MANUTENÇÃO. AF_03/2016</t>
  </si>
  <si>
    <t>GUINDAUTO HIDRÁULICO, CAPACIDADE MÁXIMA DE CARGA 3300 KG, MOMENTO MÁXI MO DE CARGA 5,8 TM, ALCANCE MÁXIMO HORIZONTAL 7,60 M, INCLUSIVE CAMINH ÃO TOCO PBT 16.000 KG, POTÊNCIA DE 189 CV - MATERIAIS NA OPERAÇÃO. AF_ 03/2016</t>
  </si>
  <si>
    <t>GUINDAUTO HIDRÁULICO, CAPACIDADE MÁXIMA DE CARGA 3300 KG, MOMENTO MÁXI MO DE CARGA 5,8 TM, ALCANCE MÁXIMO HORIZONTAL 7,60 M, INCLUSIVE CAMINH ÃO TOCO PBT 16.000 KG, POTÊNCIA DE 189 CV - CHP DIURNO. AF_03/2016</t>
  </si>
  <si>
    <t>GUINDAUTO HIDRÁULICO, CAPACIDADE MÁXIMA DE CARGA 3300 KG, MOMENTO MÁXI MO DE CARGA 5,8 TM, ALCANCE MÁXIMO HORIZONTAL 7,60 M, INCLUSIVE CAMINH ÃO TOCO PBT 16.000 KG, POTÊNCIA DE 189 CV - CHI DIURNO. AF_03/2016</t>
  </si>
  <si>
    <t>MÁQUINA JATO DE PRESSAO PORTÁTIL PARA JATEAMENTO, CONTROLE AUTOMATICO REMOTO, CAMARA DE 1 SAIDA, CAPACIDADE 280 L, DIAMETRO 670 MM, BICO DE JATO CURTO VENTURI DE 5/16, MANGUEIRA DE 1 COM COMPRESSOR DE AR REBO 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</si>
  <si>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 CÁVEL VAZÃO 189 PCM E MOTOR DIESEL DE 63 CV- JUROS. AF_03/2016</t>
  </si>
  <si>
    <t>MÁQUINA JATO DE PRESSAO PORTÁTIL PARA JATEAMENTO, CONTROLE AUTOMATICO REMOTO, CAMARA DE 1 SAIDA, CAPACIDADE 280 L, DIAMETRO 670 MM, BICO DE JATO CURTO VENTURI DE 5/16, MANGUEIRA DE 1 COM COMPRESSOR DE AR REBO 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</si>
  <si>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 CÁVEL VAZÃO 189 PCM E MOTOR DIESEL DE 63 CV- MATERIAIS NA OPERAÇÃO. AF _03/2016</t>
  </si>
  <si>
    <t>MÁQUINA JATO DE PRESSAO PORTÁTIL PARA JATEAMENTO, CONTROLE AUTOMATICO REMOTO, CAMARA DE 1 SAIDA, CAPACIDADE 280 L, DIAMETRO 670 MM, BICO DE JATO CURTO VENTURI DE 5/16, MANGUEIRA DE 1 COM COMPRESSOR DE AR REBO CÁVEL VAZÃO 189 PCM E MOTOR DIESEL DE 63 CV- CHP DIURNO. AF_03/2016</t>
  </si>
  <si>
    <t>MÁQUINA JATO DE PRESSAO PORTÁTIL PARA JATEAMENTO, CONTROLE AUTOMATICO REMOTO, CAMARA DE 1 SAIDA, CAPACIDADE 280 L, DIAMETRO 670 MM, BICO DE JATO CURTO VENTURI DE 5/16, MANGUEIRA DE 1 COM COMPRESSOR DE AR REBO CÁVEL VAZÃO 189 PCM E MOTOR DIESEL DE 63 CV- CHI DIURNO. AF_03/2016</t>
  </si>
  <si>
    <t>GERADOR PORTÁTIL MONOFÁSICO, POTÊNCIA 5500 VA, MOTOR A GASOLINA, POTÊN CIA DO MOTOR 13 CV - DEPRECIAÇÃO. AF_03/2016</t>
  </si>
  <si>
    <t>GERADOR PORTÁTIL MONOFÁSICO, POTÊNCIA 5500 VA, MOTOR A GASOLINA, POTÊN CIA DO MOTOR 13 CV - JUROS. AF_03/2016</t>
  </si>
  <si>
    <t>GERADOR PORTÁTIL MONOFÁSICO, POTÊNCIA 5500 VA, MOTOR A GASOLINA, POTÊN CIA DO MOTOR 13 CV - MANUTENÇÃO. AF_03/2016</t>
  </si>
  <si>
    <t>GERADOR PORTÁTIL MONOFÁSICO, POTÊNCIA 5500 VA, MOTOR A GASOLINA, POTÊN CIA DO MOTOR 13 CV - MATERIAIS NA OPERAÇÃO. AF_03/2016</t>
  </si>
  <si>
    <t>GERADOR PORTÁTIL MONOFÁSICO, POTÊNCIA 5500 VA, MOTOR A GASOLINA, POTÊN CIA DO MOTOR 13 CV - CHP DIURNO. AF_03/2016</t>
  </si>
  <si>
    <t>GERADOR PORTÁTIL MONOFÁSICO, POTÊNCIA 5500 VA, MOTOR A GASOLINA, POTÊN CIA DO MOTOR 13 CV - CHI DIURNO. AF_03/2016</t>
  </si>
  <si>
    <t>GRUPO GERADOR REBOCÁVEL, POTÊNCIA 66 KVA, MOTOR A DIESEL - DEPRECIAÇÃO . AF_03/2016</t>
  </si>
  <si>
    <t>GRUPO GERADOR REBOCÁVEL, POTÊNCIA 66 KVA, MOTOR A DIESEL - JUROS. AF_0 3/2016</t>
  </si>
  <si>
    <t>GRUPO GERADOR REBOCÁVEL, POTÊNCIA 66 KVA, MOTOR A DIESEL - MANUTENÇÃO. AF_03/2016</t>
  </si>
  <si>
    <t>GRUPO GERADOR REBOCÁVEL, POTÊNCIA 66 KVA, MOTOR A DIESEL - MATERIAIS N A OPERAÇÃO. AF_03/2016</t>
  </si>
  <si>
    <t>GRUPO GERADOR REBOCÁVEL, POTÊNCIA 66 KVA, MOTOR A DIESEL - CHP DIURNO. AF_03/2016</t>
  </si>
  <si>
    <t>GRUPO GERADOR REBOCÁVEL, POTÊNCIA 66 KVA, MOTOR A DIESEL - CHI DIURNO. AF_03/2016</t>
  </si>
  <si>
    <t>GRUPO GERADOR ESTACIONÁRIO, POTÊNCIA 150 KVA, MOTOR A DIESEL- DEPRECIA ÇÃO. AF_03/2016</t>
  </si>
  <si>
    <t>GRUPO GERADOR ESTACIONÁRIO, POTÊNCIA 150 KVA, MOTOR A DIESEL- JUROS. A F_03/2016</t>
  </si>
  <si>
    <t>GRUPO GERADOR ESTACIONÁRIO, POTÊNCIA 150 KVA, MOTOR A DIESEL- MANUTENÇ ÃO. AF_03/2016</t>
  </si>
  <si>
    <t>GRUPO GERADOR ESTACIONÁRIO, POTÊNCIA 150 KVA, MOTOR A DIESEL- MATERIAI S NA OPERAÇÃO. AF_03/2016</t>
  </si>
  <si>
    <t>GRUPO GERADOR ESTACIONÁRIO, POTÊNCIA 150 KVA, MOTOR A DIESEL- CHP DIUR NO. AF_03/2016</t>
  </si>
  <si>
    <t>GRUPO GERADOR ESTACIONÁRIO, POTÊNCIA 150 KVA, MOTOR A DIESEL- CHI DIUR NO. AF_03/2016</t>
  </si>
  <si>
    <t>USINA DE MISTURA ASFÁLTICA À QUENTE, TIPO CONTRA FLUXO, PROD 40 A 80 T ON/HORA - DEPRECIAÇÃO. AF_03/2016</t>
  </si>
  <si>
    <t>USINA DE MISTURA ASFÁLTICA À QUENTE, TIPO CONTRA FLUXO, PROD 40 A 80 T ON/HORA - JUROS. AF_03/2016</t>
  </si>
  <si>
    <t>USINA DE MISTURA ASFÁLTICA À QUENTE, TIPO CONTRA FLUXO, PROD 40 A 80 T ON/HORA - MANUTENÇÃO. AF_03/2016</t>
  </si>
  <si>
    <t>USINA DE MISTURA ASFÁLTICA À QUENTE, TIPO CONTRA FLUXO, PROD 40 A 80 T ON/HORA - MATERIAIS NA OPERAÇÃO. AF_03/2016</t>
  </si>
  <si>
    <t>USINA DE MISTURA ASFÁLTICA À QUENTE, TIPO CONTRA FLUXO, PROD 40 A 80 T ON/HORA - CHP DIURNO. AF_03/2016</t>
  </si>
  <si>
    <t>USINA DE MISTURA ASFÁLTICA À QUENTE, TIPO CONTRA FLUXO, PROD 40 A 80 T ON/HORA - CHI DIURNO. AF_03/2016</t>
  </si>
  <si>
    <t>USINA DE ASFALTO À FRIO, CAPACIDADE DE 40 A 60 TON/HORA, ELÉTRICA POTÊ NCIA 30 CV - DEPRECIAÇÃO. AF_03/2016</t>
  </si>
  <si>
    <t>USINA DE ASFALTO À FRIO, CAPACIDADE DE 40 A 60 TON/HORA, ELÉTRICA POTÊ NCIA 30 CV - JUROS. AF_03/2016</t>
  </si>
  <si>
    <t>USINA DE ASFALTO À FRIO, CAPACIDADE DE 40 A 60 TON/HORA, ELÉTRICA POTÊ NCIA 30 CV - MANUTENÇÃO. AF_03/2016</t>
  </si>
  <si>
    <t>USINA DE ASFALTO À FRIO, CAPACIDADE DE 40 A 60 TON/HORA, ELÉTRICA POTÊ NCIA 30 CV - MATERIAIS NA OPERAÇÃO. AF_03/2016</t>
  </si>
  <si>
    <t>USINA DE ASFALTO À FRIO, CAPACIDADE DE 40 A 60 TON/HORA, ELÉTRICA POTÊ NCIA 30 CV - CHP DIURNO. AF_03/2016</t>
  </si>
  <si>
    <t>USINA DE ASFALTO À FRIO, CAPACIDADE DE 40 A 60 TON/HORA, ELÉTRICA POTÊ NCIA 30 CV - CHI DIURNO. AF_03/2016</t>
  </si>
  <si>
    <t>BANCADA DE GRANITO CINZA POLIDO 150 X 60 CM, COM CUBA DE EMBUTIR DE AÇ O INOXIDÁVEL MÉDIA, VÁLVULA AMERICANA EM METAL CROMADO, SIFÃO FLEXÍVEL EM PVC, ENGATE FLEXÍVEL 30 CM, TORNEIRA CROMADA LONGA DE PAREDE, 1/2 OU 3/4, PARA PIA DE COZINHA, PADRÃO POPULAR- FORNEC. E INSTAL. AF_12/2 013</t>
  </si>
  <si>
    <t>BANCADA MÁRMORE BRANCO POLIDO 150 X 60 CM, COM CUBA DE EMBUTIR DE AÇO INOXIDÁVEL MÉDIA, VÁLVULA AMERICANA EM METAL CROMADO, SIFÃO  TIPO GARR AFA EM METAL CROMADO, ENGATE FLEXÍVEL 30 CM, TORNEIRA  CROMADA TUBO MÓ VEL, DE MESA, 1/2 OU 3/4, PARA PIA DE COZINHA, PADRÃO ALTO - FORNEC. E INSTAL. AF_12/2013</t>
  </si>
  <si>
    <t>ATERRO DE VALA/CAVA COM PÓ-DE-PEDRA</t>
  </si>
  <si>
    <t>FERRAMENTAS (ENCARGOS COMPLEMENTARES) - MENSALISTA</t>
  </si>
  <si>
    <t>MES</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</si>
  <si>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</si>
  <si>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</si>
  <si>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</si>
  <si>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</si>
  <si>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</si>
  <si>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</si>
  <si>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EXECUÇÃO DE CENTRAL DE ARMADURA, NÃO INCLUSO MOBILIÁRIO E EQUIPAMENTOS . AF_04/2016</t>
  </si>
  <si>
    <t>EXECUÇÃO DE CENTRAL DE FÔRMAS, PRODUÇÃO DE ARGAMASSA OU CONCRETO, NÃO INCLUSO MOBILIÁRIO E EQUIPAMENTOS. AF_04/2016</t>
  </si>
  <si>
    <t>EXECUÇÃO DE DEPÓSITO EM CHAPA DE MADEIRA COMPENSADA, NÃO INCLUSO MOBIL IÁRIO. AF_04/2016</t>
  </si>
  <si>
    <t>EXECUÇÃO DE GUARITA, EM CHAPA DE MADEIRA COMPENSADA, NÃO INCLUSO MOBIL IÁRIO. AF_04/2016</t>
  </si>
  <si>
    <t>TRANSPORTE COM CAMINHÃO BASCULANTE DE 10 M3, EM VIA URBANA EM LEITO NA TURAL (UNIDADE: M3XKM). AF_04/2016</t>
  </si>
  <si>
    <t>TRANSPORTE COM CAMINHÃO BASCULANTE DE 10 M3, EM VIA URBANA EM REVESTIM ENTO PRIMÁRIO (UNIDADE: M3XKM). AF_04/2016</t>
  </si>
  <si>
    <t>TRANSPORTE COM CAMINHÃO BASCULANTE DE 10 M3, EM VIA URBANA PAVIMENTADA (UNIDADE: M3XKM). AF_04/2016</t>
  </si>
  <si>
    <t>TRANSPORTE COM CAMINHÃO BASCULANTE DE 14 M3, EM VIA URBANA EM LEITO NA TURAL (UNIDADE: M3XKM). AF_04/2016</t>
  </si>
  <si>
    <t>TRANSPORTE COM CAMINHÃO BASCULANTE DE 14 M3, EM VIA URBANA EM REVESTIM ENTO PRIMÁRIO (UNIDADE: M3XKM). AF_04/2016</t>
  </si>
  <si>
    <t>TRANSPORTE COM CAMINHÃO BASCULANTE DE 14 M3, EM VIA URBANA PAVIMENTADA (UNIDADE: M3XKM). AF_04/2016</t>
  </si>
  <si>
    <t>TRANSPORTE COM CAMINHÃO BASCULANTE DE 10 M3, EM VIA URBANA EM LEITO NA TURAL (UNIDADE: TONXKM). AF_04/2016</t>
  </si>
  <si>
    <t>TRANSPORTE COM CAMINHÃO BASCULANTE DE 10 M3, EM VIA URBANA EM REVESTIM ENTO PRIMÁRIO (UNIDADE: TONXKM). AF_04/2016</t>
  </si>
  <si>
    <t>TRANSPORTE COM CAMINHÃO BASCULANTE DE 10 M3, EM VIA URBANA PAVIMENTADA (UNIDADE: TONXKM). AF_04/2016</t>
  </si>
  <si>
    <t>TRANSPORTE COM CAMINHÃO BASCULANTE DE 14 M3, EM VIA URBANA EM LEITO NA TURAL (UNIDADE: TONXKM). AF_04/2016</t>
  </si>
  <si>
    <t>TRANSPORTE COM CAMINHÃO BASCULANTE DE 14 M3, EM VIA URBANA EM REVESTIM ENTO PRIMÁRIO (UNIDADE: TONXKM). AF_04/2016</t>
  </si>
  <si>
    <t>TRANSPORTE COM CAMINHÃO BASCULANTE DE 14 M3, EM VIA URBANA PAVIMENTADA (UNIDADE: TONXKM). AF_04/2016</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</si>
  <si>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</si>
  <si>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</si>
  <si>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</si>
  <si>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</si>
  <si>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</si>
  <si>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</si>
  <si>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</si>
  <si>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 NSTALAÇÃO. AF_04/2016</t>
  </si>
  <si>
    <t>DISJUNTOR BIPOLAR TIPO DIN, CORRENTE NOMINAL DE 16A - FORNECIMENTO E I NSTALAÇÃO. AF_04/2016</t>
  </si>
  <si>
    <t>DISJUNTOR BIPOLAR TIPO DIN, CORRENTE NOMINAL DE 20A - FORNECIMENTO E I NSTALAÇÃO. AF_04/2016</t>
  </si>
  <si>
    <t>DISJUNTOR BIPOLAR TIPO DIN, CORRENTE NOMINAL DE 25A - FORNECIMENTO E I NSTALAÇÃO. AF_04/2016</t>
  </si>
  <si>
    <t>DISJUNTOR BIPOLAR TIPO DIN, CORRENTE NOMINAL DE 32A - FORNECIMENTO E I NSTALAÇÃO. AF_04/2016</t>
  </si>
  <si>
    <t>DISJUNTOR BIPOLAR TIPO DIN, CORRENTE NOMINAL DE 40A - FORNECIMENTO E I NSTALAÇÃO. AF_04/2016</t>
  </si>
  <si>
    <t>DISJUNTOR BIPOLAR TIPO DIN, CORRENTE NOMINAL DE 50A - FORNECIMENTO E I 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</si>
  <si>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</si>
  <si>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</si>
  <si>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</si>
  <si>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</si>
  <si>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</si>
  <si>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</si>
  <si>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</si>
  <si>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DISJUNTOR TETRAPOLAR TIPO DR, CORRENTE NOMINAL DE 40A - FORNECIMENTO E INSTALAÇÃO. AF_04/2016</t>
  </si>
  <si>
    <t>EXECUÇÃO DE PASSEIO EM PISO INTERTRAVADO, COM BLOCO RETANGULAR COLORID O DE 20 X 10 CM, ESPESSURA 6 CM. AF_12/2015</t>
  </si>
  <si>
    <t>EXECUÇÃO DE PÁTIO/ESTACIONAMENTO EM PISO INTERTRAVADO, COM BLOCO RETAN GULAR COLORIDO DE 20 X 10 CM, ESPESSURA 6 CM. AF_12/2015</t>
  </si>
  <si>
    <t>EXECUÇÃO DE PÁTIO/ESTACIONAMENTO EM PISO INTERTRAVADO, COM BLOCO RETAN GULAR COLORIDO DE 20 X 10 CM, ESPESSURA 8 CM. AF_12/2015</t>
  </si>
  <si>
    <t>EXECUÇÃO DE VIA EM PISO INTERTRAVADO, COM BLOCO RETANGULAR COLORIDO DE 20 X 10 CM, ESPESSURA 8 CM. AF_12/2015</t>
  </si>
  <si>
    <t>73734/001</t>
  </si>
  <si>
    <t>PISO EM TACO DE MADEIRA 7X21CM, ASSENTADO COM ARGAMASSA TRACO 1:4 (CIM ENTO E AREIA MEDIA)</t>
  </si>
  <si>
    <t>73736/001</t>
  </si>
  <si>
    <t>DOBRADICA TIPO VAI E VEM EM LATAO POLIDO 3"</t>
  </si>
  <si>
    <t>73737/001</t>
  </si>
  <si>
    <t>GRADIL DE ALUMINIO ANODIZADO TIPO BARRA CHATA PARA VARANDAS, ALTURA 0, 4M</t>
  </si>
  <si>
    <t>73737/002</t>
  </si>
  <si>
    <t>GRADIL DE ALUMINIO ANODIZADO TIPO BARRA CHATA PARA VARANDAS, ALTURA 1, 0M</t>
  </si>
  <si>
    <t>73737/003</t>
  </si>
  <si>
    <t>GRADIL DE ALUMINIO ANODIZADO TIPO BARRA CHATA PARA VARANDAS, ALTURA 1, 2M</t>
  </si>
  <si>
    <t>73739/001</t>
  </si>
  <si>
    <t>PINTURA ESMALTE ACETINADO EM MADEIRA, DUAS DEMAOS</t>
  </si>
  <si>
    <t>73742/001</t>
  </si>
  <si>
    <t>RODAPE EM MARMORE BRANCO ASSENTADO COM ARGAMASSA TRACO 1:2:8 (CIMENTO, CAL E AREIA) ALTURA 7CM</t>
  </si>
  <si>
    <t>73743/001</t>
  </si>
  <si>
    <t>PISO EM PEDRA SÃO TOME ASSENTADO SOBRE ARGAMASSA 1:3 (CIMENTO E AREIA) REJUNTADO COM CIMENTO BRANCO</t>
  </si>
  <si>
    <t>73744/001</t>
  </si>
  <si>
    <t>CUMEEIRA PARA TELHA DE FIBROCIMENTO ESTRUTURAL, INCLUSO ACESSORIOS PAR A FIXACAO E VEDACAO</t>
  </si>
  <si>
    <t>73745/001</t>
  </si>
  <si>
    <t>LIMPEZA DE ESTRUTURAL DE ACO OU CONCRETO COM JATEAMENTO DE AREIA</t>
  </si>
  <si>
    <t>73747/001</t>
  </si>
  <si>
    <t>ISOLAMENTO ACUSTICO EM ESPUMA DE POLIURETANO ESPESSURA 20 MM, DENSIDAD E 29KG/M3</t>
  </si>
  <si>
    <t>73749/001</t>
  </si>
  <si>
    <t>CAIXA ENTERRADA PARA INSTALACOES TELEFONICAS TIPO R1 0,60X0,35X0,50M E M BLOCOS DE CONCRETO ESTRUTURAL</t>
  </si>
  <si>
    <t>73749/002</t>
  </si>
  <si>
    <t>CAIXA ENTERRADA PARA INSTALACOES TELEFONICAS TIPO R2 1,07X0,52X0,50M E M BLOCOS DE CONCRETO ESTRUTURAL</t>
  </si>
  <si>
    <t>73749/003</t>
  </si>
  <si>
    <t>CAIXA ENTERRADA PARA INSTALACOES TELEFONICAS TIPO R3 1,30X1,20X1,20M E M BLOCOS DE CONCRETO ESTRUTURAL</t>
  </si>
  <si>
    <t>73753/001</t>
  </si>
  <si>
    <t>IMPERMEABILIZACAO DE SUPERFICIE COM MANTA ASFALTICA PROTEGIDA COM FILM E DE ALUMINIO GOFRADO (DE ESPESSURA 0,8MM), INCLUSA APLICACAO DE  EMUL SAO ASFALTICA, E=3MM.</t>
  </si>
  <si>
    <t>73756/001</t>
  </si>
  <si>
    <t>MONTAGEM / DESMONTAGEM DE USINA CONCRETO TIPO PAREDE C/SILOS HORIZONTA L P/3 AGREGADOS, INCLUSIVE MECANICO (PESADO)</t>
  </si>
  <si>
    <t>73758/001</t>
  </si>
  <si>
    <t>LEVANTAMENTO SECAO TRANSVERSAL C/NIVEL TERRENO NAO ACIDENTADO VEGETAÇÃ O DENSA INCLUSIVE DESENHO ESC 1:200 EM PAPEL VEGETAL MILIMETRADO (MEDI DO P/M SECAO), INCLUSIVE NIVELADOR, AUXILIAR DE CALCULO TOPOGRAFICO E DESENHISTA.</t>
  </si>
  <si>
    <t>73759/002</t>
  </si>
  <si>
    <t>PRE-MISTURADO A FRIO COM EMULSAO RM-1C, INCLUSO USINAGEM E APLICACAO, EXCLUSIVE TRANSPORTE</t>
  </si>
  <si>
    <t>73760/001</t>
  </si>
  <si>
    <t>CAPA SELANTE COMPREENDENDO APLICAÇÃO DE ASFALTO NA PROPORÇÃO DE 0,7 A 1,5L / M2, DISTRIBUIÇÃO DE AGREGADOS DE 5 A 15KG/M2 E COMPACTAÇÃO COM ROLO - COM USO DA EMULSAO RR-2C, INCLUSO APLICACAO E COMPACTACAO</t>
  </si>
  <si>
    <t>73761/001</t>
  </si>
  <si>
    <t>ARRASAMENTO DE TUBULAO DE CONCRETO D=0,80M.</t>
  </si>
  <si>
    <t>73761/002</t>
  </si>
  <si>
    <t>ARRASAMENTO DE TUBULAO DE CONCRETO D=1,25 A 1,40M.</t>
  </si>
  <si>
    <t>73761/003</t>
  </si>
  <si>
    <t>ARRASAMENTO DE TUBULAO DE CONCRETO D=1,45 A 1,60M.</t>
  </si>
  <si>
    <t>73761/004</t>
  </si>
  <si>
    <t>ARRASAMENTO DE TUBULAO DE CONCRETO D=1,65 A 2,00M.</t>
  </si>
  <si>
    <t>73761/005</t>
  </si>
  <si>
    <t>ARRASAMENTO DE TUBULAO DE CONCRETO D=2,10 A 2,50M.</t>
  </si>
  <si>
    <t>73762/001</t>
  </si>
  <si>
    <t>IMPERMEABILIZACAO DE SUPERFICIE COM ASFALTO ELASTOMERICO, INCLUSOS PRI MER E VEU DE POLIESTER.</t>
  </si>
  <si>
    <t>73762/002</t>
  </si>
  <si>
    <t>IMPERMEABILIZACAO DE SUPERFICIE COM ADESIVO LIQUIDO SOBRE CIMENTO CRIS TALIZANTE, INCLUSO VEU DE FIBRA DE VIDRO.</t>
  </si>
  <si>
    <t>73762/003</t>
  </si>
  <si>
    <t>IMPERMEABILIZACAO DE SUPERFICIE COM EMULSAO ACRILICA ESTILENADA COM TE LA SOBRE CIMENTO CRISTALIZANTE, INCLUSO ADESIVO LIQUIDO.</t>
  </si>
  <si>
    <t>73762/004</t>
  </si>
  <si>
    <t>IMPERMEABILIZACAO DE SUPERFICIE COM ASFALTO ELASTOMERICO, INCLUSOS PRI MER E VEU DE FIBRA DE VIDRO.</t>
  </si>
  <si>
    <t>73763/001</t>
  </si>
  <si>
    <t>MEIO-FIO E SARJETA DE CONCRETO MOLDADO NO LOCAL, USINADO 15 MPA, COM 0 ,65 M BASE X 0,30 M ALTURA, REJUNTE EM ARGAMASSA TRACO 1:3,5 (CIMENTO E AREIA)</t>
  </si>
  <si>
    <t>73763/002</t>
  </si>
  <si>
    <t>MEIO-FIO E SARJETA DE CONCRETO MOLDADO NO LOCAL, USINADO 15 MPA, COM 0 ,45 M BASE X 0,30 M ALTURA, REJUNTE EM ARGAMASSA TRACO 1:3,5 (CIMENTO E AREIA)</t>
  </si>
  <si>
    <t>73763/003</t>
  </si>
  <si>
    <t>MEIO-FIO E SARJETA CONJUGADOS DE CONCRETO 15 MPA, 47 CM BASE X 30 CM A LTURA, MOLDADO "IN LOCO" COM EXTRUSORA</t>
  </si>
  <si>
    <t>73763/004</t>
  </si>
  <si>
    <t>MEIO-FIO E SARJETA CONJUGADOS DE CONCRETO 15 MPA, 35 CM BASE X 30 CM A LTURA, MOLDADO "IN LOCO" COM EXTRUSORA</t>
  </si>
  <si>
    <t>73763/005</t>
  </si>
  <si>
    <t>MEIO-FIO E SARJETA CONJUGADOS DE CONCRETO 15 MPA, 30 CM BASE X 26 CM A LTURA, MOLDADO "IN LOCO" COM EXTRUSORA</t>
  </si>
  <si>
    <t>73765/001</t>
  </si>
  <si>
    <t>PAVIMENTACAO EM PARALELEPIPEDO SOBRE COLCHAO DE PO DE PEDRA ESPESSURA 10CM, REJUNTADO COM ARGAMASSA DE CIMENTO E AREIA TRACO 1:3 (CIMENTO E AREIA)</t>
  </si>
  <si>
    <t>73765/002</t>
  </si>
  <si>
    <t>PAVIMENTACAO EM PARALELEPIPEDO SOBRE COLCHAO DE PO DE PEDRA ESPESSURA 10CM, REJUNTADO COM BETUME E PEDRISCO</t>
  </si>
  <si>
    <t>73766/001</t>
  </si>
  <si>
    <t>BASE PARA PAVIMENTACAO COM MACADAME HIDRAULICO, INCLUSIVE COMPACTACAO</t>
  </si>
  <si>
    <t>73767/001</t>
  </si>
  <si>
    <t>GRAMPO PARALELO EM ALUMINIO FUNDIDO OU ESTRUDADO DE 2 PARAFUSOS, PARA CABO DE 6 A 50 MM2, PASTA ANTIOXIDANTE. FORNEC E INSTALAÇÃO.</t>
  </si>
  <si>
    <t>73767/002</t>
  </si>
  <si>
    <t>ALCA PRE-FORMADA DISTRIBUIÇÃO EM  ACO RECOBERTO COM ALUMINIO PARA CABO 25MM2, ENCAPADO. FORNECIMENTO E INSTALAÇÃO.</t>
  </si>
  <si>
    <t>73767/003</t>
  </si>
  <si>
    <t>LACO DE ROLDANA PRE-FORMADO ACO RECOBERTO DE ALUMINIO PARA CABO DE ALU MINIO NU BITOLA 25MM2 - FORNECIMENTO E COLOCACAO</t>
  </si>
  <si>
    <t>73767/004</t>
  </si>
  <si>
    <t>ALCA PRE-FORMADA DISTRIBUICAO EM ACO RECOBERTO COM ALUMINIO NU PARA CA BO 25MM2, ENCAPADO. FORNECIMENTO E INSTALACAO.</t>
  </si>
  <si>
    <t>73767/005</t>
  </si>
  <si>
    <t>ALCA PRE-FORMADA SERV DE ACO RECOB C/ALUM NU ENCAPADO 25MM2 (BITOLA) CONF PROJ A4-148-CP RIOLUZ FORNECIMENTO E COLOCACAO</t>
  </si>
  <si>
    <t>73768/001</t>
  </si>
  <si>
    <t>FIO TELEFONICO FI 0,6MM, 2 CONDUTORES (USO INTERNO)-  FORNECIMENTO E I NSTALACAO</t>
  </si>
  <si>
    <t>73768/002</t>
  </si>
  <si>
    <t>CABO TELEFONICO FE 1,0MM, 2 CONDUTORES (USO EXTERNO) - FORNECIMENTO E INSTALACAO</t>
  </si>
  <si>
    <t>73768/003</t>
  </si>
  <si>
    <t>CABO TELEFONICO CI-50 10 PARES (USO INTERNO) - FORNECIMENTO E INSTALAC AO</t>
  </si>
  <si>
    <t>73768/004</t>
  </si>
  <si>
    <t>CABO TELEFONICO CI-50 20PARES (USO INTERNO) - FORNECIMENTO E INSTALACA O</t>
  </si>
  <si>
    <t>73768/005</t>
  </si>
  <si>
    <t>CABO TELEFONICO CI-50 30PARES (USO INTERNO) - FORNECIMENTO E INSTALACA O</t>
  </si>
  <si>
    <t>73768/006</t>
  </si>
  <si>
    <t>CABO TELEFONICO CI-50 50PARES (USO INTERNO) - FORNECIMENTO E INSTALACA O</t>
  </si>
  <si>
    <t>73768/007</t>
  </si>
  <si>
    <t>CABO TELEFONICO CI-50 75 PARES (USO INTERNO) - FORNECIMENTO E INSTALAC AO</t>
  </si>
  <si>
    <t>73768/008</t>
  </si>
  <si>
    <t>CABO TELEFONICO CI-50 200 PARES (USO INTERNO) - FORNECIMENTO E INSTALA CAO</t>
  </si>
  <si>
    <t>73768/009</t>
  </si>
  <si>
    <t>CABO TELEFONICO CCI-50 1 PAR (USO INTERNO) - FORNECIMENTO E INSTALACAO</t>
  </si>
  <si>
    <t>73768/010</t>
  </si>
  <si>
    <t>CABO TELEFONICO CCI-50 2 PARES (USO INTERNO) - FORNECIMENTO E INSTALAC AO</t>
  </si>
  <si>
    <t>73768/011</t>
  </si>
  <si>
    <t>CABO TELEFONICO CCI-50 3 PARES (USO INTERNO) - FORNECIMENTO E INSTALAC AO</t>
  </si>
  <si>
    <t>73768/012</t>
  </si>
  <si>
    <t>CABO TELEFONICO CCI-50 4 PARES (USO INTERNO) - FORNECIMENTO E INSTALAC AO</t>
  </si>
  <si>
    <t>73768/013</t>
  </si>
  <si>
    <t>CABO TELEFONICO CCI-50 5 PARES (USO INTERNO) - FORNECIMENTO E INSTALAC AO</t>
  </si>
  <si>
    <t>73768/014</t>
  </si>
  <si>
    <t>CABO TELEFONICO CCI-50 6 PARES  (USO INTERNO) - FORNECIMENTO E INSTALA CAO</t>
  </si>
  <si>
    <t>73769/001</t>
  </si>
  <si>
    <t>POSTE ACO CONICO CONTINUO CURVO SIMPLES SEM BASE C/JANELA 9M (INSPECAO ) - FORNECIMENTO E INSTALACAO</t>
  </si>
  <si>
    <t>73769/002</t>
  </si>
  <si>
    <t>POSTE DE AÇO CONICO CONTÍNUO CURVO SIMPLES, FLANGEADO, COM JANELA DE I NSPEÇÃO H=9M - FORNECIMENTO E INSTALACAO</t>
  </si>
  <si>
    <t>73769/003</t>
  </si>
  <si>
    <t>POSTE DE ACO CONICO CONTINUO CURVO DUPLO, FLANGEADO, COM JANELA DE INS PECAO H=9M - FORNECIMENTO E INSTALACAO</t>
  </si>
  <si>
    <t>73769/004</t>
  </si>
  <si>
    <t>POSTE DE ACO CONICO CONTINUO RETO, FLANGEADO, H=9M - FORNECIMENTO E IN STALACAO</t>
  </si>
  <si>
    <t>73770/001</t>
  </si>
  <si>
    <t>BARREIRA PRE-MOLDADA EXTERNA CONCRETO ARMADO 0,25X0,40X1,14M FCK=25MPA ACO CA-50 INCL VIGOTA HORIZONTAL MONTANTE A CADA 1,00M  FERROS DE LIG ACAO E MATERIAIS.</t>
  </si>
  <si>
    <t>73770/002</t>
  </si>
  <si>
    <t>BARREIRA DUPLA PRE-MOL INTER CONCRETO ARMADO 0,15X0,65X0,77M FCK=25MPA ACO CA-50 INCL FERROS DE LIGACAO E MATERIAIS.</t>
  </si>
  <si>
    <t>73771/001</t>
  </si>
  <si>
    <t>PROTENSAO DE TIRANTES DE BARRA DE ACO CA-50 EXCL MATERIAIS</t>
  </si>
  <si>
    <t>73774/001</t>
  </si>
  <si>
    <t>DIVISORIA EM MARMORITE ESPESSURA 35MM, CHUMBAMENTO NO PISO E PAREDE CO M ARGAMASSA DE CIMENTO E AREIA, POLIMENTO MANUAL, EXCLUSIVE FERRAGENS</t>
  </si>
  <si>
    <t>73775/001</t>
  </si>
  <si>
    <t>EXTINTOR INCENDIO TP PO QUIMICO 4KG FORNECIMENTO E COLOCACAO</t>
  </si>
  <si>
    <t>73775/002</t>
  </si>
  <si>
    <t>EXTINTOR INCENDIO AGUA-PRESSURIZADA 10L INCL SUPORTE PAREDE CARGA COMPLETA FORNECIMENTO E COLOCACAO</t>
  </si>
  <si>
    <t>73780/001</t>
  </si>
  <si>
    <t>CHAVE FUSIVEL UNIPOLAR, 15KV - 100A, EQUIPADA COM COMANDO PARA HASTE D E MANOBRA .       FORNECIMENTO E INSTALAÇÃO.</t>
  </si>
  <si>
    <t>73780/002</t>
  </si>
  <si>
    <t>CHAVE BLINDADA TRIPOLAR 250V, 30A - FORNECIMENTO E INSTALACAO</t>
  </si>
  <si>
    <t>73780/003</t>
  </si>
  <si>
    <t>CHAVE BLINDADA TRIPOLAR 250V, 60A - FORNECIMENTO E INSTALACAO</t>
  </si>
  <si>
    <t>73780/004</t>
  </si>
  <si>
    <t>CHAVE BLINDADA TRIPOLAR 250V, 100A - FORNECIMENTO E INSTALACAO</t>
  </si>
  <si>
    <t>73781/001</t>
  </si>
  <si>
    <t>MUFLA TERMINAL PRIMARIA UNIPOLAR USO INTERNO PARA CABO 35/120MM2, ISOL ACAO 15/25KV EM EPR - BORRACHA DE SILICONE. FORNECIMENTO E INSTALACAO.</t>
  </si>
  <si>
    <t>73781/002</t>
  </si>
  <si>
    <t>ISOLADOR DE PINO TP HI-POT CILINDRICO CLASSE 15KV. FORNECIMENTO E INST ALACAO.</t>
  </si>
  <si>
    <t>73781/003</t>
  </si>
  <si>
    <t>ISOLADOR DE SUSPENSAO (DISCO) TP CAVILHA CLASSE 15KV - 6''. FORNECIMEN TO E INSTALACAO.</t>
  </si>
  <si>
    <t>73782/002</t>
  </si>
  <si>
    <t>TERMINAL METALICO A PRESSAO PARA 1 CABO DE 50 MM2 - FORNECIMENTO E INS TALACAO</t>
  </si>
  <si>
    <t>73782/003</t>
  </si>
  <si>
    <t>TERMINAL METALICO A PRESSAO PARA 1 CABO DE 95 MM2 - FORNECIMENTO E INS TALACAO</t>
  </si>
  <si>
    <t>73782/004</t>
  </si>
  <si>
    <t>TERMINAL A PRESSAO REFORCADO PARA CONEXAO DE CABO DE COBRE A BARRA, CA BO 150 E 185MM2 - FORNECIMENTO E INSTALACAO</t>
  </si>
  <si>
    <t>73782/005</t>
  </si>
  <si>
    <t>TERMINAL METALICO A PRESSAO P/ 1 CABO DE COBRE DE 25 MM2 COM 1 FURO DE FIXAÇÃO - FORNECIMENTO E INSTALACAO</t>
  </si>
  <si>
    <t>73783/001</t>
  </si>
  <si>
    <t>POSTE CONCRETO SECAO CIRCULAR COMPRIMENTO=5M CARGA NOMINAL TOPO 100KG INCLUSIVE ESCAVACAO EXCLUSIVE TRANSPORTE - FORNECIMENTO E COLOCACAO</t>
  </si>
  <si>
    <t>73783/003</t>
  </si>
  <si>
    <t>POSTE CONCRETO SEÇÃO CIRCULAR COMPRIMENTO=5M CARGA NOMINAL TOPO 300KG INCLUSIVE ESCAVACAO EXCLUSIVE TRANSPORTE - FORNECIMENTO E COLOCAÇÃO</t>
  </si>
  <si>
    <t>73783/005</t>
  </si>
  <si>
    <t>POSTE CONCRETO SEÇÃO CIRCULAR COMPRIMENTO=7M CARGA NOMINAL TOPO 100KG INCLUSIVE ESCAVACAO EXCLUSIVE TRANSPORTE - FORNECIMENTO E COLOCAÇÃO</t>
  </si>
  <si>
    <t>73783/006</t>
  </si>
  <si>
    <t>POSTE CONCRETO SEÇÃO CIRCULAR COMPRIMENTO=7M CARGA NOMINAL TOPO 200KG INCLUSIVE ESCAVACAO EXCLUSIVE TRANSPORTE - FORNECIMENTO E COLOCAÇÃO</t>
  </si>
  <si>
    <t>73783/008</t>
  </si>
  <si>
    <t>POSTE CONCRETO SEÇÃO CIRCULAR COMPRIMENTO=11M  E CARGA NOMINAL 200KG I NCLUSIVE ESCAVACAO EXCLUSIVE TRANSPORTE - FORNECIMENTO E COLOCAÇÃO</t>
  </si>
  <si>
    <t>73783/009</t>
  </si>
  <si>
    <t>POSTE CONCRETO SEÇÃO CIRCULAR COMPRIMENTO=11M  CARGA NOMINAL NO TOPO 3 00KG INCLUSIVE ESCAVACAO EXCLUSIVE TRANSPORTE - FORNECIMENTO E COLOCAÇ ÃO</t>
  </si>
  <si>
    <t>73783/010</t>
  </si>
  <si>
    <t>POSTE CONCRETO SEÇÃO CIRCULAR COMPRIMENTO=11M  CARGA NOMINAL NO TOPO 4 00KG INCLUSIVE ESCAVACAO EXCLUSIVE TRANSPORTE - FORNECIMENTO E COLOCAÇ ÃO</t>
  </si>
  <si>
    <t>73783/011</t>
  </si>
  <si>
    <t>POSTE CONCRETO SEÇÃO CIRCULAR COMPRIMENTO=14M  CARGA NOMINAL NO TOPO 4 00KG INCLUSIVE ESCAVACAO EXCLUSIVE TRANSPORTE - FORNECIMENTO E COLOCAÇ ÃO</t>
  </si>
  <si>
    <t>73783/012</t>
  </si>
  <si>
    <t>POSTE CONCRETO SEÇÃO CIRCULAR COMPRIMENTO=7M CARGA NOMINAL NO TOPO 300 KG INCLUSIVE ESCAVACAO EXCLUSIVE TRANSPORTE - FORNECIMENTO E COLOCAÇÃO</t>
  </si>
  <si>
    <t>73783/014</t>
  </si>
  <si>
    <t>POSTE CONCRETO SEÇÃO CIRCULAR COMPRIMENTO=9M CARGA NOMINAL NO TOPO 200 KG INCLUSIVE ESCAVACAO EXCLUSIVE TRANSPORTE - FORNECIMENTO E COLOCAÇÃO</t>
  </si>
  <si>
    <t>73783/015</t>
  </si>
  <si>
    <t>POSTE CONCRETO SEÇÃO CIRCULAR COMPRIMENTO=9M CARGA NOMINAL NO TOPO 300 KG INCLUSIVE ESCAVACAO EXCLUSIVE TRANSPORTE - FORNECIMENTO E COLOCAÇÃO</t>
  </si>
  <si>
    <t>73783/016</t>
  </si>
  <si>
    <t>POSTE CONCRETO SEÇÃO CIRCULAR COMPRIMENTO=9M CARGA NOMINAL NO TOPO 400 KG INCLUSIVE ESCAVACAO EXCLUSIVE TRANSPORTE - FORNECIMENTO E COLOCAÇÃO</t>
  </si>
  <si>
    <t>73783/017</t>
  </si>
  <si>
    <t>POSTE CONCRETO SEÇÃO CIRCULAR COMPRIMENTO=10M CARGA NOMINAL NO TOPO 60 0KG INCLUSIVE ESCAVACAO EXCLUSIVE TRANSPORTE - FORNECIMENTO E COLOCAÇÃ O</t>
  </si>
  <si>
    <t>ALAMBRADO EM TUBOS DE ACO GALVANIZADO, COM COSTURA, DIN 2440, DIAMETRO 2", ALTURA 3M, FIXADOS A CADA 2M EM BLOCOS DE CONCRETO, COM TELA DE A RAME GALVANIZADO REVESTIDO COM PVC, FIO 12 BWG E MALHA 7,5X7,5CM</t>
  </si>
  <si>
    <t>73788/002</t>
  </si>
  <si>
    <t>GRADE EM MADEIRA PARA PROTECAO DE MUDAS DE ARVORES</t>
  </si>
  <si>
    <t>73789/001</t>
  </si>
  <si>
    <t>MEIO-FIO DE CONCRETO MOLDADO NO LOCAL, USINADO 15 MPA, COM 0,45 M ALTU RA X 0,15 M BASE, REJUNTE EM ARGAMASSA TRACO 1:3,5 (CIMENTO E AREIA)</t>
  </si>
  <si>
    <t>73789/002</t>
  </si>
  <si>
    <t>MEIO-FIO DE CONCRETO MOLDADO NO LOCAL, USINADO 15 MPA, COM 0,30 M ALTU RA X 0,15 M BASE, REJUNTE EM ARGAMASSA TRACO 1:3,5 (CIMENTO E AREIA)</t>
  </si>
  <si>
    <t>73790/001</t>
  </si>
  <si>
    <t>RETIRADA, LIMPEZA E REASSENTAMENTO DE PARALELEPIPEDO SOBRE COLCHAO DE PO DE PEDRA ESPESSURA 10CM, REJUNTADO COM BETUME E PEDRISCO, CONSIDERA NDO APROVEITAMENTO DO PARALELEPIPEDO</t>
  </si>
  <si>
    <t>73790/002</t>
  </si>
  <si>
    <t>REASSENTAMENTO DE PARALELEPIPEDO SOBRE COLCHAO DE PO DE PEDRA ESPESSUR A 10CM, REJUNTADO COM BETUME E PEDRISCO, CONSIDERANDO APROVEITAMENTO D O PARALELEPIPEDO</t>
  </si>
  <si>
    <t>73790/003</t>
  </si>
  <si>
    <t>RETIRADA, LIMPEZA E REASSENTAMENTO DE PARALELEPIPEDO SOBRE COLCHAO DE PO DE PEDRA ESPESSURA 10CM, REJUNTADO COM ARGAMASSA TRACO 1:3 (CIMENTO E AREIA), CONSIDERANDO APROVEITAMENTO DO PARALELEPIPEDO</t>
  </si>
  <si>
    <t>73790/004</t>
  </si>
  <si>
    <t>REASSENTAMENTO DE PARALELEPIPEDO SOBRE COLCHAO DE PO DE PEDRA ESPESSUR A 10CM, REJUNTADO COM ARGAMASSA TRACO 1:3 (CIMENTO E AREIA), CONSIDERA NDO APROVEITAMENTO DO PARALELEPIPEDO</t>
  </si>
  <si>
    <t>73791/001</t>
  </si>
  <si>
    <t>PINTURA COM TINTA EM PO INDUSTRIALIZADA A BASE DE CAL, DUAS DEMAOS</t>
  </si>
  <si>
    <t>73792/001</t>
  </si>
  <si>
    <t>FORRO EM PLACAS PRE-MOLDADAS DE GESSO LISO, BISOTADO, 60X60CM COM ESPE SSURA CENTRAL 1,2CM E NAS BORDAS 3,0CM, INCLUSO FIXACAO COM ARAME E ES TRUTURA DE MADEIRA</t>
  </si>
  <si>
    <t>73794/001</t>
  </si>
  <si>
    <t>PINTURA COM TINTA PROTETORA ACABAMENTO GRAFITE ESMALTE SOBRE SUPERFICI E METALICA, 2 DEMAOS</t>
  </si>
  <si>
    <t>73795/001</t>
  </si>
  <si>
    <t>VÁLVULA DE RETENÇÃO VERTICAL Ø 20MM (3/4") - FORNECIMENTO E INSTALAÇÃO</t>
  </si>
  <si>
    <t>73795/002</t>
  </si>
  <si>
    <t>VÁLVULA DE RETENÇÃO VERTICAL Ø 25MM (1") - FORNECIMENTO E INSTALAÇÃO</t>
  </si>
  <si>
    <t>73795/003</t>
  </si>
  <si>
    <t>VÁLVULA DE RETENÇÃO VERTICAL Ø 32MM (1.1/4") - FORNECIMENTO E INSTALAÇ ÃO</t>
  </si>
  <si>
    <t>73795/004</t>
  </si>
  <si>
    <t>VÁLVULA DE RETENÇÃO VERTICAL Ø 40MM (1.1/2") - FORNECIMENTO E INSTALAÇ ÃO</t>
  </si>
  <si>
    <t>73795/005</t>
  </si>
  <si>
    <t>VÁLVULA DE RETENÇÃO VERTICAL Ø 50MM (2") - FORNECIMENTO E INSTALAÇÃO</t>
  </si>
  <si>
    <t>73795/006</t>
  </si>
  <si>
    <t>VÁLVULA DE RETENÇÃO VERTICAL Ø 80MM (3") - FORNECIMENTO E INSTALAÇÃO</t>
  </si>
  <si>
    <t>73795/007</t>
  </si>
  <si>
    <t>VÁLVULA DE RETENÇÃO VERTICAL Ø 100MM (4") - FORNECIMENTO E INSTALAÇÃO</t>
  </si>
  <si>
    <t>73795/008</t>
  </si>
  <si>
    <t>VÁLVULA DE RETENÇÃO HORIZONTAL Ø 20MM (3/4") - FORNECIMENTO E INSTALAÇ ÃO</t>
  </si>
  <si>
    <t>73795/009</t>
  </si>
  <si>
    <t>VALVULA DE RETENCAO HORIZONTAL Ø 25MM (1) - FORNECIMENTO E INSTALACAO</t>
  </si>
  <si>
    <t>73795/010</t>
  </si>
  <si>
    <t>VÁLVULA DE RETENÇÃO HORIZONTAL Ø 32MM (1.1/4") - FORNECIMENTO E INSTAL AÇÃO</t>
  </si>
  <si>
    <t>73795/011</t>
  </si>
  <si>
    <t>VÁLVULA DE RETENÇÃO HORIZONTAL Ø 40MM (1.1/2") - FORNECIMENTO E INSTAL AÇÃO</t>
  </si>
  <si>
    <t>73795/012</t>
  </si>
  <si>
    <t>VÁLVULA DE RETENÇÃO HORIZONTAL Ø 50MM (2") - FORNECIMENTO E INSTALAÇÃO</t>
  </si>
  <si>
    <t>73795/013</t>
  </si>
  <si>
    <t>VÁLVULA DE RETENÇÃO HORIZONTAL Ø 65MM (2.1/2") - FORNECIMENTO E INSTAL AÇÃO</t>
  </si>
  <si>
    <t>73795/014</t>
  </si>
  <si>
    <t>VÁLVULA DE RETENÇÃO HORIZONTAL Ø 80MM (3") - FORNECIMENTO E INSTALAÇÃO</t>
  </si>
  <si>
    <t>73795/015</t>
  </si>
  <si>
    <t>VÁLVULA DE RETENÇÃO HORIZONTAL Ø 100MM (4") - FORNECIMENTO E INSTALAÇÃ O</t>
  </si>
  <si>
    <t>73796/001</t>
  </si>
  <si>
    <t>VÁLVULA DE PÉ COM CRIVO Ø 20MM (3/4") - FORNECIMENTO E INSTALAÇÃO</t>
  </si>
  <si>
    <t>73796/002</t>
  </si>
  <si>
    <t>VÁLVULA DE PÉ COM CRIVO Ø 25MM (1") - FORNECIMENTO E INSTALAÇÃO</t>
  </si>
  <si>
    <t>73796/003</t>
  </si>
  <si>
    <t>VÁLVULA DE PÉ COM CRIVO Ø 40MM (1.1/2") - FORNECIMENTO E INSTALAÇÃO</t>
  </si>
  <si>
    <t>73796/004</t>
  </si>
  <si>
    <t>VÁLVULA DE PÉ COM CRIVO Ø 50MM (2") - FORNECIMENTO E INSTALAÇÃO</t>
  </si>
  <si>
    <t>73796/005</t>
  </si>
  <si>
    <t>VÁLVULA DE PÉ COM CRIVO Ø 65MM (2.1/2") - FORNECIMENTO E INSTALAÇÃO</t>
  </si>
  <si>
    <t>73796/006</t>
  </si>
  <si>
    <t>VÁLVULA DE PÉ COM CRIVO Ø 80MM (3") - FORNECIMENTO E INSTALAÇÃO</t>
  </si>
  <si>
    <t>73796/007</t>
  </si>
  <si>
    <t>VÁLVULA DE PÉ COM CRIVO Ø 100MM (4") - FORNECIMENTO E INSTALAÇÃO</t>
  </si>
  <si>
    <t>73797/001</t>
  </si>
  <si>
    <t>REGISTRO DE GAVETA COM CANOPLA Ø 32MM (1.1/4") - FORNECIMENTO E INSTAL AÇÃO</t>
  </si>
  <si>
    <t>73798/001</t>
  </si>
  <si>
    <t>DUTO ESPIRAL FLEXIVEL SINGELO PEAD D=50MM(2") REVESTIDO COM PVC COM FI O GUIA DE ACO GALVANIZADO, LANCADO DIRETO NO SOLO, INCL CONEXOES</t>
  </si>
  <si>
    <t>73798/003</t>
  </si>
  <si>
    <t>DUTO ESPIRAL FLEXIVEL SINGELO PEAD D=75MM(3") REVESTIDO COM PVC COM FI O GUIA DE ACO GALVANIZADO, LANCADO DIRETO NO SOLO, INCL CONEXOES</t>
  </si>
  <si>
    <t>73799/001</t>
  </si>
  <si>
    <t>GRELHA EM FERRO FUNDIDO SIMPLES COM REQUADRO, CARGA MÁXIMA 12,5 T,  30 0 X 1000 MM, E = 15 MM, FORNECIDA E ASSENTADA COM ARGAMASSA 1:4 CIMENT O:AREIA.</t>
  </si>
  <si>
    <t>73800/001</t>
  </si>
  <si>
    <t>LIMPEZA E POLIMENTO MECANIZADO EM PISO ALTA RESISTENCIA, UTILIZANDO ES TUQUE COM ADESIVO, CIMENTO BRANCO E CORANTE</t>
  </si>
  <si>
    <t>73801/001</t>
  </si>
  <si>
    <t>DEMOLICAO DE PISO DE ALTA RESISTENCIA</t>
  </si>
  <si>
    <t>73801/002</t>
  </si>
  <si>
    <t>DEMOLICAO DE CAMADA DE ASSENTAMENTO/CONTRAPISO COM USO DE PONTEIRO, ES PESSURA ATE 4CM</t>
  </si>
  <si>
    <t>73802/001</t>
  </si>
  <si>
    <t>DEMOLICAO DE REVESTIMENTO DE ARGAMASSA DE CAL E AREIA</t>
  </si>
  <si>
    <t>73804/001</t>
  </si>
  <si>
    <t>PROTECAO DE FACHADA COM TELA DE POLIPROPILENO FIXADA EM ESTRUTURA DE M ADEIRA COM ARAME GALVANIZADO</t>
  </si>
  <si>
    <t>73806/001</t>
  </si>
  <si>
    <t>LIMPEZA DE SUPERFICIES COM JATO DE ALTA PRESSAO DE AR E AGUA</t>
  </si>
  <si>
    <t>73807/001</t>
  </si>
  <si>
    <t>CORRIMAO EM MARMORITE, LARGURA 15CM</t>
  </si>
  <si>
    <t>73809/001</t>
  </si>
  <si>
    <t>JANELA DE ALUMINIO TIPO MAXIM AR, INCLUSO GUARNICOES E VIDRO FANTASIA</t>
  </si>
  <si>
    <t>73813/001</t>
  </si>
  <si>
    <t>JANELA DE MADEIRA ALMOFADADA 1A, 1,5X1,5M, DE ABRIR, INCLUSO GUARNICOE S E DOBRADICAS</t>
  </si>
  <si>
    <t>73816/001</t>
  </si>
  <si>
    <t>EXECUCAO DE DRENO COM TUBOS DE PVC CORRUGADO FLEXIVEL PERFURADO - DN 1 00</t>
  </si>
  <si>
    <t>73816/002</t>
  </si>
  <si>
    <t>EXECUCAO DE DRENO VERTICAL COM PEDRISCO, DIAMETRO 200MM</t>
  </si>
  <si>
    <t>73817/001</t>
  </si>
  <si>
    <t>EMBASAMENTO DE MATERIAL GRANULAR - PO DE PEDRA</t>
  </si>
  <si>
    <t>73817/002</t>
  </si>
  <si>
    <t>EMBASAMENTO DE MATERIAL GRANULAR - RACHAO</t>
  </si>
  <si>
    <t>73818/001</t>
  </si>
  <si>
    <t>PAVIMENTACAO EM PEDRISCO, ESPESSURA 5CM</t>
  </si>
  <si>
    <t>73822/001</t>
  </si>
  <si>
    <t>CAPINA E LIMPEZA MANUAL DE TERRENO COM PEQUENOS ARBUSTOS</t>
  </si>
  <si>
    <t>73822/002</t>
  </si>
  <si>
    <t>LIMPEZA MECANIZADA DE TERRENO COM REMOCAO DE CAMADA VEGETAL, UTILIZAND O MOTONIVELADORA</t>
  </si>
  <si>
    <t>73824/001</t>
  </si>
  <si>
    <t>INSTALACAO DE MISTURADOR VERTICAL</t>
  </si>
  <si>
    <t>73825/002</t>
  </si>
  <si>
    <t>VERTEDOR TRIANGULAR DE ALUMINIO</t>
  </si>
  <si>
    <t>73826/001</t>
  </si>
  <si>
    <t>INSTALACAO DE COMPRESSOR DE AR, POTENCIA &lt;= 5 CV</t>
  </si>
  <si>
    <t>73826/002</t>
  </si>
  <si>
    <t>INSTALACAO DE COMPRESSOR DE AR, POTENCIA &gt; 5 E &lt;= 10 CV</t>
  </si>
  <si>
    <t>73827/001</t>
  </si>
  <si>
    <t>KIT CAVALETE PVC COM REGISTRO 1/2" - FORNECIMENTO E INSTALAÇÃO</t>
  </si>
  <si>
    <t>73831/001</t>
  </si>
  <si>
    <t>LAMPADA DE VAPOR DE MERCURIO DE 125W - FORNECIMENTO E INSTALACAO</t>
  </si>
  <si>
    <t>73831/002</t>
  </si>
  <si>
    <t>LAMPADA DE VAPOR DE MERCURIO DE 250W - FORNECIMENTO E INSTALACAO</t>
  </si>
  <si>
    <t>73831/003</t>
  </si>
  <si>
    <t>LAMPADA DE VAPOR DE MERCURIO DE 400W/250V - FORNECIMENTO E INSTALACAO</t>
  </si>
  <si>
    <t>73831/004</t>
  </si>
  <si>
    <t>LAMPADA MISTA DE 160W - FORNECIMENTO E INSTALACAO</t>
  </si>
  <si>
    <t>73831/005</t>
  </si>
  <si>
    <t>LAMPADA MISTA DE 250W - FORNECIMENTO E INSTALACAO</t>
  </si>
  <si>
    <t>73831/006</t>
  </si>
  <si>
    <t>LAMPADA MISTA DE 500W - FORNECIMENTO E INSTALACAO</t>
  </si>
  <si>
    <t>73831/007</t>
  </si>
  <si>
    <t>LAMPADA DE VAPOR DE SODIO DE 150WX220V - FORNECIMENTO E INSTALACAO</t>
  </si>
  <si>
    <t>73831/008</t>
  </si>
  <si>
    <t>LAMPADA DE VAPOR DE SODIO DE 250WX220V - FORNECIMENTO E INSTALACAO</t>
  </si>
  <si>
    <t>73831/009</t>
  </si>
  <si>
    <t>LAMPADA DE VAPOR DE SODIO DE 400WX220V - FORNECIMENTO E INSTALACAO</t>
  </si>
  <si>
    <t>73833/001</t>
  </si>
  <si>
    <t>ISOLAMENTO TERMICO COM MANTA DE LA DE VIDRO, ESPESSURA 2,5CM</t>
  </si>
  <si>
    <t>73834/001</t>
  </si>
  <si>
    <t>INSTALACAO DE CONJ.MOTO BOMBA SUBMERSIVEL ATE 10 CV</t>
  </si>
  <si>
    <t>73834/002</t>
  </si>
  <si>
    <t>INSTALACAO DE CONJ.MOTO BOMBA SUBMERSIVEL DE 11 A 25 CV</t>
  </si>
  <si>
    <t>73834/003</t>
  </si>
  <si>
    <t>INSTALACAO DE CONJ.MOTO BOMBA SUBMERSIVEL DE 26 A 50 CV</t>
  </si>
  <si>
    <t>73834/004</t>
  </si>
  <si>
    <t>INSTALACAO DE CONJ.MOTO BOMBA SUBMERSIVEL DE 51 A 100 CV</t>
  </si>
  <si>
    <t>73835/001</t>
  </si>
  <si>
    <t>INSTALACAO DE CONJ.MOTO BOMBA VERTICAL POT &lt;= 100 CV</t>
  </si>
  <si>
    <t>73835/002</t>
  </si>
  <si>
    <t>INSTALACAO DE CONJ.MOTO BOMBA VERTICAL 100 &lt; POT &lt;= 200 CV</t>
  </si>
  <si>
    <t>73835/003</t>
  </si>
  <si>
    <t>INSTALACAO DE CONJ.MOTO BOMBA VERTICAL 200 &lt; POT &lt;= 300 CV</t>
  </si>
  <si>
    <t>73836/001</t>
  </si>
  <si>
    <t>INSTALACAO DE CONJ.MOTO BOMBA HORIZONTAL ATE 10 CV</t>
  </si>
  <si>
    <t>73836/002</t>
  </si>
  <si>
    <t>INSTALACAO DE CONJ.MOTO BOMBA HORIZONTAL DE 12,5 A 25 CV</t>
  </si>
  <si>
    <t>73836/003</t>
  </si>
  <si>
    <t>INSTALACAO DE CONJ.MOTO BOMBA HORIZONTAL DE 30 A 75 CV</t>
  </si>
  <si>
    <t>73836/004</t>
  </si>
  <si>
    <t>INSTALACAO DE CONJ.MOTO BOMBA HORIZONTAL DE 100 A 150 CV</t>
  </si>
  <si>
    <t>73837/001</t>
  </si>
  <si>
    <t>INSTALACAO DE CONJ.MOTO BOMBA SUBMERSO ATE 5 CV</t>
  </si>
  <si>
    <t>73837/002</t>
  </si>
  <si>
    <t>INSTALACAO DE CONJ.MOTO BOMBA SUBMERSO DE 6 A 25 CV</t>
  </si>
  <si>
    <t>73837/003</t>
  </si>
  <si>
    <t>INSTALACAO DE CONJ.MOTO BOMBA SUBMERSO DE 26 A 50 CV</t>
  </si>
  <si>
    <t>73838/001</t>
  </si>
  <si>
    <t>PORTA DE VIDRO TEMPERADO, 0,9X2,10M, ESPESSURA 10MM, INCLUSIVE ACESSOR IOS</t>
  </si>
  <si>
    <t>73839/001</t>
  </si>
  <si>
    <t>ASSENTAMENTO DE TUBOS DE AÇO, COM JUNTA ELÁSTICA (COMPRIMENTO DE 6,00 M) - DN 150 MM</t>
  </si>
  <si>
    <t>73839/002</t>
  </si>
  <si>
    <t>ASSENTAMENTO DE TUBOS DE AÇO, COM JUNTA ELÁSTICA (COMPRIMENTO DE 6,00 M) - DN 200 MM</t>
  </si>
  <si>
    <t>73839/003</t>
  </si>
  <si>
    <t>ASSENTAMENTO DE TUBOS DE AÇO, COM JUNTA ELÁSTICA (COMPRIMENTO DE 6,00 M) - DN 250 MM</t>
  </si>
  <si>
    <t>73839/004</t>
  </si>
  <si>
    <t>ASSENTAMENTO DE TUBOS DE AÇO, COM JUNTA ELÁSTICA (COMPRIMENTO DE 6,00 M) - DN 300 MM</t>
  </si>
  <si>
    <t>73839/005</t>
  </si>
  <si>
    <t>ASSENTAMENTO DE TUBOS DE AÇO, COM JUNTA ELÁSTICA (COMPRIMENTO DE 6,00 M) - DN 350 MM</t>
  </si>
  <si>
    <t>73839/006</t>
  </si>
  <si>
    <t>ASSENTAMENTO DE TUBOS DE AÇO, COM JUNTA ELÁSTICA (COMPRIMENTO DE 6,00 M) - DN 400 MM</t>
  </si>
  <si>
    <t>73839/007</t>
  </si>
  <si>
    <t>ASSENTAMENTO DE TUBOS DE AÇO, COM JUNTA ELÁSTICA (COMPRIMENTO DE 6,00 M) - DN 450 MM</t>
  </si>
  <si>
    <t>73839/008</t>
  </si>
  <si>
    <t>ASSENTAMENTO DE TUBOS DE AÇO, COM JUNTA ELÁSTICA (COMPRIMENTO DE 6,00 M) - DN 500 MM</t>
  </si>
  <si>
    <t>73839/009</t>
  </si>
  <si>
    <t>ASSENTAMENTO DE TUBOS DE AÇO, COM JUNTA ELÁSTICA (COMPRIMENTO DE 6,00 M) - DN 600 MM</t>
  </si>
  <si>
    <t>73839/010</t>
  </si>
  <si>
    <t>ASSENTAMENTO DE TUBOS DE AÇO, COM JUNTA ELÁSTICA (COMPRIMENTO DE 6,00 M) - DN 700 MM</t>
  </si>
  <si>
    <t>73839/011</t>
  </si>
  <si>
    <t>ASSENTAMENTO DE TUBOS DE AÇO, COM JUNTA ELÁSTICA (COMPRIMENTO DE 6,00 M) - DN 800 MM</t>
  </si>
  <si>
    <t>73839/012</t>
  </si>
  <si>
    <t>ASSENTAMENTO DE TUBOS DE AÇO, COM JUNTA ELÁSTICA (COMPRIMENTO DE 6,00 M) - DN 900 MM</t>
  </si>
  <si>
    <t>73839/013</t>
  </si>
  <si>
    <t>ASSENTAMENTO DE TUBOS DE AÇO, COM JUNTA ELÁSTICA (COMPRIMENTO DE 6,00 M) - DN 1000 MM</t>
  </si>
  <si>
    <t>73839/014</t>
  </si>
  <si>
    <t>ASSENTAMENTO DE TUBOS DE AÇO, COM JUNTA ELÁSTICA (COMPRIMENTO DE 6,00 M) - DN 1100 MM</t>
  </si>
  <si>
    <t>73839/015</t>
  </si>
  <si>
    <t>ASSENTAMENTO DE TUBOS DE AÇO, COM JUNTA ELÁSTICA (COMPRIMENTO DE 6,00 M) - DN 1200 MM</t>
  </si>
  <si>
    <t>73843/001</t>
  </si>
  <si>
    <t>MURO DE ARRIMO DE CONCRETO CICLOPICO COM 30% DE PEDRA DE MAO</t>
  </si>
  <si>
    <t>73844/001</t>
  </si>
  <si>
    <t>MURO DE ARRIMO DE ALVENARIA DE PEDRA ARGAMASSADA</t>
  </si>
  <si>
    <t>73844/002</t>
  </si>
  <si>
    <t>MURO DE ARRIMO DE ALVENARIA DE TIJOLOS</t>
  </si>
  <si>
    <t>73846/001</t>
  </si>
  <si>
    <t>MURO DE ARRIMO CELULAR PECAS PRE-MOLDADAS CONCRETO EXCL FORMAS INCL CONFECCAO DAS PECAS MONTAGEM E COMPACTACAO DO SOLO DE ENCHIMENTO.</t>
  </si>
  <si>
    <t>73846/002</t>
  </si>
  <si>
    <t>MURO DE ARRIMO CELULAR PECAS PRE-MOLDADAS CONCRETO EXCL MATERIAIS E FORMAS INCL CONFECCAO PECAS MONTAGEM E COMPACTACAO DO SOLO(ENCHIMENTO)</t>
  </si>
  <si>
    <t>73847/001</t>
  </si>
  <si>
    <t>ALUGUEL CONTAINER/ESCRIT INCL INST ELET LARG=2,20 COMP=6,20M ALT=2,50M CHAPA ACO C/NERV TRAPEZ FORRO C/ISOL TERMO/ACUSTICO CHASSIS REFORC PISO COMPENS NAVAL EXC TRANSP/CARGA/DESCARGA</t>
  </si>
  <si>
    <t>73847/002</t>
  </si>
  <si>
    <t>ALUGUEL CONTAINER/ESCRIT/WC C/1 VASO/1 LAV/1 MIC/4 CHUV LARG =2,20M COMPR=6,20M ALT=2,50M CHAPA ACO NERV TRAPEZ FORROC/ ISOL TERMO-ACUST CHASSIS REFORC PISO COMPENS NAVAL INCL INST ELETR/HIDRO-SANIT EXCL TRANSP/CARGA/DESCARGA</t>
  </si>
  <si>
    <t>73847/003</t>
  </si>
  <si>
    <t>ALUGUEL CONTAINER/SANIT C/2 VASOS/1 LAVAT/1 MIC/4 CHUV LARG= 2,20M COMPR=6,20M ALT=2,50M CHAPA ACO C/NERV TRAPEZ FORRO C/ ISOLAM TERMO/ACUSTICO CHASSIS REFORC PISO COMPENS NAVAL INCL INST ELETR/HIDR EXCL TRANSP/CARGA/DESCARG</t>
  </si>
  <si>
    <t>73847/004</t>
  </si>
  <si>
    <t>ALUGUEL CONTAINER/SANIT C/4 VASOS/1 LAVAT/1 MIC/4 CHUV LARG= 2,20M COMPR=6,20M ALT=2,50M CHAPAS ACO C/NERV TRAPEZ FORRO C/ ISOL TERMO-ACUST CHASSIS REFORC PISO COMPENS NAVAL INCL INST RA ELETR/HIDRO-SANIT EXCL TRANSP/CARGA/DESCARGA</t>
  </si>
  <si>
    <t>73847/005</t>
  </si>
  <si>
    <t>ALUGUEL CONTAINER/SANIT C/7 VASOS/1 LAVAT/1 MIC LARG=2,20M COMPR=6,20M ALT=2,50M CHAPA ACO NERV TRAPEZ FORRO C/ISOL TERMO-ACUST CHASSIS REFORC PISO COMPENS NAVAL INCL INST ELET /HIDRO-SANIT EXCL TRANSP/CARGA/DESCARGA</t>
  </si>
  <si>
    <t>73849/001</t>
  </si>
  <si>
    <t>AREIA ASFALTO A QUENTE (AAUQ) COM CAP 50/70, INCLUSO USINAGEM E APLICA CAO, EXCLUSIVE TRANSPORTE</t>
  </si>
  <si>
    <t>73849/002</t>
  </si>
  <si>
    <t>AREIA ASFALTO A FRIO (AAUF), COM EMULSAO RR-2C INCLUSO USINAGEM E APLI CACAO, EXCLUSIVE TRANSPORTE</t>
  </si>
  <si>
    <t>73850/001</t>
  </si>
  <si>
    <t>RODAPE EM MARMORITE, ALTURA 10CM</t>
  </si>
  <si>
    <t>73855/001</t>
  </si>
  <si>
    <t>CHUMBADOR DE AÇO PARA FIXAÇÃO DE POSTE DE ACO RETO OU CURVO 7 A 9M COM FLANGE - FORNECIMENTO E INSTALACAO</t>
  </si>
  <si>
    <t>73856/001</t>
  </si>
  <si>
    <t>BOCA P/BUEIRO SIMPLES TUBULAR D=0,40M EM CONCRETO CICLOPICO, INCLINDO FORMAS, ESCAVACAO, REATERRO E MATERIAIS, EXCLUINDO MATERIAL REATERRO J AZIDA E TRANSPORTE</t>
  </si>
  <si>
    <t>73856/002</t>
  </si>
  <si>
    <t>BOCA PARA BUEIRO SIMPLES TUBULAR, DIAMETRO =0,60M, EM CONCRETO CICLOPI CO, INCLUINDO FORMAS, ESCAVACAO, REATERRO E MATERIAIS, EXCLUINDO MATER IAL REATERRO JAZIDA E TRANSPORTE.</t>
  </si>
  <si>
    <t>73856/003</t>
  </si>
  <si>
    <t>BOCA PARA BUEIRO SIMPLES TUBULAR, DIAMETRO =0,80M, EM CONCRETO CICLOPI CO, INCLUINDO FORMAS, ESCAVACAO, REATERRO E MATERIAIS, EXCLUINDO MATER IAL REATERRO JAZIDA E TRANSPORTE.</t>
  </si>
  <si>
    <t>73856/004</t>
  </si>
  <si>
    <t>BOCA PARA BUEIRO SIMPLES TUBULAR, DIAMETRO =1,00M, EM CONCRETO CICLOPI CO, INCLUINDO FORMAS, ESCAVACAO, REATERRO E MATERIAIS, EXCLUINDO MATER IAL REATERRO JAZIDA E TRANSPORTE.</t>
  </si>
  <si>
    <t>73856/005</t>
  </si>
  <si>
    <t>BOCA PARA BUEIRO SIMPLES TUBULAR, DIAMETRO =1,20M, EM CONCRETO CICLOPI CO, INCLUINDO FORMAS, ESCAVACAO, REATERRO E MATERIAIS, EXCLUINDO MATER IAL REATERRO JAZIDA E TRANSPORTE.</t>
  </si>
  <si>
    <t>73856/006</t>
  </si>
  <si>
    <t>BOCA PARA BUEIRO DUPLO TUBULAR, DIAMETRO =0,40M, EM CONCRETO CICLOPICO , INCLUINDO FORMAS, ESCAVACAO, REATERRO E MATERIAIS, EXCLUINDO MATERIA L REATERRO JAZIDA E TRANSPORTE.</t>
  </si>
  <si>
    <t>73856/007</t>
  </si>
  <si>
    <t>BOCA PARA BUEIRO DUPLO TUBULAR, DIAMETRO =0,60M, EM CONCRETO CICLOPICO , INCLUINDO FORMAS, ESCAVACAO, REATERRO E MATERIAIS, EXCLUINDO MATERIA L REATERRO JAZIDA E TRANSPORTE.</t>
  </si>
  <si>
    <t>73856/008</t>
  </si>
  <si>
    <t>BOCA PARA BUEIRO DUPLO TUBULAR, DIAMETRO =0,80M, EM CONCRETO CICLOPICO , INCLUINDO FORMAS, ESCAVACAO, REATERRO E MATERIAIS, EXCLUINDO MATERIA L REATERRO JAZIDA E TRANSPORTE.</t>
  </si>
  <si>
    <t>73856/009</t>
  </si>
  <si>
    <t>BOCA PARA BUEIRO DUPLO TUBULAR, DIAMETRO =1,00M, EM CONCRETO CICLOPICO , INCLUINDO FORMAS, ESCAVACAO, REATERRO E MATERIAIS, EXCLUINDO MATERIA L REATERRO JAZIDA E TRANSPORTE.</t>
  </si>
  <si>
    <t>73856/010</t>
  </si>
  <si>
    <t>BOCA PARA BUEIRO DUPLOTUBULAR, DIAMETRO =1,20M, EM CONCRETO CICLOPICO, INCLUINDO FORMAS, ESCAVACAO, REATERRO E MATERIAIS, EXCLUINDO MATERIAL REATERRO JAZIDA E TRANSPORTE.</t>
  </si>
  <si>
    <t>73856/011</t>
  </si>
  <si>
    <t>BOCA PARA BUEIRO TRIPLO TUBULAR, DIAMETRO =0,40M, EM CONCRETO CICLOPIC O, INCLUINDO FORMAS, ESCAVACAO, REATERRO E MATERIAIS, EXCLUINDO MATERI AL REATERRO JAZIDA E TRANSPORTE.</t>
  </si>
  <si>
    <t>73856/012</t>
  </si>
  <si>
    <t>BOCA PARA BUEIRO TRIPLO TUBULAR, DIAMETRO =0,60M, EM CONCRETO CICLOPIC O, INCLUINDO FORMAS, ESCAVACAO, REATERRO E MATERIAIS, EXCLUINDO MATERI AL REATERRO JAZIDA E TRANSPORTE.</t>
  </si>
  <si>
    <t>73856/013</t>
  </si>
  <si>
    <t>BOCA PARA BUEIRO TRIPLO TUBULAR, DIAMETRO =0,80M, EM CONCRETO CICLOPIC O, INCLUINDO FORMAS, ESCAVACAO, REATERRO E MATERIAIS, EXCLUINDO MATERI AL REATERRO JAZIDA E TRANSPORTE.</t>
  </si>
  <si>
    <t>73856/014</t>
  </si>
  <si>
    <t>BOCA PARA BUEIRO TRIPLO TUBULAR, DIAMETRO =1,00M, EM CONCRETO CICLOPIC O, INCLUINDO FORMAS, ESCAVACAO, REATERRO E MATERIAIS, EXCLUINDO MATERI AL REATERRO JAZIDA E TRANSPORTE.</t>
  </si>
  <si>
    <t>73856/015</t>
  </si>
  <si>
    <t>BOCA PARA BUEIRO TRIPLO TUBULAR, DIAMETRO =1,20M, EM CONCRETO CICLOPIC O, INCLUINDO FORMAS, ESCAVACAO, REATERRO E MATERIAIS, EXCLUINDO MATERI AL REATERRO JAZIDA E TRANSPORTE.</t>
  </si>
  <si>
    <t>73857/001</t>
  </si>
  <si>
    <t>TRANSFORMADOR DISTRIBUICAO  75KVA TRIFASICO 60HZ CLASSE 15KV IMERSO EM ÓLEO MINERAL FORNECIMENTO E INSTALACAO</t>
  </si>
  <si>
    <t>73857/002</t>
  </si>
  <si>
    <t>TRANSFORMADOR DISTRIBUICAO  112,5KVA TRIFASICO 60HZ CLASSE 15KV IMERSO EM ÓLEO MINERAL FORNECIMENTO E INSTALACAO</t>
  </si>
  <si>
    <t>73857/003</t>
  </si>
  <si>
    <t>TRANSFORMADOR DISTRIBUICAO  150KVA TRIFASICO 60HZ CLASSE 15KV IMERSO E M ÓLEO MINERAL FORNECIMENTO E INSTALACAO</t>
  </si>
  <si>
    <t>73857/004</t>
  </si>
  <si>
    <t>TRANSFORMADOR DISTRIBUICAO  225KVA TRIFASICO 60HZ CLASSE 15KV IMERSO E M ÓLEO MINERAL FORNECIMENTO E INSTALACAO</t>
  </si>
  <si>
    <t>73857/005</t>
  </si>
  <si>
    <t>TRANSFORMADOR DISTRIBUICAO  300KVA TRIFASICO 60HZ CLASSE 15KV IMERSO E M ÓLEO MINERAL FORNECIMENTO E INSTALACAO</t>
  </si>
  <si>
    <t>73857/006</t>
  </si>
  <si>
    <t>TRANSFORMADOR DISTRIBUICAO  500KVA TRIFASICO 60HZ CLASSE 15KV IMERSO E M ÓLEO MINERAL FORNECIMENTO E INSTALACAO</t>
  </si>
  <si>
    <t>73857/007</t>
  </si>
  <si>
    <t>TRANSFORMADOR DISTRIBUICAO  30KVA TRIFASICO 60HZ CLASSE 15KV IMERSO EM ÓLEO MINERAL FORNECIMENTO E INSTALACAO</t>
  </si>
  <si>
    <t>73857/008</t>
  </si>
  <si>
    <t>TRANSFORMADOR DISTRIBUICAO  45KVA TRIFASICO 60HZ CLASSE 15KV IMERSO EM ÓLEO MINERAL FORNECIMENTO E INSTALACAO</t>
  </si>
  <si>
    <t>73857/009</t>
  </si>
  <si>
    <t>TRANSFORMADOR DISTRIBUICAO  750KVA TRIFASICO 60HZ CLASSE 15KV IMERSO E M ÓLEO MINERAL FORNECIMENTO E INSTALACAO</t>
  </si>
  <si>
    <t>73857/010</t>
  </si>
  <si>
    <t>TRANSFORMADOR DISTRIBUICAO  1000KVA TRIFASICO 60HZ CLASSE 15KV IMERSO EM ÓLEO MINERAL FORNECIMENTO E INSTALACAO</t>
  </si>
  <si>
    <t>73859/001</t>
  </si>
  <si>
    <t>DESMATAMENTO E LIMPEZA MECANIZADA DE TERRENO COM REMOCAO DE CAMADA VEG ETAL, UTILIZANDO TRATOR DE ESTEIRAS</t>
  </si>
  <si>
    <t>73859/002</t>
  </si>
  <si>
    <t>CAPINA E LIMPEZA MANUAL DE TERRENO</t>
  </si>
  <si>
    <t>73861/001</t>
  </si>
  <si>
    <t>CONDULETE 1/2" EM LIGA DE ALUMÍNIO FUNDIDO TIPO B - FORNECIMENTO E I NSTALACAO</t>
  </si>
  <si>
    <t>73861/002</t>
  </si>
  <si>
    <t>CONDULETE 3/4" EM LIGA DE ALUMÍNIO FUNDIDO TIPO "B" - FORNECIMENTO E I NSTALACAO</t>
  </si>
  <si>
    <t>73861/003</t>
  </si>
  <si>
    <t>CONDULETE 1" EM LIGA DE ALUMÍNIO FUNDIDO TIPO "B" - FORNECIMENTO E INS TALACAO</t>
  </si>
  <si>
    <t>73861/004</t>
  </si>
  <si>
    <t>CONDULETE 1/2" EM LIGA DE ALUMÍNIO FUNDIDO TIPO "C" - FORNECIMENTO E I NSTALACAO</t>
  </si>
  <si>
    <t>73861/005</t>
  </si>
  <si>
    <t>CONDULETE  3/4" EM LIGA DE ALUMÍNIO FUNDIDO TIPO "C" - FORNECIMENTO E INSTALACAO</t>
  </si>
  <si>
    <t>73861/006</t>
  </si>
  <si>
    <t>CONDULETE 1" EM LIGA DE ALUMÍNIO FUNDIDO TIPO "C" - FORNECIMENTO E INS TALACAO</t>
  </si>
  <si>
    <t>73861/007</t>
  </si>
  <si>
    <t>CONDULETE 1/2" EM LIGA DE ALUMÍNIO FUNDIDO TIPO "E" - FORNECIMENTO E I NSTALACAO</t>
  </si>
  <si>
    <t>73861/008</t>
  </si>
  <si>
    <t>CONDULETE 3/4" EM LIGA DE ALUMÍNIO FUNDIDO TIPO "E" - FORNECIMENTO E I NSTALACAO</t>
  </si>
  <si>
    <t>73861/009</t>
  </si>
  <si>
    <t>CONDULETE 1" EM LIGA DE ALUMÍNIO FUNDIDO TIPO "E" - FORNECIMENTO E INS TALACAO</t>
  </si>
  <si>
    <t>73861/010</t>
  </si>
  <si>
    <t>CONDULETE 1/2" EM LIGA DE ALUMÍNIO FUNDIDO TIPO "LB" - FORNECIMENTO E INSTALACAO</t>
  </si>
  <si>
    <t>73861/011</t>
  </si>
  <si>
    <t>CONDULETE 3/4" EM LIGA DE ALUMÍNIO FUNDIDO TIPO "LB" - FORNECIMENTO E INSTALACAO</t>
  </si>
  <si>
    <t>73861/012</t>
  </si>
  <si>
    <t>CONDULETE 1" EM LIGA DE ALUMÍNIO FUNDIDO TIPO "LB" - FORNECIMENTO E IN STALACAO</t>
  </si>
  <si>
    <t>73861/013</t>
  </si>
  <si>
    <t>CONDULETE 1/2" EM LIGA DE ALUMÍNIO FUNDIDO TIPO "LL" - FORNECIMENTO E INSTALACAO</t>
  </si>
  <si>
    <t>CONDULETE 3/4" EM LIGA DE ALUMÍNIO FUNDIDO TIPO "LL" - FORNECIMENTO E INSTALACAO</t>
  </si>
  <si>
    <t>73861/015</t>
  </si>
  <si>
    <t>CONDULETE 1" EM LIGA DE ALUMÍNIO FUNDIDO TIPO "LL" - FORNECIMENTO E IN STALACAO</t>
  </si>
  <si>
    <t>73861/016</t>
  </si>
  <si>
    <t>CONDULETE 1/2" EM LIGA DE ALUMÍNIO FUNDIDO TIPO "X" - FORNECIMENTO E I NSTALACAO</t>
  </si>
  <si>
    <t>73861/017</t>
  </si>
  <si>
    <t>CONDULETE 3/4" EM LIGA DE ALUMÍNIO FUNDIDO TIPO "X" - FORNECIMENTO E I NSTALACAO</t>
  </si>
  <si>
    <t>73861/018</t>
  </si>
  <si>
    <t>CONDULETE 1" EM LIGA DE ALUMÍNIO FUNDIDO TIPO "X" - FORNECIMENTO E INS TALACAO</t>
  </si>
  <si>
    <t>73861/019</t>
  </si>
  <si>
    <t>CONDULETE 1/2" EM LIGA DE ALUMÍNIO FUNDIDO TIPO "T" - FORNECIMENTO E I NSTALACAO</t>
  </si>
  <si>
    <t>CONDULETE 3/4" EM LIGA DE ALUMÍNIO FUNDIDO TIPO "T" - FORNECIMENTO E I NSTALACAO</t>
  </si>
  <si>
    <t>73861/021</t>
  </si>
  <si>
    <t>CONDULETE 1" EM LIGA DE ALUMÍNIO FUNDIDO TIPO "T" - FORNECIMENTO E INS TALACAO</t>
  </si>
  <si>
    <t>73863/001</t>
  </si>
  <si>
    <t>ALVENARIA COM BLOCOS DE CONCRETO CELULAR 10X30X60CM, ESPESSURA 10CM, A SSENTADOS COM ARGAMASSA TRACO 1:2:9 (CIMENTO, CAL E AREIA) PREPARO MAN UAL</t>
  </si>
  <si>
    <t>73863/002</t>
  </si>
  <si>
    <t>ALVENARIA COM BLOCOS DE CONCRETO CELULAR 20X30X60CM, ESPESSURA 20CM, A SSENTADOS COM ARGAMASSA TRACO 1:2:9 (CIMENTO, CAL E AREIA) PREPARO MAN UAL</t>
  </si>
  <si>
    <t>73865/001</t>
  </si>
  <si>
    <t>FUNDO PREPARADOR PRIMER A BASE DE EPOXI, PARA ESTRUTURA METALICA, UMA DEMAO, ESPESSURA DE 25 MICRA.</t>
  </si>
  <si>
    <t>73866/001</t>
  </si>
  <si>
    <t>ESTRUTURA PARA COBERTURA TIPO FINK, EM ALUMINIO ANODIZADO, VAO DE 20M, ESPACAMENTO DAS TESOURAS DE 5M ATE 6,5M</t>
  </si>
  <si>
    <t>73866/002</t>
  </si>
  <si>
    <t>ESTRUTURA PARA COBERTURA TIPO FINK, EM ALUMINIO ANODIZADO, VAO DE 30M, ESPACAMENTO DAS TESOURAS DE 5M ATE 6,5M</t>
  </si>
  <si>
    <t>73866/003</t>
  </si>
  <si>
    <t>ESTRUTURA PARA COBERTURA TIPO FINK, EM ALUMINIO ANODIZADO, VAO DE 40M, ESPACAMENTO DAS TESOURAS DE 5M ATE 6,5M</t>
  </si>
  <si>
    <t>73866/004</t>
  </si>
  <si>
    <t>ESTRUTURA PARA COBERTURA EM ARCO, EM ALUMINIO ANODIZADO, VAO DE 20M, E SPACAMENTO DE 5M ATE 6,5M</t>
  </si>
  <si>
    <t>73866/005</t>
  </si>
  <si>
    <t>ESTRUTURA PARA COBERTURA EM ARCO, EM ALUMINIO ANODIZADO, VAO DE 30M, E SPACAMENTO DE 5M ATE 6,5M</t>
  </si>
  <si>
    <t>73866/006</t>
  </si>
  <si>
    <t>ESTRUTURA PARA COBERTURA EM ARCO, EM ALUMINIO ANODIZADO, VAO DE 40M, E SPACAMENTO DE 5M ATE 6,5M</t>
  </si>
  <si>
    <t>73866/007</t>
  </si>
  <si>
    <t>ESTRUTURA PARA COBERTURA TIPO SHED, EM ALUMINIO ANODIZADO, VAO DE 20M, ESPACAMENTO DAS TESOURAS DE 5M ATE 6,5M</t>
  </si>
  <si>
    <t>73866/008</t>
  </si>
  <si>
    <t>ESTRUTURA PARA COBERTURA TIPO SHED, EM ALUMINIO ANODIZADO, VAO DE 30M, ESPACAMENTO DAS TESOURAS DE 5M ATE 6,5M</t>
  </si>
  <si>
    <t>73866/009</t>
  </si>
  <si>
    <t>ESTRUTURA PARA COBERTURA TIPO SHED, EM ALUMINIO ANODIZADO, VAO DE 40M, ESPACAMENTO DAS TESOURAS DE 5M ATE 6,5M</t>
  </si>
  <si>
    <t>73867/001</t>
  </si>
  <si>
    <t>ESTRUTURA TIPO ESPACIAL EM ALUMINIO ANODIZADO, VAO DE 20M</t>
  </si>
  <si>
    <t>73867/002</t>
  </si>
  <si>
    <t>ESTRUTURA TIPO ESPACIAL EM ALUMINIO ANODIZADO, VAO DE 30M</t>
  </si>
  <si>
    <t>73867/003</t>
  </si>
  <si>
    <t>ESTRUTURA TIPO ESPACIAL EM ALUMINIO ANODIZADO, VAO DE 40M</t>
  </si>
  <si>
    <t>73867/004</t>
  </si>
  <si>
    <t>ESTRUTURA TIPO ESPACIAL EM ALUMINIO ANODIZADO, VAO DE 50M</t>
  </si>
  <si>
    <t>73868/001</t>
  </si>
  <si>
    <t>RUFO EM FIBROCIMENTO, INCLUSO ACESSORIOS DE FIXACAO E VEDACAO</t>
  </si>
  <si>
    <t>73870/001</t>
  </si>
  <si>
    <t>VÁLVULA DE ESFERA EM BRONZE Ø 1/2" - FORNECIMENTO E INSTALAÇÃO</t>
  </si>
  <si>
    <t>73870/002</t>
  </si>
  <si>
    <t>VÁLVULA DE ESFERA EM BRONZE Ø 3/4" - FORNECIMENTO E INSTALAÇÃO</t>
  </si>
  <si>
    <t>73870/003</t>
  </si>
  <si>
    <t>VÁLVULA DE ESFERA EM BRONZE Ø 1"  - FORNECIMENTO E INSTALAÇÃO</t>
  </si>
  <si>
    <t>73870/004</t>
  </si>
  <si>
    <t>REGISTRO DE ESFERA EM BRONZE D= 1.1/4" FORNEC E COLOCACAO</t>
  </si>
  <si>
    <t>73870/005</t>
  </si>
  <si>
    <t>VÁLVULA DE ESFERA EM BRONZE Ø 1.1/2" - FORNECIMENTO E INSTALAÇÃO</t>
  </si>
  <si>
    <t>73870/006</t>
  </si>
  <si>
    <t>VÁLVULA DE ESFERA EM BRONZE Ø 2" - FORNECIMENTO E INSTALAÇÃO</t>
  </si>
  <si>
    <t>73872/001</t>
  </si>
  <si>
    <t>IMPERMEABILIZACAO COM PINTURA A BASE DE RESINA EPOXI ALCATRAO, UMA DEM AO.</t>
  </si>
  <si>
    <t>73872/002</t>
  </si>
  <si>
    <t>IMPERMEABILIZACAO COM PINTURA A BASE DE RESINA EPOXI ALCATRAO, DUAS DE MAOS.</t>
  </si>
  <si>
    <t>73873/001</t>
  </si>
  <si>
    <t>LEITO FILTRANTE - COLOCACAO E APILOAMENTO DE TERRA NO FILTRO</t>
  </si>
  <si>
    <t>73873/002</t>
  </si>
  <si>
    <t>LEITO FILTRANTE - FORN.E ENCHIMENTO C/ BRITA NO. 4</t>
  </si>
  <si>
    <t>73873/003</t>
  </si>
  <si>
    <t>LEITO FILTRANTE - COLOCACAO DE AREIA NOS FILTROS</t>
  </si>
  <si>
    <t>73873/004</t>
  </si>
  <si>
    <t>LEITO FILTRANTE - COLOCACAO DE PEDREGULHOS NOS FILTROS</t>
  </si>
  <si>
    <t>73873/005</t>
  </si>
  <si>
    <t>LEITO FILTRANTE - COLOCACAO DE ANTRACITO NOS FILTROS</t>
  </si>
  <si>
    <t>73874/001</t>
  </si>
  <si>
    <t>REMOCAO DE PINTURAS COM JATEAMENTO DE AREIA, EM SUPERFICIES METALICAS</t>
  </si>
  <si>
    <t>73875/001</t>
  </si>
  <si>
    <t>LOCACAO DE ANDAIME METALICO TUBULAR TIPO TORRE</t>
  </si>
  <si>
    <t>M/MES</t>
  </si>
  <si>
    <t>73876/001</t>
  </si>
  <si>
    <t>PISO DE BORRACHA PASTILHADO, ESPESSURA 7MM, FIXADO COM COLA</t>
  </si>
  <si>
    <t>73877/001</t>
  </si>
  <si>
    <t>ESCORAMENTO DE VALAS COM PRANCHOES METALICOS - AREA CRAVADA</t>
  </si>
  <si>
    <t>73877/002</t>
  </si>
  <si>
    <t>ESCORAMENTO DE VALAS COM PRANCHOES METALICOS - AREA NAO CRAVADA</t>
  </si>
  <si>
    <t>73881/001</t>
  </si>
  <si>
    <t>EXECUCAO DE DRENO COM MANTA GEOTEXTIL 200 G/M2</t>
  </si>
  <si>
    <t>73881/002</t>
  </si>
  <si>
    <t>EXECUCAO DE DRENO COM MANTA GEOTEXTIL 300 G/M2</t>
  </si>
  <si>
    <t>73881/003</t>
  </si>
  <si>
    <t>EXECUCAO DE DRENO COM MANTA GEOTEXTIL 400 G/M2</t>
  </si>
  <si>
    <t>73882/001</t>
  </si>
  <si>
    <t>CALHA EM CONCRETO SIMPLES, EM MEIA CANA, DIAMETRO 200 MM</t>
  </si>
  <si>
    <t>73882/002</t>
  </si>
  <si>
    <t>CALHA EM CONCRETO SIMPLES, MEIA CANA DE CONCRETO, DIAMETRO 300 MM</t>
  </si>
  <si>
    <t>73882/003</t>
  </si>
  <si>
    <t>CALHA EM CONCRETO SIMPLES, EM MEIA CANA DE CONCRETO, DIAMETRO 400 MM</t>
  </si>
  <si>
    <t>73882/004</t>
  </si>
  <si>
    <t>CALHA EM CONCRETO SIMPLES, EM MEIA CANA DE CONCRETO, DIAMETRO 500 MM</t>
  </si>
  <si>
    <t>73882/005</t>
  </si>
  <si>
    <t>CALHA EM CONCRETO SIMPLES, EM MEIA CANA DE CONCRETO, DIAMETRO 600 MM</t>
  </si>
  <si>
    <t>73883/001</t>
  </si>
  <si>
    <t>EXECUCAO DE DRENO FRANCES COM AREIA MEDIA</t>
  </si>
  <si>
    <t>73883/002</t>
  </si>
  <si>
    <t>EXECUCAO DE DRENO FRANCES COM BRITA NUM 2</t>
  </si>
  <si>
    <t>73883/003</t>
  </si>
  <si>
    <t>EXECUCAO DE DRENO FRANCES COM CASCALHO</t>
  </si>
  <si>
    <t>73884/001</t>
  </si>
  <si>
    <t>INSTALAÇÃO DE VÁLVULAS OU REGISTROS COM JUNTA FLANGEADA - DN 50</t>
  </si>
  <si>
    <t>73884/002</t>
  </si>
  <si>
    <t>INSTALAÇÃO DE VÁLVULAS OU REGISTROS COM JUNTA FLANGEADA - DN 75</t>
  </si>
  <si>
    <t>73884/003</t>
  </si>
  <si>
    <t>INSTALAÇÃO DE VÁLVULAS OU REGISTROS COM JUNTA FLANGEADA - DN 100</t>
  </si>
  <si>
    <t>73884/004</t>
  </si>
  <si>
    <t>INSTALAÇÃO DE VÁLVULAS OU REGISTROS COM JUNTA FLANGEADA - DN 150</t>
  </si>
  <si>
    <t>73884/005</t>
  </si>
  <si>
    <t>INSTALAÇÃO DE VÁLVULAS OU REGISTROS COM JUNTA FLANGEADA - DN 200</t>
  </si>
  <si>
    <t>73884/006</t>
  </si>
  <si>
    <t>INSTALAÇÃO DE VÁLVULAS OU REGISTROS COM JUNTA FLANGEADA - DN 250</t>
  </si>
  <si>
    <t>73884/007</t>
  </si>
  <si>
    <t>INSTALAÇÃO DE VÁLVULAS OU REGISTROS COM JUNTA FLANGEADA - DN 300</t>
  </si>
  <si>
    <t>73884/008</t>
  </si>
  <si>
    <t>INSTALAÇÃO DE VÁLVULAS OU REGISTROS COM JUNTA FLANGEADA - DN 350</t>
  </si>
  <si>
    <t>73884/009</t>
  </si>
  <si>
    <t>INSTALAÇÃO DE VÁLVULAS OU REGISTROS COM JUNTA FLANGEADA - DN 400</t>
  </si>
  <si>
    <t>73884/010</t>
  </si>
  <si>
    <t>INSTALAÇÃO DE VÁLVULAS OU REGISTROS COM JUNTA FLANGEADA - DN 450</t>
  </si>
  <si>
    <t>73884/011</t>
  </si>
  <si>
    <t>INSTALAÇÃO DE VÁLVULAS OU REGISTROS COM JUNTA FLANGEADA - DN 500</t>
  </si>
  <si>
    <t>73884/012</t>
  </si>
  <si>
    <t>INSTALAÇÃO DE VÁLVULAS OU REGISTROS COM JUNTA FLANGEADA - DN 600</t>
  </si>
  <si>
    <t>73884/013</t>
  </si>
  <si>
    <t>INSTALAÇÃO DE VÁLVULAS OU REGISTROS COM JUNTA FLANGEADA - DN 700</t>
  </si>
  <si>
    <t>73884/014</t>
  </si>
  <si>
    <t>INSTALAÇÃO DE VÁLVULAS OU REGISTROS COM JUNTA FLANGEADA - DN 800</t>
  </si>
  <si>
    <t>73884/015</t>
  </si>
  <si>
    <t>INSTALAÇÃO DE VÁLVULAS OU REGISTROS COM JUNTA FLANGEADA - DN 900</t>
  </si>
  <si>
    <t>73884/016</t>
  </si>
  <si>
    <t>INSTALAÇÃO DE VÁLVULAS OU REGISTROS COM JUNTA FLANGEADA - DN 1000</t>
  </si>
  <si>
    <t>73885/001</t>
  </si>
  <si>
    <t>INSTALAÇÃO DE VÁLVULAS OU REGISTROS COM JUNTA ELÁSTICA - DN 50</t>
  </si>
  <si>
    <t>73885/002</t>
  </si>
  <si>
    <t>INSTALAÇÃO DE VÁLVULAS OU REGISTROS COM JUNTA ELÁSTICA - DN 75</t>
  </si>
  <si>
    <t>73885/003</t>
  </si>
  <si>
    <t>INSTALAÇÃO DE VÁLVULAS OU REGISTROS COM JUNTA ELÁSTICA - DN 100</t>
  </si>
  <si>
    <t>73885/004</t>
  </si>
  <si>
    <t>INSTALAÇÃO DE VÁLVULAS OU REGISTROS COM JUNTA ELÁSTICA - DN 150</t>
  </si>
  <si>
    <t>73885/005</t>
  </si>
  <si>
    <t>INSTALAÇÃO DE VÁLVULAS OU REGISTROS COM JUNTA ELÁSTICA - DN 200</t>
  </si>
  <si>
    <t>73885/006</t>
  </si>
  <si>
    <t>INSTALAÇÃO DE VÁLVULAS OU REGISTROS COM JUNTA ELÁSTICA - DN 250</t>
  </si>
  <si>
    <t>73885/007</t>
  </si>
  <si>
    <t>INSTALAÇÃO DE VÁLVULAS OU REGISTROS COM JUNTA ELÁSTICA - DN 300</t>
  </si>
  <si>
    <t>73885/008</t>
  </si>
  <si>
    <t>INSTALAÇÃO DE VÁLVULAS OU REGISTROS COM JUNTA ELÁSTICA - DN 350</t>
  </si>
  <si>
    <t>73885/009</t>
  </si>
  <si>
    <t>INSTALAÇÃO DE VÁLVULAS OU REGISTROS COM JUNTA ELÁSTICA - DN 400</t>
  </si>
  <si>
    <t>73885/010</t>
  </si>
  <si>
    <t>INSTALAÇÃO DE VÁLVULAS OU REGISTROS COM JUNTA ELÁSTICA - DN 450</t>
  </si>
  <si>
    <t>73885/011</t>
  </si>
  <si>
    <t>INSTALAÇÃO DE VÁLVULAS OU REGISTROS COM JUNTA ELÁSTICA - DN 500</t>
  </si>
  <si>
    <t>73885/012</t>
  </si>
  <si>
    <t>INSTALAÇÃO DE VÁLVULAS OU REGISTROS COM JUNTA ELÁSTICA - DN 600</t>
  </si>
  <si>
    <t>73886/001</t>
  </si>
  <si>
    <t>RODAPE EM MADEIRA, ALTURA 7CM, FIXADO EM PECAS DE MADEIRA</t>
  </si>
  <si>
    <t>73887/001</t>
  </si>
  <si>
    <t>ASSENTAMENTO SIMPLES DE TUBOS DE FERRO FUNDIDO (FOFO) C/ JUNTA ELASTIC A -  DN 75 MM - INCLUSIVE TRANSPORTE</t>
  </si>
  <si>
    <t>73887/002</t>
  </si>
  <si>
    <t>ASSENTAMENTO SIMPLES DE TUBOS DE FERRO FUNDIDO (FOFO) C/ JUNTA ELASTIC A - DN 100 - INCLUSIVE TRANSPORTE</t>
  </si>
  <si>
    <t>73887/003</t>
  </si>
  <si>
    <t>ASSENTAMENTO SIMPLES DE TUBOS DE FERRO FUNDIDO (FOFO) C/ JUNTA ELASTIC A - DN 150 - INCLUSIVE TRANSPORTE</t>
  </si>
  <si>
    <t>73887/004</t>
  </si>
  <si>
    <t>ASSENTAMENTO SIMPLES DE TUBOS DE FERRO FUNDIDO (FOFO) C/ JUNTA ELASTIC A - DN 200 - INCLUSIVE TRANSPORTE</t>
  </si>
  <si>
    <t>73887/005</t>
  </si>
  <si>
    <t>ASSENTAMENTO SIMPLES DE TUBOS DE FERRO FUNDIDO (FOFO) C/ JUNTA ELASTIC A - DN 250 MM - INCLUSIVE TRANSPORTE</t>
  </si>
  <si>
    <t>73887/006</t>
  </si>
  <si>
    <t>ASSENTAMENTO SIMPLES DE TUBOS DE FERRO FUNDIDO (FOFO) C/ JUNTA ELASTIC A - DN 300 - INCLUSIVE TRANSPORTE</t>
  </si>
  <si>
    <t>73887/007</t>
  </si>
  <si>
    <t>ASSENTAMENTO SIMPLES DE TUBOS DE FERRO FUNDIDO (FOFO) C/ JUNTA ELASTIC A - DN 350 MM - INCLUSIVE TRANSPORTE</t>
  </si>
  <si>
    <t>73887/008</t>
  </si>
  <si>
    <t>ASSENTAMENTO SIMPLES DE TUBOS DE FERRO FUNDIDO (FOFO) C/ JUNTA ELASTIC A - DN 400 MM - INCLUSIVE TRANSPORTE</t>
  </si>
  <si>
    <t>73887/009</t>
  </si>
  <si>
    <t>ASSENTAMENTO SIMPLES DE TUBOS DE FERRO FUNDIDO (FOFO) C/ JUNTA ELASTIC A - DN 450 MM - INCLUSIVE TRANSPORTE</t>
  </si>
  <si>
    <t>73887/010</t>
  </si>
  <si>
    <t>ASSENTAMENTO SIMPLES DE TUBOS DE FERRO FUNDIDO (FOFO) C/ JUNTA ELASTIC A - DN 500 MM - INCLUSIVE TRANSPORTE</t>
  </si>
  <si>
    <t>73887/011</t>
  </si>
  <si>
    <t>ASSENTAMENTO SIMPLES DE TUBOS DE FERRO FUNDIDO (FOFO) C/ JUNTA ELASTIC A - DN 600 MM - INCLUSIVE TRANSPORTE</t>
  </si>
  <si>
    <t>73887/012</t>
  </si>
  <si>
    <t>ASSENTAMENTO SIMPLES DE TUBOS DE FERRO FUNDIDO (FOFO) C/ JUNTA ELASTIC A - DN 700 MM - INCLUSIVE TRANSPORTE</t>
  </si>
  <si>
    <t>73887/013</t>
  </si>
  <si>
    <t>ASSENTAMENTO SIMPLES DE TUBOS DE FERRO FUNDIDO (FOFO) C/ JUNTA ELASTIC A - DN 800 MM - INCLUSIVE TRANSPORTES</t>
  </si>
  <si>
    <t>73887/014</t>
  </si>
  <si>
    <t>ASSENTAMENTO SIMPLES DE TUBOS DE FERRO FUNDIDO (FOFO) C/ JUNTA ELASTIC A - DN 900 MM - INCLUSIVE TRANSPORTE</t>
  </si>
  <si>
    <t>73887/015</t>
  </si>
  <si>
    <t>ASSENTAMENTO SIMPLES DE TUBOS DE FERRO FUNDIDO (FOFO) C/ JUNTA ELASTIC A - DN 1000 MM - INCLUSIVE TRANSPORTE</t>
  </si>
  <si>
    <t>73887/016</t>
  </si>
  <si>
    <t>ASSENTAMENTO SIMPLES DE TUBOS DE FERRO FUNDIDO (FOFO) C/ JUNTA ELASTIC A - DN 1100 MM - INCLUSIVE TRANSPORTE</t>
  </si>
  <si>
    <t>73887/017</t>
  </si>
  <si>
    <t>ASSENTAMENTO SIMPLES DE TUBOS DE FERRO FUNDIDO (FOFO) C/ JUNTA ELASTIC A - DN 1200 MM - INCLUSIVE TRANSPORTE</t>
  </si>
  <si>
    <t>73888/001</t>
  </si>
  <si>
    <t>ASSENTAMENTO TUBO PVC COM JUNTA ELASTICA, DN 50 MM - (OU RPVC, OU PVC DEFOFO, OU PRFV) - PARA AGUA.</t>
  </si>
  <si>
    <t>73888/002</t>
  </si>
  <si>
    <t>ASSENTAMENTO TUBO PVC COM JUNTA ELASTICA, DN 75 MM - (OU RPVC, OU PVC DEFOFO, OU PRFV) - PARA AGUA.</t>
  </si>
  <si>
    <t>73888/003</t>
  </si>
  <si>
    <t>ASSENTAMENTO TUBO PVC COM JUNTA ELASTICA, DN 100 MM - (OU RPVC, OU PVC DEFOFO, OU PRFV) - PARA AGUA.</t>
  </si>
  <si>
    <t>73888/004</t>
  </si>
  <si>
    <t>ASSENTAMENTO TUBO PVC COM JUNTA ELASTICA, DN 150 MM - (OU RPVC, OU PVC DEFOFO, OU PRFV P/ AGUA)</t>
  </si>
  <si>
    <t>73888/005</t>
  </si>
  <si>
    <t>ASSENTAMENTO TUBO PVC COM JUNTA ELASTICA, DN 200 MM - (OU RPVC, OU PVC DEFOFO, OU PRFV P/ AGUA)</t>
  </si>
  <si>
    <t>73888/006</t>
  </si>
  <si>
    <t>ASSENTAMENTO TUBO PVC COM JUNTA ELASTICA, DN 250 MM - (OU RPVC, OU PVC DEFOFO, OU PRFV P/ AGUA)</t>
  </si>
  <si>
    <t>73888/007</t>
  </si>
  <si>
    <t>ASSENTAMENTO TUBO PVC COM JUNTA ELASTICA, DN 300 MM - (OU RPVC, OU PVC DEFOFO, OU PRFV P/ AGUA)</t>
  </si>
  <si>
    <t>73888/008</t>
  </si>
  <si>
    <t>ASSENTAMENTO TUBO PVC COM JUNTA ELASTICA, DN 350 MM - (OU RPVC, OU PVC DEFOFO, OU PRFV) PARA AGUA</t>
  </si>
  <si>
    <t>73888/009</t>
  </si>
  <si>
    <t>ASSENTAMENTO TUBO PVC COM JUNTA ELASTICA, DN 400 MM - (OU RPVC, OU PVC DEFOFO, OU PRFV) - PARA AGUA.</t>
  </si>
  <si>
    <t>73888/010</t>
  </si>
  <si>
    <t>ASSENTAMENTO TUBO PVC COM JUNTA ELASTICA, DN 500 MM - (OU RPVC, OU PVC DEFOFO, OU PRFV) - PARA AGUA.</t>
  </si>
  <si>
    <t>73888/011</t>
  </si>
  <si>
    <t>ASSENTAMENTO TUBO PVC COM JUNTA ELASTICA, DN 600 MM - (OU RPVC, OU PVC DEFOFO, OU PRFV) - PARA AGUA.</t>
  </si>
  <si>
    <t>73888/012</t>
  </si>
  <si>
    <t>ASSENTAMENTO TUBO PVC COM JUNTA ELASTICA, DN 700 MM - (OU RPVC, OU PVC DEFOFO, OU PRFV) - PARA AGUA.</t>
  </si>
  <si>
    <t>73888/013</t>
  </si>
  <si>
    <t>ASSENTAMENTO TUBO PVC COM JUNTA ELASTICA, DN 800 MM - (OU RPVC, OU PVC DEFOFO, OU PRFV) - PARA AGUA.</t>
  </si>
  <si>
    <t>73888/014</t>
  </si>
  <si>
    <t>ASSENTAMENTO TUBO PVC COM JUNTA ELASTICA, DN 900 MM - (OU RPVC, OU PVC DEFOFO, OU PRFV) - PARA AGUA.</t>
  </si>
  <si>
    <t>73888/015</t>
  </si>
  <si>
    <t>ASSENTAMENTO TUBO PVC COM JUNTA ELASTICA, DN 1000 MM - (OU RPVC, OU PV C DEFOFO, OU PRFV) - PARA AGUA.</t>
  </si>
  <si>
    <t>73890/001</t>
  </si>
  <si>
    <t>ENSECADEIRA DE MADEIRA COM PAREDE SIMPLES</t>
  </si>
  <si>
    <t>73890/002</t>
  </si>
  <si>
    <t>ENSECADEIRA DE MADEIRA COM PAREDE DUPLA</t>
  </si>
  <si>
    <t>73891/001</t>
  </si>
  <si>
    <t>ESGOTAMENTO COM MOTO-BOMBA AUTOESCOVANTE</t>
  </si>
  <si>
    <t>73892/001</t>
  </si>
  <si>
    <t>EXECUÇÃO DE PASSEIO (CALÇADA) EM CONCRETO (CIMENTO/AREIA/SEIXO ROLADO) , PREPARO MECÂNICO, ESPESSURA 7CM, COM JUNTA DE DILATAÇÃO EM MADEIRA, INCLUSO LANÇAMENTO E ADENSAMENTO</t>
  </si>
  <si>
    <t>73892/002</t>
  </si>
  <si>
    <t>EXECUÇÃO DE PASSEIO (CALÇADA) EM CONCRETO 12 MPA, TRAÇO 1:3:5 (CIMENTO /AREIA/BRITA), PREPARO MECÂNICO, ESPESSURA 7CM, COM JUNTA DE DILATAÇÃO EM MADEIRA, INCLUSO LANÇAMENTO E ADENSAMENTO</t>
  </si>
  <si>
    <t>73895/001</t>
  </si>
  <si>
    <t>DEMOLICAO DE PISO DE MARMORE E ARGAMASSA DE ASSENTAMENTO</t>
  </si>
  <si>
    <t>73896/001</t>
  </si>
  <si>
    <t>RETIRADA CUIDADOSA DE AZULEJOS/LADRILHOS E ARGAMASSA DE ASSENTAMENTO</t>
  </si>
  <si>
    <t>73898/001</t>
  </si>
  <si>
    <t>JUNTA DE DILATACAO ELASTICA (PVC) O-220/6 PRESSAO ATE 30 MCA</t>
  </si>
  <si>
    <t>73899/001</t>
  </si>
  <si>
    <t>DEMOLICAO DE ALVENARIA DE TIJOLOS MACICOS S/REAPROVEITAMENTO</t>
  </si>
  <si>
    <t>73899/002</t>
  </si>
  <si>
    <t>DEMOLICAO DE ALVENARIA DE TIJOLOS FURADOS S/REAPROVEITAMENTO</t>
  </si>
  <si>
    <t>73900/001</t>
  </si>
  <si>
    <t>ENSAIOS DE IMPRIMACAO - ASFALTO DILUIDO</t>
  </si>
  <si>
    <t>73900/002</t>
  </si>
  <si>
    <t>ENSAIOS DE TRATAMENTO SUPERFICIAL SIMPLES - COM CAP</t>
  </si>
  <si>
    <t>73900/003</t>
  </si>
  <si>
    <t>ENSAIOS DE TRATAMENTO SUPERFICIAL SIMPLES - COM EMULSAO ASFALTICA</t>
  </si>
  <si>
    <t>73900/004</t>
  </si>
  <si>
    <t>ENSAIOS DE TRATAMENTO SUPERFICIAL DUPLO - COM CAP</t>
  </si>
  <si>
    <t>73900/005</t>
  </si>
  <si>
    <t>ENSAIOS DE TRATAMENTO SUPERFICIAL DUPLO - COM EMULSAO ASFALTICA</t>
  </si>
  <si>
    <t>73900/006</t>
  </si>
  <si>
    <t>ENSAIOS DE TRATAMENTO SUPERFICIAL TRIPLO - COM CAP</t>
  </si>
  <si>
    <t>73900/007</t>
  </si>
  <si>
    <t>ENSAIOS DE TRATAMENTO SUPERFICIAL TRIPLO - COM EMULSAO ASFALTICA</t>
  </si>
  <si>
    <t>73900/008</t>
  </si>
  <si>
    <t>ENSAIOS DE MACADAME BETUMINOSO POR PENETRACAO - COM CAP</t>
  </si>
  <si>
    <t>73900/009</t>
  </si>
  <si>
    <t>ENSAIOS DE MACADAME BETUMINOSO POR PENETRACAO - COM EMULSAO ASFALTICA</t>
  </si>
  <si>
    <t>73900/010</t>
  </si>
  <si>
    <t>ENSAIOS DE PRE MISTURADO A FRIO</t>
  </si>
  <si>
    <t>73900/011</t>
  </si>
  <si>
    <t>ENSAIOS DE AREIA ASFALTO A QUENTE</t>
  </si>
  <si>
    <t>73900/012</t>
  </si>
  <si>
    <t>ENSAIOS DE CONCRETO ASFALTICO</t>
  </si>
  <si>
    <t>73901/001</t>
  </si>
  <si>
    <t>TRANSPORTE VERTICAL MANUAL DE MATERIAIS DIVERSOS A 1ª LAJE</t>
  </si>
  <si>
    <t>73901/002</t>
  </si>
  <si>
    <t>TRANSPORTE VERTICAL MANUAL DE MATERIAIS DIVERSOS A 2ª LAJE</t>
  </si>
  <si>
    <t>73901/003</t>
  </si>
  <si>
    <t>73901/004</t>
  </si>
  <si>
    <t>73902/001</t>
  </si>
  <si>
    <t>CAMADA DRENANTE COM BRITA NUM 3</t>
  </si>
  <si>
    <t>73903/001</t>
  </si>
  <si>
    <t>LIMPEZA SUPERFICIAL DA CAMADA VEGETAL EM JAZIDA</t>
  </si>
  <si>
    <t>73903/002</t>
  </si>
  <si>
    <t>EXPURGO DE JAZIDA (MATERIAL VEGETAL, OU INSERVÍVEL, EXCETO LAMA)</t>
  </si>
  <si>
    <t>73904/001</t>
  </si>
  <si>
    <t>ATERRO APILOADO(MANUAL) EM CAMADAS DE 20 CM COM EMPRÉSTIMO DE SAIBRO.</t>
  </si>
  <si>
    <t>73905/001</t>
  </si>
  <si>
    <t>BANDEIRA EM MADEIRA 1A, 40X60CM, FIXA, SEM ADUELA E ALIZAR, PARA VIDRO</t>
  </si>
  <si>
    <t>73905/002</t>
  </si>
  <si>
    <t>BANDEIRA EM MADEIRA 2A, 40X60CM, FIXA, SEM ADUELA E ALIZAR, PARA VIDRO</t>
  </si>
  <si>
    <t>73907/003</t>
  </si>
  <si>
    <t>CONTRAPISO/LASTRO DE CONCRETO NAO-ESTRUTURAL, E=5CM, PREPARO COM BETON EIRA</t>
  </si>
  <si>
    <t>LASTRO DE CONCRETO, ESPESSURA 3CM, PREPARO MECANICO</t>
  </si>
  <si>
    <t>73908/001</t>
  </si>
  <si>
    <t>CANTONEIRA DE ALUMINIO 2"X2", PARA PROTECAO DE QUINA DE PAREDE</t>
  </si>
  <si>
    <t>73908/002</t>
  </si>
  <si>
    <t>CANTONEIRA DE ALUMINIO 1"X1, PARA PROTECAO DE QUINA DE PAREDE</t>
  </si>
  <si>
    <t>73909/001</t>
  </si>
  <si>
    <t>DIVISORIA EM MADEIRA COMPENSADA RESINADA ESPESSURA 6MM, ESTRUTURADA EM MADEIRA DE LEI 3"X3"</t>
  </si>
  <si>
    <t>PORTA DE MADEIRA COMPENSADA LISA PARA PINTURA, 120X210X3,5CM, 2 FOLHAS , INCLUSO ADUELA 2A, ALIZAR 2A E DOBRADICAS</t>
  </si>
  <si>
    <t>73910/009</t>
  </si>
  <si>
    <t>PORTA DE MADEIRA COMPENSADA LISA PARA CERA OU VERNIZ, 120X210X3,5CM, 2 FOLHAS, INCLUSO ADUELA 1A, ALIZAR 1A E DOBRADICAS COM ANEL</t>
  </si>
  <si>
    <t>73916/001</t>
  </si>
  <si>
    <t>PLACA DE IDENTIFICAÇÃO EM CHAPA GALVANIZADA NUM. 18, 12X18CM</t>
  </si>
  <si>
    <t>73916/002</t>
  </si>
  <si>
    <t>PLACA ESMALTADA PARA IDENTIFICAÇÃO NR DE RUA, DIMENSÕES 45X25CM</t>
  </si>
  <si>
    <t>73916/003</t>
  </si>
  <si>
    <t>PLACA DE IDENTIFICAÇÃO EM CHAPA GALVANIZADA NUM. 18, DIMENSÕES 8X12CM</t>
  </si>
  <si>
    <t>73921/001</t>
  </si>
  <si>
    <t>PISO EM PEDRA PORTUGUESA ASSENTADO SOBRE BASE DE SAIBRO, REJUNTADO COM CIMENTO BRANCO</t>
  </si>
  <si>
    <t>73921/002</t>
  </si>
  <si>
    <t>PISO EM PEDRA ARDOSIA ASSENTADO SOBRE ARGAMASSA COLANTE REJUNTADO COM CIMENTO COMUM</t>
  </si>
  <si>
    <t>73922/001</t>
  </si>
  <si>
    <t>PISO CIMENTADO TRACO 1:3 (CIMENTO E AREIA) ACABAMENTO LISO ESPESSURA 3 ,5CM, PREPARO MANUAL DA ARGAMASSA</t>
  </si>
  <si>
    <t>73922/002</t>
  </si>
  <si>
    <t>PISO CIMENTADO TRACO 1:4 (CIMENTO E AREIA) ACABAMENTO LISO ESPESSURA 2 ,5CM PREPARO MANUAL DA ARGAMASSA</t>
  </si>
  <si>
    <t>73922/003</t>
  </si>
  <si>
    <t>PISO CIMENTADO TRACO 1:3 (CIMENTO E AREIA) ACABAMENTO LISO ESPESSURA 2 ,0CM, PREPARO MANUAL DA ARGAMASSA</t>
  </si>
  <si>
    <t>73922/004</t>
  </si>
  <si>
    <t>PISO CIMENTADO TRACO 1:4 (CIMENTO E AREIA) ACABAMENTO LISO ESPESSURA 2 ,0CM, PREPARO MANUAL DA ARGAMASSA</t>
  </si>
  <si>
    <t>73922/005</t>
  </si>
  <si>
    <t>PISO CIMENTADO TRACO 1:3 (CIMENTO E AREIA) ACABAMENTO LISO ESPESSURA 3 ,0CM, PREPARO MANUAL DA ARGAMASSA</t>
  </si>
  <si>
    <t>73923/001</t>
  </si>
  <si>
    <t>PISO CIMENTADO TRACO 1:4 (CIMENTO E AREIA) ACABAMENTO RUSTICO ESPESSUR A 2CM, ARGAMASSA COM PREPARO MANUAL</t>
  </si>
  <si>
    <t>73923/002</t>
  </si>
  <si>
    <t>PISO CIMENTADO TRACO 1:4 (CIMENTO E AREIA), COM ACABAMENTO RUSTICO ESP ESSURA 3CM, PREPARO MANUAL</t>
  </si>
  <si>
    <t>73923/003</t>
  </si>
  <si>
    <t>PISO CIMENTADO TRACO 1:3 (CIMENTO E AREIA), COM ACABAMENTO RUSTICO E F RISADO ESPESSURA 2CM, PREPARO MANUAL</t>
  </si>
  <si>
    <t>73924/001</t>
  </si>
  <si>
    <t>PINTURA ESMALTE ALTO BRILHO, DUAS DEMAOS, SOBRE SUPERFICIE METALICA</t>
  </si>
  <si>
    <t>73924/002</t>
  </si>
  <si>
    <t>PINTURA ESMALTE ACETINADO, DUAS DEMAOS, SOBRE SUPERFICIE METALICA</t>
  </si>
  <si>
    <t>73924/003</t>
  </si>
  <si>
    <t>PINTURA ESMALTE FOSCO, DUAS DEMAOS, SOBRE SUPERFICIE METALICA</t>
  </si>
  <si>
    <t>73929/001</t>
  </si>
  <si>
    <t>IMPERMEABILIZACAO DE SUPERFICIE COM CIMENTO ESPECIAL CRISTALIZANTE COM ADESIVO LIQUIDO, UMA DEMAO.</t>
  </si>
  <si>
    <t>73929/003</t>
  </si>
  <si>
    <t>IMPERMEABILIZACAO DE SUPERFICIE COM ADESIVO LIQUIDO E SELADOR.</t>
  </si>
  <si>
    <t>73929/004</t>
  </si>
  <si>
    <t>IMPERMEABILIZACAO DE ESTRUTURAS ENTERRADAS COM CIMENTO CRISTALIZANTE E ADESIVO LIQUIDO, ATE 7M DE PROFUNDIDADE.</t>
  </si>
  <si>
    <t>73930/001</t>
  </si>
  <si>
    <t>CORDAO DE ARREMATE COM TELHA CERAMICA TIPO CANAL EMBOCADA COM ARGAMASS A TRACO 1:3 (CIMENTO E AREIA)</t>
  </si>
  <si>
    <t>73932/001</t>
  </si>
  <si>
    <t>GRADE DE FERRO EM BARRA CHATA 3/16"</t>
  </si>
  <si>
    <t>73933/001</t>
  </si>
  <si>
    <t>PORTA DE FERRO, DE ABRIR, TIPO GRADE COM CHAPA, 87X210CM, COM GUARNICO ES</t>
  </si>
  <si>
    <t>73933/002</t>
  </si>
  <si>
    <t>PORTA DE FERRO, DE ABRIR, TIPO CHAPA LISA, COM GUARNICOES</t>
  </si>
  <si>
    <t>73933/003</t>
  </si>
  <si>
    <t>PORTA DE FERRO TIPO VENEZIANA, DE ABRIR, SEM BANDEIRA SEM FERRAGENS</t>
  </si>
  <si>
    <t>73933/004</t>
  </si>
  <si>
    <t>PORTA DE FERRO DE ABRIR TIPO BARRA CHATA, COM REQUADRO E GUARNICAO COM PLETA</t>
  </si>
  <si>
    <t>ALVENARIA EM TIJOLO CERAMICO FURADO 9X19X19CM, 1 VEZ (ESPESSURA 19 CM) , ASSENTADO EM ARGAMASSA TRACO 1:4 (CIMENTO E AREIA MEDIA NAO PENEIRAD A), PREPARO MANUAL, JUNTA1 CM</t>
  </si>
  <si>
    <t>73937/001</t>
  </si>
  <si>
    <t>COBOGO DE CONCRETO (ELEMENTO VAZADO), 7X50X50CM, ASSENTADO COM ARGAMAS SA TRACO 1:4 (CIMENTO E AREIA)</t>
  </si>
  <si>
    <t>COBOGO DE CONCRETO (ELEMENTO VAZADO), 7X50X50CM, ASSENTADO COM ARGAMAS SA TRACO 1:3 (CIMENTO E AREIA)</t>
  </si>
  <si>
    <t>COBOGO DE CONCRETO (ELEMENTO VAZADO), 6X29X29CM, ASSENTADO COM ARGAMAS SA TRACO 1:7 (CIMENTO E AREIA)</t>
  </si>
  <si>
    <t>73937/005</t>
  </si>
  <si>
    <t>COBOGO DE CONCRETO (ELEMENTO VAZADO), 10X29X39CM ABERTURA COM VIDRO, A SSENTADO COM ARGAMASSA TRACO 1:4 (CIMENTO E AREIA MEDIA NAO PENEIRADA)</t>
  </si>
  <si>
    <t>73938/001</t>
  </si>
  <si>
    <t>COBERTURA EM TELHA CERAMICA TIPO COLONIAL, COM ARGAMASSA TRACO 1:3 (CI MENTO E AREIA)</t>
  </si>
  <si>
    <t>73938/002</t>
  </si>
  <si>
    <t>COBERTURA EM TELHA CERAMICA TIPO PLAN, EXCLUINDO MADEIRAMENTO</t>
  </si>
  <si>
    <t>73938/003</t>
  </si>
  <si>
    <t>COBERTURA EM TELHA CERAMICA TIPO FRANCESA OU MARSELHA, EXCLUINDO MADEI RAMENTO</t>
  </si>
  <si>
    <t>73938/004</t>
  </si>
  <si>
    <t>COBERTURA EM TELHA CERAMICA TIPO CANAL, COM ARGAMASSA TRACO 1:3 (CIMEN TO E AREIA) E ARAME RECOZIDO</t>
  </si>
  <si>
    <t>73938/005</t>
  </si>
  <si>
    <t>COBERTURA EM TELHA CERAMICA TIPO PAULISTA, COM ARGAMASSA TRACO 1:3 (CI MENTO E AREIA) E ARAME RECOZIDO</t>
  </si>
  <si>
    <t>73938/006</t>
  </si>
  <si>
    <t>CORDAO DE ARREMATE EM BEIRAIS COM TELHA CERAMICA EMBOCADA TRACO 1:2:8 (CIMENTO, CAL E AREIA)</t>
  </si>
  <si>
    <t>73938/007</t>
  </si>
  <si>
    <t>EMBOCAMENTO DE ULTIMA FIADA DE TELHA PLAN, COLONIAL OU PAULISTA, COM A RGAMASSA TRACO 1:2:8 (CIMENTO, CAL E AREIA)</t>
  </si>
  <si>
    <t>73940/001</t>
  </si>
  <si>
    <t>JANELA DE CORRER EM CHAPA DE ACO DOBRADA, QUATRO FOLHAS, SEM DIVISAO H ORIZONTAL, PARA VIDRO, 1,50X1,20M</t>
  </si>
  <si>
    <t>73945/001</t>
  </si>
  <si>
    <t>JANELA DE CHAPA DOBRADA DE ACO COM ADICAO DE COBRE PRE-ZINCADO DE CORR ER 2 FOLHAS PARA VIDRO, EXCLUINDO VIDROS</t>
  </si>
  <si>
    <t>73948/002</t>
  </si>
  <si>
    <t>LIMPEZA/PREPARO SUPERFICIE CONCRETO P/PINTURA</t>
  </si>
  <si>
    <t>73948/003</t>
  </si>
  <si>
    <t>LIMPEZA AZULEJO</t>
  </si>
  <si>
    <t>73948/004</t>
  </si>
  <si>
    <t>LIMPEZA E LAVAGEM DE PASTILHAS</t>
  </si>
  <si>
    <t>73948/005</t>
  </si>
  <si>
    <t>LIMPEZA CHAPA MELAMINICA EM PAREDE</t>
  </si>
  <si>
    <t>73948/006</t>
  </si>
  <si>
    <t>LIMPEZA LAMBRI ALUMINIO</t>
  </si>
  <si>
    <t>73948/007</t>
  </si>
  <si>
    <t>LIMPEZA ESQUADRIA FERRO C/SOLVENTE</t>
  </si>
  <si>
    <t>73948/008</t>
  </si>
  <si>
    <t>LIMPEZA VIDRO COMUM</t>
  </si>
  <si>
    <t>73948/009</t>
  </si>
  <si>
    <t>LIMPEZA FORRO</t>
  </si>
  <si>
    <t>73948/010</t>
  </si>
  <si>
    <t>LIMPEZA PISO MARMORE/GRANITO</t>
  </si>
  <si>
    <t>73948/011</t>
  </si>
  <si>
    <t>LIMPEZA PISO CERAMICO</t>
  </si>
  <si>
    <t>73948/012</t>
  </si>
  <si>
    <t>LIMPEZA PISO PLACA BORRACHA C/ENCERAMENTO</t>
  </si>
  <si>
    <t>73948/013</t>
  </si>
  <si>
    <t>LIMPEZA PISO PLACA BORRACHA</t>
  </si>
  <si>
    <t>73948/014</t>
  </si>
  <si>
    <t>LIMPEZA PISO CIMENTADO</t>
  </si>
  <si>
    <t>73948/015</t>
  </si>
  <si>
    <t>LIMPEZA PISO MARMORITE/GRANILITE</t>
  </si>
  <si>
    <t>73948/016</t>
  </si>
  <si>
    <t>LIMPEZA MANUAL DO TERRENO (C/ RASPAGEM SUPERFICIAL)</t>
  </si>
  <si>
    <t>73953/001</t>
  </si>
  <si>
    <t>LUMINARIA TIPO CALHA, DE SOBREPOR, COM REATOR DE PARTIDA RAPIDA E LAMP ADA FLUORESCENTE 1X20W, COMPLETA,  FORNECIMENTO E INSTALACAO</t>
  </si>
  <si>
    <t>73953/002</t>
  </si>
  <si>
    <t>LUMINARIA TIPO CALHA, DE SOBREPOR, COM REATOR DE PARTIDA RAPIDA E LAMP ADA FLUORESCENTE 2X20W, COMPLETA, FORNECIMENTO E INSTALACAO</t>
  </si>
  <si>
    <t>73953/003</t>
  </si>
  <si>
    <t>LUMINARIA TIPO CALHA, DE SOBREPOR, COM REATOR DE PARTIDA RAPIDA E LAMP ADA FLUORESCENTE 3X20W, COMPLETA, FORNECIMENTO E INSTALACAO</t>
  </si>
  <si>
    <t>73953/004</t>
  </si>
  <si>
    <t>LUMINARIA TIPO CALHA, DE SOBREPOR, COM REATOR DE PARTIDA RAPIDA E LAMP ADA FLUORESCENTE 4X20W, COMPLETA, FORNECIMENTO E INSTALACAO</t>
  </si>
  <si>
    <t>LUMINARIA TIPO CALHA, DE SOBREPOR, COM REATOR DE PARTIDA RAPIDA E LAMP ADA FLUORESCENTE 1X40W, COMPLETA, FORNECIMENTO E INSTALACAO</t>
  </si>
  <si>
    <t>LUMINARIA TIPO CALHA, DE SOBREPOR, COM REATOR DE PARTIDA RAPIDA E LAMP ADA FLUORESCENTE 2X40W, COMPLETA, FORNECIMENTO E INSTALACAO</t>
  </si>
  <si>
    <t>73953/007</t>
  </si>
  <si>
    <t>LUMINARIA TIPO CALHA, DE SOBREPOR, COM REATOR DE PARTIDA RAPIDA E LAMP ADA FLUORESCENTE 3X40W, COMPLETA, FORNECIMENTO E INSTALACAO</t>
  </si>
  <si>
    <t>73953/008</t>
  </si>
  <si>
    <t>LUMINARIA TIPO CALHA, DE SOBREPOR, COM REATOR DE PARTIDA RAPIDA E LAMP ADA FLUORESCENTE 4X40W, COMPLETA, FORNECIMENTO E INSTALACAO</t>
  </si>
  <si>
    <t>73953/009</t>
  </si>
  <si>
    <t>LUMINARIA SOBREPOR TP CALHA C/REATOR PART CONVENC LAMP 1X20W E STARTER FIX EM LAJE OU FORRO - FORNECIMENTO E COLOCACAO</t>
  </si>
  <si>
    <t>73957/001</t>
  </si>
  <si>
    <t>RECOMPOSICAO DE PISO EM PEDRA PORTUGUESA, ASSENTADA SOBRE ARGAMASSA TR ACO 1:5 (CIMENTO E SAIBRO), REJUNTADO COM CIMENTO COMUM, COM APROVEITA MENTO DA PEDRA</t>
  </si>
  <si>
    <t>INSTAL/LIGACAO PROVISORIA ELETRICA BAIXA TENSAO P/CANT OBRA OBRA,M3-CHAVE 100A CARGA 3KWH,20CV EXCL FORN MEDIDOR</t>
  </si>
  <si>
    <t>73961/001</t>
  </si>
  <si>
    <t>JANELA MAXIM AR EM CHAPA DOBRADA</t>
  </si>
  <si>
    <t>73962/004</t>
  </si>
  <si>
    <t>ESCAVACAO DE VALA NAO ESCORADA  EM  MATERIAL DE 1A CATEGORIA COM PROFU NDIDADE DE 1,5 ATE  3M  COM RETROESCAVADEIRA 75HP, SEM  ESGOTAMENTO</t>
  </si>
  <si>
    <t>73962/013</t>
  </si>
  <si>
    <t>ESCAVACAO DE VALA NAO ESCORADA EM MATERIAL 1A CATEGORIA , PROFUNDIDADE ATE 1,5 M COM ESCAVADEIRA HIDRAULICA 105 HP(CAPACIDADE DE 0,78M3), SE M ESGOTAMENTO</t>
  </si>
  <si>
    <t>73963/001</t>
  </si>
  <si>
    <t>POCO DE VISITA PARA REDE DE ESG. SANIT., EM ANEIS DE CONCRETO, DIÂMETR O = 60CM, PROF=80CM, INCLUINDO DEGRAU,  EXCLUINDO TAMPAO FERRO FUNDIDO .</t>
  </si>
  <si>
    <t>73963/002</t>
  </si>
  <si>
    <t>POCO DE VISITA PARA REDE DE ESG. SANIT., EM ANEIS DE CONCRETO, DIÂMETR O = 60CM, PROF = 100CM, EXCLUINDO TAMPAO FERRO FUNDIDO.</t>
  </si>
  <si>
    <t>73963/003</t>
  </si>
  <si>
    <t>POCO DE VISITA PARA REDE DE ESG. SANIT., EM ANEIS DE CONCRETO, DIÂMETR O = 60CM, PROF = 60CM, INCLUINDO DEGRAU, EXCLUINDO TAMPAO FERRO FUNDID O.</t>
  </si>
  <si>
    <t>73963/004</t>
  </si>
  <si>
    <t>POCO DE VISITA PARA REDE DE ESG. SANIT., EM ANEIS DE CONCRETO, DIÂMETR O = 60CM E 110CM, PROF = 105CM, EXCLUINDO TAMPAO FERRO FUNDIDO.</t>
  </si>
  <si>
    <t>73963/005</t>
  </si>
  <si>
    <t>POCO DE VISITA PARA REDE DE ESG. SANIT., EM ANEIS DE CONCRETO, DIÂMETR O = 60CM E 110CM, PROF = 120CM, EXCLUINDO TAMPAO FERRO FUNDIDO.</t>
  </si>
  <si>
    <t>73963/006</t>
  </si>
  <si>
    <t>POCO DE VISITA PARA REDE DE ESG. SANIT., EM ANEIS DE CONCRETO, DIÂMETR O = 60CM E 110CM, PROF = 140CM, EXCLUINDO TAMPAO FERRO FUNDIDO.</t>
  </si>
  <si>
    <t>73963/007</t>
  </si>
  <si>
    <t>POCO DE VISITA PARA REDE DE ESG. SANIT., EM ANEIS DE CONCRETO, DIÂMETR O = 60CM E 110CM, PROF = 150CM, EXCLUINDO TAMPAO FERRO FUNDIDO.</t>
  </si>
  <si>
    <t>73963/008</t>
  </si>
  <si>
    <t>POCO DE VISITA PARA REDE DE ESG. SANIT., EM ANEIS DE CONCRETO, DIÂMETR O = 60CM E 110CM, PROF = 160CM, EXCLUINDO TAMPAO FERRO FUNDIDO.</t>
  </si>
  <si>
    <t>73963/009</t>
  </si>
  <si>
    <t>POCO DE VISITA PARA REDE DE ESG. SANIT., EM ANEIS DE CONCRETO, DIÂMETR O = 110CM, PROF = 170CM, EXCLUINDO TAMPAO FERRO FUNDIDO.</t>
  </si>
  <si>
    <t>73963/010</t>
  </si>
  <si>
    <t>POCO DE VISITA PARA REDE DE ESG. SANIT., EM ANEIS DE CONCRETO, DIÂMETR O = 60CM E 110CM, PROF = 200CM, EXCLUINDO TAMPAO FERRO FUNDIDO.</t>
  </si>
  <si>
    <t>73963/011</t>
  </si>
  <si>
    <t>POCO DE VISITA PARA REDE DE ESG. SANIT., EM ANEIS DE CONCRETO, DIÂMETR O = 60CM E 110CM, PROF = 230CM, EXCLUINDO TAMPAO FERRO FUNDIDO.</t>
  </si>
  <si>
    <t>73963/012</t>
  </si>
  <si>
    <t>POCO DE VISITA PARA REDE DE ESG. SANIT., EM ANEIS DE CONCRETO, DIÂMETR O = 60CM E 110CM, PROF = 260CM, EXCLUINDO TAMPAO FERRO FUNDIDO.</t>
  </si>
  <si>
    <t>73963/013</t>
  </si>
  <si>
    <t>POCO DE VISITA PARA REDE DE ESG. SANIT., EM ANEIS DE CONCRETO, DIÂMETR O = 60CM E 110CM, PROF = 290CM, EXCLUINDO TAMPAO FERRO FUNDIDO.</t>
  </si>
  <si>
    <t>73963/014</t>
  </si>
  <si>
    <t>POCO DE VISITA PARA REDE DE ESG. SANIT., EM ANEIS DE CONCRETO, DIÂMETR O = 60CM E 110CM, PROF = 320CM, EXCLUINDO TAMPAO FERRO FUNDIDO.</t>
  </si>
  <si>
    <t>73963/015</t>
  </si>
  <si>
    <t>POCO DE VISITA PARA REDE DE ESG. SANIT., EM ANEIS DE CONCRETO, DIÂMETR O = 60CM E 110CM, PROF = 350CM, EXCLUINDO TAMPAO FERRO FUNDIDO.</t>
  </si>
  <si>
    <t>73963/016</t>
  </si>
  <si>
    <t>POCO DE VISITA PARA REDE DE ESG. SANIT., EM ANEIS DE CONCRETO, DIÂMETR O = 60CM E 110CM, PROF = 380CM, EXCLUINDO TAMPAO FERRO FUNDIDO.</t>
  </si>
  <si>
    <t>73963/017</t>
  </si>
  <si>
    <t>POCO DE VISITA PARA REDE DE ESG. SANIT., EM ANEIS DE CONCRETO, DIÂMETR O = 60CM E 110CM, PROF = 410CM, EXCLUINDO TAMPAO FERRO FUNDIDO.</t>
  </si>
  <si>
    <t>73963/018</t>
  </si>
  <si>
    <t>POCO DE VISITA PARA REDE DE ESG. SANIT., EM ANEIS DE CONCRETO, DIÂMETR O = 60CM E 110CM, PROF = 440CM, EXCLUINDO TAMPAO FERRO FUNDIDO.</t>
  </si>
  <si>
    <t>73963/019</t>
  </si>
  <si>
    <t>POCO DE VISITA PARA REDE DE ESG. SANIT., EM ANEIS DE CONCRETO, DIÂMETR O = 60CM E 110CM, PROF = 470CM, EXCLUINDO TAMPAO FERRO FUNDIDO.</t>
  </si>
  <si>
    <t>73963/020</t>
  </si>
  <si>
    <t>POCO DE VISITA PARA REDE DE ESG. SANIT., EM ANEIS DE CONCRETO, DIÂMETR O = 60CM E 110CM, PROF = 500CM, EXCLUINDO TAMPAO FERRO FUNDIDO.</t>
  </si>
  <si>
    <t>73963/021</t>
  </si>
  <si>
    <t>POCO DE VISITA PARA REDE DE ESG. SANIT., EM ANEIS DE CONCRETO, DIÂMETR O = 60CM E 110CM, PROF = 530CM, EXCLUINDO TAMPAO FERRO FUNDIDO.</t>
  </si>
  <si>
    <t>73963/022</t>
  </si>
  <si>
    <t>POCO DE VISITA PARA REDE DE ESG. SANIT., EM ANEIS DE CONCRETO, DIÂMETR O = 60CM E 110CM, PROF = 560CM, EXCLUINDO TAMPAO FERRO FUNDIDO.</t>
  </si>
  <si>
    <t>73963/023</t>
  </si>
  <si>
    <t>POCO DE VISITA PARA REDE DE ESG. SANIT., EM ANEIS DE CONCRETO, DIÂMETR O = 60CM E 110CM, PROF = 590CM, EXCLUINDO TAMPAO FERRO FUNDIDO.</t>
  </si>
  <si>
    <t>73963/024</t>
  </si>
  <si>
    <t>POCO DE VISITA PARA REDE DE ESG. SANIT., EM ANEIS DE CONCRETO, DIÂMETR O = 60CM E 110CM, PROF = 690CM, EXCLUINDO TAMPAO FERRO FUNDIDO.</t>
  </si>
  <si>
    <t>73963/025</t>
  </si>
  <si>
    <t>POCO DE VISITA PARA REDE DE ESG. SANIT., EM ANEIS DE CONCRETO, DIÂMETR O = 60CM E 110CM, PROF = 650CM, EXCLUINDO TAMPAO FERRO FUNDIDO.</t>
  </si>
  <si>
    <t>73963/026</t>
  </si>
  <si>
    <t>POCO DE VISITA PARA REDE DE ESG. SANIT., EM ANEIS DE CONCRETO, DIÂMETR O = 60CM E 110CM, PROF = 680CM, EXCLUINDO TAMPAO FERRO FUNDIDO.</t>
  </si>
  <si>
    <t>73963/027</t>
  </si>
  <si>
    <t>POCO DE VISITA PARA REDE DE ESG. SANIT., EM ANEIS DE CONCRETO, DIÂMETR O = 60CM E 110CM, PROF = 710CM, EXCLUINDO TAMPAO FERRO FUNDIDO.</t>
  </si>
  <si>
    <t>73963/028</t>
  </si>
  <si>
    <t>POCO VISITA ESG SANIT ANEL CONC PRE-MOLD PROF=1,20M C/ TAMPAO FOFO ART ICULADO, CLASSE B125 CARGA MAX 12,5 T, REDONDO TAMPA 600 MM, REDE PLUV IAL /ESGOTO / REJUNTAMENTO ANEIS / REVEST LISO CALHA INTERNA C/ARG CIM /AREIA 1:4. BASE/BANQUETA EM CONCR FCK=10MPA</t>
  </si>
  <si>
    <t>73963/029</t>
  </si>
  <si>
    <t>POCO VISITA ESG SANIT ANEL CONC PRE-MOLD PROF=1,40M C/ TAMPAO FOFO ART ICULADO, CLASSE B125 CARGA MAX 12,5 T, REDONDO TAMPA 600 MM, REDE PLUV IAL/ESGOTO / REJUNTAMENTO ANEIS / REVEST LISO CALHA INTERNA C/ARG CIM/ AREIA 1:4. BASE/BANQUETA EM CONCR FCK=10MPA</t>
  </si>
  <si>
    <t>73963/030</t>
  </si>
  <si>
    <t>POCO VISITA ESG SANIT ANEL CONC PRE-MOLD PROF=1,50M C/ TAMPAO FOFO ART ICULADO, CLASSE B125 CARGA MAX 12,5 T, REDONDO TAMPA 600 MM, REDE PLUV IAL/ESGOTO / REJUNTAMENTO ANEIS / REVEST LISO CALHA INTERNA C/ARG CIM/ AREIA 1:4. BASE/BANQUETA EM CONCRFCK=10MPA</t>
  </si>
  <si>
    <t>73963/031</t>
  </si>
  <si>
    <t>POCO VISITA ESG SANIT ANEL CONC PRE-MOLD PROF=1,60M C/ TAMPAO FOFO ART ICULADO, CLASSE B125 CARGA MAX 12,5 T, REDONDO TAMPA 600 MM, REDE PLUV IAL / REJUNTAMENTO ANEIS / REVEST LISO CALHA INTERNA C/ARG CIM/AREIA 1 :4. BASE/BANQUETA EM CONCR FCK=10MPA</t>
  </si>
  <si>
    <t>73963/032</t>
  </si>
  <si>
    <t>POCO VISITA ESG SANIT ANEL CONC PRE-MOLD PROF=1,70M C/ TAMPAO FOFO ART ICULADO, CLASSE B125 CARGA MAX 12,5 T, REDONDO TAMPA 600 MM, REDE PLUV IAL/ESGOTO /  REJUNTAMENTO ANEIS / REVEST LISO CALHA INTERNA C/ARG CIM /AREIA 1:4. BASE/BANQUETA EM CONCR FCK=10MPA</t>
  </si>
  <si>
    <t>73963/033</t>
  </si>
  <si>
    <t>POCO VISITA ESG SANIT ANEL CONC PRE-MOLD PROF=2,00M C/ TAMPAO FOFO ART ICULADO, CLASSE B125 CARGA MAX 12,5 T, REDONDO TAMPA 600 MM, REDE PLUV IAL/ESGOTO / REJUNTAMENTO ANEIS / REVEST LISO CALHA INTERNA C/ARG CIM/ AREIA 1:4. BASE/BANQUETA EM CONCR FCK=10MPA</t>
  </si>
  <si>
    <t>73963/034</t>
  </si>
  <si>
    <t>POCO VISITA ESG SANIT ANEL CONC PRE MOLD PROF=2,30M C/ TAMPAO FOFO ART ICULADO, CLASSE B125 CARGA MAX 12,5 T, REDONDO TAMPA 600 MM, REDE PLUV IAL/ESGOTO / REJUNTAMENTO ANEIS / REVEST LISO CALHA INTERNA C/ARG CIM/ AREIA 1:4. BASE/BANQUETA EM CONCRFCK=10MPA</t>
  </si>
  <si>
    <t>73963/035</t>
  </si>
  <si>
    <t>POCO VISITA ESG SANIT ANEL CONC PRE-MOLD PROF=2,60M C/ TAMPAO FOFO SIM PLES COM BASE, CLASSE B125 CARGA MAX 12,5 T, REDONDO TAMPA 600 MM, RED E PLUVIAL/ESGOTO / REJUNTAMENTO ANEIS / REVEST LISO CALHA INTERNA C/AR G CIM/AREIA 1:4. BASE/BANQUETAEM CONCR FCK=10MPA</t>
  </si>
  <si>
    <t>73963/036</t>
  </si>
  <si>
    <t>POCO VISITA ESG SANIT ANEL CONC PRE-MOLD PROF=2,90M C/ TAMPAO FOFO ART ICULADO, CLASSE B125 CARGA MAX 12,5 T, REDONDO TAMPA 600 MM, REDE PLUV IAL / REJUNTAMENTO ANEIS / REVEST LISO CALHA INTERNA C/ARG CIM/AREIA 1 :4. BASE/BANQUETA EM CONCR FCK=10MPA</t>
  </si>
  <si>
    <t>73963/037</t>
  </si>
  <si>
    <t>POCO VISITA ESG SANIT ANEL CONC PRE-MOLD PROF=3,20M C/ TAMPAO FOFO ART ICULADO, CLASSE B125 CARGA MAX 12,5 T, REDONDO TAMPA 600 MM, REDE PLUV IAL /  REJUNTAMENTOANEIS / REVEST LISO CALHA INTERNA C/ARG CIM/AREIA 1 :4. BASE / BANQUETA EM CONCR FCK=10MPA</t>
  </si>
  <si>
    <t>73963/038</t>
  </si>
  <si>
    <t>POCO VISITA ESG SANIT ANEL CONC PRE-MOLD PROF=3,50M C/ TAMPAO FOFO ART ICULADO, CLASSE B125 CARGA MAX 12,5 T, REDONDO TAMPA 600 MM, REDE PLUV IAL/ESGOTO /  REJUNTAMENTO / ANEIS / REVEST LISO CALHA INTERNA C/ARG C IM/AREIA 1:4. BASE/BANQUETA EM CONCR FCK=10MPA</t>
  </si>
  <si>
    <t>73963/039</t>
  </si>
  <si>
    <t>POCO VISITA ESG SANIT ANEL CONC PRE-MOLD PROF=3,80M C/ TAMPAO FOFO ART ICULADO, CLASSE B125 CARGA MAX 12,5 T, REDONDO TAMPA 600 MM, REDE PLUV IAL / REJUNTAMENTO ANEIS / REVEST LISO CALHA INTERNA C/ARG CIM/AREIA 1 :4. BASE/BANQUETA EM CONCR FCK=10MPA</t>
  </si>
  <si>
    <t>73963/040</t>
  </si>
  <si>
    <t>POCO VISITA ESG SANIT ANEL CONC PRE-MOLD PROF=4,10M C/ TAMPAO FOFO ART ICULADO, CLASSE B125 CARGA MAX 12,5 T, REDONDO TAMPA 600 MM, REDE PLUV IAL / REJUNTAMENTO ANEIS / REVEST LISO CALHA INTERNA C/ARG CIM/AREIA 1 :4. BASE/BANQUETA EM CONCR FCK=10MPA</t>
  </si>
  <si>
    <t>73963/041</t>
  </si>
  <si>
    <t>POCO VISITA ESG SANIT ANEL CONC PRE MOLD PROF=4,40M C/ TAMPAO FOFO ART ICULADO, CLASSE B125 CARGA MAX 12,5 T, REDONDO TAMPA 600 MM, REDE PLUV IAL / REJUNTAMENTO ANEIS / REVEST LISO CALHA INTERNA C/ARG CIM/AREIA 1 :4. BASE/BANQUETA EM CONCR FCK=10MPA</t>
  </si>
  <si>
    <t>73963/042</t>
  </si>
  <si>
    <t>POCO VISITA ESG SANIT ANEL CONC PRE-MOLD PROF=4,70M C/ TAMPAO FOFO ART ICULADO, CLASSE B125 CARGA MAX 12,5 T, REDONDO TAMPA 600 MM, REDE PLUV IAL/ESGOTO /  REJUNTAMENTO ANEIS / REVEST LISO CALHA INTERNA C/ARG CIM /AREIA 1:4. BASE/BANQUETA EM CONCRFCK=10MPA</t>
  </si>
  <si>
    <t>73963/043</t>
  </si>
  <si>
    <t>POCO VISITA ESG SANIT ANEL CONC PRE-MOLD PROF=5,00M C/ TAMPAO FOFO ART ICULADO, CLASSE B125 CARGA MAX 12,5 T, REDONDO TAMPA 600 MM, REDE PLUV IAL / ESGOTO / REJUNTAMENTO ANEIS/ REVEST LISO CALHA INTERNA C/ARG CIM /AREIA 1:4. BASE/BANQUETA EM CONCR FCK=10MPA</t>
  </si>
  <si>
    <t>73963/044</t>
  </si>
  <si>
    <t>POCO VISITA ESG SANIT ANEL CONC PRE-MOLD PROF=0,80M C/ TAMPAO FOFO ART ICULADO, CLASSE B125 CARGA MAX 12,5 T, REDONDO TAMPA 600 MM, REDE PLUV IAL/ESGOTO / DEGRAUS FF / REJUNTAMENTO ANEIS / REVEST LISO CALHA INTER NA C/ARG CIM/AREIA 1:4. BASE / BANQUETA EM CONCR FCK=10MPA</t>
  </si>
  <si>
    <t>73963/045</t>
  </si>
  <si>
    <t>POCO DE VISITA PARA REDE DE ESG. SANIT., EM ANEIS DE CONCRETO, DIÂMETR O = 60CM E 110CM, PROF = 240CM, EXCLUINDO TAMPAO FERRO FUNDIDO.</t>
  </si>
  <si>
    <t>73963/046</t>
  </si>
  <si>
    <t>POCO DE VISITA PARA REDE DE ESG. SANIT., EM ANEIS DE CONCRETO, DIÂMETR O = 60CM E 110CM, PROF = 250CM, EXCLUINDO TAMPAO FERRO FUNDIDO.</t>
  </si>
  <si>
    <t>73963/047</t>
  </si>
  <si>
    <t>POCO DE VISITA PARA REDE DE ESG. SANIT., EM ANEIS DE CONCRETO, DIÂMETR O = 60CM E 110CM, PROF = 280CM, EXCLUINDO TAMPAO FERRO FUNDIDO.</t>
  </si>
  <si>
    <t>73963/048</t>
  </si>
  <si>
    <t>POCO DE VISITA PARA REDE DE ESG. SANIT., EM ANEIS DE CONCRETO, DIÂMETR O = 60CM E 110CM, PROF = 310CM, EXCLUINDO TAMPAO FERRO FUNDIDO.</t>
  </si>
  <si>
    <t>REATERRO DE VALA COM COMPACTAÇÃO MANUAL</t>
  </si>
  <si>
    <t>73965/001</t>
  </si>
  <si>
    <t>ESCAVAÇÃO MANUAL DE VALA, A FRIO,  EM MATERIAL DE 2A CATEGORIA (MOLEDO OU ROCHA DECOMPOSTA) ATÉ 1,50M</t>
  </si>
  <si>
    <t>73965/002</t>
  </si>
  <si>
    <t>ESCAVAÇÃO MANUAL DE VALA, A FRIO, EM MATERIAL DE 2A CATEGORIA (MOLEDO OU ROCHA DECOMPOSTA), DE 3 ATÉ 4,5M, EXCLUINDO ESGOTAMENTO E ESCORAMEN TO.</t>
  </si>
  <si>
    <t>73965/003</t>
  </si>
  <si>
    <t>ESCAVAÇÃO MANUAL DE VALA, A FRIO, EM MATERIAL DE 2A CATEGORIA (MOLEDO OU ROCHA DECOMPOSTA), DE 4,5 ATÉ 6M, EXCLUINDO ESGOTAMENTO E ESCORAMEN TO.</t>
  </si>
  <si>
    <t>73965/004</t>
  </si>
  <si>
    <t>ESCAVACAO MANUAL DE VALA EM ARGILA OU PEDRA SOLTA DO TAMANHO MEDIO DE PEDRA DE MAO, ATE 1,5M, EXCLUINDO ESGOTAMENTO/ESCORAMENTO.</t>
  </si>
  <si>
    <t>73965/005</t>
  </si>
  <si>
    <t>ESCAVACAO MANUAL DE VALA EM ARGILA OU PEDRA SOLTA DO TAMANHO MEDIO DE PEDRA DE MAO, DE 1,5 ATE 3M, EXCLUINDO ESGOTAMENTO/ESCORAMENTO.</t>
  </si>
  <si>
    <t>73965/006</t>
  </si>
  <si>
    <t>ESCAVACAO MANUAL DE VALA EM ARGILA OU PEDRA SOLTA DO TAMANHO MEDIO DE PEDRA DE MAO, DE 3 ATE 4,5M, EXCLUINDO ESGOTAMENTO/ESCORAMENTO</t>
  </si>
  <si>
    <t>73965/007</t>
  </si>
  <si>
    <t>ESCAVACAO MANUAL DE VALA EM ARGILA OU PEDRA SOLTA DO TAMANHO MEDIO DE PEDRA DE MAO, DE 4,5 ATE 6M, EXCLUINDO ESGOTAMENTO/ESCORAMENTO.</t>
  </si>
  <si>
    <t>73965/008</t>
  </si>
  <si>
    <t>ESCAVACAO MANUAL DE VALA EM LODO, ATE 1,5M, EXCLUINDO ESGOTAMENTO/ESCO RAMENTO</t>
  </si>
  <si>
    <t>73965/009</t>
  </si>
  <si>
    <t>ESCAVACAO MANUAL DE VALA EM LODO, DE 1,5 ATE 3M, EXCLUINDO ESGOTAMENTO /ESCORAMENTO.</t>
  </si>
  <si>
    <t>ESCAVACAO MANUAL DE VALA EM  MATERIAL DE 1A CATEGORIA ATE 1,5M EXCLUIN DO ESGOTAMENTO / ESCORAMENTO</t>
  </si>
  <si>
    <t>73965/011</t>
  </si>
  <si>
    <t>ESCAVACAO MANUAL DE VALA EM  MATERIAL DE 1A CATEGORIA  DE 1,5 ATE 3M E XCLUINDO ESGOTAMENTO / ESCORAMENTO</t>
  </si>
  <si>
    <t>73965/012</t>
  </si>
  <si>
    <t>ESCAVACAO MANUAL DE VALA EM  MATERIAL DE 1A CATEGORIA  DE 3 ATE 4,5M E XCLUINDO ESGOTAMENTO / ESCORAMENTO</t>
  </si>
  <si>
    <t>73967/001</t>
  </si>
  <si>
    <t>PLANTIO DE ARVORE, ALTURA DE 1,00M, EM CAVAS DE 80X80X80CM</t>
  </si>
  <si>
    <t>73967/002</t>
  </si>
  <si>
    <t>PLANTIO DE ARVORE REGIONAL, ALTURA MAIOR QUE 2,00M, EM CAVAS DE 80X80X 80CM</t>
  </si>
  <si>
    <t>73967/004</t>
  </si>
  <si>
    <t>IRRIGAÇÃO DE ÁRVORE COM CARRO PIPA</t>
  </si>
  <si>
    <t>73968/001</t>
  </si>
  <si>
    <t>MANTA IMPERMEABILIZANTE A BASE DE ASFALTO - FORNECIMENTO E INSTALACAO</t>
  </si>
  <si>
    <t>73969/001</t>
  </si>
  <si>
    <t>EXECUCAO DE DRENOS DE CHORUME EM TUBOS DRENANTES DE CONCRETO, DIAM=200 MM, ENVOLTOS EM BRITA E GEOTEXTIL</t>
  </si>
  <si>
    <t>73970/001</t>
  </si>
  <si>
    <t>ESTRUTURA METALICA EM ACO ESTRUTURAL PERFIL I 12 X 5 1/4</t>
  </si>
  <si>
    <t>73970/002</t>
  </si>
  <si>
    <t>ESTRUTURA METALICA EM ACO ESTRUTURAL PERFIL I 6 X 3 3/8</t>
  </si>
  <si>
    <t>CONCRETO FCK=25MPA, VIRADO EM BETONEIRA, SEM LANCAMENTO</t>
  </si>
  <si>
    <t>73972/002</t>
  </si>
  <si>
    <t>CONCRETO FCK=20MPA, VIRADO EM BETONEIRA, SEM LANCAMENTO</t>
  </si>
  <si>
    <t>73974/001</t>
  </si>
  <si>
    <t>PISO CIMENTADO TRACO 1:3 (CIMENTO E AREIA) ACABAMENTO RUSTICO ESPESSUR A 2CM, PREPARO MECANICO DA ARGAMASSA</t>
  </si>
  <si>
    <t>73976/004</t>
  </si>
  <si>
    <t>TUBO DE AÇO GALVANIZADO COM COSTURA 1" (25MM), INCLUSIVE CONEXOES - FO RNECIMENTO E INSTALACAO</t>
  </si>
  <si>
    <t>73976/010</t>
  </si>
  <si>
    <t>TUBO DE AÇO GALVANIZADO COM COSTURA 4" (100MM), INCLUSIVE CONEXOES - F ORNECIMENTO E INSTALACAO</t>
  </si>
  <si>
    <t>73976/011</t>
  </si>
  <si>
    <t>TUBO DE AÇO GALVANIZADO COM COSTURA 6" (150MM), INCLUSIVE CONEXÕES - I NSTALAÇÃO</t>
  </si>
  <si>
    <t>73978/001</t>
  </si>
  <si>
    <t>PINTURA HIDROFUGANTE COM SILICONE SOBRE PISO CIMENTADO, UMA DEMAO</t>
  </si>
  <si>
    <t>73983/001</t>
  </si>
  <si>
    <t>CONCRETO FCK=15MPA, VIRADO EM BETONEIRA, SEM LANCAMENTO, COM IMPERMEAB ILIZANTE</t>
  </si>
  <si>
    <t>73984/001</t>
  </si>
  <si>
    <t>JANELA DE CORRER EM CHAPA DE ACO DOBRADA, QUATRO FOLHAS, COM DIVISAO H ORIZONTAL, PARA VIDRO, 1,50X1,20M</t>
  </si>
  <si>
    <t>73984/002</t>
  </si>
  <si>
    <t>JANELA DE CORRER, ACO, BATENTE/REQUADRO DE 6 A 14 CM, VENEZIANA, PINT ANTICORROSIVA, SEM VIDRO, 6 FL</t>
  </si>
  <si>
    <t>73986/001</t>
  </si>
  <si>
    <t>FORRO DE GESSO EM PLACAS 60X60CM, ESPESSURA 1,2CM, INCLUSIVE FIXACAO C OM ARAME</t>
  </si>
  <si>
    <t>73990/001</t>
  </si>
  <si>
    <t>ARMACAO ACO CA-50 P/1,0M3 DE CONCRETO</t>
  </si>
  <si>
    <t>73991/001</t>
  </si>
  <si>
    <t>PISO CIMENTADO TRACO 1:4 (CIMENTO E AREIA) COM ACABAMENTO LISO ESPESSU RA 1,5CM, PREPARO MANUAL DA ARGAMASSA  INCLUSO ADITIVO IMPERMEABILIZAN TE</t>
  </si>
  <si>
    <t>73991/002</t>
  </si>
  <si>
    <t>PISO CIMENTADO TRACO 1:3 (CIMENTO E AREIA) COM ACABAMENTO LISO ESPESSU RA 1,5CM PREPARO MANUAL DA ARGAMASSA</t>
  </si>
  <si>
    <t>73991/003</t>
  </si>
  <si>
    <t>PISO CIMENTADO TRACO 1:3 (CIMENTO E AREIA) COM ACABAMENTO LISO ESPESSU RA 3CM PREPARO MECANICO ARGAMASSA  INCLUSO ADITIVO IMPERMEABILIZANTE</t>
  </si>
  <si>
    <t>73991/004</t>
  </si>
  <si>
    <t>PISO CIMENTADO TRACO 1:3 (CIMENTO E AREIA) COM ACABAMENTO LISO ESPESSU RA 1,5CM, PREPARO MANUAL DA ARGAMASSA INCLUSO ADITIVO IMPERMEABILIZANT E</t>
  </si>
  <si>
    <t>LOCACAO CONVENCIONAL DE OBRA, ATRAVÉS DE GABARITO DE TABUAS CORRIDAS P ONTALETADAS A CADA 1,50M, SEM REAPROVEITAMENTO</t>
  </si>
  <si>
    <t>73994/001</t>
  </si>
  <si>
    <t>ARMACAO EM TELA DE ACO SOLDADA NERVURADA Q-138, ACO CA-60, 4,2MM, MALH A 10X10CM</t>
  </si>
  <si>
    <t>73999/001</t>
  </si>
  <si>
    <t>PINTURA A BASE DE CAL E FIXADOR A BASE DE OLEO DE LINHACA, TRES DEMAOS</t>
  </si>
  <si>
    <t>74000/001</t>
  </si>
  <si>
    <t>IMPERMEABILIZACAO DE SUPERFICIE COM ARMAGASSA DE CIMENTO E AREIA (GROS SA), TRACO 1:3, COM ADITIVO IMPERMEABILIZANTE, E=2,5CM.</t>
  </si>
  <si>
    <t>REBOCO COM ARGAMASSA PRE-FABRICADA, ESPESSURA 0,5CM, PREPARO MECANICO DA ARGAMASSA</t>
  </si>
  <si>
    <t>74003/001</t>
  </si>
  <si>
    <t>INSTALACOES GAS CENTRAL P/ EDIFICIO RESIDENCIAL C/ 4 PAVTOS 16 UNID. UMA CENTRAL POR BLOCO COM 16 PONTOS</t>
  </si>
  <si>
    <t>74004/003</t>
  </si>
  <si>
    <t>CONCRETO GROUT, PREPARADO NO LOCAL, LANCADO E ADENSADO</t>
  </si>
  <si>
    <t>74005/001</t>
  </si>
  <si>
    <t>COMPACTACAO MECANICA, SEM CONTROLE DO GC (C/COMPACTADOR PLACA 400 KG)</t>
  </si>
  <si>
    <t>74005/002</t>
  </si>
  <si>
    <t>COMPACTACAO MECANICA C/ CONTROLE DO GC&gt;=95% DO PN (AREAS) (C/MONIVELAD ORA 140 HP E ROLO COMPRESSOR VIBRATORIO 80 HP)</t>
  </si>
  <si>
    <t>74007/001</t>
  </si>
  <si>
    <t>FORMA TABUA P/ CONCRETO EM FUNDACAO C/ REAPROVEITAMENTO 10 X.</t>
  </si>
  <si>
    <t>74010/001</t>
  </si>
  <si>
    <t>CARGA E DESCARGA MECANICA DE SOLO UTILIZANDO CAMINHAO BASCULANTE 6,0M3 /16T E PA CARREGADEIRA SOBRE PNEUS 128 HP, CAPACIDADE DA CAÇAMBA 1,7 A 2,8 M3, PESO OPERACIONAL 11632 KG</t>
  </si>
  <si>
    <t>74012/001</t>
  </si>
  <si>
    <t>SARJETA EM CONCRETO, PREPARO MANUAL, COM SEIXO ROLADO, ESPESSURA = 8CM , LARGURA  = 40CM.</t>
  </si>
  <si>
    <t>74017/001</t>
  </si>
  <si>
    <t>EXECUCAO DE DRENOS DE CHORUME EM TUBOS DRENANTES, PVC, DIAM=100 MM, EN VOLTOS EM BRITA E GEOTEXTIL</t>
  </si>
  <si>
    <t>74017/002</t>
  </si>
  <si>
    <t>EXECUCAO DE DRENOS DE CHORUME EM TUBOS DRENANTES, PVC, DIAM=150 MM, EN VOLTOS EM BRITA E GEOTEXTIL</t>
  </si>
  <si>
    <t>74020/001</t>
  </si>
  <si>
    <t>ENSAIO DE PAVIMENTO DE CONCRETO</t>
  </si>
  <si>
    <t>74020/002</t>
  </si>
  <si>
    <t>ENSAIOS DE PAVIMENTO DE CONCRETO COMPACTADO COM ROLO</t>
  </si>
  <si>
    <t>74021/001</t>
  </si>
  <si>
    <t>ENSAIOS DE TERRAPLENAGEM - CORPO DO ATERRO</t>
  </si>
  <si>
    <t>74021/002</t>
  </si>
  <si>
    <t>ENSAIO DE TERRAPLENAGEM - CAMADA FINAL DO ATERRO</t>
  </si>
  <si>
    <t>74021/003</t>
  </si>
  <si>
    <t>ENSAIOS DE REGULARIZACAO DO SUBLEITO</t>
  </si>
  <si>
    <t>74021/004</t>
  </si>
  <si>
    <t>ENSAIOS DE REFORCO DO SUBLEITO</t>
  </si>
  <si>
    <t>74021/005</t>
  </si>
  <si>
    <t>ENSAIOS DE SUB BASE DE SOLO MELHORADO COM CIMENTO</t>
  </si>
  <si>
    <t>74021/006</t>
  </si>
  <si>
    <t>ENSAIOS DE BASE ESTABILIZADA GRANULOMETRICAMENTE</t>
  </si>
  <si>
    <t>74021/007</t>
  </si>
  <si>
    <t>ENSAIO DE BASE DE SOLO MELHORADO COM CIMENTO</t>
  </si>
  <si>
    <t>74021/008</t>
  </si>
  <si>
    <t>ENSAIOS DE BASE DE SOLO CIMENTO</t>
  </si>
  <si>
    <t>74022/001</t>
  </si>
  <si>
    <t>ENSAIO DE PENETRACAO - MATERIAL BETUMINOSO</t>
  </si>
  <si>
    <t>74022/002</t>
  </si>
  <si>
    <t>ENSAIO DE VISCOSIDADE SAYBOLT - FUROL - MATERIAL BETUMINOSO</t>
  </si>
  <si>
    <t>74022/003</t>
  </si>
  <si>
    <t>ENSAIO DE DETERMINACAO DA PENEIRACAO - EMULSAO ASFALTICA</t>
  </si>
  <si>
    <t>74022/004</t>
  </si>
  <si>
    <t>ENSAIO DE DETERMINACAO DA SEDIMENTACAO - EMULSAO ASFALTICA</t>
  </si>
  <si>
    <t>74022/005</t>
  </si>
  <si>
    <t>ENSAIO DE DETERMINACAO DO TEOR DE BETUME - CIMENTO ASFALTICO DE PETROL EO</t>
  </si>
  <si>
    <t>74022/006</t>
  </si>
  <si>
    <t>ENSAIO DE GRANULOMETRIA POR PENEIRAMENTO - SOLOS</t>
  </si>
  <si>
    <t>74022/007</t>
  </si>
  <si>
    <t>ENSAIO DE GRANULOMETRIA POR PENEIRAMENTO E SEDIMENTACAO - SOLOS</t>
  </si>
  <si>
    <t>74022/008</t>
  </si>
  <si>
    <t>ENSAIO DE LIMITE DE LIQUIDEZ - SOLOS</t>
  </si>
  <si>
    <t>74022/009</t>
  </si>
  <si>
    <t>ENSAIO DE LIMITE DE PLASTICIDADE - SOLOS</t>
  </si>
  <si>
    <t>74022/010</t>
  </si>
  <si>
    <t>ENSAIO DE COMPACTACAO - AMOSTRAS NAO TRABALHADAS - ENERGIA NORMAL - SO LOS</t>
  </si>
  <si>
    <t>74022/011</t>
  </si>
  <si>
    <t>ENSAIO DE COMPACTACAO - AMOSTRAS NAO TRABALHADAS - ENERGIA INTERMEDIAR IA - SOLOS</t>
  </si>
  <si>
    <t>74022/012</t>
  </si>
  <si>
    <t>ENSAIO DE COMPACTACAO - AMOSTRAS NAO TRABALHADAS - ENERGIA MODIFICADA - SOLOS</t>
  </si>
  <si>
    <t>74022/013</t>
  </si>
  <si>
    <t>ENSAIO DE COMPACTACAO - AMOSTRAS TRABALHADAS - SOLOS</t>
  </si>
  <si>
    <t>74022/014</t>
  </si>
  <si>
    <t>ENSAIO DE MASSA ESPECIFICA - IN SITU - METODO FRASCO DE AREIA - SOLOS</t>
  </si>
  <si>
    <t>74022/015</t>
  </si>
  <si>
    <t>ENSAIO DE MASSA ESPECIFICA - IN SITU - METODO BALAO DE BORRACHA - SOLO S</t>
  </si>
  <si>
    <t>74022/016</t>
  </si>
  <si>
    <t>ENSAIO DE DENSIDADE REAL - SOLOS</t>
  </si>
  <si>
    <t>74022/017</t>
  </si>
  <si>
    <t>ENSAIO DE ABRASAO LOS ANGELES - AGREGADOS</t>
  </si>
  <si>
    <t>74022/018</t>
  </si>
  <si>
    <t>ENSAIO DE MASSA ESPECIFICA - IN SITU - EMPREGO DO OLEO - SOLOS</t>
  </si>
  <si>
    <t>74022/019</t>
  </si>
  <si>
    <t>ENSAIO DE INDICE DE SUPORTE CALIFORNIA - AMOSTRAS NAO TRABALHADAS - EN ERGIA NORMAL - SOLOS</t>
  </si>
  <si>
    <t>74022/020</t>
  </si>
  <si>
    <t>ENSAIO DE INDICE DE SUPORTE CALIFORNIA - AMOSTRAS NAO TRABALHADAS - EN ERGIA INTERMEDIARIA - SOLOS</t>
  </si>
  <si>
    <t>74022/021</t>
  </si>
  <si>
    <t>ENSAIO DE INDICE DE SUPORTE CALIFORNIA- AMOSTRAS NAO TRABALHADAS - ENE RGIA MODIFICADA- SOLOS</t>
  </si>
  <si>
    <t>74022/022</t>
  </si>
  <si>
    <t>ENSAIO DE TEOR DE UMIDADE - METODO EXPEDITO DO ALCOOL - SOLOS</t>
  </si>
  <si>
    <t>74022/023</t>
  </si>
  <si>
    <t>ENSAIO DE TEOR DE UMIDADE - PROCESSO SPEEDY - SOLOS E AGREGADOS MIUDOS</t>
  </si>
  <si>
    <t>74022/024</t>
  </si>
  <si>
    <t>ENSAIO DE TEOR DE UMIDADE - EM LABORATORIO - SOLOS</t>
  </si>
  <si>
    <t>74022/025</t>
  </si>
  <si>
    <t>ENSAIO DE PONTO DE FULGOR - MATERIAL BETUMINOSO</t>
  </si>
  <si>
    <t>74022/026</t>
  </si>
  <si>
    <t>ENSAIO DE DESTILACAO - ASFALTO DILUIDO</t>
  </si>
  <si>
    <t>74022/027</t>
  </si>
  <si>
    <t>ENSAIO DE CONTROLE DE TAXA DE APLICACAO DE LIGANTE BETUMINOSO</t>
  </si>
  <si>
    <t>74022/028</t>
  </si>
  <si>
    <t>ENSAIO DE SUSCEPTIBILIDADE TERMICA - INDICE PFEIFFER - MATERIAL ASFALT ICO</t>
  </si>
  <si>
    <t>74022/029</t>
  </si>
  <si>
    <t>ENSAIO DE ESPUMA - MATERIAL ASFALTICO</t>
  </si>
  <si>
    <t>74022/030</t>
  </si>
  <si>
    <t>ENSAIO DE RESISTENCIA A COMPRESSAO SIMPLES - CONCRETO</t>
  </si>
  <si>
    <t>74022/031</t>
  </si>
  <si>
    <t>ENSAIO DE RESISTENCIA A TRACAO POR COMPRESSAO DIAMETRAL - CONCRETO</t>
  </si>
  <si>
    <t>74022/032</t>
  </si>
  <si>
    <t>ENSAIO DE RESISTENCIA A TRACAO NA FLEXAO DE CONCRETO</t>
  </si>
  <si>
    <t>74022/033</t>
  </si>
  <si>
    <t>ENSAIO DE RESILIENCIA - SOLOS</t>
  </si>
  <si>
    <t>74022/034</t>
  </si>
  <si>
    <t>ENSAIO DE RESILIENCIA - MISTURAS BETUMINOSAS</t>
  </si>
  <si>
    <t>74022/035</t>
  </si>
  <si>
    <t>ENSAIO DE PERCENTAGEM DE BETUME - MISTURAS BETUMINOSAS</t>
  </si>
  <si>
    <t>74022/036</t>
  </si>
  <si>
    <t>ENSAIO DE ADESIVIDADE - RESISTENCIA A AGUA - EMULSAO ASFALTICA</t>
  </si>
  <si>
    <t>74022/037</t>
  </si>
  <si>
    <t>ENSAIO DE ADESIVIDADE A LIGANTE BETUMINOSO - AGREGADO GRAUDO</t>
  </si>
  <si>
    <t>74022/038</t>
  </si>
  <si>
    <t>ENSAIO DE EXPANSIBILIDADE - SOLOS</t>
  </si>
  <si>
    <t>74022/039</t>
  </si>
  <si>
    <t>PREPARACAO DE AMOSTRAS PARA ENSAIO DE CARACTERIZACAO - SOLOS</t>
  </si>
  <si>
    <t>74022/040</t>
  </si>
  <si>
    <t>ENSAIO MARSHALL - MISTURA BETUMINOSA A QUENTE</t>
  </si>
  <si>
    <t>74022/041</t>
  </si>
  <si>
    <t>ENSAIO DE DETERMINACAO DO INDICE DE FORMA - AGREGADOS</t>
  </si>
  <si>
    <t>74022/042</t>
  </si>
  <si>
    <t>ENSAIO DE EQUIVALENTE EM AREIA - SOLOS</t>
  </si>
  <si>
    <t>74022/043</t>
  </si>
  <si>
    <t>ENSAIO DE MOLDAGEM E CURA DE SOLO CIMENTO</t>
  </si>
  <si>
    <t>74022/044</t>
  </si>
  <si>
    <t>ENSAIO DE COMPRESSAO AXIAL DE SOLO CIMENTO</t>
  </si>
  <si>
    <t>74022/045</t>
  </si>
  <si>
    <t>ENSAIO DE VISCOSIDADE CINEMATICA - ASFALTO</t>
  </si>
  <si>
    <t>74022/047</t>
  </si>
  <si>
    <t>ENSAIO DE RESIDUO POR EVAPORACAO - EMULSAO ASFALTICA</t>
  </si>
  <si>
    <t>74022/048</t>
  </si>
  <si>
    <t>ENSAIO DE CARGA DA PARTICULA - EMULSAO ASFALTICA</t>
  </si>
  <si>
    <t>74022/049</t>
  </si>
  <si>
    <t>ENSAIO DE DESEMULSIBILIDADE - EMULSAO ASFALTICA</t>
  </si>
  <si>
    <t>74022/050</t>
  </si>
  <si>
    <t>ENSAIO DE DETERMINACAO DA TAXA DE ESPALHAMENTO DO AGREGADO</t>
  </si>
  <si>
    <t>74022/051</t>
  </si>
  <si>
    <t>ENSAIO DE ADESIVIDADE A LIGANTE BETUMINOSO - AGREGADO</t>
  </si>
  <si>
    <t>74022/052</t>
  </si>
  <si>
    <t>ENSAIO DE GRANULOMETRIA DO AGREGADO</t>
  </si>
  <si>
    <t>74022/053</t>
  </si>
  <si>
    <t>ENSAIO DE CONTROLE DO GRAU DE COMPACTACAO DA MISTURA ASFALTICA</t>
  </si>
  <si>
    <t>74022/054</t>
  </si>
  <si>
    <t>ENSAIO DE GRANULOMETRIA DO FILLER</t>
  </si>
  <si>
    <t>74022/055</t>
  </si>
  <si>
    <t>ENSAIO DE TRACAO POR COMPRESSAO DIAMETRAL - MISTURAS BETUMINOSAS</t>
  </si>
  <si>
    <t>74022/056</t>
  </si>
  <si>
    <t>ENSAIO DE DENSIDADE DO MATERIAL BETUMINOSO</t>
  </si>
  <si>
    <t>74022/057</t>
  </si>
  <si>
    <t>ENSAIO DE CONSISTENCIA DO CONCRETO CCR - INDICE VEBE</t>
  </si>
  <si>
    <t>74022/058</t>
  </si>
  <si>
    <t>ENSAIO DE ABATIMENTO DO TRONCO DE CONE</t>
  </si>
  <si>
    <t>74023/001</t>
  </si>
  <si>
    <t>TRANSPORTE HORIZONTAL DE MATERIAIS DIVERSOS A 30M</t>
  </si>
  <si>
    <t>74023/002</t>
  </si>
  <si>
    <t>TRANSPORTE HORIZONTAL DE MATERIAIS DIVERSOS A 40M</t>
  </si>
  <si>
    <t>74023/003</t>
  </si>
  <si>
    <t>TRANSPORTE HORIZONTAL DE MATERIAIS DIVERSOS A 50M</t>
  </si>
  <si>
    <t>74023/004</t>
  </si>
  <si>
    <t>TRANSPORTE HORIZONTAL DE MATERIAIS DIVERSOS A 60M</t>
  </si>
  <si>
    <t>74023/005</t>
  </si>
  <si>
    <t>TRANSPORTE HORIZONTAL DE MATERIAIS DIVERSOS A 100M</t>
  </si>
  <si>
    <t>74025/001</t>
  </si>
  <si>
    <t>IMPERMEABILIZACAO DE SUPERFICIE COM MASTIQUE BETUMINOSO A FRIO, POR ME TRO.</t>
  </si>
  <si>
    <t>74027/004</t>
  </si>
  <si>
    <t>GRUPO GERADOR 150/170 KVA MOTOR DIESEL - MATERIAL NA OPERACAO</t>
  </si>
  <si>
    <t>74028/001</t>
  </si>
  <si>
    <t>GRUPO GERADOR 40 KVA MOTOR DIESEL - DEPRECIACAO E JUROS</t>
  </si>
  <si>
    <t>74028/002</t>
  </si>
  <si>
    <t>GRUPO GERADOR 40 KVA MOTOR DIESEL - MANUTENCAO</t>
  </si>
  <si>
    <t>74028/003</t>
  </si>
  <si>
    <t>GRUPO GERADOR 40 KVA MOTOR DIESEL - MATERIAL NA OPERACAO</t>
  </si>
  <si>
    <t>74028/004</t>
  </si>
  <si>
    <t>GRUPO GERADOR 40 KVA MOTOR DIESEL - UTILIZACAO OPERATIVA</t>
  </si>
  <si>
    <t>74033/001</t>
  </si>
  <si>
    <t>IMPERMEABILIZACAO DE SUPERFICIE COM GEOMEMBRANA (MANTA TERMOPLASTICA L ISA) TIPO PEAD, E=2MM.</t>
  </si>
  <si>
    <t>74034/001</t>
  </si>
  <si>
    <t>ESPALHAMENTO DE MATERIAL DE 1A CATEGORIA COM TRATOR DE ESTEIRA COM 153 HP</t>
  </si>
  <si>
    <t>74035/001</t>
  </si>
  <si>
    <t>CARREGADOR FRONTAL (PA CARREGADEIRA) SOBRE RODAS 105HP CAPACIDADE DA C AÇAMBA 1,4 A 1,7M3 - CHP - INCLUSIVE OPERADOR</t>
  </si>
  <si>
    <t>74036/001</t>
  </si>
  <si>
    <t>TRATOR DE ESTEIRAS, 153HP - CHI - INCLUSIVE OPERADOR</t>
  </si>
  <si>
    <t>74036/002</t>
  </si>
  <si>
    <t>TRATOR ESTEIRAS DIESEL 140CV - CHP - INCLUSIVE OPERADOR</t>
  </si>
  <si>
    <t>74038/001</t>
  </si>
  <si>
    <t>PORTAO COM MOUROES DE MADEIRA ROLICA, DIAMETRO 11CM, COM 5 FIOS DE ARA ME FARPADO Nº 14 CLASSE 250, SEM DOBRADICAS</t>
  </si>
  <si>
    <t>74039/001</t>
  </si>
  <si>
    <t>CERCA COM MOUROES DE MADEIRA ROLICA, DIAMETRO 11CM, ESPACAMENTO DE 2M, ALTURA LIVRE DE 1M, CRAVADOS 0,5M, COM 5 FIOS DE ARAME FARPADO Nº 14 CLASSE 250</t>
  </si>
  <si>
    <t>74040/002</t>
  </si>
  <si>
    <t>SOQUETE COMPACTADOR 72KG, GASOLINA, 3HP, (CHI), EXCLUSIVE OPERADOR.</t>
  </si>
  <si>
    <t>74041/001</t>
  </si>
  <si>
    <t>LUMINARIA GLOBO VIDRO LEITOSO/PLAFONIER/BOCAL/LAMPADA FLUORESCENTE 20W</t>
  </si>
  <si>
    <t>74041/002</t>
  </si>
  <si>
    <t>LUMINARIA GLOBO VIDRO LEITOSO/PLAFONIER/BOCAL/LAMPADA FLUORESCENTE 40W</t>
  </si>
  <si>
    <t>74043/001</t>
  </si>
  <si>
    <t>CONDULETE PVC TIPO  B  3/4  SEM TAMPA, FORNECIMENTO E INSTALACAO</t>
  </si>
  <si>
    <t>74043/002</t>
  </si>
  <si>
    <t>CONDULETE PVC TIPO  LL  3/4  SEM TAMPA, FORNECIMENTO E INSTALACAO</t>
  </si>
  <si>
    <t>74043/003</t>
  </si>
  <si>
    <t>CONDULETE PVC TIPO TB 3/4 SEM TAMPA, FORNECIMENTO E INSTALACAO</t>
  </si>
  <si>
    <t>74045/001</t>
  </si>
  <si>
    <t>CUMEEIRA UNIVERSAL PARA TELHA DE FIBROCIMENTO ONDULADA ESPESSURA 6 MM, INCLUSO JUNTAS DE VEDACAO E ACESSORIOS DE FIXACAO</t>
  </si>
  <si>
    <t>74045/002</t>
  </si>
  <si>
    <t>CUMEEIRA TIPO SHED PARA TELHA DE FIBROCIMENTO ONDULADA, INCLUSO JUNTAS DE VEDACAO E ACESSORIOS DE FIXACAO</t>
  </si>
  <si>
    <t>74046/001</t>
  </si>
  <si>
    <t>TARJETA DE FERRO CROMADO DE SOBREPOR 2"</t>
  </si>
  <si>
    <t>74046/002</t>
  </si>
  <si>
    <t>TARJETA TIPO LIVRE/OCUPADO PARA PORTA DE BANHEIRO</t>
  </si>
  <si>
    <t>74047/001</t>
  </si>
  <si>
    <t>DOBRADICA EM FERRO CROMADO 3X3", SEM ANEIS</t>
  </si>
  <si>
    <t>74047/002</t>
  </si>
  <si>
    <t>DOBRADICA EM ACO/FERRO, 3" X 21/2", E=1,9 A 2 MM, SEM ANEL, CROMADO OU ZINCADO, TAMPA BOLA, COM PARAFUSOS</t>
  </si>
  <si>
    <t>74047/003</t>
  </si>
  <si>
    <t>DOBRADICA EM LATAO CROMADO 3X3", COM ANEIS</t>
  </si>
  <si>
    <t>74047/004</t>
  </si>
  <si>
    <t>DOBRADICA EM LATAO CROMADO 3 X 2 1/2</t>
  </si>
  <si>
    <t>74047/007</t>
  </si>
  <si>
    <t>DOBRADICA EM FERRO CROMADO 3X2 1/2", SEM ANEIS</t>
  </si>
  <si>
    <t>74048/007</t>
  </si>
  <si>
    <t>LASTRO DE CONCRETO, ESPESSURA 3 CM, PREPARO MECANICO, INCLUSO ADITIVO IMPERMEABILIZANTE</t>
  </si>
  <si>
    <t>74051/001</t>
  </si>
  <si>
    <t>CAIXA DE GORDURA DUPLA EM CONCRETO PRE-MOLDADO DN 60MM COM TAMPA - FOR NECIMENTO E INSTALACAO</t>
  </si>
  <si>
    <t>74051/002</t>
  </si>
  <si>
    <t>CAIXA DE GORDURA SIMPLES EM CONCRETO PRE-MOLDADO DN 40MM COM TAMPA - F ORNECIMENTO E INSTALACAO</t>
  </si>
  <si>
    <t>74052/005</t>
  </si>
  <si>
    <t>QUADRO DE MEDICAO GERAL EM CHAPA METALICA PARA EDIFICIOS COM 16 APTOS, INCLUSIVE DISJUNTORES E ATERRAMENTO</t>
  </si>
  <si>
    <t>74053/001</t>
  </si>
  <si>
    <t>ALVENARIA EM PEDRA RACHAO OU PEDRA DE MAO, ASSENTADA COM ARGAMASSA TRA CO 1:6 (CIMENTO E AREIA)</t>
  </si>
  <si>
    <t>74058/001</t>
  </si>
  <si>
    <t>TORNEIRA DE BOIA REAL 1/2 COM BALAO METALICO - FORNECIMENTO E INSTALA CAO</t>
  </si>
  <si>
    <t>TORNEIRA DE BOIA VAZAO TOTAL 3/4 COM BALAO PLASTICO - FORNECIMENTO E INSTALACAO</t>
  </si>
  <si>
    <t>74058/003</t>
  </si>
  <si>
    <t>TORNEIRA DE BOIA REAL 1 COM BALAO PLASTICO - FORNECIMENTO E INSTALACA O</t>
  </si>
  <si>
    <t>74058/004</t>
  </si>
  <si>
    <t>TORNEIRA DE BÓIA REAL 2" COM BALAO PLASTICO - FORNECIMENTO E INSTALACA O</t>
  </si>
  <si>
    <t>74061/008</t>
  </si>
  <si>
    <t>TUBO DE COBRE CLASSE "E" 79MM - FORNECIMENTO E INSTALACAO</t>
  </si>
  <si>
    <t>74061/009</t>
  </si>
  <si>
    <t>TUBO DE COBRE CLASSE "E" 104MM - FORNECIMENTO E INSTALACAO</t>
  </si>
  <si>
    <t>74064/001</t>
  </si>
  <si>
    <t>FUNDO ANTICORROSIVO A BASE DE OXIDO DE FERRO (ZARCAO), DUAS DEMAOS</t>
  </si>
  <si>
    <t>74064/002</t>
  </si>
  <si>
    <t>FUNDO ANTICORROSIVO A BASE DE OXIDO DE FERRO (ZARCAO), UMA DEMAO</t>
  </si>
  <si>
    <t>74065/001</t>
  </si>
  <si>
    <t>PINTURA ESMALTE FOSCO PARA MADEIRA, DUAS DEMAOS, SOBRE FUNDO NIVELADOR BRANCO</t>
  </si>
  <si>
    <t>74065/002</t>
  </si>
  <si>
    <t>PINTURA ESMALTE ACETINADO PARA MADEIRA, DUAS DEMAOS, SOBRE FUNDO NIVEL ADOR BRANCO</t>
  </si>
  <si>
    <t>74065/003</t>
  </si>
  <si>
    <t>PINTURA ESMALTE BRILHANTE PARA MADEIRA, DUAS DEMAOS, SOBRE FUNDO NIVEL ADOR BRANCO</t>
  </si>
  <si>
    <t>74066/001</t>
  </si>
  <si>
    <t>IMPERMEABILIZACAO DE SUPERFICIE, COM IMPERMEABILIZANTE FLEXIVEL A BASE DE ELASTOMERO.</t>
  </si>
  <si>
    <t>74066/002</t>
  </si>
  <si>
    <t>IMPERMEABILIZACAO DE SUPERFICIE, COM IMPERMEABILIZANTE FLEXIVEL A BASE ACRILICA.</t>
  </si>
  <si>
    <t>74067/001</t>
  </si>
  <si>
    <t>JANELA DE CORRER EM ALUMINIO, COM QUATRO FOLHAS PARA VIDRO, DUAS FIXAS E DUAS MOVEIS, INCLUSO GUARNICAO E VIDRO LISO INCOLOR</t>
  </si>
  <si>
    <t>74067/002</t>
  </si>
  <si>
    <t>JANELA DE CORRER EM ALUMINIO, FOLHAS PARA VIDRO, COM BANDEIRA, INCLUSO GUARNICAO E VIDRO LISO INCOLOR</t>
  </si>
  <si>
    <t>74068/004</t>
  </si>
  <si>
    <t>FECHADURA DE EMBUTIR COMPLETA, PARA PORTAS EXTERNAS 2 FOLHAS, PADRAO D E ACABAMENTO POPULAR E FECHO DE EMBUTIR TIPO UNHA COM ALAVANCA DE LATA O CROMADO 22CM</t>
  </si>
  <si>
    <t>74068/005</t>
  </si>
  <si>
    <t>FECHADURA DE SOBREPOR EM FERRO PINTADO COM MACANETA PARA PORTAS EXTERN AS</t>
  </si>
  <si>
    <t>74070/002</t>
  </si>
  <si>
    <t>FECHADURA DE EMBUTIR COMPLETA, PARA PORTAS INTERNAS 2 FOLHAS, PADRAO D E ACABAMENTO POPULAR E FECHO DE EMBUTIR TIPO UNHA COM ALAVANCA DE LATA O CROMADO 22CM</t>
  </si>
  <si>
    <t>74072/001</t>
  </si>
  <si>
    <t>CORRIMAO EM TUBO ACO GALVANIZADO 3/4" COM BRACADEIRA</t>
  </si>
  <si>
    <t>74072/002</t>
  </si>
  <si>
    <t>CORRIMAO EM TUBO ACO GALVANIZADO 2 1/2" COM BRACADEIRA</t>
  </si>
  <si>
    <t>74072/003</t>
  </si>
  <si>
    <t>CORRIMAO EM TUBO ACO GALVANIZADO 1 1/4" COM BRACADEIRA</t>
  </si>
  <si>
    <t>74073/001</t>
  </si>
  <si>
    <t>ALCAPAO EM FERRO 60X60CM, INCLUSO FERRAGENS</t>
  </si>
  <si>
    <t>ALCAPAO EM FERRO 70X70CM, INCLUSO FERRAGENS</t>
  </si>
  <si>
    <t>74074/004</t>
  </si>
  <si>
    <t>FORMA TABUA P/CONCRETO EM FUNDACAO S/REAPROVEITAMENTO</t>
  </si>
  <si>
    <t>74076/001</t>
  </si>
  <si>
    <t>FORMA TABUA P/ CONCRETO EM FUNDACAO RADIER C/ REAPROVEITAMENTO 3X.</t>
  </si>
  <si>
    <t>74076/002</t>
  </si>
  <si>
    <t>FORMA TABUA P/ CONCRETO EM FUNDACAO RADIER C/ REAPROVEITAMENTO 5X.</t>
  </si>
  <si>
    <t>74076/003</t>
  </si>
  <si>
    <t>FORMA TABUA P/ CONCRETO EM FUNDACAO RADIER C/ REAPROVEITAMENTO 10X.</t>
  </si>
  <si>
    <t>74077/001</t>
  </si>
  <si>
    <t>LOCACAO CONVENCIONAL DE OBRA, ATRAVÉS DE GABARITO DE TABUAS CORRIDAS P ONTALETADAS, SEM REAPROVEITAMENTO</t>
  </si>
  <si>
    <t>74077/002</t>
  </si>
  <si>
    <t>LOCACAO CONVENCIONAL DE OBRA, ATRAVÉS DE GABARITO DE TABUAS CORRIDAS P ONTALETADAS, COM REAPROVEITAMENTO DE 10 VEZES.</t>
  </si>
  <si>
    <t>74077/003</t>
  </si>
  <si>
    <t>LOCACAO CONVENCIONAL DE OBRA, ATRAVÉS DE GABARITO DE TABUAS CORRIDAS P ONTALETADAS, COM REAPROVEITAMENTO DE 3 VEZES.</t>
  </si>
  <si>
    <t>74078/001</t>
  </si>
  <si>
    <t>AGULHAMENTO FUNDO DE VALAS C/MACO 30KG PEDRA-DE-MAO H=10CM</t>
  </si>
  <si>
    <t>74078/002</t>
  </si>
  <si>
    <t>AGULHAMENTO FUNDO DE VALAS C/MACO 30KG PEDRA-DE-MAO H=5CM</t>
  </si>
  <si>
    <t>74079/001</t>
  </si>
  <si>
    <t>PISO CIMENTADO TRACO 1:4 (CIMENTO E AREIA) COM ACABAMENTO LISO  ESPESS URA 2,0CM COM JUNTAS PLASTICAS DE DILATACAO E PREPARO MANUAL DA ARGAMA SSA</t>
  </si>
  <si>
    <t>74079/002</t>
  </si>
  <si>
    <t>PISO CIMENTADO TRAÇO 1:3 (CIMENTO E AREIA) ACABAMENTO LISO ESPESSURA 2 CM COM JUNTA BATIDA E PREPARO MANUAL DA ARGAMASSA</t>
  </si>
  <si>
    <t>74082/001</t>
  </si>
  <si>
    <t>REFLETOR REDONDO EM ALUMINIO COM SUPORTE E ALCA REGULAVEL PARA FIXACAO , COM LAMPADA VAPOR DE MERCURIO 250W</t>
  </si>
  <si>
    <t>74084/001</t>
  </si>
  <si>
    <t>PORTA CADEADO ZINCADO OXIDADO PRETO COM CADEADO DE ACO GRAFITADO OXIDA DO ENVERNIZADO 45MM</t>
  </si>
  <si>
    <t>74086/001</t>
  </si>
  <si>
    <t>LIMPEZA LOUCAS E METAIS</t>
  </si>
  <si>
    <t>74088/001</t>
  </si>
  <si>
    <t>TELHAMENTO COM TELHA DE FIBROCIMENTO ONDULADA, ESPESSURA 6MM, INCLUSO JUNTAS DE VEDACAO E ACESSORIOS DE FIXACAO, EXCLUINDO MADEIRAMENTO</t>
  </si>
  <si>
    <t>74091/001</t>
  </si>
  <si>
    <t>VALVULA RETENCAO VERTICAL BRONZE (PN-16) 2.1/2" 200PSI - EXTREMIDADES COM ROSCA - FORNECIMENTO E INSTALACAO</t>
  </si>
  <si>
    <t>74093/001</t>
  </si>
  <si>
    <t>VALVULA PE COM CRIVO BRONZE 1.1/4" - FORNECIMENTO E INSTALACAO</t>
  </si>
  <si>
    <t>74094/001</t>
  </si>
  <si>
    <t>LUMINARIA TIPO SPOT PARA 1 LAMPADA INCANDESCENTE/FLUORESCENTE COMPACTA</t>
  </si>
  <si>
    <t>74097/001</t>
  </si>
  <si>
    <t>IMPERMEABILIZACAO DE SUPERFICIE, COM ASFALTO ELASTOMERICO.</t>
  </si>
  <si>
    <t>74098/001</t>
  </si>
  <si>
    <t>RUFO EM CONCRETO ARMADO, LARGURA 40CM, ESPESSURA 3CM</t>
  </si>
  <si>
    <t>74100/001</t>
  </si>
  <si>
    <t>PORTAO DE FERRO COM VARA 1/2", COM REQUADRO</t>
  </si>
  <si>
    <t>74102/001</t>
  </si>
  <si>
    <t>CAIXA PARA HIDROMETRO CONCRETO PRE-MOLDADO - FORNECIMENTO E INSTALACAO</t>
  </si>
  <si>
    <t>74103/001</t>
  </si>
  <si>
    <t>ESCADA TIPO MARINHEIRO EM ACO CA-50 12,5", INCLUSO PINTURA COM FUNDO A NTICORROSIVO TIPO ZARCAO</t>
  </si>
  <si>
    <t>CAIXA DE INSPEÇÃO EM ALVENARIA DE TIJOLO MACIÇO 60X60X60CM, REVESTIDA INTERNAMENTO COM BARRA LISA (CIMENTO E AREIA, TRAÇO 1:4) E=2,0CM, COM TAMPA PRÉ-MOLDADA DE CONCRETO E FUNDO DE CONCRETO 15MPA TIPO C - ESCAV AÇÃO E CONFECÇÃO</t>
  </si>
  <si>
    <t>74106/001</t>
  </si>
  <si>
    <t>IMPERMEABILIZACAO DE ESTRUTURAS ENTERRADAS, COM TINTA ASFALTICA, DUAS DEMAOS.</t>
  </si>
  <si>
    <t>74111/001</t>
  </si>
  <si>
    <t>SOLEIRA / TABEIRA EM MARMORE BRANCO COMUM, POLIDO, LARGURA 5 CM, ESPES SURA 2 CM, ASSENTADA COM ARGAMASSA COLANTE</t>
  </si>
  <si>
    <t>74115/001</t>
  </si>
  <si>
    <t>EXECUÇÃO DE LASTRO EM CONCRETO (1:2,5:6), PREPARO MANUAL</t>
  </si>
  <si>
    <t>74118/001</t>
  </si>
  <si>
    <t>PLANTIO DE CERCA VIVA COM ARBUSTOS DE ALTURA 50 A 100CM, COM 4UN/M</t>
  </si>
  <si>
    <t>74121/001</t>
  </si>
  <si>
    <t>JUNTA DE DILATACAO PARA IMPERMEABILIZACAO, COM SELANTE ELASTICO MONOCO MPONENTE A BASE DE POLIURETANO, DIMENSOES 1X1CM.</t>
  </si>
  <si>
    <t>74124/001</t>
  </si>
  <si>
    <t>POCO VISITA AG PLUV:CONC ARM 1X1X1,40M COLETOR D=40 A 50CM PAREDE E=15 CM BASE CONC FCK=10MPA REVEST C/ARG CIM/AREIA 1:4 INCL FORN TODOS MATE RIAIS</t>
  </si>
  <si>
    <t>74124/002</t>
  </si>
  <si>
    <t>POCO VISITA AG PLUV:CONC ARM 1,10X1,10X1,40M COLETOR D=60CM PAREDE E=1 5CM BASE CONC FCK=10MPA REVEST C/ARG CIM/AREIA 1:4 INCL FORN TODOS MAT ERIAIS</t>
  </si>
  <si>
    <t>74124/003</t>
  </si>
  <si>
    <t>POCO VISITA AG PLUV:CONC ARM 1,20X1,20X1,40M COLETOR D=70CM PAREDE E=1 5CM BASE CONC FCK=10MPA REVEST C/ARG CIM/AREIA 1:4 INCL FORN TODOS MAT ERIAIS</t>
  </si>
  <si>
    <t>74124/004</t>
  </si>
  <si>
    <t>POCO VISITA AG PLUV:CONC ARM 1,30X1,30X1,40M COLETOR D=80CM PAREDE E=1 5CM BASE CONC FCK=10MPA REVEST C/ARG CIM/AREIA 1:4 INCL FORN TODOS MAT ERIAIS</t>
  </si>
  <si>
    <t>74124/005</t>
  </si>
  <si>
    <t>POCO VISITA CONCRETO ARMADO P/AG PLUV 1,40X1,40X1,50M COLETOR D=90CM PAREDE E=15CM BASE CONCRETO FCK=10MPA REVESTIDO C/ARG CIM/AREIA 1:4 IN CL FORN TODOS MATERIAIS</t>
  </si>
  <si>
    <t>74124/006</t>
  </si>
  <si>
    <t>POCO VISITA AG PLUV:CONC ARM 1,50X1,50X1,60M COLETOR D=1M PA REDE E=15 CM BASE CONC FCK=10MPA REVEST C/ARG CIM/AREIA 1:4 INCL FORN TODOS MATE RIAIS</t>
  </si>
  <si>
    <t>74124/007</t>
  </si>
  <si>
    <t>POCO VISITA AG PLUV:CONC ARM 1,60X1,60X1,70M COLETOR D=1,10M PAREDE E= 15CM BASE CONC FCK=10MPA REVEST C/ARG CIM/AREIA 1:4 INCL FORN TODOS MA TERIAIS</t>
  </si>
  <si>
    <t>74124/008</t>
  </si>
  <si>
    <t>POCO VISITA AG PLUV:CONC ARM 1,70X1,70X1,80M COLETOR D=1,20M PAREDE E=15CM BASE CONC FCK=10MPA REVEST C/ARG CIM/AREIA 1:4 DEGRAUS FF INCL FORN TODOS MATERIAIS</t>
  </si>
  <si>
    <t>74125/001</t>
  </si>
  <si>
    <t>ESPELHO CRISTAL ESPESSURA 4MM, COM MOLDURA DE MADEIRA</t>
  </si>
  <si>
    <t>ESPELHO CRISTAL ESPESSURA 4MM, COM MOLDURA EM ALUMINIO E COMPENSADO 6M M PLASTIFICADO COLADO</t>
  </si>
  <si>
    <t>DISJUNTOR TERMOMAGNETICO MONOPOLAR PADRAO NEMA (AMERICANO) 10 A 30A 24 0V, FORNECIMENTO E INSTALACAO</t>
  </si>
  <si>
    <t>74130/002</t>
  </si>
  <si>
    <t>DISJUNTOR TERMOMAGNETICO MONOPOLAR PADRAO NEMA (AMERICANO) 35 A 50A 24 0V, FORNECIMENTO E INSTALACAO</t>
  </si>
  <si>
    <t>DISJUNTOR TERMOMAGNETICO BIPOLAR PADRAO NEMA (AMERICANO) 10 A 50A 240V , FORNECIMENTO E INSTALACAO</t>
  </si>
  <si>
    <t>74130/004</t>
  </si>
  <si>
    <t>DISJUNTOR TERMOMAGNETICO TRIPOLAR PADRAO NEMA (AMERICANO) 10 A 50A 240 V, FORNECIMENTO E INSTALACAO</t>
  </si>
  <si>
    <t>74130/005</t>
  </si>
  <si>
    <t>DISJUNTOR TERMOMAGNETICO TRIPOLAR PADRAO NEMA (AMERICANO) 60 A 100A 24 0V, FORNECIMENTO E INSTALACAO</t>
  </si>
  <si>
    <t>DISJUNTOR TERMOMAGNETICO TRIPOLAR PADRAO NEMA (AMERICANO) 125 A 150A 2 40V, FORNECIMENTO E INSTALACAO</t>
  </si>
  <si>
    <t>74130/007</t>
  </si>
  <si>
    <t>DISJUNTOR TERMOMAGNETICO TRIPOLAR EM CAIXA MOLDADA 250A 600V, FORNECIM ENTO E INSTALACAO</t>
  </si>
  <si>
    <t>74130/008</t>
  </si>
  <si>
    <t>DISJUNTOR TERMOMAGNETICO TRIPOLAR EM CAIXA MOLDADA 300 A 400A 600V, FO RNECIMENTO E INSTALACAO</t>
  </si>
  <si>
    <t>74130/009</t>
  </si>
  <si>
    <t>DISJUNTOR TERMOMAGNETICO TRIPOLAR EM CAIXA MOLDADA 500 A 600A 600V, FO RNECIMENTO E INSTALACAO</t>
  </si>
  <si>
    <t>DISJUNTOR TERMOMAGNETICO TRIPOLAR EM CAIXA MOLDADA 175 A 225A 240V, FO RNECIMENTO E INSTALACAO</t>
  </si>
  <si>
    <t>74131/001</t>
  </si>
  <si>
    <t>QUADRO DE DISTRIBUICAO DE ENERGIA DE EMBUTIR, EM CHAPA METALICA, PARA 3 DISJUNTORES TERMOMAGNETICOS MONOPOLARES SEM BARRAMENTO FORNECIMENTO E INSTALACAO</t>
  </si>
  <si>
    <t>QUADRO DE DISTRIBUICAO DE ENERGIA DE EMBUTIR, EM CHAPA METALICA, PARA 18 DISJUNTORES TERMOMAGNETICOS MONOPOLARES, COM BARRAMENTO TRIFASICO E NEUTRO, FORNECIMENTO E INSTALACAO</t>
  </si>
  <si>
    <t>74131/005</t>
  </si>
  <si>
    <t>QUADRO DE DISTRIBUICAO DE ENERGIA DE EMBUTIR, EM CHAPA METALICA, PARA 24 DISJUNTORES TERMOMAGNETICOS MONOPOLARES, COM BARRAMENTO TRIFASICO E NEUTRO, FORNECIMENTO E INSTALACAO</t>
  </si>
  <si>
    <t>74131/006</t>
  </si>
  <si>
    <t>QUADRO DE DISTRIBUICAO DE ENERGIA DE EMBUTIR, EM CHAPA METALICA, PARA 32 DISJUNTORES TERMOMAGNETICOS MONOPOLARES, COM BARRAMENTO TRIFASICO E NEUTRO, FORNECIMENTO E INSTALACAO</t>
  </si>
  <si>
    <t>74131/007</t>
  </si>
  <si>
    <t>QUADRO DE DISTRIBUICAO DE ENERGIA DE EMBUTIR, EM CHAPA METALICA, PARA 40 DISJUNTORES TERMOMAGNETICOS MONOPOLARES, COM BARRAMENTO TRIFASICO E NEUTRO, FORNECIMENTO E INSTALACAO</t>
  </si>
  <si>
    <t>74131/008</t>
  </si>
  <si>
    <t>QUADRO DE DISTRIBUICAO DE ENERGIA DE EMBUTIR, EM CHAPA METALICA, PARA 50 DISJUNTORES TERMOMAGNETICOS MONOPOLARES, COM BARRAMENTO TRIFASICO E NEUTRO, FORNECIMENTO E INSTALACAO</t>
  </si>
  <si>
    <t>74133/001</t>
  </si>
  <si>
    <t>EMASSAMENTO COM MASA A OLEO, UMA DEMAO</t>
  </si>
  <si>
    <t>74133/002</t>
  </si>
  <si>
    <t>EMASSAMENTO COM MASSA A OLEO, DUAS DEMAOS</t>
  </si>
  <si>
    <t>74136/001</t>
  </si>
  <si>
    <t>PORTA DE ACO DE ENROLAR TIPO GRADE, CHAPA 16</t>
  </si>
  <si>
    <t>74136/002</t>
  </si>
  <si>
    <t>PORTA DE ACO CHAPA 24, DE ENROLAR, VAZADA TIJOLINHO OU EQUIVALENTE COM RETANGULO OU CIRCULO, ACABAMENTO GALVANIZADO NATURAL</t>
  </si>
  <si>
    <t>74136/003</t>
  </si>
  <si>
    <t>PORTA DE ACO CHAPA 24, DE ENROLAR, RAIADA, LARGA COM ACABAMENTO GALVAN IZADO NATURAL</t>
  </si>
  <si>
    <t>74138/001</t>
  </si>
  <si>
    <t>CONCRETO USINADO NÃO BOMBEÁVEL FCK=15MPA, INCLUSIVE LANCAMENTO E ADENS AMENTO</t>
  </si>
  <si>
    <t>74139/001</t>
  </si>
  <si>
    <t>PORTA DE MADEIRA PARA BANHEIRO, EM CHAPA DE MADEIRA COMPENSADA, REVEST IDA COM LAMINADO TEXTURIZADO, 80X160CM, INCLUSO MARCO E DOBRADICAS</t>
  </si>
  <si>
    <t>74139/002</t>
  </si>
  <si>
    <t>PORTA DE MADEIRA PARA BANHEIRO, EM CHAPA DE MADEIRA COMPENSADA, REVEST IDA COM LAMINADO TEXTURIZADO, 60X160CM, INCLUSO MARCO E DOBRADICAS</t>
  </si>
  <si>
    <t>74141/001</t>
  </si>
  <si>
    <t>LAJE PRE-MOLD BETA 11 P/1KN/M2 VAOS 4,40M/INCL VIGOTAS TIJOLOS ARMADUR A NEGATIVA CAPEAMENTO 3CM CONCRETO 20MPA ESCORAMENTO MATERIAL E MAO  D E OBRA.</t>
  </si>
  <si>
    <t>74141/002</t>
  </si>
  <si>
    <t>LAJE PRE-MOLD BETA 12 P/3,5KN/M2 VAO 4,1M INCL VIGOTAS TIJOLOS ARMADU- RA NEGATIVA CAPEAMENTO 3CM CONCRETO 15MPA ESCORAMENTO MATERIAIS E MAO DE OBRA.</t>
  </si>
  <si>
    <t>74141/003</t>
  </si>
  <si>
    <t>LAJE PRE-MOLD BETA 16 P/3,5KN/M2 VAO 5,2M INCL VIGOTAS TIJOLOS ARMADU- RA NEGATIVA CAPEAMENTO 3CM CONCRETO 15MPA ESCORAMENTO MATERIAL E MAO DE OBRA.</t>
  </si>
  <si>
    <t>74141/004</t>
  </si>
  <si>
    <t>LAJE PRE-MOLD BETA 20 P/3,5KN/M2 VAO 6,2M INCL VIGOTAS TIJOLOS ARMADU- RA NEGATIVA CAPEAMENTO 3CM CONCRETO 15MPA ESCORAMENTO MATERIAL E MAO DE OBRA.</t>
  </si>
  <si>
    <t>74142/001</t>
  </si>
  <si>
    <t>CERCA COM MOUROES DE CONCRETO, RETO, ESPACAMENTO DE 3M, CRAVADOS 0,5M, COM 4 FIOS DE ARAME FARPADO Nº 14 CLASSE 250</t>
  </si>
  <si>
    <t>74142/002</t>
  </si>
  <si>
    <t>CERCA COM MOUROES DE MADEIRA, 7,5X7,5CM, ESPACAMENTO DE 2M, ALTURA LIV RE DE 2M, CRAVADOS 0,5M, COM 4 FIOS DE ARAME FARPADO Nº 14 CLASSE 250</t>
  </si>
  <si>
    <t>74142/003</t>
  </si>
  <si>
    <t>CERCA COM MOUROES DE MADEIRA, 7,5X7,5CM, ESPACAMENTO DE 2M, ALTURA LIV RE DE 2M, CRAVADOS 0,5M, COM 8 FIOS DE ARAME FARPADO Nº 14 CLASSE 250</t>
  </si>
  <si>
    <t>74142/004</t>
  </si>
  <si>
    <t>CERCA COM MOUROES DE CONCRETO, SECAO "T" PONTA INCLINADA, 10X10CM, ESP ACAMENTO DE 3M, CRAVADOS 0,5M, COM 11 FIOS DE ARAME FARPADO Nº 16</t>
  </si>
  <si>
    <t>74143/001</t>
  </si>
  <si>
    <t>CERCA COM MOUROES DE CONCRETO, RETO, 15X15CM, ESPACAMENTO DE 3M, CRAVA DOS 0,5M, ESCORAS DE 10X10CM NOS CANTOS, COM 12 FIOS DE ARAME DE ACO O VALADO 15X17</t>
  </si>
  <si>
    <t>74143/002</t>
  </si>
  <si>
    <t>CERCA COM MOUROES DE CONCRETO, RETO, 15X15CM, ESPACAMENTO DE 3M, CRAVA DOS 0,5M, ESCORAS DE 10X10CM NOS CANTOS, COM 9 FIOS DE ARAME DE ACO OV ALADO 15X17</t>
  </si>
  <si>
    <t>74144/002</t>
  </si>
  <si>
    <t>SUPORTE APOIO CAIXA D AGUA BARROTES MADEIRA DE 1</t>
  </si>
  <si>
    <t>PINTURA ESMALTE FOSCO, DUAS DEMAOS, SOBRE SUPERFICIE METALICA, INCLUSO UMA DEMAO DE FUNDO ANTICORROSIVO. UTILIZACAO DE REVOLVER ( AR-COMPRIM IDO).</t>
  </si>
  <si>
    <t>74147/001</t>
  </si>
  <si>
    <t>PISO EM BLOCO SEXTAVADO 30X30CM, ESPESSURA 8CM, ASSENTADO SOBRE COLCHA O DE AREIA ESPESSURA 6CM</t>
  </si>
  <si>
    <t>74151/001</t>
  </si>
  <si>
    <t>ESCAVACAO E CARGA MATERIAL 1A CATEGORIA, UTILIZANDO TRATOR DE ESTEIRAS DE 110 A 160HP COM LAMINA, PESO OPERACIONAL * 13T  E PA CARREGADEIRA COM 170 HP.</t>
  </si>
  <si>
    <t>74153/001</t>
  </si>
  <si>
    <t>ESPALHAMENTO MECANIZADO (COM MOTONIVELADORA 140 HP) MATERIAL 1A. CATEG ORIA</t>
  </si>
  <si>
    <t>74154/001</t>
  </si>
  <si>
    <t>ESCAVACAO, CARGA E TRANSPORTE DE  MATERIAL DE 1A CATEGORIA COM TRATOR SOBRE ESTEIRAS 347 HP E CACAMBA 6M3,  DMT 50 A 200M</t>
  </si>
  <si>
    <t>74155/001</t>
  </si>
  <si>
    <t>ESCAVACAO E TRANSPORTE DE MATERIAL DE  1A CAT DMT 50M COM TRATOR SOBRE ESTEIRAS 347 HP COM LAMINA E ESCARIFICADOR</t>
  </si>
  <si>
    <t>74155/002</t>
  </si>
  <si>
    <t>ESCAVACAO E TRANSPORTE DE MATERIAL DE  2A CAT DMT 50M COM TRATOR SOBRE ESTEIRAS 347 HP COM LAMINA E ESCARIFICADOR</t>
  </si>
  <si>
    <t>74156/001</t>
  </si>
  <si>
    <t>ESTACA A TRADO(BROCA) D=25CM C/CONCRETO FCK=15MPA+20KG ACO/M3       MO LD.IN-LOCO</t>
  </si>
  <si>
    <t>74156/002</t>
  </si>
  <si>
    <t>ESTACA A TRADO (BROCA) DIAMETRO = 25 CM, EM CONCRETO MOLDADO IN LOCO, 15 MPA, SEM ARMACAO.</t>
  </si>
  <si>
    <t>74156/003</t>
  </si>
  <si>
    <t>ESTACA A TRADO (BROCA) DIAMETRO = 20 CM, EM CONCRETO MOLDADO IN LOCO, 15 MPA, SEM ARMACAO.</t>
  </si>
  <si>
    <t>74157/004</t>
  </si>
  <si>
    <t>LANCAMENTO/APLICACAO MANUAL DE CONCRETO EM FUNDACOES</t>
  </si>
  <si>
    <t>74159/001</t>
  </si>
  <si>
    <t>SOLEIRA EM ARDOSIA LARGURA 15CM ASSENTADA COM ARGAMASSA DE CIMENTO E A REIA TRACO 1:4 REJUNTE EM CIMENTO BRANCO</t>
  </si>
  <si>
    <t>74162/001</t>
  </si>
  <si>
    <t>CAIXA DE CONCRETO, ALTURA = 1,00 METRO, DIAMETRO REGISTRO &lt; 150 MM</t>
  </si>
  <si>
    <t>74163/001</t>
  </si>
  <si>
    <t>PERFURACAO DE POCO COM PERFURATRIZ PNEUMATICA</t>
  </si>
  <si>
    <t>74163/002</t>
  </si>
  <si>
    <t>PERFURACAO DE POCO COM PERFURATRIZ A PERCUSSAO</t>
  </si>
  <si>
    <t>LASTRO DE BRITA</t>
  </si>
  <si>
    <t>74166/001</t>
  </si>
  <si>
    <t>CAIXA DE INSPEÇÃO EM CONCRETO PRÉ-MOLDADO DN 60MM COM TAMPA H= 60CM - FORNECIMENTO E INSTALACAO</t>
  </si>
  <si>
    <t>74166/002</t>
  </si>
  <si>
    <t>CAIXA DE INSPECAO EM ANEL DE CONCRETO PRE MOLDADO, COM 950MM DE ALTURA TOTAL. ANEIS COM ESP=50MM, DIAM.=600MM. EXCLUSIVE TAMPAO E ESCAVACAO - FORNECIMENTO E INSTALACAO</t>
  </si>
  <si>
    <t>74169/001</t>
  </si>
  <si>
    <t>REGISTRO/VALVULA GLOBO ANGULAR 45 GRAUS EM LATAO PARA HIDRANTES DE INC ÊNDIO PREDIAL DN 2.1/2" - FORNECIMENTO E INSTALACAO</t>
  </si>
  <si>
    <t>REGISTRO GAVETA 1.1/2" COM CANOPLA ACABAMENTO CROMADO SIMPLES - FORNEC IMENTO E INSTALACAO</t>
  </si>
  <si>
    <t>REGISTRO GAVETA 1" COM CANOPLA ACABAMENTO CROMADO SIMPLES - FORNECIMEN TO E INSTALACAO</t>
  </si>
  <si>
    <t>74178/001</t>
  </si>
  <si>
    <t>REGISTRO GAVETA 4" BRUTO LATAO - FORNECIMENTO E INSTALACAO</t>
  </si>
  <si>
    <t>74179/001</t>
  </si>
  <si>
    <t>REGISTRO GAVETA 3" BRUTO LATAO - FORNECIMENTO E INSTALACAO</t>
  </si>
  <si>
    <t>74180/001</t>
  </si>
  <si>
    <t>REGISTRO GAVETA 2.1/2" BRUTO LATAO - FORNECIMENTO E INSTALACAO</t>
  </si>
  <si>
    <t>74181/001</t>
  </si>
  <si>
    <t>REGISTRO GAVETA 2" BRUTO LATAO - FORNECIMENTO E INSTALACAO</t>
  </si>
  <si>
    <t>74182/001</t>
  </si>
  <si>
    <t>REGISTRO GAVETA 1.1/2" BRUTO LATAO - FORNECIMENTO E INSTALACAO</t>
  </si>
  <si>
    <t>74183/001</t>
  </si>
  <si>
    <t>REGISTRO GAVETA 1.1/4" BRUTO LATAO - FORNECIMENTO E INSTALACAO</t>
  </si>
  <si>
    <t>74184/001</t>
  </si>
  <si>
    <t>REGISTRO GAVETA 1" BRUTO LATAO - FORNECIMENTO E INSTALACAO</t>
  </si>
  <si>
    <t>74190/001</t>
  </si>
  <si>
    <t>IMPERMEABILIZACAO DE SUPERFICIE COM MASTIQUE BETUMINOSO A FRIO, POR AR EA.</t>
  </si>
  <si>
    <t>74192/001</t>
  </si>
  <si>
    <t>SOLEIRA EM MARMORITE LARGURA 15CM SOBRE ARGAMASSA TRACO 1:4 (CIMENTO E AREIA)</t>
  </si>
  <si>
    <t>74194/001</t>
  </si>
  <si>
    <t>ESCADA TIPO MARINHEIRO EM TUBO ACO GALVANIZADO 1 1/2" 5 DEGRAUS</t>
  </si>
  <si>
    <t>74195/001</t>
  </si>
  <si>
    <t>GUARDA-CORPO  COM CORRIMAO EM FERRO BARRA CHATA 3/16"</t>
  </si>
  <si>
    <t>74196/001</t>
  </si>
  <si>
    <t>COBOGO DE CONCRETO (ELEMENTO VAZADO), 5X50X50CM, ASSENTADO COM ARGAMAS SA DE CIMENTO E AREIA COM ACO CA-25</t>
  </si>
  <si>
    <t>74197/001</t>
  </si>
  <si>
    <t>FOSSA SEPTICA EM ALVENARIA DE TIJOLO CERAMICO MACICO DIMENSOES EXTERNA S 1,90X1,10X1,40M, 1.500 LITROS, REVESTIDA INTERNAMENTE COM BARRA LISA , COM TAMPA EM CONCRETO ARMADO COM ESPESSURA 8CM</t>
  </si>
  <si>
    <t>74198/001</t>
  </si>
  <si>
    <t>SUMIDOURO EM ALVENARIA DE TIJOLO CERAMICO MACICO DIAMETRO 1,20M E ALTU RA 5,00M, COM TAMPA EM CONCRETO ARMADO DIAMETRO 1,40M E ESPESSURA 10CM</t>
  </si>
  <si>
    <t>74198/002</t>
  </si>
  <si>
    <t>SUMIDOURO EM ALVENARIA DE TIJOLO CERAMICO MACIÇO DIAMETRO 1,40M E ALTU RA 5,00M, COM TAMPA EM CONCRETO ARMADO DIAMETRO 1,60M E ESPESSURA 10CM</t>
  </si>
  <si>
    <t>CHAPISCO RUSTICO TRACO 1:3 (CIMENTO E AREIA GROSSA), ESPESSURA 2CM, PR EPARO MANUAL DA ARGAMASSA</t>
  </si>
  <si>
    <t>74202/001</t>
  </si>
  <si>
    <t>LAJE PRE-MOLDADA P/FORRO, SOBRECARGA 100KG/M2, VAOS ATE 3,50M/E=8CM, C /LAJOTAS E CAP.C/CONC FCK=20MPA, 3CM, INTER-EIXO 38CM, C/ESCORAMENTO ( REAPR.3X) E FERRAGEM NEGATIVA</t>
  </si>
  <si>
    <t>74202/002</t>
  </si>
  <si>
    <t>LAJE PRE-MOLDADA P/PISO, SOBRECARGA 200KG/M2, VAOS ATE 3,50M/E=8CM, C/ LAJOTAS E CAP.C/CONC FCK=20MPA, 4CM, INTER-EIXO 38CM, C/ESCORAMENTO (R EAPR.3X) E FERRAGEM NEGATIVA</t>
  </si>
  <si>
    <t>74205/001</t>
  </si>
  <si>
    <t>ESCAVACAO MECANICA DE MATERIAL 1A. CATEGORIA, PROVENIENTE DE CORTE DE SUBLEITO (C/TRATOR ESTEIRAS  160HP)</t>
  </si>
  <si>
    <t>74206/001</t>
  </si>
  <si>
    <t>CAIXA COLETORA, 1,20X1,20X1,50M, COM FUNDO E TAMPA DE CONCRETO E PARED ES EM ALVENARIA</t>
  </si>
  <si>
    <t>74206/002</t>
  </si>
  <si>
    <t>CAIXA COLETORA, 0,25 X 0,85 X 1,00 M, COM FUNDO E PAREDES EM ALVENARIA</t>
  </si>
  <si>
    <t>BARRACAO PARA DEPOSITO EM TABUAS DE MADEIRA, COBERTURA EM FIBROCIMENTO 4 MM,  INCLUSO PISO ARGAMASSA TRAÇO 1:6 (CIMENTO E AREIA)</t>
  </si>
  <si>
    <t>74211/001</t>
  </si>
  <si>
    <t>LINHA D AGUA EM PARALELEPIPEDOS GRANITICOS, REJUNTADOS C/ ARG DE CIMEN TO E AREIA TRACO 1:3 SOBRE LASTRO DE BRITA E BERÇO DE AREIA</t>
  </si>
  <si>
    <t>74212/001</t>
  </si>
  <si>
    <t>POCO DE VISITA PARA REDE DE ESGOTO SANITARIO, EM ALVENARIA, DIAMETRO = 60 CM, PROF 160 CM, INCLUINDO TAMPAO FERRO FUNDIDO</t>
  </si>
  <si>
    <t>74213/001</t>
  </si>
  <si>
    <t>MODULO TIPO: REDE DE AGUA, COM FORNECIMENTO E ASSENTAMENTO DE TUBO FºF º DN 200 MM-K7, COMPREENDENDO: LOCACAO, CADASTRAMENTO DE INTERFERENCIA S, ESCAVACAO E REATERRO COMPACTADO DE VALA, EXCETO ROCHA, ATE 1,50 M. INCLUSIVE. ATENÇÃO: VIDE DESCRIÇÃOCOMPLEMENTAR .</t>
  </si>
  <si>
    <t>74214/001</t>
  </si>
  <si>
    <t>POCO DE VISITA PARA REDE DE ESGOTO SANITÁRIO, EM ALVENARIA, DIAMETRO 1 20 CM, PROF ATE 200 CM, INCLUINDO TAMPAO FERRO FUNDIDO</t>
  </si>
  <si>
    <t>74214/002</t>
  </si>
  <si>
    <t>POCO DE VISITA PARA REDE DE ESGOTO SANITÁRIO, EM ALVENARIA, DIAMETRO 1 20 CM, PROF ATE 400 CM, INCLUINDO TAMPAO FERRO FUNDIDO</t>
  </si>
  <si>
    <t>74215/001</t>
  </si>
  <si>
    <t>MODULO TIPO: REDE DE AGUA, COM FORNECIMENTO E ASSENTAMENTO DE TUBO PVC DEFOFO 200MM EB-1208 P/ REDE AGUA JE 1 MPA, COMPREENDENDO: LOCACAO, C ADASTRAMENTO DE INTERFERENCIAS, ESCAVACAO E REATERRO COMPACTADO DE VAL A, EXCETO ROCHA, ATE 1,50 M.</t>
  </si>
  <si>
    <t>74215/002</t>
  </si>
  <si>
    <t>MODULO TIPO: REDE DE AGUA, COM FORNECIMENTO E ASSENTAMENTO DE TUBO PVC DEFOFO 150MM EB-1208 P/ REDE AGUA JE 1 MPA, COMPREENDENDO: LOCACAO, C ADASTRAMENTO DE INTERFERENCIAS, ESCAVACAO E REATERRO COMPACTADO DE VAL A, EXCETO ROCHA, ATE 1,50 M.</t>
  </si>
  <si>
    <t>74215/003</t>
  </si>
  <si>
    <t>MODULO TIPO: REDE DE AGUA, COM FORNECIMENTO E ASSENTAMENTO DE TUBO PVC DEFOFO 100MM EB-1208 P/ REDE AGUA JE 1 MPA, COMPREENDENDO: LOCACAO, C ADASTRAMENTO DE INTERFERENCIAS, ESCAVACAO E REATERRO COMPACTADO DE VAL A, EXCETO ROCHA, ATE 1,50 M.</t>
  </si>
  <si>
    <t>74217/001</t>
  </si>
  <si>
    <t>HIDROMETRO 3,00M3/H, D=1/2" - FORNECIMENTO E INSTALACAO</t>
  </si>
  <si>
    <t>74217/002</t>
  </si>
  <si>
    <t>HIDROMETRO 5,00M3/H, D=3/4"  - FORNECIMENTO E INSTALACAO</t>
  </si>
  <si>
    <t>74217/003</t>
  </si>
  <si>
    <t>HIDROMETRO 1,50M3/H, D=1/2" - FORNECIMENTO E INSTALACAO</t>
  </si>
  <si>
    <t>74218/001</t>
  </si>
  <si>
    <t>KIT CAVALETE PVC COM REGISTRO 3/4" - FORNECIMENTO E INSTALACAO</t>
  </si>
  <si>
    <t>74219/001</t>
  </si>
  <si>
    <t>PASSADICOS COM TABUAS DE MADEIRA PARA PEDESTRES</t>
  </si>
  <si>
    <t>74219/002</t>
  </si>
  <si>
    <t>PASSADICOS COM TABUAS DE MADEIRA PARA VEICULOS</t>
  </si>
  <si>
    <t>TAPUME DE CHAPA DE MADEIRA COMPENSADA, E= 6MM, COM PINTURA A CAL E REA PROVEITAMENTO DE 2X</t>
  </si>
  <si>
    <t>74221/001</t>
  </si>
  <si>
    <t>SINALIZACAO DE TRANSITO - NOTURNA</t>
  </si>
  <si>
    <t>74223/001</t>
  </si>
  <si>
    <t>MEIO-FIO (GUIA) DE CONCRETO PRE-MOLDADO, DIMENSÕES 12X15X30X100CM (FAC E SUPERIORXFACE INFERIORXALTURAXCOMPRIMENTO),REJUNTADO C/ARGAMASSA 1:4 CIMENTO:AREIA, INCLUINDO ESCAVAÇÃO E REATERRO.</t>
  </si>
  <si>
    <t>74224/001</t>
  </si>
  <si>
    <t>POCO DE VISITA PARA DRENAGEM PLUVIAL, EM CONCRETO ESTRUTURAL, DIMENSOE S INTERNAS DE 90X150X80CM (LARGXCOMPXALT), PARA REDE DE 600 MM, EXCLUS OS TAMPAO E CHAMINE.</t>
  </si>
  <si>
    <t>74229/001</t>
  </si>
  <si>
    <t>DIVISORIA EM MARMORE BRANCO POLIDO, ESPESSURA 3 CM, ASSENTADO COM ARGA MASSA TRACO 1:4 (CIMENTO E AREIA), ARREMATE COM CIMENTO BRANCO, EXCLUS IVE FERRAGENS</t>
  </si>
  <si>
    <t>74231/001</t>
  </si>
  <si>
    <t>LUMINARIA ABERTA PARA ILUMINACAO PUBLICA, PARA LAMPADA A VAPOR DE MERC URIO ATE 400W E MISTA ATE 500W, COM BRACO EM TUBO DE ACO GALV D=50MM P ROJ HOR=2.500MM E PROJ VERT= 2.200MM, FORNECIMENTO E INSTALACAO</t>
  </si>
  <si>
    <t>74234/001</t>
  </si>
  <si>
    <t>MICTORIO SIFONADO DE LOUCA BRANCA COM PERTENCES, COM REGISTRO DE PRESS AO 1/2" COM CANOPLA CROMADA ACABAMENTO SIMPLES E CONJUNTO PARA FIXACAO - FORNECIMENTO E INSTALACAO</t>
  </si>
  <si>
    <t>74235/001</t>
  </si>
  <si>
    <t>PISO EM PEDRA PORTUGUESA ASSENTADO SOBRE ARGAMASSA TRACO 1:5 (CIMENTO E SAIBRO), REJUNTADO COM CIMENTO COMUM</t>
  </si>
  <si>
    <t>74236/001</t>
  </si>
  <si>
    <t>PLANTIO DE GRAMA BATATAIS EM PLACAS</t>
  </si>
  <si>
    <t>74237/001</t>
  </si>
  <si>
    <t>MEIO-FIO COM SARJETA, EXECUTADO C/EXTRUSORA (SARJETA 30X8CM MEIO-FIO 15X10CM X H=23CM), INCLUI ESC.E ACERTO FAIXA 0,45M</t>
  </si>
  <si>
    <t>PORTAO EM TELA ARAME GALVANIZADO N.12 MALHA 2" E MOLDURA EM TUBOS DE A CO COM DUAS FOLHAS DE ABRIR, INCLUSO FERRAGENS</t>
  </si>
  <si>
    <t>74241/001</t>
  </si>
  <si>
    <t>EMPILHAMENTO DE SOLO ORGANICO RETIRADO NA AREA DO ATERRO COM TRATOR SO BRE ESTEIRAS D6</t>
  </si>
  <si>
    <t>74243/001</t>
  </si>
  <si>
    <t>LIMPEZA GERAL DE QUADRA POLIESPORTIVA</t>
  </si>
  <si>
    <t>74244/001</t>
  </si>
  <si>
    <t>ALAMBRADO PARA QUADRA POLIESPORTIVA, ESTRUTURADO POR TUBOS DE ACO GALV ANIZADO, COM COSTURA, DIN 2440, DIAMETRO 2", COM TELA DE ARAME GALVANI ZADO, FIO 14 BWG E MALHA QUADRADA 5X5CM</t>
  </si>
  <si>
    <t>PINTURA ACRILICA EM PISO CIMENTADO DUAS DEMAOS</t>
  </si>
  <si>
    <t>74246/001</t>
  </si>
  <si>
    <t>REFLETOR RETANGULAR FECHADO COM LAMPADA VAPOR METALICO 400 W</t>
  </si>
  <si>
    <t>74250/001</t>
  </si>
  <si>
    <t>FORRO DE MADEIRA, TABUAS 10X1CM COM FRISO MACHO/FEMEA, EXCLUSIVE ENTAR UGAMENTO</t>
  </si>
  <si>
    <t>74250/002</t>
  </si>
  <si>
    <t>FORRO DE MADEIRA, TABUAS 10X1CM COM FRISO MACHO/FEMEA, INCLUSIVE MEIA- CANA E ENTARUGAMENTO</t>
  </si>
  <si>
    <t>74253/001</t>
  </si>
  <si>
    <t>RAMAL PREDIAL EM TUBO PEAD 20MM - FORNECIMENTO, INSTALAÇÃO, ESCAVAÇÃO E REATERRO</t>
  </si>
  <si>
    <t>74255/001</t>
  </si>
  <si>
    <t>CARGA MANUAL DE TERRA EM CAMINHAO BASCULANTE (NAO INCLUI O CUSTO CUSTO IMPRODUTIVO DO CAMINHAO BASCULANTE)</t>
  </si>
  <si>
    <t>CARGA MANUAL DE MATERIAL A GRANEL (2 SERVENTES) EM CAMINHAO BASCULANTE C/ CACAMBA DE 6,0M3 INCLUINDO DESCARGA MECÂNICA</t>
  </si>
  <si>
    <t>75027/004</t>
  </si>
  <si>
    <t>TUBO DE AÇO PRETO 4" SEM COSTURA SCHEDULE 40/NBR 5590, INCLUSIVE CONEX OES - FORNECIMENTO E INSTALACAO</t>
  </si>
  <si>
    <t>75027/005</t>
  </si>
  <si>
    <t>TUBO DE AÇO PRETO 6" SEM COSTURA SCHEDULE 40/NBR 5590, INCLUSIVE CONEX ÕES - FORNECIMENTO E INSTALAÇÃO</t>
  </si>
  <si>
    <t>75029/001</t>
  </si>
  <si>
    <t>TUBO PVC CORRUGADO RIGIDO PERFURADO DN 150 PARA DRENAGEM - FORNECIMENT O E INSTALACAO</t>
  </si>
  <si>
    <t>75381/001</t>
  </si>
  <si>
    <t>COBERTURA COM TELHA  DE CHAPA DE AÇO ZINCADO, ONDULADA, ESPESSURA DE 0 ,5MM</t>
  </si>
  <si>
    <t>76443/001</t>
  </si>
  <si>
    <t>ESCAVACAO MANUAL VALA/CAVA MAT 1A CAT ATE 1,5M EXCL ESG/ESCOR EM BECO (LARG ATE 2M) IMPOSSIBILITANDO ENTRADA DE CAMINHAO OU EQUIPAMENTO MOTO RIZADO P/RETIRADA MATERIAL</t>
  </si>
  <si>
    <t>76443/002</t>
  </si>
  <si>
    <t>ESCAVACAO MANUAL VALA/CAVA MAT 1A CAT DE 1,5 A 3M EXCL ESG/ESCOR EM BE CO (LARG ATE 2M) IMPOSSIBILITANDO ENTRADA DE CAMINHAO OU EQUIPAMENTO M OTORIZADO P/RETIRADA DO MATERIAL</t>
  </si>
  <si>
    <t>76443/003</t>
  </si>
  <si>
    <t>ESCAVACAO MANUAL VALA/CAVA MAT 1A CAT DE 3,0 A 4,5M EXCL ESG/ESCOR EM BECO (LARG ATE 2M) IMPOSSIBILITANDO ENTRADA DE CAMINHAO OU EQUIPAMENTO MOTORIZADO P/RETIRADA DO MATERIAL</t>
  </si>
  <si>
    <t>76443/004</t>
  </si>
  <si>
    <t>ESCAVACAO MANUAL VALA/CAVA EM LODO/LAMA ATE 1,5M EXCL ESG/ESCOR EM BEC O          (LARG ATE 2M) EM FAVELAS</t>
  </si>
  <si>
    <t>76443/005</t>
  </si>
  <si>
    <t>ESCAVACAO MANUAL VALA/CAVA EM LODO/LAMA DE 1,5M A 3,0M EXCL ESG/ESCOR EM BECO (LARG ATE 2M) EM FAVELAS</t>
  </si>
  <si>
    <t>76447/001</t>
  </si>
  <si>
    <t>PISO CIMENTADO TRACO 1:3 (CIMENTO E AREIA) ACABAMENTO LISO ESPESSURA 2 ,5 CM PREPARO MECANICO DA ARGAMASSA</t>
  </si>
  <si>
    <t>76448/001</t>
  </si>
  <si>
    <t>PISO CIMENTADO TRACO 1:4 (CIMENTO E AREIA) ACABAMENTO RUSTICO ESPESSUR A 1,5 CM PREPARO MANUAL DA ARGAMASSA</t>
  </si>
  <si>
    <t>76448/002</t>
  </si>
  <si>
    <t>PISO CIMENTADO TRAÇO 1:4 (CIMENTO E AREIA) ACABAMENTO RUSTICO ESPESSUR A 3,5 CM PREPARO MANUAL DA ARGAMASSA</t>
  </si>
  <si>
    <t>76448/003</t>
  </si>
  <si>
    <t>PISO CIMENTADO TRAÇO 1:4 (CIMENTO E AREIA) ACABAMENTO RUSTICO ESPESSUR A 2,5 CM PREPARO MANUAL DA ARGAMASSA</t>
  </si>
  <si>
    <t>76450/001</t>
  </si>
  <si>
    <t>COBERTURA EM TELHA CERAMICA TIPO PAULISTINHA (TRAPEZOIDAL), COM ARGAMA SSA TRACO 1:3 (CIMENTO E AREIA) E ARAME RECOZIDO</t>
  </si>
  <si>
    <t>76451/001</t>
  </si>
  <si>
    <t>ESCAVACAO MECANIZADA SUBMERSA (DRAGAGEM E CARGA), UTILIZANDO CAMINHÃO BASCULANTE, ESCAVADEIRA TIPO DRAGA DE ARRASTE E RETROESCAVADEIRA COM C ARREGADEIRA</t>
  </si>
  <si>
    <t>79334/001</t>
  </si>
  <si>
    <t>PINTURA A BASE DE CAL E FIXADOR A BASE DE COLA, DUAS DEMAOS</t>
  </si>
  <si>
    <t>79494/001</t>
  </si>
  <si>
    <t>PINTURA DE QUADRO ESCOLAR COM TINTA ESMALTE ACABAMENTO FOSCO, DUAS DEM AOS SOBRE MASSA ACRILICA</t>
  </si>
  <si>
    <t>79495/003</t>
  </si>
  <si>
    <t>PINTURA C/REGULADOR DE BRILHO EM UMA DEMAO ADICIONADO AO PVA</t>
  </si>
  <si>
    <t>79497/001</t>
  </si>
  <si>
    <t>PINTURA A OLEO, 3 DEMAOS</t>
  </si>
  <si>
    <t>79498/001</t>
  </si>
  <si>
    <t>PINTURA A OLEO BRILHANTE SOBRE SUPERFICIE METALICA, UMA DEMAO INCLUSO UMA DEMAO DE FUNDO ANTICORROSIVO</t>
  </si>
  <si>
    <t>79499/001</t>
  </si>
  <si>
    <t>PINTURA POSTE RETO DE ACO 3,5 A 6M C/1 DEMAO D/TINTA GRAFITE C/PROPRIE DADES DE PRIMER E ACABAMENTO - OBS: C/ALTO TEOR DE ZARCAO</t>
  </si>
  <si>
    <t>79500/002</t>
  </si>
  <si>
    <t>PINTURA ACRILICA EM PISO CIMENTADO, TRES DEMAOS</t>
  </si>
  <si>
    <t>79504/001</t>
  </si>
  <si>
    <t>TIRANTES P/PROTENSAO E ANCORAGEM EM ROCHA C/ 6 FIOS ACO DURO 8MM .</t>
  </si>
  <si>
    <t>79504/002</t>
  </si>
  <si>
    <t>TIRANTES P/PROTENSAO E ANCORAGEM EM ROCHA C/ 8 FIOS ACO DURO 8MM .</t>
  </si>
  <si>
    <t>79504/003</t>
  </si>
  <si>
    <t>TIRANTES P/PROTENSAO E ANCORAGEM EM ROCHA C/10 FIOS ACO DURO 8MM .</t>
  </si>
  <si>
    <t>79504/004</t>
  </si>
  <si>
    <t>TIRANTES P/PROTENSAO E ANCORAGEM EM ROCHA C/12 FIOS ACO DURO 8MM .</t>
  </si>
  <si>
    <t>79504/005</t>
  </si>
  <si>
    <t>TIRANTE PROTENDIDO P/  ANCORAGEM EM SOLO  C/ 6 FIOS ACO DURO 8MM, INCL USIVE PROTEÇÃO ANTICORR0SIVA.</t>
  </si>
  <si>
    <t>79504/006</t>
  </si>
  <si>
    <t>TIRANTES P/PROTENSAO E ANCORAGEM EM SOLO TRECHO LIVRE C/ 8 FIOS ACO DU RO 8MM INCLUSIVE PROTECAO ANTICORROSIVA.</t>
  </si>
  <si>
    <t>79504/007</t>
  </si>
  <si>
    <t>TIRANTES P/PROTENSAO E ANCORAGEM EM SOLO TRECHO LIVRE C/10 FIOS ACO DU RO 8MM INCLUSIVE PROTECAO ANTICORROSIVA.</t>
  </si>
  <si>
    <t>79504/008</t>
  </si>
  <si>
    <t>TIRANTES P/PROTENSAO E ANCORAGEM EM SOLO TRECHO LIVRE C/16 FIOS ACO DU RO 8MM INCLUSIVE PROTECAO ANTICORROSIVA.</t>
  </si>
  <si>
    <t>79504/009</t>
  </si>
  <si>
    <t>TIRANTES P/PROTENSAO E ANCORAGEM EM SOLO TRECHO ANCOR C/ 6 FIOS ACO DU RO 8MM , INCLUSIVE PROTECAO ANTICORROSIVA.</t>
  </si>
  <si>
    <t>79504/010</t>
  </si>
  <si>
    <t>TIRANTES P/PROTENSAO E ANCORAGEM EM SOLO TRECHO ANCOR C/ 8 FIOS ACO DU RO 8MM , INCLUSIVE PROTECAO ANTICORROSIVA.</t>
  </si>
  <si>
    <t>79504/011</t>
  </si>
  <si>
    <t>TIRANTES P/PROTENSAO E ANCORAGEM EM SOLO TRECHO ANCOR C/10 FIOS ACO DU RO 8MM .</t>
  </si>
  <si>
    <t>79504/012</t>
  </si>
  <si>
    <t>TIRANTES P/PROTENSAO E ANCORAGEM EM SOLO TRECHO ANCOR C/16 FIOS ACO DU RO 8MM .</t>
  </si>
  <si>
    <t>79506/001</t>
  </si>
  <si>
    <t>ESCAVAÇÃO MANUAL DE VALA/CAVA, A FRIO, EM MATERIAL DE 2A CATEGORIA, MO LEDO OU ROCHA DECOMPOSTA, ENTRE 1,5 E 3M DE PROFUNDIDADE</t>
  </si>
  <si>
    <t>79506/002</t>
  </si>
  <si>
    <t>ESCAVAÇÃO MANUAL DE VALA/CAVA EM LODO, ENTRE 3 E 4,5M DE PROFUNDIDADE</t>
  </si>
  <si>
    <t>79507/005</t>
  </si>
  <si>
    <t>ESCAVACAO MANUAL VALA ATE 1M SOLO MOLE</t>
  </si>
  <si>
    <t>79514/001</t>
  </si>
  <si>
    <t>PINTURA EPOXI, TRES DEMAOS</t>
  </si>
  <si>
    <t>79515/001</t>
  </si>
  <si>
    <t>PINTURA COM TINTA PROTETORA ACABAMENTO ALUMINIO, TRES DEMAOS</t>
  </si>
  <si>
    <t>79516/001</t>
  </si>
  <si>
    <t>REMOCAO DE PINTURA A OLEO/ESMALTE SOBRE SUPERFICIE METALICA</t>
  </si>
  <si>
    <t>79517/001</t>
  </si>
  <si>
    <t>ESCAVACAO MANUAL EM SOLO-PROF. ATE 1,50 M</t>
  </si>
  <si>
    <t>79517/002</t>
  </si>
  <si>
    <t>ESCAVACAO MANUAL EM SOLO, PROF. MAIOR QUE 1,5M ATE 4,00 M</t>
  </si>
  <si>
    <t>79518/001</t>
  </si>
  <si>
    <t>MARROAMENTO EM MATERIAL DE 3A CATEGORIA, ROCHA VIVA PARA REDUÇÃO A PED RA-DE-MÃO</t>
  </si>
  <si>
    <t>79518/002</t>
  </si>
  <si>
    <t>MARROAMENTO DE MATERIAL DE 2A CATEGORIA, ROCHA DECOMPOSTA PARA REDUÇÃO A PEDRA-DE-MÃO</t>
  </si>
  <si>
    <t>83695/001</t>
  </si>
  <si>
    <t>REJUNTAMENTO PAVIMENTACAO PARALELEPIPEDO BETUME CASCALH INCL MATERIAIS</t>
  </si>
  <si>
    <t>83696/001</t>
  </si>
  <si>
    <t>PINTURA GUARDA-CORPO GUARDA-RODA E MURETA PROTECAO COM CAL EM PONTES E VIADUTOS MEDIDA PELO DOBRO DA AREA TOTAL (LARGURAXALTURA).</t>
  </si>
  <si>
    <t xml:space="preserve">OBRA: CONSTRUÇÃO DE QUADRA COBERTA COM VESTIÁRIO PADRÃO FNDE, NA EMEB PROF. LENINE DE CAMPOS PÓVOAS                         </t>
  </si>
  <si>
    <t xml:space="preserve">VALOR TOTAL SEM BDI </t>
  </si>
  <si>
    <t>VALOR TOTAL COM BDI - 27,70%</t>
  </si>
  <si>
    <t>Alvenaria de tijolo cerâmico maciço (5x10x20), esp = 0,04m, com argamassa (traço 1:2:8 - cimento/cal/areia), junta de 2,0cm-encunhamento</t>
  </si>
  <si>
    <t>Piso em concreto simples desempenado (esp.=5cm), inclusive contrapiso-traço 1:3</t>
  </si>
  <si>
    <t>C0489</t>
  </si>
  <si>
    <t>C0495</t>
  </si>
  <si>
    <t>Caixa d'água em fibra de vidro - cap. 5.000 litros-montada em estrutura de concreto pré fabricada</t>
  </si>
  <si>
    <t>Torneira cromada de mesa para lavatório 1/2"</t>
  </si>
  <si>
    <t>Válvula de plástico para lavatório e tanque 1"</t>
  </si>
  <si>
    <t>Ralo hemisférico tipo "abacaxi" em ferro fundido com tela de aço com funil de saída cônico</t>
  </si>
  <si>
    <t>C3253</t>
  </si>
  <si>
    <t>C0611</t>
  </si>
  <si>
    <t>Estrutura metálica c/ tabelas de basquete e conj.tabelas de basquete</t>
  </si>
  <si>
    <t>Dispositivo residual diferencial - DIN 125A I 30 A</t>
  </si>
  <si>
    <t xml:space="preserve">FATURAMENTO COM BDI </t>
  </si>
  <si>
    <t>FATURAMENTO ACUMULADO COM BDI-27,70%</t>
  </si>
  <si>
    <t>RESPONSÁVEL PELA EMPRESA:</t>
  </si>
  <si>
    <t>ESTRUTURA METALICA EM TESOURAS OU TRELICAS, VAO LIVRE DE 30M, FORNECIMENTO E MONTAGEM, NAO SENDO CONSIDERADOS OS FECHAMENTOS METALICOS, AS COLUNAS, OS SERVICOS GERAIS EM ALVENARIA E CONCRETO, AS TELHAS DE COBERTURA E A PINTURA DE ACABAMENTO</t>
  </si>
  <si>
    <t>79460+73865/001</t>
  </si>
  <si>
    <t>PINTURA EPOXI, DUAS DEMAOS + FUNDO PREPARADOR PRIMER A BASE DE EPOXI, PARA ESTRUTURA METALICA, UMA DEMAO, ESPESSURA DE 25 MICRA.</t>
  </si>
  <si>
    <t>EXECUÇÃO DE ESCRITÓRIO EM CANTEIRO DE OBRA EM CHAPA DE MADEIRA COMPENSADA, NÃO INCLUSO MOBILIÁRIO E EQUIPAMENTOS. AF_02/2016</t>
  </si>
  <si>
    <t>ENTRADA PROVISORIA DE ENERGIA ELETRICA AEREA TRIFASICA 40A EM POSTE MADEIRA</t>
  </si>
  <si>
    <t>C2530</t>
  </si>
  <si>
    <t>LASTRO DE CONCRETO, E = 5 CM, PREPARO MECÂNICO, INCLUSOS LANÇAMENTO E ADENSAMENTO. AF_07_2016</t>
  </si>
  <si>
    <t>CONCRETO FCK = 25MPA, TRAÇO 1:2,3:2,7 (CIMENTO/ AREIA MÉDIA/ BRITA 1) - PREPARO MECÂNICO COM BETONEIRA 600 L. AF_07/2016</t>
  </si>
  <si>
    <t>ALVENARIA EM TIJOLO CERAMICO FURADO 9X19X19CM, 1 VEZ (ESPESSURA 19 CM), ASSENTADO EM ARGAMASSA TRACO 1:4 (CIMENTO E AREIA MEDIA NAO PENEIRADA), PREPARO MANUAL, JUNTA1 CM</t>
  </si>
  <si>
    <t>87373</t>
  </si>
  <si>
    <t>ARGAMASSA TRAÇO 1:4 (CIMENTO E AREIA MÉDIA) PARA CONTRAPISO, PREPARO MANUAL. AF_06/2014</t>
  </si>
  <si>
    <t>7271</t>
  </si>
  <si>
    <t>BLOCO CERAMICO (ALVENARIA DE VEDACAO), 8 FUROS, DE 9 X 19 X 19 CM</t>
  </si>
  <si>
    <t>M²</t>
  </si>
  <si>
    <t>DESCRIÇÃO</t>
  </si>
  <si>
    <t>COMPOSIÇÃO 5.1.2</t>
  </si>
  <si>
    <t>COBOGO DE CONCRETO (ELEMENTO VAZADO), 6X29X29CM, ASSENTADO COM ARGAMASSA TRACO 1:7 (CIMENTO E AREIA)</t>
  </si>
  <si>
    <t>ARGAMASSA TRAÇO 1:6 (CIMENTO E AREIA MÉDIA) PARA CONTRAPISO, PREPARO MANUAL. AF_06/2014</t>
  </si>
  <si>
    <t>668</t>
  </si>
  <si>
    <t>ELEMENTO VAZADO DE CONCRETO, QUADRICULADO, 16 FUROS *29 X 29 X 6* CM</t>
  </si>
  <si>
    <t>COMPOSIÇÃO 5.1.4</t>
  </si>
  <si>
    <t>Alvenaria de tijolo cerâmico (9x19x29)cm, e= 0,19m, com argamassa (traço 1:2:8 - cimento/cal/areia), junta de 2,0cm</t>
  </si>
  <si>
    <t>CHAPISCO APLICADO EM ALVENARIA (COM PRESENÇA DE VÃOS) E ESTRUTURAS DE CONCRETO DE FACHADA, COM COLHER DE PEDREIRO. ARGAMASSA TRAÇO 1:3 COM PREPARO EM BETONEIRA 400L. AF_06/2014</t>
  </si>
  <si>
    <t>C2108</t>
  </si>
  <si>
    <t>REBOCO C/ARGAMASSA PRÉ-FABRICADA, ADESIVO DE ALTA RESISTÊNCIA P/TINTA EPÓXI ESP= 5mm P/PAREDE</t>
  </si>
  <si>
    <t>REGISTRO DE GAVETA BRUTO, LATÃO, ROSCÁVEL, 1, COM ACABAMENTO E CANOPLA CROMADOS, INSTALADO EM RESERVAÇÃO DE ÁGUA DE EDIFICAÇÃO QUE POSSUA RESERVATÓRIO DE FIBRA/FIBROCIMENTO FORNECIMENTO E INSTALAÇÃO. AF_06/2016</t>
  </si>
  <si>
    <t>REGISTRO DE GAVETA BRUTO, LATÃO, ROSCÁVEL, 1 1/2, COM ACABAMENTO E CANOPLA CROMADOS, INSTALADO EM RESERVAÇÃO DE ÁGUA DE EDIFICAÇÃO QUE POSSUA RESERVATÓRIO DE FIBRA/FIBROCIMENTO FORNECIMENTO E INSTALAÇÃO. AF_06/2016</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</si>
  <si>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</si>
  <si>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</si>
  <si>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PRESSÃO BRUTO, LATÃO, ROSCÁVEL, 3/4", COM ACABAMENTO E CANOPLA CROMADOS. FORNECIDO E INSTALADO EM RAMAL DE ÁGUA. AF_12/2014</t>
  </si>
  <si>
    <t>CALHA EM CHAPA DE AÇO GALVANIZADO NÚMERO 24, DESENVOLVIMENTO DE 33 CM, INCLUSO TRANSPORTE VERTICAL. AF_06/2016</t>
  </si>
  <si>
    <t>ESCAVACAO MECANICA DE VALA EM MATERIAL 2A. CATEGORIA DE 2,01 ATE 4,00 MM DE PROFUNDIDADE COM UTILIZACAO DE ESCAVADEIRA HIDRAULICA</t>
  </si>
  <si>
    <t>TRANSPORTE DE ENTULHO COM CAMINHÃO BASCULANTE 6 M3, RODOVIA PAVIMENTADA, DMT ATE 0,5 KM</t>
  </si>
  <si>
    <t>CONCRETAGEM DE EDIFICAÇÕES (PAREDES E LAJES) FEITAS COM SISTEMA DE FÔRMAS MANUSEÁVEIS COM CONCRETO USINADO BOMBEÁVEL, FCK 20 MPA, LANÇADO COM BOMBA LANÇA - LANÇAMENTO, ADENSAMENTO E ACABAMENTO. AF_06/2015</t>
  </si>
  <si>
    <t>COMPOSIÇÃO 5.2.1</t>
  </si>
  <si>
    <t>C1395</t>
  </si>
  <si>
    <t>C1392</t>
  </si>
  <si>
    <t>DATA BASE: SETEMBRO 2016</t>
  </si>
  <si>
    <t>SET/2016 com o BDI incluído de 27,70%</t>
  </si>
  <si>
    <t>EQUIPAMENTOS</t>
  </si>
  <si>
    <t>93287</t>
  </si>
  <si>
    <t>GUINDASTE HIDRÁULICO AUTOPROPELIDO, COM LANÇA TELESCÓPICA 40 M, CAPACIDADE MÁXIMA 60 T, POTÊNCIA 260 KW - CHP DIURNO. AF_03/2016</t>
  </si>
  <si>
    <t>93288</t>
  </si>
  <si>
    <t>GUINDASTE HIDRÁULICO AUTOPROPELIDO, COM LANÇA TELESCÓPICA 40 M, CAPACIDADE MÁXIMA 60 T, POTÊNCIA 260 KW - CHI DIURNO. AF_03/2016</t>
  </si>
  <si>
    <t>MÃO DE OBRA</t>
  </si>
  <si>
    <t>Leis Sociais</t>
  </si>
  <si>
    <t>MATERIAL / SERVIÇOS</t>
  </si>
  <si>
    <t>7243</t>
  </si>
  <si>
    <t>TELHA DE ACO ZINCADO TRAPEZOIDAL, A = *40* MM, E = 0,5 MM, SEM PINTURA</t>
  </si>
  <si>
    <t>11029</t>
  </si>
  <si>
    <t>HASTE RETA PARA GANCHO DE FERRO GALVANIZADO, COM ROSCA 1/4 " X 30 CM PARA FIXACAO DE TELHA METALICA, INCLUI PORCA E ARRUELAS DE VEDACAO</t>
  </si>
  <si>
    <t>PRIMER EPOXI</t>
  </si>
  <si>
    <t>GL</t>
  </si>
  <si>
    <t>Custo Unitário</t>
  </si>
  <si>
    <t>Benefício e Despesas Indiretas</t>
  </si>
  <si>
    <t>Preço Unitário Final</t>
  </si>
  <si>
    <t>TELHAMENTO COM TELHA DE AÇO/ALUMÍNIO E = 0,5 MM, COM ATÉ 2 ÁGUAS pré-pintada, INCLUSO IÇAMENTO. AF_06/2016</t>
  </si>
  <si>
    <t>COMPOSIÇÃO 6.2</t>
  </si>
  <si>
    <t>COMPOSIÇÃO 9.1</t>
  </si>
  <si>
    <t>PEDRA BRITADA N. 2 (19 A 38 MM) POSTO PEDREIRA/FORNECEDOR, SEM FRETE</t>
  </si>
  <si>
    <t>COMPOSIÇÃO 9.2</t>
  </si>
  <si>
    <t>370</t>
  </si>
  <si>
    <t>AREIA MEDIA - POSTO JAZIDA/FORNECEDOR (RETIRADO NA JAZIDA, SEM TRANSPORTE)</t>
  </si>
  <si>
    <t>1379</t>
  </si>
  <si>
    <t>4505</t>
  </si>
  <si>
    <t>PECA DE MADEIRA NATIVA/REGIONAL 1 X 7CM NAO APARELHADA (P/FORMA)</t>
  </si>
  <si>
    <t>4718</t>
  </si>
  <si>
    <t>4721</t>
  </si>
  <si>
    <t>PEDRA BRITADA N. 1 (9,5 a 19 MM) POSTO PEDREIRA/FORNECEDOR, SEM FRETE</t>
  </si>
  <si>
    <t>COMPOSIÇÃO 9.3</t>
  </si>
  <si>
    <t>Elemento vazado de concreto (50x50x7cm) anti-chuva assentados com argamassa (cimento e areia traço 1:3)</t>
  </si>
  <si>
    <t>Engate flexível plástico com 30 cm</t>
  </si>
</sst>
</file>

<file path=xl/styles.xml><?xml version="1.0" encoding="utf-8"?>
<styleSheet xmlns="http://schemas.openxmlformats.org/spreadsheetml/2006/main">
  <numFmts count="12">
    <numFmt numFmtId="44" formatCode="_-&quot;R$&quot;\ * #,##0.00_-;\-&quot;R$&quot;\ * #,##0.00_-;_-&quot;R$&quot;\ * &quot;-&quot;??_-;_-@_-"/>
    <numFmt numFmtId="43" formatCode="_-* #,##0.00_-;\-* #,##0.00_-;_-* &quot;-&quot;??_-;_-@_-"/>
    <numFmt numFmtId="164" formatCode="_(* #,##0.00_);_(* \(#,##0.00\);_(* &quot;-&quot;??_);_(@_)"/>
    <numFmt numFmtId="165" formatCode="#,##0.00_ ;\-#,##0.00\ "/>
    <numFmt numFmtId="166" formatCode="dd/mm/yy;@"/>
    <numFmt numFmtId="167" formatCode="#,##0.00;[Red]#,##0.00"/>
    <numFmt numFmtId="168" formatCode="&quot;R$ &quot;#,##0_);\(&quot;R$ &quot;#,##0\)"/>
    <numFmt numFmtId="169" formatCode="_(&quot;R$ &quot;* #,##0.00_);_(&quot;R$ &quot;* \(#,##0.00\);_(&quot;R$ &quot;* &quot;-&quot;??_);_(@_)"/>
    <numFmt numFmtId="170" formatCode="_([$€-2]* #,##0.00_);_([$€-2]* \(#,##0.00\);_([$€-2]* &quot;-&quot;??_)"/>
    <numFmt numFmtId="171" formatCode="&quot;R$&quot;\ #,##0.00"/>
    <numFmt numFmtId="172" formatCode="#,##0.00000"/>
    <numFmt numFmtId="173" formatCode="#,##0.000000"/>
  </numFmts>
  <fonts count="53">
    <font>
      <sz val="11"/>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b/>
      <sz val="10"/>
      <color theme="1"/>
      <name val="Calibri"/>
      <family val="2"/>
      <scheme val="minor"/>
    </font>
    <font>
      <sz val="10"/>
      <color theme="1"/>
      <name val="Arial"/>
      <family val="2"/>
    </font>
    <font>
      <sz val="10"/>
      <name val="Arial"/>
      <family val="2"/>
    </font>
    <font>
      <b/>
      <sz val="10"/>
      <name val="Arial"/>
      <family val="2"/>
    </font>
    <font>
      <sz val="9"/>
      <name val="Arial"/>
      <family val="2"/>
    </font>
    <font>
      <b/>
      <sz val="11"/>
      <name val="Arial"/>
      <family val="2"/>
    </font>
    <font>
      <sz val="11"/>
      <color indexed="8"/>
      <name val="Calibri"/>
      <family val="2"/>
    </font>
    <font>
      <b/>
      <sz val="10"/>
      <name val="Arial Narrow"/>
      <family val="2"/>
    </font>
    <font>
      <sz val="10"/>
      <name val="Arial Narrow"/>
      <family val="2"/>
    </font>
    <font>
      <b/>
      <sz val="24"/>
      <name val="Arial Narrow"/>
      <family val="2"/>
    </font>
    <font>
      <sz val="9"/>
      <name val="Arial Narrow"/>
      <family val="2"/>
    </font>
    <font>
      <b/>
      <sz val="9"/>
      <name val="Arial Narrow"/>
      <family val="2"/>
    </font>
    <font>
      <sz val="12"/>
      <name val="Arial"/>
      <family val="2"/>
    </font>
    <font>
      <b/>
      <sz val="12"/>
      <name val="Arial"/>
      <family val="2"/>
    </font>
    <font>
      <b/>
      <sz val="12"/>
      <name val="Arial Narrow"/>
      <family val="2"/>
    </font>
    <font>
      <b/>
      <sz val="11"/>
      <color theme="1"/>
      <name val="Calibri"/>
      <family val="2"/>
      <scheme val="minor"/>
    </font>
    <font>
      <b/>
      <sz val="8"/>
      <name val="Arial"/>
      <family val="2"/>
    </font>
    <font>
      <b/>
      <sz val="11"/>
      <name val="Calibri"/>
      <family val="2"/>
    </font>
    <font>
      <b/>
      <sz val="11"/>
      <color theme="0"/>
      <name val="Calibri"/>
      <family val="2"/>
      <scheme val="minor"/>
    </font>
    <font>
      <sz val="11"/>
      <color rgb="FFFF0000"/>
      <name val="Calibri"/>
      <family val="2"/>
      <scheme val="minor"/>
    </font>
    <font>
      <sz val="11"/>
      <color theme="0"/>
      <name val="Calibri"/>
      <family val="2"/>
      <scheme val="minor"/>
    </font>
    <font>
      <sz val="10"/>
      <color indexed="9"/>
      <name val="Arial"/>
      <family val="2"/>
    </font>
    <font>
      <sz val="10"/>
      <color indexed="17"/>
      <name val="Arial"/>
      <family val="2"/>
    </font>
    <font>
      <b/>
      <sz val="10"/>
      <color indexed="34"/>
      <name val="Arial"/>
      <family val="2"/>
    </font>
    <font>
      <b/>
      <sz val="10"/>
      <color indexed="9"/>
      <name val="Arial"/>
      <family val="2"/>
    </font>
    <font>
      <sz val="10"/>
      <color indexed="34"/>
      <name val="Arial"/>
      <family val="2"/>
    </font>
    <font>
      <sz val="10"/>
      <color indexed="32"/>
      <name val="Arial"/>
      <family val="2"/>
    </font>
    <font>
      <sz val="10"/>
      <color indexed="36"/>
      <name val="Arial"/>
      <family val="2"/>
    </font>
    <font>
      <sz val="10"/>
      <color indexed="37"/>
      <name val="Arial"/>
      <family val="2"/>
    </font>
    <font>
      <b/>
      <sz val="10"/>
      <color indexed="22"/>
      <name val="Arial"/>
      <family val="2"/>
    </font>
    <font>
      <sz val="10"/>
      <color indexed="10"/>
      <name val="Arial"/>
      <family val="2"/>
    </font>
    <font>
      <i/>
      <sz val="10"/>
      <color indexed="23"/>
      <name val="Arial"/>
      <family val="2"/>
    </font>
    <font>
      <b/>
      <sz val="18"/>
      <color indexed="32"/>
      <name val="Cambria"/>
      <family val="1"/>
    </font>
    <font>
      <b/>
      <sz val="15"/>
      <color indexed="32"/>
      <name val="Arial"/>
      <family val="2"/>
    </font>
    <font>
      <b/>
      <sz val="13"/>
      <color indexed="32"/>
      <name val="Arial"/>
      <family val="2"/>
    </font>
    <font>
      <b/>
      <sz val="11"/>
      <color indexed="32"/>
      <name val="Arial"/>
      <family val="2"/>
    </font>
    <font>
      <sz val="11"/>
      <color indexed="8"/>
      <name val="Arial"/>
      <family val="2"/>
    </font>
    <font>
      <b/>
      <sz val="18"/>
      <color indexed="62"/>
      <name val="Cambria"/>
      <family val="2"/>
    </font>
    <font>
      <b/>
      <sz val="12"/>
      <color theme="1"/>
      <name val="Calibri"/>
      <family val="2"/>
      <scheme val="minor"/>
    </font>
    <font>
      <sz val="11"/>
      <color rgb="FFC00000"/>
      <name val="Calibri"/>
      <family val="2"/>
      <scheme val="minor"/>
    </font>
    <font>
      <sz val="10"/>
      <color indexed="8"/>
      <name val="Arial"/>
      <family val="2"/>
    </font>
    <font>
      <sz val="8"/>
      <color indexed="8"/>
      <name val="Courier"/>
      <family val="3"/>
    </font>
    <font>
      <sz val="11"/>
      <color indexed="12"/>
      <name val="Arial"/>
      <family val="2"/>
    </font>
    <font>
      <sz val="11"/>
      <name val="Arial"/>
      <family val="2"/>
    </font>
    <font>
      <b/>
      <sz val="11"/>
      <color rgb="FF0000FF"/>
      <name val="Arial"/>
      <family val="2"/>
    </font>
    <font>
      <sz val="11"/>
      <color rgb="FF0000FF"/>
      <name val="Arial"/>
      <family val="2"/>
    </font>
    <font>
      <u/>
      <sz val="9"/>
      <name val="Arial"/>
      <family val="2"/>
    </font>
    <font>
      <sz val="11"/>
      <color indexed="8"/>
      <name val="Courier"/>
      <family val="3"/>
    </font>
    <font>
      <sz val="11"/>
      <color theme="1"/>
      <name val="Arial"/>
      <family val="2"/>
    </font>
  </fonts>
  <fills count="2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9"/>
      </patternFill>
    </fill>
    <fill>
      <patternFill patternType="solid">
        <fgColor indexed="11"/>
        <bgColor indexed="11"/>
      </patternFill>
    </fill>
    <fill>
      <patternFill patternType="solid">
        <fgColor indexed="34"/>
      </patternFill>
    </fill>
    <fill>
      <patternFill patternType="solid">
        <fgColor indexed="30"/>
      </patternFill>
    </fill>
    <fill>
      <patternFill patternType="solid">
        <fgColor indexed="36"/>
        <bgColor indexed="36"/>
      </patternFill>
    </fill>
    <fill>
      <patternFill patternType="solid">
        <fgColor indexed="49"/>
      </patternFill>
    </fill>
    <fill>
      <patternFill patternType="solid">
        <fgColor indexed="22"/>
        <bgColor indexed="22"/>
      </patternFill>
    </fill>
    <fill>
      <patternFill patternType="solid">
        <fgColor indexed="55"/>
      </patternFill>
    </fill>
    <fill>
      <patternFill patternType="solid">
        <fgColor indexed="62"/>
      </patternFill>
    </fill>
    <fill>
      <patternFill patternType="solid">
        <fgColor indexed="10"/>
        <bgColor indexed="10"/>
      </patternFill>
    </fill>
    <fill>
      <patternFill patternType="solid">
        <fgColor indexed="50"/>
      </patternFill>
    </fill>
    <fill>
      <patternFill patternType="solid">
        <fgColor indexed="10"/>
      </patternFill>
    </fill>
    <fill>
      <patternFill patternType="solid">
        <fgColor indexed="26"/>
      </patternFill>
    </fill>
    <fill>
      <patternFill patternType="solid">
        <fgColor theme="1"/>
        <bgColor indexed="64"/>
      </patternFill>
    </fill>
    <fill>
      <patternFill patternType="solid">
        <fgColor theme="0" tint="-0.14996795556505021"/>
        <bgColor indexed="64"/>
      </patternFill>
    </fill>
    <fill>
      <patternFill patternType="solid">
        <fgColor indexed="45"/>
        <bgColor indexed="64"/>
      </patternFill>
    </fill>
    <fill>
      <patternFill patternType="solid">
        <fgColor rgb="FFFFFF00"/>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0"/>
      </left>
      <right style="double">
        <color indexed="0"/>
      </right>
      <top style="double">
        <color indexed="0"/>
      </top>
      <bottom style="double">
        <color indexed="0"/>
      </bottom>
      <diagonal/>
    </border>
    <border>
      <left/>
      <right/>
      <top/>
      <bottom style="double">
        <color indexed="34"/>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0"/>
      </bottom>
      <diagonal/>
    </border>
    <border>
      <left/>
      <right/>
      <top/>
      <bottom style="thick">
        <color indexed="32"/>
      </bottom>
      <diagonal/>
    </border>
    <border>
      <left/>
      <right/>
      <top/>
      <bottom style="thick">
        <color indexed="22"/>
      </bottom>
      <diagonal/>
    </border>
    <border>
      <left/>
      <right/>
      <top style="thin">
        <color indexed="32"/>
      </top>
      <bottom style="double">
        <color indexed="3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65">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xf numFmtId="164" fontId="6" fillId="0" borderId="0" applyFont="0" applyFill="0" applyBorder="0" applyAlignment="0" applyProtection="0"/>
    <xf numFmtId="0" fontId="10"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1" fillId="0" borderId="0" applyFont="0" applyFill="0" applyBorder="0" applyAlignment="0" applyProtection="0"/>
    <xf numFmtId="49" fontId="6" fillId="0" borderId="0" applyBorder="0"/>
    <xf numFmtId="0" fontId="8" fillId="0" borderId="0"/>
    <xf numFmtId="4" fontId="6" fillId="0" borderId="0" applyFont="0" applyFill="0" applyBorder="0" applyAlignment="0" applyProtection="0"/>
    <xf numFmtId="49" fontId="6" fillId="0" borderId="0" applyBorder="0"/>
    <xf numFmtId="0" fontId="6" fillId="8" borderId="0" applyNumberFormat="0" applyFont="0" applyFill="0" applyProtection="0"/>
    <xf numFmtId="0" fontId="6" fillId="9" borderId="0" applyNumberFormat="0" applyFont="0" applyFill="0" applyProtection="0"/>
    <xf numFmtId="0" fontId="6" fillId="10" borderId="0" applyNumberFormat="0" applyFont="0" applyFill="0" applyProtection="0"/>
    <xf numFmtId="0" fontId="6" fillId="8" borderId="0" applyNumberFormat="0" applyFont="0" applyFill="0" applyProtection="0"/>
    <xf numFmtId="0" fontId="6" fillId="10" borderId="0" applyNumberFormat="0" applyFont="0" applyFill="0" applyProtection="0"/>
    <xf numFmtId="0" fontId="6" fillId="9" borderId="0" applyNumberFormat="0" applyFont="0" applyFill="0" applyProtection="0"/>
    <xf numFmtId="0" fontId="6" fillId="8" borderId="0" applyNumberFormat="0" applyFont="0" applyFill="0" applyProtection="0"/>
    <xf numFmtId="0" fontId="6" fillId="11" borderId="0" applyNumberFormat="0" applyFont="0" applyFill="0" applyProtection="0"/>
    <xf numFmtId="0" fontId="6" fillId="12" borderId="0" applyNumberFormat="0" applyFont="0" applyFill="0" applyProtection="0"/>
    <xf numFmtId="0" fontId="6" fillId="8" borderId="0" applyNumberFormat="0" applyFont="0" applyFill="0" applyProtection="0"/>
    <xf numFmtId="0" fontId="6" fillId="8" borderId="0" applyNumberFormat="0" applyFont="0" applyFill="0" applyProtection="0"/>
    <xf numFmtId="0" fontId="6" fillId="13" borderId="0" applyNumberFormat="0" applyFont="0" applyFill="0" applyProtection="0"/>
    <xf numFmtId="0" fontId="25" fillId="14" borderId="0" applyNumberFormat="0" applyFont="0" applyFill="0" applyProtection="0"/>
    <xf numFmtId="0" fontId="25" fillId="11" borderId="0" applyNumberFormat="0" applyFont="0" applyFill="0" applyProtection="0"/>
    <xf numFmtId="0" fontId="25" fillId="12" borderId="0" applyNumberFormat="0" applyFont="0" applyFill="0" applyProtection="0"/>
    <xf numFmtId="0" fontId="25" fillId="15" borderId="0" applyNumberFormat="0" applyFont="0" applyFill="0" applyProtection="0"/>
    <xf numFmtId="0" fontId="25" fillId="16" borderId="0" applyNumberFormat="0" applyFont="0" applyFill="0" applyProtection="0"/>
    <xf numFmtId="0" fontId="25" fillId="13" borderId="0" applyNumberFormat="0" applyFont="0" applyFill="0" applyProtection="0"/>
    <xf numFmtId="0" fontId="26" fillId="10" borderId="0" applyNumberFormat="0" applyFont="0" applyFill="0" applyProtection="0"/>
    <xf numFmtId="0" fontId="27" fillId="17" borderId="50" applyNumberFormat="0" applyFont="0" applyProtection="0"/>
    <xf numFmtId="0" fontId="28" fillId="18" borderId="51" applyNumberFormat="0" applyFont="0" applyProtection="0"/>
    <xf numFmtId="0" fontId="29" fillId="0" borderId="52" applyNumberFormat="0" applyFont="0" applyAlignment="0" applyProtection="0"/>
    <xf numFmtId="3" fontId="6" fillId="0" borderId="0" applyFont="0" applyFill="0" applyBorder="0" applyAlignment="0" applyProtection="0"/>
    <xf numFmtId="3" fontId="6" fillId="0" borderId="0" applyFont="0" applyFill="0" applyBorder="0" applyAlignment="0" applyProtection="0"/>
    <xf numFmtId="0" fontId="25" fillId="19" borderId="0" applyNumberFormat="0" applyFont="0" applyFill="0" applyProtection="0"/>
    <xf numFmtId="0" fontId="25" fillId="20" borderId="0" applyNumberFormat="0" applyFont="0" applyFill="0" applyProtection="0"/>
    <xf numFmtId="0" fontId="25" fillId="21" borderId="0" applyNumberFormat="0" applyFont="0" applyFill="0" applyProtection="0"/>
    <xf numFmtId="0" fontId="25" fillId="15" borderId="0" applyNumberFormat="0" applyFont="0" applyFill="0" applyProtection="0"/>
    <xf numFmtId="0" fontId="25" fillId="16" borderId="0" applyNumberFormat="0" applyFont="0" applyFill="0" applyProtection="0"/>
    <xf numFmtId="0" fontId="25" fillId="22" borderId="0" applyNumberFormat="0" applyFont="0" applyFill="0" applyProtection="0"/>
    <xf numFmtId="0" fontId="30" fillId="9" borderId="50" applyNumberFormat="0" applyFont="0" applyProtection="0"/>
    <xf numFmtId="0" fontId="31" fillId="9" borderId="0" applyNumberFormat="0" applyFont="0" applyFill="0" applyProtection="0"/>
    <xf numFmtId="44" fontId="6" fillId="0" borderId="0" applyFont="0" applyFill="0" applyBorder="0" applyAlignment="0" applyProtection="0"/>
    <xf numFmtId="0" fontId="32" fillId="23" borderId="0" applyNumberFormat="0" applyFont="0" applyFill="0" applyProtection="0"/>
    <xf numFmtId="0" fontId="6" fillId="23" borderId="53" applyNumberFormat="0" applyFont="0" applyBorder="0" applyProtection="0"/>
    <xf numFmtId="9" fontId="6" fillId="0" borderId="0" applyFont="0" applyFill="0" applyBorder="0" applyAlignment="0" applyProtection="0"/>
    <xf numFmtId="0" fontId="33" fillId="17" borderId="54" applyNumberFormat="0" applyFont="0" applyProtection="0"/>
    <xf numFmtId="43" fontId="6" fillId="0" borderId="0" applyFont="0" applyFill="0" applyBorder="0" applyAlignment="0" applyProtection="0"/>
    <xf numFmtId="168" fontId="6" fillId="0" borderId="0" applyFont="0" applyFill="0" applyBorder="0" applyAlignment="0" applyProtection="0"/>
    <xf numFmtId="0" fontId="34" fillId="0" borderId="0" applyNumberFormat="0" applyFont="0" applyFill="0" applyAlignment="0" applyProtection="0"/>
    <xf numFmtId="0" fontId="35" fillId="0" borderId="0" applyNumberFormat="0" applyFont="0" applyFill="0" applyAlignment="0" applyProtection="0"/>
    <xf numFmtId="0" fontId="36" fillId="0" borderId="0" applyNumberFormat="0" applyFont="0" applyFill="0" applyAlignment="0" applyProtection="0"/>
    <xf numFmtId="0" fontId="37" fillId="0" borderId="55" applyNumberFormat="0" applyFont="0" applyAlignment="0" applyProtection="0"/>
    <xf numFmtId="0" fontId="38" fillId="0" borderId="56" applyNumberFormat="0" applyFont="0" applyAlignment="0" applyProtection="0"/>
    <xf numFmtId="0" fontId="39" fillId="0" borderId="55" applyNumberFormat="0" applyFont="0" applyAlignment="0" applyProtection="0"/>
    <xf numFmtId="0" fontId="39" fillId="0" borderId="0" applyNumberFormat="0" applyFont="0" applyFill="0" applyAlignment="0" applyProtection="0"/>
    <xf numFmtId="0" fontId="7" fillId="0" borderId="57" applyNumberFormat="0" applyFont="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0" fontId="1" fillId="0" borderId="0"/>
    <xf numFmtId="44" fontId="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0" fontId="6" fillId="8" borderId="0" applyNumberFormat="0" applyFont="0" applyFill="0" applyProtection="0"/>
    <xf numFmtId="0" fontId="6" fillId="9" borderId="0" applyNumberFormat="0" applyFont="0" applyFill="0" applyProtection="0"/>
    <xf numFmtId="0" fontId="6" fillId="10" borderId="0" applyNumberFormat="0" applyFont="0" applyFill="0" applyProtection="0"/>
    <xf numFmtId="0" fontId="6" fillId="8" borderId="0" applyNumberFormat="0" applyFont="0" applyFill="0" applyProtection="0"/>
    <xf numFmtId="0" fontId="6" fillId="10" borderId="0" applyNumberFormat="0" applyFont="0" applyFill="0" applyProtection="0"/>
    <xf numFmtId="0" fontId="6" fillId="9" borderId="0" applyNumberFormat="0" applyFont="0" applyFill="0" applyProtection="0"/>
    <xf numFmtId="0" fontId="6" fillId="8" borderId="0" applyNumberFormat="0" applyFont="0" applyFill="0" applyProtection="0"/>
    <xf numFmtId="0" fontId="6" fillId="11" borderId="0" applyNumberFormat="0" applyFont="0" applyFill="0" applyProtection="0"/>
    <xf numFmtId="0" fontId="6" fillId="12" borderId="0" applyNumberFormat="0" applyFont="0" applyFill="0" applyProtection="0"/>
    <xf numFmtId="0" fontId="6" fillId="8" borderId="0" applyNumberFormat="0" applyFont="0" applyFill="0" applyProtection="0"/>
    <xf numFmtId="0" fontId="6" fillId="8" borderId="0" applyNumberFormat="0" applyFont="0" applyFill="0" applyProtection="0"/>
    <xf numFmtId="0" fontId="6" fillId="13" borderId="0" applyNumberFormat="0" applyFont="0" applyFill="0" applyProtection="0"/>
    <xf numFmtId="0" fontId="25" fillId="14" borderId="0" applyNumberFormat="0" applyFont="0" applyFill="0" applyProtection="0"/>
    <xf numFmtId="0" fontId="25" fillId="11" borderId="0" applyNumberFormat="0" applyFont="0" applyFill="0" applyProtection="0"/>
    <xf numFmtId="0" fontId="25" fillId="12" borderId="0" applyNumberFormat="0" applyFont="0" applyFill="0" applyProtection="0"/>
    <xf numFmtId="0" fontId="25" fillId="15" borderId="0" applyNumberFormat="0" applyFont="0" applyFill="0" applyProtection="0"/>
    <xf numFmtId="0" fontId="25" fillId="16" borderId="0" applyNumberFormat="0" applyFont="0" applyFill="0" applyProtection="0"/>
    <xf numFmtId="0" fontId="25" fillId="13" borderId="0" applyNumberFormat="0" applyFont="0" applyFill="0" applyProtection="0"/>
    <xf numFmtId="0" fontId="26" fillId="10" borderId="0" applyNumberFormat="0" applyFont="0" applyFill="0" applyProtection="0"/>
    <xf numFmtId="0" fontId="27" fillId="17" borderId="50" applyNumberFormat="0" applyFont="0" applyProtection="0"/>
    <xf numFmtId="0" fontId="28" fillId="18" borderId="51" applyNumberFormat="0" applyFont="0" applyProtection="0"/>
    <xf numFmtId="0" fontId="29" fillId="0" borderId="52" applyNumberFormat="0" applyFont="0" applyAlignment="0" applyProtection="0"/>
    <xf numFmtId="0" fontId="25" fillId="19" borderId="0" applyNumberFormat="0" applyFont="0" applyFill="0" applyProtection="0"/>
    <xf numFmtId="0" fontId="25" fillId="20" borderId="0" applyNumberFormat="0" applyFont="0" applyFill="0" applyProtection="0"/>
    <xf numFmtId="0" fontId="25" fillId="21" borderId="0" applyNumberFormat="0" applyFont="0" applyFill="0" applyProtection="0"/>
    <xf numFmtId="0" fontId="25" fillId="15" borderId="0" applyNumberFormat="0" applyFont="0" applyFill="0" applyProtection="0"/>
    <xf numFmtId="0" fontId="25" fillId="16" borderId="0" applyNumberFormat="0" applyFont="0" applyFill="0" applyProtection="0"/>
    <xf numFmtId="0" fontId="25" fillId="22" borderId="0" applyNumberFormat="0" applyFont="0" applyFill="0" applyProtection="0"/>
    <xf numFmtId="0" fontId="30" fillId="9" borderId="50" applyNumberFormat="0" applyFont="0" applyProtection="0"/>
    <xf numFmtId="0" fontId="31" fillId="9" borderId="0" applyNumberFormat="0" applyFont="0" applyFill="0" applyProtection="0"/>
    <xf numFmtId="0" fontId="32" fillId="23" borderId="0" applyNumberFormat="0" applyFont="0" applyFill="0" applyProtection="0"/>
    <xf numFmtId="0" fontId="6" fillId="23" borderId="53" applyNumberFormat="0" applyFont="0" applyBorder="0" applyProtection="0"/>
    <xf numFmtId="0" fontId="33" fillId="17" borderId="54" applyNumberFormat="0" applyFont="0" applyProtection="0"/>
    <xf numFmtId="43" fontId="6" fillId="0" borderId="0" applyFont="0" applyFill="0" applyBorder="0" applyAlignment="0" applyProtection="0"/>
    <xf numFmtId="0" fontId="34" fillId="0" borderId="0" applyNumberFormat="0" applyFont="0" applyFill="0" applyAlignment="0" applyProtection="0"/>
    <xf numFmtId="0" fontId="35" fillId="0" borderId="0" applyNumberFormat="0" applyFont="0" applyFill="0" applyAlignment="0" applyProtection="0"/>
    <xf numFmtId="0" fontId="36" fillId="0" borderId="0" applyNumberFormat="0" applyFont="0" applyFill="0" applyAlignment="0" applyProtection="0"/>
    <xf numFmtId="0" fontId="37" fillId="0" borderId="55" applyNumberFormat="0" applyFont="0" applyAlignment="0" applyProtection="0"/>
    <xf numFmtId="0" fontId="38" fillId="0" borderId="56" applyNumberFormat="0" applyFont="0" applyAlignment="0" applyProtection="0"/>
    <xf numFmtId="0" fontId="39" fillId="0" borderId="55" applyNumberFormat="0" applyFont="0" applyAlignment="0" applyProtection="0"/>
    <xf numFmtId="0" fontId="39" fillId="0" borderId="0" applyNumberFormat="0" applyFont="0" applyFill="0" applyAlignment="0" applyProtection="0"/>
    <xf numFmtId="0" fontId="7" fillId="0" borderId="57" applyNumberFormat="0" applyFont="0" applyAlignment="0" applyProtection="0"/>
    <xf numFmtId="0" fontId="1" fillId="0" borderId="0"/>
    <xf numFmtId="0" fontId="1" fillId="0" borderId="0"/>
    <xf numFmtId="0" fontId="31" fillId="26" borderId="0"/>
    <xf numFmtId="43"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9"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9"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169"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169" fontId="6" fillId="0" borderId="0" applyFont="0" applyFill="0" applyBorder="0" applyAlignment="0" applyProtection="0"/>
    <xf numFmtId="0" fontId="1" fillId="0" borderId="0"/>
    <xf numFmtId="9"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9" fontId="6" fillId="0" borderId="0" applyFont="0" applyFill="0" applyBorder="0" applyAlignment="0" applyProtection="0"/>
    <xf numFmtId="9" fontId="6" fillId="0" borderId="0" applyFont="0" applyFill="0" applyBorder="0" applyAlignment="0" applyProtection="0"/>
    <xf numFmtId="0" fontId="6" fillId="0" borderId="0" applyFill="0" applyBorder="0" applyAlignment="0" applyProtection="0"/>
    <xf numFmtId="0" fontId="6" fillId="0" borderId="0"/>
    <xf numFmtId="43" fontId="6" fillId="0" borderId="0" applyFont="0" applyFill="0" applyBorder="0" applyAlignment="0" applyProtection="0"/>
    <xf numFmtId="0" fontId="6"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9" fontId="6"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xf numFmtId="0" fontId="6" fillId="8" borderId="0" applyNumberFormat="0" applyFont="0" applyFill="0" applyProtection="0"/>
    <xf numFmtId="0" fontId="6" fillId="9" borderId="0" applyNumberFormat="0" applyFont="0" applyFill="0" applyProtection="0"/>
    <xf numFmtId="0" fontId="6" fillId="10" borderId="0" applyNumberFormat="0" applyFont="0" applyFill="0" applyProtection="0"/>
    <xf numFmtId="0" fontId="6" fillId="8" borderId="0" applyNumberFormat="0" applyFont="0" applyFill="0" applyProtection="0"/>
    <xf numFmtId="0" fontId="6" fillId="10" borderId="0" applyNumberFormat="0" applyFont="0" applyFill="0" applyProtection="0"/>
    <xf numFmtId="0" fontId="6" fillId="9" borderId="0" applyNumberFormat="0" applyFont="0" applyFill="0" applyProtection="0"/>
    <xf numFmtId="0" fontId="6" fillId="8" borderId="0" applyNumberFormat="0" applyFont="0" applyFill="0" applyProtection="0"/>
    <xf numFmtId="0" fontId="6" fillId="11" borderId="0" applyNumberFormat="0" applyFont="0" applyFill="0" applyProtection="0"/>
    <xf numFmtId="0" fontId="6" fillId="12" borderId="0" applyNumberFormat="0" applyFont="0" applyFill="0" applyProtection="0"/>
    <xf numFmtId="0" fontId="6" fillId="8" borderId="0" applyNumberFormat="0" applyFont="0" applyFill="0" applyProtection="0"/>
    <xf numFmtId="0" fontId="6" fillId="8" borderId="0" applyNumberFormat="0" applyFont="0" applyFill="0" applyProtection="0"/>
    <xf numFmtId="0" fontId="6" fillId="13" borderId="0" applyNumberFormat="0" applyFont="0" applyFill="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23" borderId="53" applyNumberFormat="0" applyFont="0" applyBorder="0" applyProtection="0"/>
    <xf numFmtId="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0" fontId="1" fillId="0" borderId="0"/>
    <xf numFmtId="4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0" fontId="6" fillId="8" borderId="0" applyNumberFormat="0" applyFont="0" applyFill="0" applyProtection="0"/>
    <xf numFmtId="0" fontId="6" fillId="9" borderId="0" applyNumberFormat="0" applyFont="0" applyFill="0" applyProtection="0"/>
    <xf numFmtId="0" fontId="6" fillId="10" borderId="0" applyNumberFormat="0" applyFont="0" applyFill="0" applyProtection="0"/>
    <xf numFmtId="0" fontId="6" fillId="8" borderId="0" applyNumberFormat="0" applyFont="0" applyFill="0" applyProtection="0"/>
    <xf numFmtId="0" fontId="6" fillId="10" borderId="0" applyNumberFormat="0" applyFont="0" applyFill="0" applyProtection="0"/>
    <xf numFmtId="0" fontId="6" fillId="9" borderId="0" applyNumberFormat="0" applyFont="0" applyFill="0" applyProtection="0"/>
    <xf numFmtId="0" fontId="6" fillId="8" borderId="0" applyNumberFormat="0" applyFont="0" applyFill="0" applyProtection="0"/>
    <xf numFmtId="0" fontId="6" fillId="11" borderId="0" applyNumberFormat="0" applyFont="0" applyFill="0" applyProtection="0"/>
    <xf numFmtId="0" fontId="6" fillId="12" borderId="0" applyNumberFormat="0" applyFont="0" applyFill="0" applyProtection="0"/>
    <xf numFmtId="0" fontId="6" fillId="8" borderId="0" applyNumberFormat="0" applyFont="0" applyFill="0" applyProtection="0"/>
    <xf numFmtId="0" fontId="6" fillId="8" borderId="0" applyNumberFormat="0" applyFont="0" applyFill="0" applyProtection="0"/>
    <xf numFmtId="0" fontId="6" fillId="13" borderId="0" applyNumberFormat="0" applyFont="0" applyFill="0" applyProtection="0"/>
    <xf numFmtId="168" fontId="6" fillId="0" borderId="0" applyFont="0" applyFill="0" applyBorder="0" applyAlignment="0" applyProtection="0"/>
    <xf numFmtId="43" fontId="40" fillId="0" borderId="0" applyFont="0" applyFill="0" applyBorder="0" applyAlignment="0" applyProtection="0"/>
    <xf numFmtId="0" fontId="6" fillId="23" borderId="53" applyNumberFormat="0" applyFont="0" applyBorder="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6" fillId="0" borderId="0"/>
    <xf numFmtId="0" fontId="6" fillId="0" borderId="0"/>
    <xf numFmtId="0" fontId="6" fillId="0" borderId="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0" fontId="1" fillId="0" borderId="0"/>
    <xf numFmtId="43" fontId="6" fillId="0" borderId="0" applyFont="0" applyFill="0" applyBorder="0" applyAlignment="0" applyProtection="0"/>
    <xf numFmtId="0" fontId="1" fillId="0" borderId="0"/>
    <xf numFmtId="0" fontId="1" fillId="0" borderId="0"/>
    <xf numFmtId="0" fontId="1"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43" fontId="6" fillId="0" borderId="0" applyFont="0" applyFill="0" applyBorder="0" applyAlignment="0" applyProtection="0"/>
    <xf numFmtId="43" fontId="6"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6"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1"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43" fontId="6" fillId="0" borderId="0" applyFont="0" applyFill="0" applyBorder="0" applyAlignment="0" applyProtection="0"/>
    <xf numFmtId="0" fontId="1" fillId="0" borderId="0"/>
    <xf numFmtId="4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0" fillId="0" borderId="0"/>
    <xf numFmtId="0" fontId="47" fillId="0" borderId="0"/>
  </cellStyleXfs>
  <cellXfs count="540">
    <xf numFmtId="0" fontId="0" fillId="0" borderId="0" xfId="0"/>
    <xf numFmtId="0" fontId="2" fillId="0" borderId="6" xfId="0" applyFont="1" applyBorder="1" applyAlignment="1">
      <alignment horizontal="left" vertical="center"/>
    </xf>
    <xf numFmtId="0" fontId="3" fillId="0" borderId="2" xfId="0" applyFont="1" applyBorder="1" applyAlignment="1">
      <alignment horizontal="left" vertical="center"/>
    </xf>
    <xf numFmtId="0" fontId="2" fillId="2" borderId="4" xfId="0" applyFont="1" applyFill="1" applyBorder="1" applyAlignment="1">
      <alignment horizontal="center"/>
    </xf>
    <xf numFmtId="0" fontId="5" fillId="2" borderId="4" xfId="0" applyFont="1" applyFill="1" applyBorder="1"/>
    <xf numFmtId="0" fontId="2" fillId="2" borderId="4" xfId="0" applyFont="1" applyFill="1" applyBorder="1"/>
    <xf numFmtId="0" fontId="5" fillId="0" borderId="4" xfId="0" applyFont="1" applyBorder="1" applyAlignment="1">
      <alignment horizontal="center"/>
    </xf>
    <xf numFmtId="0" fontId="5" fillId="3" borderId="4" xfId="0" applyFont="1" applyFill="1" applyBorder="1" applyAlignment="1">
      <alignment horizontal="center" vertical="center" wrapText="1"/>
    </xf>
    <xf numFmtId="4" fontId="5" fillId="3" borderId="4" xfId="0" applyNumberFormat="1" applyFont="1" applyFill="1" applyBorder="1" applyAlignment="1">
      <alignment horizontal="right" vertical="center" wrapText="1"/>
    </xf>
    <xf numFmtId="0" fontId="5" fillId="0" borderId="4" xfId="0" applyFont="1" applyBorder="1"/>
    <xf numFmtId="0" fontId="6" fillId="0" borderId="4" xfId="5" applyFont="1" applyFill="1" applyBorder="1" applyAlignment="1">
      <alignment horizontal="center" vertical="center"/>
    </xf>
    <xf numFmtId="0" fontId="6" fillId="0" borderId="4" xfId="5" applyFont="1" applyFill="1" applyBorder="1" applyAlignment="1">
      <alignment horizontal="left" vertical="center"/>
    </xf>
    <xf numFmtId="164" fontId="6" fillId="0" borderId="4" xfId="3" applyNumberFormat="1" applyFont="1" applyFill="1" applyBorder="1" applyAlignment="1">
      <alignment horizontal="right" vertical="center"/>
    </xf>
    <xf numFmtId="0" fontId="5" fillId="3" borderId="4" xfId="0" applyFont="1" applyFill="1" applyBorder="1" applyAlignment="1">
      <alignment vertical="center"/>
    </xf>
    <xf numFmtId="0" fontId="5" fillId="4" borderId="4" xfId="0" applyFont="1" applyFill="1" applyBorder="1"/>
    <xf numFmtId="0" fontId="2" fillId="4" borderId="4" xfId="0" applyFont="1" applyFill="1" applyBorder="1"/>
    <xf numFmtId="0" fontId="5" fillId="3" borderId="4" xfId="0" applyFont="1" applyFill="1" applyBorder="1"/>
    <xf numFmtId="0" fontId="6" fillId="3" borderId="4" xfId="5" applyFont="1" applyFill="1" applyBorder="1" applyAlignment="1">
      <alignment horizontal="center" vertical="center"/>
    </xf>
    <xf numFmtId="0" fontId="6" fillId="3" borderId="4" xfId="5" applyFont="1" applyFill="1" applyBorder="1" applyAlignment="1">
      <alignment horizontal="center" vertical="center" wrapText="1"/>
    </xf>
    <xf numFmtId="0" fontId="6" fillId="3" borderId="4" xfId="5" applyFont="1" applyFill="1" applyBorder="1" applyAlignment="1">
      <alignment horizontal="left" vertical="center" wrapText="1"/>
    </xf>
    <xf numFmtId="164" fontId="6" fillId="3" borderId="4" xfId="6" applyFont="1" applyFill="1" applyBorder="1" applyAlignment="1">
      <alignment vertical="center"/>
    </xf>
    <xf numFmtId="0" fontId="6" fillId="3" borderId="4" xfId="0" applyFont="1" applyFill="1" applyBorder="1" applyAlignment="1">
      <alignment horizontal="left"/>
    </xf>
    <xf numFmtId="0" fontId="6" fillId="3" borderId="4" xfId="0" applyFont="1" applyFill="1" applyBorder="1" applyAlignment="1">
      <alignment horizontal="center" vertical="center" wrapText="1"/>
    </xf>
    <xf numFmtId="4" fontId="6" fillId="3" borderId="4" xfId="0" applyNumberFormat="1" applyFont="1" applyFill="1" applyBorder="1" applyAlignment="1">
      <alignment horizontal="right" vertical="center" wrapText="1"/>
    </xf>
    <xf numFmtId="0" fontId="6" fillId="3" borderId="4" xfId="0" applyFont="1" applyFill="1" applyBorder="1"/>
    <xf numFmtId="164" fontId="6" fillId="3" borderId="4" xfId="6" applyFont="1" applyFill="1" applyBorder="1" applyAlignment="1">
      <alignment horizontal="right" vertical="center"/>
    </xf>
    <xf numFmtId="0" fontId="6" fillId="2" borderId="4" xfId="0" applyFont="1" applyFill="1" applyBorder="1"/>
    <xf numFmtId="0" fontId="6" fillId="3" borderId="4" xfId="5" applyFont="1" applyFill="1" applyBorder="1" applyAlignment="1">
      <alignment horizontal="left" vertical="center"/>
    </xf>
    <xf numFmtId="4" fontId="6" fillId="3" borderId="7" xfId="0" applyNumberFormat="1" applyFont="1" applyFill="1" applyBorder="1" applyAlignment="1">
      <alignment horizontal="right" vertical="center"/>
    </xf>
    <xf numFmtId="0" fontId="7" fillId="4" borderId="5" xfId="0" applyFont="1" applyFill="1" applyBorder="1" applyAlignment="1">
      <alignment horizontal="center"/>
    </xf>
    <xf numFmtId="0" fontId="6" fillId="4" borderId="4" xfId="0" applyFont="1" applyFill="1" applyBorder="1" applyAlignment="1">
      <alignment horizontal="center"/>
    </xf>
    <xf numFmtId="0" fontId="7" fillId="4" borderId="4" xfId="5" applyFont="1" applyFill="1" applyBorder="1" applyAlignment="1">
      <alignment vertical="center"/>
    </xf>
    <xf numFmtId="4" fontId="7" fillId="4" borderId="7" xfId="0" applyNumberFormat="1" applyFont="1" applyFill="1" applyBorder="1" applyAlignment="1">
      <alignment horizontal="right" vertical="center"/>
    </xf>
    <xf numFmtId="0" fontId="7" fillId="2" borderId="4" xfId="0" applyFont="1" applyFill="1" applyBorder="1" applyAlignment="1">
      <alignment horizontal="left"/>
    </xf>
    <xf numFmtId="0" fontId="6" fillId="0" borderId="4" xfId="0" applyFont="1" applyBorder="1" applyAlignment="1">
      <alignment horizontal="center" vertical="center"/>
    </xf>
    <xf numFmtId="0" fontId="6" fillId="0" borderId="4" xfId="0" applyFont="1" applyBorder="1" applyAlignment="1">
      <alignment wrapText="1"/>
    </xf>
    <xf numFmtId="0" fontId="6" fillId="0" borderId="4" xfId="0" applyFont="1" applyBorder="1" applyAlignment="1">
      <alignment horizontal="center"/>
    </xf>
    <xf numFmtId="0" fontId="6" fillId="0" borderId="4" xfId="0" applyFont="1" applyBorder="1"/>
    <xf numFmtId="4" fontId="0" fillId="0" borderId="0" xfId="0" applyNumberFormat="1"/>
    <xf numFmtId="0" fontId="6" fillId="3" borderId="4" xfId="0" applyFont="1" applyFill="1" applyBorder="1" applyAlignment="1">
      <alignment vertical="center" wrapText="1"/>
    </xf>
    <xf numFmtId="0" fontId="6" fillId="3" borderId="4" xfId="5" applyFont="1" applyFill="1" applyBorder="1" applyAlignment="1">
      <alignment vertical="center" wrapText="1"/>
    </xf>
    <xf numFmtId="164" fontId="6" fillId="0" borderId="4" xfId="6" applyNumberFormat="1" applyFont="1" applyFill="1" applyBorder="1" applyAlignment="1">
      <alignment horizontal="right" vertical="center"/>
    </xf>
    <xf numFmtId="0" fontId="7" fillId="2" borderId="4" xfId="0" applyFont="1" applyFill="1" applyBorder="1"/>
    <xf numFmtId="0" fontId="0" fillId="0" borderId="0" xfId="0" applyBorder="1"/>
    <xf numFmtId="164" fontId="6" fillId="0" borderId="4" xfId="6" applyNumberFormat="1" applyFont="1" applyFill="1" applyBorder="1" applyAlignment="1">
      <alignment horizontal="center" vertical="center"/>
    </xf>
    <xf numFmtId="4" fontId="6" fillId="0" borderId="0" xfId="6" applyNumberFormat="1" applyFont="1" applyBorder="1" applyAlignment="1">
      <alignment horizontal="right" vertical="center"/>
    </xf>
    <xf numFmtId="49" fontId="6" fillId="0" borderId="4"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164" fontId="6" fillId="0" borderId="4" xfId="6" applyNumberFormat="1" applyFont="1" applyFill="1" applyBorder="1" applyAlignment="1">
      <alignment vertical="center"/>
    </xf>
    <xf numFmtId="49" fontId="6" fillId="3" borderId="4" xfId="0" applyNumberFormat="1" applyFont="1" applyFill="1" applyBorder="1" applyAlignment="1">
      <alignment horizontal="center" vertical="center" wrapText="1"/>
    </xf>
    <xf numFmtId="0" fontId="0" fillId="0" borderId="0" xfId="0" applyAlignment="1">
      <alignment horizontal="center"/>
    </xf>
    <xf numFmtId="0" fontId="11" fillId="0" borderId="11" xfId="15" applyNumberFormat="1" applyFont="1" applyFill="1" applyBorder="1" applyAlignment="1" applyProtection="1">
      <alignment horizontal="left" vertical="center"/>
      <protection locked="0"/>
    </xf>
    <xf numFmtId="0" fontId="12" fillId="0" borderId="0" xfId="15" applyNumberFormat="1" applyFont="1" applyFill="1" applyBorder="1" applyAlignment="1" applyProtection="1">
      <alignment horizontal="left" vertical="center"/>
      <protection locked="0"/>
    </xf>
    <xf numFmtId="0" fontId="11" fillId="0" borderId="0" xfId="15" applyNumberFormat="1" applyFont="1" applyFill="1" applyBorder="1" applyAlignment="1" applyProtection="1">
      <alignment horizontal="left" vertical="center"/>
      <protection locked="0"/>
    </xf>
    <xf numFmtId="0" fontId="11" fillId="0" borderId="11" xfId="14" applyNumberFormat="1" applyFont="1" applyBorder="1" applyAlignment="1">
      <alignment horizontal="center" vertical="center" shrinkToFit="1"/>
    </xf>
    <xf numFmtId="0" fontId="12" fillId="0" borderId="0" xfId="14" applyNumberFormat="1" applyFont="1" applyBorder="1" applyAlignment="1">
      <alignment vertical="center"/>
    </xf>
    <xf numFmtId="0" fontId="11" fillId="0" borderId="0" xfId="14" applyNumberFormat="1" applyFont="1" applyBorder="1" applyAlignment="1" applyProtection="1">
      <alignment horizontal="left" vertical="center"/>
    </xf>
    <xf numFmtId="0" fontId="11" fillId="3" borderId="12" xfId="14" applyNumberFormat="1" applyFont="1" applyFill="1" applyBorder="1" applyAlignment="1" applyProtection="1">
      <alignment horizontal="left" vertical="center"/>
    </xf>
    <xf numFmtId="0" fontId="11" fillId="0" borderId="12" xfId="14" applyNumberFormat="1" applyFont="1" applyBorder="1" applyAlignment="1" applyProtection="1">
      <alignment horizontal="left" vertical="center"/>
    </xf>
    <xf numFmtId="0" fontId="11" fillId="0" borderId="11" xfId="14" applyNumberFormat="1" applyFont="1" applyBorder="1" applyAlignment="1">
      <alignment vertical="center" shrinkToFit="1"/>
    </xf>
    <xf numFmtId="0" fontId="11" fillId="0" borderId="0" xfId="14" applyNumberFormat="1" applyFont="1" applyBorder="1" applyAlignment="1">
      <alignment vertical="center"/>
    </xf>
    <xf numFmtId="0" fontId="14" fillId="0" borderId="0" xfId="14" applyNumberFormat="1" applyFont="1" applyBorder="1" applyAlignment="1">
      <alignment vertical="center"/>
    </xf>
    <xf numFmtId="0" fontId="11" fillId="0" borderId="13" xfId="15" applyNumberFormat="1" applyFont="1" applyFill="1" applyBorder="1" applyAlignment="1" applyProtection="1">
      <alignment horizontal="left" vertical="center"/>
      <protection locked="0"/>
    </xf>
    <xf numFmtId="0" fontId="11" fillId="0" borderId="13" xfId="14" applyNumberFormat="1" applyFont="1" applyBorder="1" applyAlignment="1">
      <alignment vertical="center" shrinkToFit="1"/>
    </xf>
    <xf numFmtId="0" fontId="12" fillId="0" borderId="14" xfId="14" applyNumberFormat="1" applyFont="1" applyBorder="1" applyAlignment="1">
      <alignment vertical="center"/>
    </xf>
    <xf numFmtId="0" fontId="11" fillId="0" borderId="14" xfId="14" applyNumberFormat="1" applyFont="1" applyBorder="1" applyAlignment="1">
      <alignment vertical="center"/>
    </xf>
    <xf numFmtId="0" fontId="14" fillId="0" borderId="14" xfId="14" applyNumberFormat="1" applyFont="1" applyBorder="1" applyAlignment="1">
      <alignment vertical="center"/>
    </xf>
    <xf numFmtId="0" fontId="11" fillId="3" borderId="15" xfId="14" applyNumberFormat="1" applyFont="1" applyFill="1" applyBorder="1" applyAlignment="1" applyProtection="1">
      <alignment horizontal="left" vertical="center"/>
    </xf>
    <xf numFmtId="0" fontId="11" fillId="0" borderId="15" xfId="14" applyNumberFormat="1" applyFont="1" applyBorder="1" applyAlignment="1" applyProtection="1">
      <alignment horizontal="left" vertical="center"/>
    </xf>
    <xf numFmtId="49" fontId="15" fillId="4" borderId="16" xfId="14" applyFont="1" applyFill="1" applyBorder="1" applyAlignment="1">
      <alignment vertical="center"/>
    </xf>
    <xf numFmtId="49" fontId="12" fillId="4" borderId="16" xfId="14" applyFont="1" applyFill="1" applyBorder="1" applyAlignment="1">
      <alignment vertical="center"/>
    </xf>
    <xf numFmtId="49" fontId="16" fillId="0" borderId="17" xfId="14" applyFont="1" applyBorder="1" applyAlignment="1">
      <alignment vertical="center"/>
    </xf>
    <xf numFmtId="49" fontId="17" fillId="0" borderId="17" xfId="14" applyFont="1" applyBorder="1" applyAlignment="1" applyProtection="1">
      <alignment horizontal="center" vertical="center"/>
    </xf>
    <xf numFmtId="49" fontId="17" fillId="0" borderId="13" xfId="14" applyFont="1" applyBorder="1" applyAlignment="1" applyProtection="1">
      <alignment horizontal="center" vertical="center"/>
    </xf>
    <xf numFmtId="49" fontId="17" fillId="0" borderId="15" xfId="14" applyFont="1" applyBorder="1" applyAlignment="1">
      <alignment horizontal="left" vertical="center"/>
    </xf>
    <xf numFmtId="49" fontId="17" fillId="0" borderId="3" xfId="14" applyFont="1" applyBorder="1" applyAlignment="1">
      <alignment horizontal="left" vertical="center"/>
    </xf>
    <xf numFmtId="49" fontId="17" fillId="0" borderId="1" xfId="14" applyFont="1" applyBorder="1" applyAlignment="1" applyProtection="1">
      <alignment horizontal="center" vertical="center"/>
    </xf>
    <xf numFmtId="49" fontId="17" fillId="3" borderId="3" xfId="14" applyFont="1" applyFill="1" applyBorder="1" applyAlignment="1">
      <alignment horizontal="left" vertical="center"/>
    </xf>
    <xf numFmtId="49" fontId="17" fillId="0" borderId="17" xfId="14" applyFont="1" applyBorder="1" applyAlignment="1">
      <alignment horizontal="center" vertical="center"/>
    </xf>
    <xf numFmtId="49" fontId="16" fillId="0" borderId="8" xfId="14" applyFont="1" applyBorder="1" applyAlignment="1">
      <alignment vertical="center"/>
    </xf>
    <xf numFmtId="49" fontId="17" fillId="0" borderId="16" xfId="14" applyFont="1" applyBorder="1" applyAlignment="1">
      <alignment horizontal="left" vertical="center"/>
    </xf>
    <xf numFmtId="49" fontId="17" fillId="3" borderId="16" xfId="14" applyFont="1" applyFill="1" applyBorder="1" applyAlignment="1">
      <alignment horizontal="left" vertical="center"/>
    </xf>
    <xf numFmtId="0" fontId="16" fillId="0" borderId="18" xfId="14" applyNumberFormat="1" applyFont="1" applyBorder="1" applyAlignment="1">
      <alignment vertical="center"/>
    </xf>
    <xf numFmtId="49" fontId="16" fillId="0" borderId="18" xfId="14" applyFont="1" applyBorder="1" applyAlignment="1">
      <alignment vertical="center"/>
    </xf>
    <xf numFmtId="49" fontId="17" fillId="0" borderId="18" xfId="14" applyFont="1" applyBorder="1" applyAlignment="1" applyProtection="1">
      <alignment horizontal="center" vertical="center"/>
    </xf>
    <xf numFmtId="49" fontId="17" fillId="0" borderId="18" xfId="14" applyFont="1" applyBorder="1" applyAlignment="1">
      <alignment horizontal="center" vertical="center"/>
    </xf>
    <xf numFmtId="49" fontId="17" fillId="3" borderId="18" xfId="14" applyFont="1" applyFill="1" applyBorder="1" applyAlignment="1">
      <alignment horizontal="center" vertical="center"/>
    </xf>
    <xf numFmtId="0" fontId="17" fillId="0" borderId="4" xfId="11" applyNumberFormat="1" applyFont="1" applyFill="1" applyBorder="1" applyAlignment="1">
      <alignment vertical="center"/>
    </xf>
    <xf numFmtId="0" fontId="17" fillId="0" borderId="4" xfId="11" applyNumberFormat="1" applyFont="1" applyFill="1" applyBorder="1" applyAlignment="1">
      <alignment vertical="center" shrinkToFit="1"/>
    </xf>
    <xf numFmtId="164" fontId="17" fillId="3" borderId="4" xfId="11" applyFont="1" applyFill="1" applyBorder="1" applyAlignment="1">
      <alignment vertical="center" shrinkToFit="1"/>
    </xf>
    <xf numFmtId="164" fontId="16" fillId="0" borderId="19" xfId="11" applyFont="1" applyBorder="1" applyAlignment="1">
      <alignment vertical="center"/>
    </xf>
    <xf numFmtId="164" fontId="16" fillId="0" borderId="19" xfId="11" applyFont="1" applyBorder="1" applyAlignment="1">
      <alignment horizontal="right" vertical="center"/>
    </xf>
    <xf numFmtId="164" fontId="16" fillId="0" borderId="19" xfId="11" applyFont="1" applyBorder="1" applyAlignment="1" applyProtection="1">
      <alignment vertical="center"/>
      <protection locked="0"/>
    </xf>
    <xf numFmtId="164" fontId="16" fillId="3" borderId="20" xfId="11" applyFont="1" applyFill="1" applyBorder="1" applyAlignment="1">
      <alignment horizontal="right" vertical="center"/>
    </xf>
    <xf numFmtId="164" fontId="16" fillId="0" borderId="20" xfId="11" applyFont="1" applyBorder="1" applyAlignment="1">
      <alignment horizontal="right" vertical="center"/>
    </xf>
    <xf numFmtId="10" fontId="16" fillId="0" borderId="19" xfId="13" applyNumberFormat="1" applyFont="1" applyBorder="1" applyAlignment="1">
      <alignment vertical="center"/>
    </xf>
    <xf numFmtId="164" fontId="16" fillId="3" borderId="19" xfId="11" applyFont="1" applyFill="1" applyBorder="1" applyAlignment="1">
      <alignment horizontal="right" vertical="center"/>
    </xf>
    <xf numFmtId="0" fontId="17" fillId="3" borderId="4" xfId="11" applyNumberFormat="1" applyFont="1" applyFill="1" applyBorder="1" applyAlignment="1">
      <alignment vertical="center"/>
    </xf>
    <xf numFmtId="0" fontId="17" fillId="3" borderId="4" xfId="11" applyNumberFormat="1" applyFont="1" applyFill="1" applyBorder="1" applyAlignment="1">
      <alignment vertical="center" shrinkToFit="1"/>
    </xf>
    <xf numFmtId="10" fontId="16" fillId="3" borderId="19" xfId="13" applyNumberFormat="1" applyFont="1" applyFill="1" applyBorder="1" applyAlignment="1">
      <alignment vertical="center"/>
    </xf>
    <xf numFmtId="164" fontId="16" fillId="3" borderId="19" xfId="11" applyFont="1" applyFill="1" applyBorder="1" applyAlignment="1">
      <alignment vertical="center"/>
    </xf>
    <xf numFmtId="10" fontId="16" fillId="0" borderId="19" xfId="13" applyNumberFormat="1" applyFont="1" applyBorder="1" applyAlignment="1">
      <alignment horizontal="right" vertical="center"/>
    </xf>
    <xf numFmtId="10" fontId="16" fillId="3" borderId="19" xfId="13" applyNumberFormat="1" applyFont="1" applyFill="1" applyBorder="1" applyAlignment="1">
      <alignment horizontal="right" vertical="center"/>
    </xf>
    <xf numFmtId="10" fontId="16" fillId="3" borderId="19" xfId="11" applyNumberFormat="1" applyFont="1" applyFill="1" applyBorder="1" applyAlignment="1">
      <alignment horizontal="right" vertical="center"/>
    </xf>
    <xf numFmtId="164" fontId="16" fillId="0" borderId="21" xfId="11" applyFont="1" applyBorder="1" applyAlignment="1">
      <alignment horizontal="right" vertical="center"/>
    </xf>
    <xf numFmtId="0" fontId="17" fillId="0" borderId="4" xfId="11" applyNumberFormat="1" applyFont="1" applyFill="1" applyBorder="1" applyAlignment="1">
      <alignment vertical="center" wrapText="1" shrinkToFit="1"/>
    </xf>
    <xf numFmtId="43" fontId="17" fillId="3" borderId="19" xfId="16" applyNumberFormat="1" applyFont="1" applyFill="1" applyBorder="1" applyAlignment="1">
      <alignment horizontal="right" vertical="center"/>
    </xf>
    <xf numFmtId="0" fontId="17" fillId="0" borderId="4" xfId="17" applyNumberFormat="1" applyFont="1" applyFill="1" applyBorder="1" applyAlignment="1">
      <alignment vertical="center"/>
    </xf>
    <xf numFmtId="0" fontId="17" fillId="3" borderId="22" xfId="14" applyNumberFormat="1" applyFont="1" applyFill="1" applyBorder="1" applyAlignment="1">
      <alignment vertical="center" shrinkToFit="1"/>
    </xf>
    <xf numFmtId="43" fontId="17" fillId="0" borderId="19" xfId="16" applyNumberFormat="1" applyFont="1" applyBorder="1" applyAlignment="1">
      <alignment horizontal="right" vertical="center"/>
    </xf>
    <xf numFmtId="0" fontId="17" fillId="0" borderId="19" xfId="14" applyNumberFormat="1" applyFont="1" applyBorder="1" applyAlignment="1">
      <alignment vertical="center" shrinkToFit="1"/>
    </xf>
    <xf numFmtId="164" fontId="16" fillId="0" borderId="19" xfId="11" applyFont="1" applyBorder="1" applyAlignment="1" applyProtection="1">
      <alignment horizontal="left" vertical="center"/>
    </xf>
    <xf numFmtId="164" fontId="16" fillId="0" borderId="19" xfId="11" applyFont="1" applyBorder="1" applyAlignment="1" applyProtection="1">
      <alignment horizontal="left" vertical="center"/>
      <protection locked="0"/>
    </xf>
    <xf numFmtId="164" fontId="16" fillId="3" borderId="20" xfId="11" applyFont="1" applyFill="1" applyBorder="1" applyAlignment="1" applyProtection="1">
      <alignment horizontal="left" vertical="center"/>
      <protection locked="0"/>
    </xf>
    <xf numFmtId="164" fontId="16" fillId="3" borderId="21" xfId="11" applyFont="1" applyFill="1" applyBorder="1" applyAlignment="1">
      <alignment horizontal="center" vertical="center"/>
    </xf>
    <xf numFmtId="164" fontId="17" fillId="3" borderId="21" xfId="11" applyFont="1" applyFill="1" applyBorder="1" applyAlignment="1">
      <alignment horizontal="center" vertical="center"/>
    </xf>
    <xf numFmtId="164" fontId="16" fillId="3" borderId="23" xfId="11" applyFont="1" applyFill="1" applyBorder="1" applyAlignment="1">
      <alignment horizontal="right" vertical="center"/>
    </xf>
    <xf numFmtId="10" fontId="16" fillId="3" borderId="24" xfId="13" applyNumberFormat="1" applyFont="1" applyFill="1" applyBorder="1" applyAlignment="1">
      <alignment horizontal="center" vertical="center"/>
    </xf>
    <xf numFmtId="43" fontId="0" fillId="0" borderId="0" xfId="0" applyNumberFormat="1"/>
    <xf numFmtId="0" fontId="6" fillId="5" borderId="4" xfId="5" applyFont="1" applyFill="1" applyBorder="1" applyAlignment="1">
      <alignment horizontal="center" vertical="center"/>
    </xf>
    <xf numFmtId="0" fontId="6" fillId="5" borderId="4" xfId="5" applyFont="1" applyFill="1" applyBorder="1" applyAlignment="1">
      <alignment horizontal="center" vertical="center" wrapText="1"/>
    </xf>
    <xf numFmtId="0" fontId="6" fillId="5" borderId="4" xfId="5" applyFont="1" applyFill="1" applyBorder="1" applyAlignment="1">
      <alignment horizontal="left" vertical="center" wrapText="1"/>
    </xf>
    <xf numFmtId="164" fontId="6" fillId="5" borderId="4" xfId="6" applyFont="1" applyFill="1" applyBorder="1" applyAlignment="1">
      <alignment horizontal="right" vertical="center"/>
    </xf>
    <xf numFmtId="4" fontId="5" fillId="5" borderId="4" xfId="0" applyNumberFormat="1" applyFont="1" applyFill="1" applyBorder="1" applyAlignment="1">
      <alignment vertical="center" wrapText="1"/>
    </xf>
    <xf numFmtId="0" fontId="2" fillId="3" borderId="4" xfId="0" applyFont="1" applyFill="1" applyBorder="1" applyAlignment="1">
      <alignment horizontal="center"/>
    </xf>
    <xf numFmtId="0" fontId="2" fillId="3" borderId="4" xfId="0" applyFont="1" applyFill="1" applyBorder="1"/>
    <xf numFmtId="0" fontId="2" fillId="3" borderId="4" xfId="0" applyFont="1" applyFill="1" applyBorder="1" applyAlignment="1">
      <alignment horizontal="left"/>
    </xf>
    <xf numFmtId="0" fontId="7" fillId="3" borderId="4" xfId="0" applyFont="1" applyFill="1" applyBorder="1" applyAlignment="1">
      <alignment horizontal="center"/>
    </xf>
    <xf numFmtId="0" fontId="7" fillId="3" borderId="4" xfId="0" applyFont="1" applyFill="1" applyBorder="1" applyAlignment="1">
      <alignment horizontal="left"/>
    </xf>
    <xf numFmtId="0" fontId="0" fillId="3" borderId="0" xfId="0" applyFill="1"/>
    <xf numFmtId="0" fontId="7" fillId="3" borderId="5" xfId="0" applyFont="1" applyFill="1" applyBorder="1" applyAlignment="1">
      <alignment horizontal="center"/>
    </xf>
    <xf numFmtId="0" fontId="7" fillId="3" borderId="4" xfId="5" applyFont="1" applyFill="1" applyBorder="1" applyAlignment="1">
      <alignment vertical="center"/>
    </xf>
    <xf numFmtId="0" fontId="6" fillId="3" borderId="7" xfId="0" applyFont="1" applyFill="1" applyBorder="1"/>
    <xf numFmtId="4" fontId="7" fillId="3" borderId="7" xfId="0" applyNumberFormat="1" applyFont="1" applyFill="1" applyBorder="1"/>
    <xf numFmtId="4" fontId="7" fillId="5" borderId="7" xfId="0" applyNumberFormat="1" applyFont="1" applyFill="1" applyBorder="1"/>
    <xf numFmtId="0" fontId="7" fillId="3" borderId="4" xfId="0" applyFont="1" applyFill="1" applyBorder="1" applyAlignment="1">
      <alignment horizontal="right"/>
    </xf>
    <xf numFmtId="0" fontId="6" fillId="3" borderId="5" xfId="9" applyFont="1" applyFill="1" applyBorder="1" applyAlignment="1">
      <alignment vertical="center"/>
    </xf>
    <xf numFmtId="0" fontId="6" fillId="3" borderId="4" xfId="9" applyFont="1" applyFill="1" applyBorder="1" applyAlignment="1">
      <alignment horizontal="center" vertical="center"/>
    </xf>
    <xf numFmtId="0" fontId="6" fillId="3" borderId="4" xfId="9" applyFont="1" applyFill="1" applyBorder="1" applyAlignment="1">
      <alignment vertical="center"/>
    </xf>
    <xf numFmtId="49" fontId="7" fillId="3" borderId="4" xfId="9" applyNumberFormat="1" applyFont="1" applyFill="1" applyBorder="1" applyAlignment="1">
      <alignment horizontal="center" vertical="center"/>
    </xf>
    <xf numFmtId="164" fontId="6" fillId="3" borderId="4" xfId="11" applyFont="1" applyFill="1" applyBorder="1" applyAlignment="1">
      <alignment vertical="center"/>
    </xf>
    <xf numFmtId="164" fontId="6" fillId="3" borderId="4" xfId="11" applyFont="1" applyFill="1" applyBorder="1" applyAlignment="1">
      <alignment horizontal="right" vertical="center"/>
    </xf>
    <xf numFmtId="44" fontId="6" fillId="3" borderId="7" xfId="4" applyFont="1" applyFill="1" applyBorder="1" applyAlignment="1">
      <alignment horizontal="right" vertical="center"/>
    </xf>
    <xf numFmtId="164" fontId="20" fillId="2" borderId="26" xfId="12" applyFont="1" applyFill="1" applyBorder="1" applyAlignment="1">
      <alignment horizontal="center" vertical="center"/>
    </xf>
    <xf numFmtId="0" fontId="20" fillId="3" borderId="28" xfId="9" applyFont="1" applyFill="1" applyBorder="1"/>
    <xf numFmtId="0" fontId="20" fillId="3" borderId="29" xfId="9" applyFont="1" applyFill="1" applyBorder="1" applyAlignment="1">
      <alignment horizontal="center"/>
    </xf>
    <xf numFmtId="0" fontId="20" fillId="3" borderId="29" xfId="9" applyFont="1" applyFill="1" applyBorder="1" applyAlignment="1"/>
    <xf numFmtId="49" fontId="20" fillId="3" borderId="29" xfId="9" applyNumberFormat="1" applyFont="1" applyFill="1" applyBorder="1" applyAlignment="1">
      <alignment horizontal="center"/>
    </xf>
    <xf numFmtId="164" fontId="20" fillId="3" borderId="29" xfId="11" applyFont="1" applyFill="1" applyBorder="1"/>
    <xf numFmtId="164" fontId="20" fillId="3" borderId="29" xfId="11" applyFont="1" applyFill="1" applyBorder="1" applyAlignment="1">
      <alignment horizontal="right"/>
    </xf>
    <xf numFmtId="164" fontId="20" fillId="3" borderId="30" xfId="11" applyFont="1" applyFill="1" applyBorder="1" applyAlignment="1">
      <alignment horizontal="right"/>
    </xf>
    <xf numFmtId="44" fontId="4" fillId="0" borderId="33" xfId="4" applyFont="1" applyBorder="1"/>
    <xf numFmtId="0" fontId="19" fillId="0" borderId="0" xfId="0" applyFont="1" applyBorder="1" applyAlignment="1">
      <alignment horizontal="right"/>
    </xf>
    <xf numFmtId="44" fontId="19" fillId="0" borderId="0" xfId="4" applyFont="1" applyBorder="1"/>
    <xf numFmtId="164" fontId="7" fillId="2" borderId="38" xfId="12" applyFont="1" applyFill="1" applyBorder="1" applyAlignment="1">
      <alignment horizontal="center" vertical="center"/>
    </xf>
    <xf numFmtId="0" fontId="7" fillId="0" borderId="40" xfId="8" applyNumberFormat="1" applyFont="1" applyFill="1" applyBorder="1" applyAlignment="1">
      <alignment horizontal="center" vertical="center"/>
    </xf>
    <xf numFmtId="1" fontId="7" fillId="0" borderId="41" xfId="8" applyNumberFormat="1" applyFont="1" applyFill="1" applyBorder="1" applyAlignment="1">
      <alignment horizontal="center" vertical="center"/>
    </xf>
    <xf numFmtId="0" fontId="7" fillId="3" borderId="41" xfId="8" applyFont="1" applyFill="1" applyBorder="1" applyAlignment="1">
      <alignment horizontal="left" vertical="center" wrapText="1"/>
    </xf>
    <xf numFmtId="167" fontId="7" fillId="0" borderId="41" xfId="8" applyNumberFormat="1" applyFont="1" applyFill="1" applyBorder="1" applyAlignment="1">
      <alignment horizontal="center" vertical="center"/>
    </xf>
    <xf numFmtId="164" fontId="7" fillId="0" borderId="41" xfId="11" applyFont="1" applyFill="1" applyBorder="1" applyAlignment="1">
      <alignment horizontal="right" vertical="center"/>
    </xf>
    <xf numFmtId="4" fontId="6" fillId="0" borderId="42" xfId="11" applyNumberFormat="1" applyFont="1" applyFill="1" applyBorder="1" applyAlignment="1">
      <alignment horizontal="right" vertical="center"/>
    </xf>
    <xf numFmtId="0" fontId="6" fillId="3" borderId="43" xfId="8" applyNumberFormat="1" applyFont="1" applyFill="1" applyBorder="1" applyAlignment="1">
      <alignment horizontal="center" vertical="center"/>
    </xf>
    <xf numFmtId="1" fontId="6" fillId="7" borderId="18" xfId="8" applyNumberFormat="1" applyFont="1" applyFill="1" applyBorder="1" applyAlignment="1">
      <alignment horizontal="center" vertical="center"/>
    </xf>
    <xf numFmtId="167" fontId="6" fillId="0" borderId="18" xfId="8" applyNumberFormat="1" applyFont="1" applyFill="1" applyBorder="1" applyAlignment="1">
      <alignment horizontal="center" vertical="center"/>
    </xf>
    <xf numFmtId="164" fontId="6" fillId="3" borderId="18" xfId="11" applyFont="1" applyFill="1" applyBorder="1" applyAlignment="1">
      <alignment horizontal="right" vertical="center"/>
    </xf>
    <xf numFmtId="4" fontId="6" fillId="3" borderId="44" xfId="11" applyNumberFormat="1" applyFont="1" applyFill="1" applyBorder="1" applyAlignment="1">
      <alignment horizontal="right" vertical="center"/>
    </xf>
    <xf numFmtId="0" fontId="6" fillId="3" borderId="5" xfId="8" applyNumberFormat="1" applyFont="1" applyFill="1" applyBorder="1" applyAlignment="1">
      <alignment horizontal="center" vertical="center"/>
    </xf>
    <xf numFmtId="1" fontId="6" fillId="7" borderId="4" xfId="8" applyNumberFormat="1" applyFont="1" applyFill="1" applyBorder="1" applyAlignment="1">
      <alignment horizontal="center" vertical="center"/>
    </xf>
    <xf numFmtId="0" fontId="6" fillId="0" borderId="4" xfId="8" applyNumberFormat="1" applyFont="1" applyBorder="1" applyAlignment="1">
      <alignment vertical="center"/>
    </xf>
    <xf numFmtId="167" fontId="6" fillId="0" borderId="4" xfId="8" applyNumberFormat="1" applyFont="1" applyFill="1" applyBorder="1" applyAlignment="1">
      <alignment horizontal="center" vertical="center"/>
    </xf>
    <xf numFmtId="2" fontId="5" fillId="3" borderId="4" xfId="0" applyNumberFormat="1" applyFont="1" applyFill="1" applyBorder="1"/>
    <xf numFmtId="2" fontId="6" fillId="3" borderId="4" xfId="11" applyNumberFormat="1" applyFont="1" applyFill="1" applyBorder="1" applyAlignment="1">
      <alignment horizontal="right" vertical="center"/>
    </xf>
    <xf numFmtId="0" fontId="6" fillId="7" borderId="0" xfId="8" applyFont="1" applyFill="1" applyBorder="1" applyAlignment="1">
      <alignment wrapText="1"/>
    </xf>
    <xf numFmtId="2" fontId="5" fillId="3" borderId="4" xfId="0" applyNumberFormat="1" applyFont="1" applyFill="1" applyBorder="1" applyAlignment="1">
      <alignment vertical="center"/>
    </xf>
    <xf numFmtId="164" fontId="6" fillId="3" borderId="4" xfId="11" quotePrefix="1" applyFont="1" applyFill="1" applyBorder="1" applyAlignment="1">
      <alignment horizontal="right" vertical="center"/>
    </xf>
    <xf numFmtId="0" fontId="6" fillId="7" borderId="4" xfId="8" applyFont="1" applyFill="1" applyBorder="1" applyAlignment="1">
      <alignment vertical="center" wrapText="1"/>
    </xf>
    <xf numFmtId="0" fontId="6" fillId="0" borderId="4" xfId="8" applyFont="1" applyBorder="1" applyAlignment="1">
      <alignment wrapText="1"/>
    </xf>
    <xf numFmtId="167" fontId="6" fillId="7" borderId="4" xfId="8" applyNumberFormat="1" applyFont="1" applyFill="1" applyBorder="1" applyAlignment="1">
      <alignment horizontal="center" vertical="center"/>
    </xf>
    <xf numFmtId="2" fontId="6" fillId="3" borderId="4" xfId="10" applyNumberFormat="1" applyFont="1" applyFill="1" applyBorder="1" applyAlignment="1">
      <alignment horizontal="right" vertical="center"/>
    </xf>
    <xf numFmtId="0" fontId="6" fillId="0" borderId="45" xfId="8" applyNumberFormat="1" applyFont="1" applyFill="1" applyBorder="1" applyAlignment="1">
      <alignment horizontal="center" vertical="center"/>
    </xf>
    <xf numFmtId="1" fontId="6" fillId="0" borderId="46" xfId="8" applyNumberFormat="1" applyFont="1" applyFill="1" applyBorder="1" applyAlignment="1">
      <alignment horizontal="center" vertical="center"/>
    </xf>
    <xf numFmtId="0" fontId="6" fillId="0" borderId="46" xfId="8" applyNumberFormat="1" applyFont="1" applyBorder="1" applyAlignment="1"/>
    <xf numFmtId="167" fontId="6" fillId="0" borderId="46" xfId="8" applyNumberFormat="1" applyFont="1" applyFill="1" applyBorder="1" applyAlignment="1">
      <alignment horizontal="center" vertical="center"/>
    </xf>
    <xf numFmtId="164" fontId="6" fillId="3" borderId="46" xfId="11" quotePrefix="1" applyFont="1" applyFill="1" applyBorder="1" applyAlignment="1">
      <alignment horizontal="right" vertical="center"/>
    </xf>
    <xf numFmtId="164" fontId="6" fillId="0" borderId="46" xfId="11" quotePrefix="1" applyFont="1" applyFill="1" applyBorder="1" applyAlignment="1">
      <alignment horizontal="right" vertical="center"/>
    </xf>
    <xf numFmtId="4" fontId="7" fillId="3" borderId="47" xfId="11" applyNumberFormat="1" applyFont="1" applyFill="1" applyBorder="1" applyAlignment="1">
      <alignment horizontal="right" vertical="center"/>
    </xf>
    <xf numFmtId="0" fontId="6" fillId="3" borderId="28" xfId="8" applyNumberFormat="1" applyFont="1" applyFill="1" applyBorder="1" applyAlignment="1">
      <alignment horizontal="center" vertical="center"/>
    </xf>
    <xf numFmtId="0" fontId="6" fillId="0" borderId="29" xfId="0" applyFont="1" applyBorder="1" applyAlignment="1">
      <alignment horizontal="center"/>
    </xf>
    <xf numFmtId="0" fontId="6" fillId="0" borderId="29" xfId="0" applyFont="1" applyBorder="1"/>
    <xf numFmtId="2" fontId="5" fillId="0" borderId="29" xfId="0" applyNumberFormat="1" applyFont="1" applyBorder="1"/>
    <xf numFmtId="0" fontId="5" fillId="3" borderId="29" xfId="0" applyFont="1" applyFill="1" applyBorder="1"/>
    <xf numFmtId="4" fontId="5" fillId="0" borderId="30" xfId="0" applyNumberFormat="1" applyFont="1" applyBorder="1"/>
    <xf numFmtId="2" fontId="5" fillId="0" borderId="4" xfId="0" applyNumberFormat="1" applyFont="1" applyBorder="1"/>
    <xf numFmtId="4" fontId="5" fillId="0" borderId="7" xfId="0" applyNumberFormat="1" applyFont="1" applyBorder="1"/>
    <xf numFmtId="0" fontId="5" fillId="0" borderId="4" xfId="0" applyFont="1" applyBorder="1" applyAlignment="1">
      <alignment vertical="center" wrapText="1"/>
    </xf>
    <xf numFmtId="0" fontId="5" fillId="0" borderId="4" xfId="0" applyFont="1" applyBorder="1" applyAlignment="1">
      <alignment horizontal="center" vertical="center"/>
    </xf>
    <xf numFmtId="2" fontId="5" fillId="0" borderId="4" xfId="0" applyNumberFormat="1" applyFont="1" applyBorder="1" applyAlignment="1">
      <alignment vertical="center"/>
    </xf>
    <xf numFmtId="4" fontId="5" fillId="0" borderId="7" xfId="0" applyNumberFormat="1" applyFont="1" applyBorder="1" applyAlignment="1">
      <alignment vertical="center"/>
    </xf>
    <xf numFmtId="0" fontId="5" fillId="0" borderId="4" xfId="0" applyFont="1" applyBorder="1" applyAlignment="1">
      <alignment wrapText="1"/>
    </xf>
    <xf numFmtId="0" fontId="5" fillId="0" borderId="45" xfId="0" applyFont="1" applyBorder="1"/>
    <xf numFmtId="0" fontId="5" fillId="0" borderId="46" xfId="0" applyFont="1" applyBorder="1"/>
    <xf numFmtId="0" fontId="7" fillId="0" borderId="46" xfId="0" applyFont="1" applyBorder="1"/>
    <xf numFmtId="0" fontId="2" fillId="0" borderId="4" xfId="0" applyFont="1" applyBorder="1" applyAlignment="1">
      <alignment horizontal="center"/>
    </xf>
    <xf numFmtId="0" fontId="7" fillId="0" borderId="4" xfId="5" applyFont="1" applyFill="1" applyBorder="1" applyAlignment="1">
      <alignment horizontal="center" vertical="center"/>
    </xf>
    <xf numFmtId="2" fontId="0" fillId="0" borderId="0" xfId="0" applyNumberFormat="1"/>
    <xf numFmtId="0" fontId="0" fillId="25" borderId="0" xfId="0" applyFill="1" applyAlignment="1">
      <alignment horizontal="center"/>
    </xf>
    <xf numFmtId="0" fontId="0" fillId="25" borderId="0" xfId="0" applyFill="1" applyAlignment="1">
      <alignment wrapText="1"/>
    </xf>
    <xf numFmtId="2" fontId="0" fillId="25" borderId="0" xfId="0" applyNumberFormat="1" applyFill="1"/>
    <xf numFmtId="0" fontId="0" fillId="0" borderId="0" xfId="0" applyAlignment="1">
      <alignment wrapText="1"/>
    </xf>
    <xf numFmtId="0" fontId="42" fillId="0" borderId="58" xfId="0" applyFont="1" applyBorder="1" applyAlignment="1">
      <alignment horizontal="center" vertical="center" wrapText="1"/>
    </xf>
    <xf numFmtId="0" fontId="42" fillId="0" borderId="58" xfId="0" applyFont="1" applyBorder="1" applyAlignment="1">
      <alignment horizontal="center" vertical="center"/>
    </xf>
    <xf numFmtId="0" fontId="7" fillId="3" borderId="4" xfId="5" applyFont="1" applyFill="1" applyBorder="1" applyAlignment="1">
      <alignment horizontal="center" vertical="center"/>
    </xf>
    <xf numFmtId="0" fontId="23" fillId="25" borderId="0" xfId="0" applyFont="1" applyFill="1" applyAlignment="1">
      <alignment horizontal="center"/>
    </xf>
    <xf numFmtId="0" fontId="23" fillId="25" borderId="0" xfId="0" applyFont="1" applyFill="1" applyAlignment="1">
      <alignment wrapText="1"/>
    </xf>
    <xf numFmtId="2" fontId="23" fillId="25" borderId="0" xfId="0" applyNumberFormat="1" applyFont="1" applyFill="1"/>
    <xf numFmtId="0" fontId="24" fillId="24" borderId="0" xfId="0" applyFont="1" applyFill="1" applyAlignment="1">
      <alignment horizontal="center"/>
    </xf>
    <xf numFmtId="0" fontId="24" fillId="24" borderId="0" xfId="0" applyFont="1" applyFill="1" applyAlignment="1">
      <alignment wrapText="1"/>
    </xf>
    <xf numFmtId="2" fontId="24" fillId="24" borderId="0" xfId="0" applyNumberFormat="1" applyFont="1" applyFill="1"/>
    <xf numFmtId="0" fontId="22" fillId="0" borderId="0" xfId="0" applyFont="1" applyAlignment="1">
      <alignment horizontal="center"/>
    </xf>
    <xf numFmtId="0" fontId="22" fillId="0" borderId="0" xfId="0" applyFont="1" applyAlignment="1">
      <alignment wrapText="1"/>
    </xf>
    <xf numFmtId="2" fontId="22" fillId="0" borderId="0" xfId="0" applyNumberFormat="1" applyFont="1"/>
    <xf numFmtId="0" fontId="24" fillId="24" borderId="0" xfId="0" applyFont="1" applyFill="1" applyAlignment="1">
      <alignment horizontal="center" vertical="center"/>
    </xf>
    <xf numFmtId="0" fontId="24" fillId="24" borderId="0" xfId="0" applyFont="1" applyFill="1" applyAlignment="1">
      <alignment vertical="center" wrapText="1"/>
    </xf>
    <xf numFmtId="2" fontId="24" fillId="24" borderId="0" xfId="0" applyNumberFormat="1" applyFont="1" applyFill="1" applyAlignment="1">
      <alignment vertical="center"/>
    </xf>
    <xf numFmtId="0" fontId="43" fillId="25" borderId="0" xfId="0" applyFont="1" applyFill="1" applyAlignment="1">
      <alignment horizontal="center"/>
    </xf>
    <xf numFmtId="0" fontId="43" fillId="0" borderId="0" xfId="0" applyFont="1" applyAlignment="1">
      <alignment horizontal="center"/>
    </xf>
    <xf numFmtId="0" fontId="43" fillId="0" borderId="0" xfId="0" applyFont="1" applyAlignment="1">
      <alignment wrapText="1"/>
    </xf>
    <xf numFmtId="2" fontId="43" fillId="0" borderId="0" xfId="0" applyNumberFormat="1" applyFont="1"/>
    <xf numFmtId="0" fontId="2" fillId="0" borderId="4"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2" fillId="2" borderId="4" xfId="0" applyFont="1" applyFill="1" applyBorder="1" applyAlignment="1">
      <alignment horizontal="center" vertical="center"/>
    </xf>
    <xf numFmtId="0" fontId="5" fillId="2" borderId="4" xfId="0" applyFont="1" applyFill="1" applyBorder="1" applyAlignment="1">
      <alignment vertical="center"/>
    </xf>
    <xf numFmtId="0" fontId="5" fillId="4" borderId="4" xfId="0" applyFont="1" applyFill="1" applyBorder="1" applyAlignment="1">
      <alignment vertical="center"/>
    </xf>
    <xf numFmtId="0" fontId="6" fillId="3" borderId="4" xfId="0" applyFont="1" applyFill="1" applyBorder="1" applyAlignment="1">
      <alignment vertical="center"/>
    </xf>
    <xf numFmtId="0" fontId="7" fillId="3" borderId="4" xfId="0" applyFont="1" applyFill="1" applyBorder="1" applyAlignment="1">
      <alignment horizontal="right" vertical="center"/>
    </xf>
    <xf numFmtId="0" fontId="6" fillId="4" borderId="4" xfId="0" applyFont="1" applyFill="1" applyBorder="1" applyAlignment="1">
      <alignment horizontal="center" vertical="center"/>
    </xf>
    <xf numFmtId="0" fontId="0" fillId="0" borderId="0" xfId="0" applyAlignment="1">
      <alignment vertical="center"/>
    </xf>
    <xf numFmtId="0" fontId="6" fillId="2" borderId="4" xfId="0" applyFont="1" applyFill="1" applyBorder="1" applyAlignment="1">
      <alignment vertical="center"/>
    </xf>
    <xf numFmtId="0" fontId="0" fillId="0" borderId="25" xfId="0" applyBorder="1"/>
    <xf numFmtId="0" fontId="0" fillId="0" borderId="27" xfId="0" applyBorder="1"/>
    <xf numFmtId="0" fontId="0" fillId="0" borderId="27" xfId="0" applyBorder="1" applyAlignment="1">
      <alignment vertical="center"/>
    </xf>
    <xf numFmtId="0" fontId="0" fillId="0" borderId="26" xfId="0" applyBorder="1"/>
    <xf numFmtId="0" fontId="0" fillId="0" borderId="59" xfId="0" applyBorder="1"/>
    <xf numFmtId="0" fontId="0" fillId="0" borderId="0" xfId="0" applyBorder="1" applyAlignment="1">
      <alignment vertical="center"/>
    </xf>
    <xf numFmtId="0" fontId="0" fillId="0" borderId="60" xfId="0" applyBorder="1"/>
    <xf numFmtId="0" fontId="2" fillId="2" borderId="5" xfId="0" applyFont="1" applyFill="1" applyBorder="1" applyAlignment="1">
      <alignment horizontal="center"/>
    </xf>
    <xf numFmtId="0" fontId="2" fillId="2" borderId="7" xfId="0" applyFont="1" applyFill="1" applyBorder="1" applyAlignment="1">
      <alignment horizontal="center"/>
    </xf>
    <xf numFmtId="4" fontId="2" fillId="2" borderId="7" xfId="0" applyNumberFormat="1" applyFont="1" applyFill="1" applyBorder="1"/>
    <xf numFmtId="0" fontId="5" fillId="0" borderId="5" xfId="0" applyFont="1" applyBorder="1" applyAlignment="1">
      <alignment horizontal="center"/>
    </xf>
    <xf numFmtId="4" fontId="6" fillId="3" borderId="7" xfId="0" applyNumberFormat="1" applyFont="1" applyFill="1" applyBorder="1" applyAlignment="1">
      <alignment vertical="center" wrapText="1"/>
    </xf>
    <xf numFmtId="4" fontId="2" fillId="4" borderId="7" xfId="0" applyNumberFormat="1" applyFont="1" applyFill="1" applyBorder="1"/>
    <xf numFmtId="0" fontId="2" fillId="4" borderId="5" xfId="0" applyFont="1" applyFill="1" applyBorder="1" applyAlignment="1">
      <alignment horizontal="center"/>
    </xf>
    <xf numFmtId="4" fontId="7" fillId="4" borderId="7" xfId="0" applyNumberFormat="1" applyFont="1" applyFill="1" applyBorder="1"/>
    <xf numFmtId="0" fontId="2" fillId="3" borderId="5" xfId="0" applyFont="1" applyFill="1" applyBorder="1" applyAlignment="1">
      <alignment horizontal="center" vertical="center"/>
    </xf>
    <xf numFmtId="0" fontId="5" fillId="3" borderId="7" xfId="0" applyFont="1" applyFill="1" applyBorder="1"/>
    <xf numFmtId="0" fontId="5" fillId="3" borderId="5" xfId="0" applyFont="1" applyFill="1" applyBorder="1" applyAlignment="1">
      <alignment horizontal="center" vertical="center"/>
    </xf>
    <xf numFmtId="0" fontId="2" fillId="3" borderId="5" xfId="0" applyFont="1" applyFill="1" applyBorder="1" applyAlignment="1">
      <alignment horizontal="center"/>
    </xf>
    <xf numFmtId="0" fontId="6" fillId="5" borderId="5" xfId="0" applyFont="1" applyFill="1" applyBorder="1" applyAlignment="1">
      <alignment horizontal="center"/>
    </xf>
    <xf numFmtId="4" fontId="7" fillId="5" borderId="7" xfId="0" applyNumberFormat="1" applyFont="1" applyFill="1" applyBorder="1" applyAlignment="1">
      <alignment vertical="center" wrapText="1"/>
    </xf>
    <xf numFmtId="0" fontId="7" fillId="3" borderId="5" xfId="0" applyFont="1" applyFill="1" applyBorder="1" applyAlignment="1">
      <alignment horizontal="right"/>
    </xf>
    <xf numFmtId="0" fontId="6" fillId="0" borderId="5" xfId="0" applyFont="1" applyBorder="1" applyAlignment="1">
      <alignment horizontal="center" vertical="center"/>
    </xf>
    <xf numFmtId="0" fontId="6" fillId="3" borderId="61" xfId="0" applyFont="1" applyFill="1" applyBorder="1" applyAlignment="1"/>
    <xf numFmtId="0" fontId="7" fillId="2" borderId="5" xfId="0" applyFont="1" applyFill="1" applyBorder="1" applyAlignment="1">
      <alignment horizontal="center"/>
    </xf>
    <xf numFmtId="4" fontId="7" fillId="2" borderId="7" xfId="0" applyNumberFormat="1" applyFont="1" applyFill="1" applyBorder="1"/>
    <xf numFmtId="0" fontId="6" fillId="0" borderId="5" xfId="0" applyFont="1" applyBorder="1" applyAlignment="1">
      <alignment horizontal="center"/>
    </xf>
    <xf numFmtId="0" fontId="6" fillId="0" borderId="5" xfId="0" applyFont="1" applyFill="1" applyBorder="1" applyAlignment="1">
      <alignment horizontal="center"/>
    </xf>
    <xf numFmtId="4" fontId="6" fillId="3" borderId="7" xfId="0" applyNumberFormat="1" applyFont="1" applyFill="1" applyBorder="1" applyAlignment="1"/>
    <xf numFmtId="4" fontId="6" fillId="3" borderId="4" xfId="6" applyNumberFormat="1" applyFont="1" applyFill="1" applyBorder="1" applyAlignment="1">
      <alignment horizontal="right" vertical="center"/>
    </xf>
    <xf numFmtId="164" fontId="6" fillId="3" borderId="4" xfId="6" applyFont="1" applyFill="1" applyBorder="1" applyAlignment="1">
      <alignment horizontal="right" vertical="center" wrapText="1"/>
    </xf>
    <xf numFmtId="4" fontId="7" fillId="4" borderId="7"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4" xfId="0" applyFont="1" applyFill="1" applyBorder="1" applyAlignment="1">
      <alignment horizontal="left" vertical="center"/>
    </xf>
    <xf numFmtId="4" fontId="7" fillId="2" borderId="7" xfId="0" applyNumberFormat="1" applyFont="1" applyFill="1" applyBorder="1" applyAlignment="1">
      <alignment vertical="center"/>
    </xf>
    <xf numFmtId="0" fontId="5"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164" fontId="16" fillId="3" borderId="21" xfId="11" applyFont="1" applyFill="1" applyBorder="1" applyAlignment="1">
      <alignment horizontal="right" vertical="center"/>
    </xf>
    <xf numFmtId="164" fontId="16" fillId="3" borderId="24" xfId="11" applyFont="1" applyFill="1" applyBorder="1" applyAlignment="1">
      <alignment horizontal="right" vertical="center"/>
    </xf>
    <xf numFmtId="0" fontId="17" fillId="0" borderId="23" xfId="14" applyNumberFormat="1" applyFont="1" applyBorder="1" applyAlignment="1">
      <alignment vertical="center"/>
    </xf>
    <xf numFmtId="0" fontId="16" fillId="0" borderId="23" xfId="14" applyNumberFormat="1" applyFont="1" applyBorder="1" applyAlignment="1">
      <alignment vertical="center"/>
    </xf>
    <xf numFmtId="43" fontId="16" fillId="0" borderId="23" xfId="14" applyNumberFormat="1" applyFont="1" applyBorder="1" applyAlignment="1" applyProtection="1">
      <alignment horizontal="left" vertical="center"/>
    </xf>
    <xf numFmtId="164" fontId="16" fillId="0" borderId="23" xfId="11" applyFont="1" applyBorder="1" applyAlignment="1" applyProtection="1">
      <alignment horizontal="left" vertical="center"/>
    </xf>
    <xf numFmtId="164" fontId="16" fillId="0" borderId="23" xfId="11" applyFont="1" applyBorder="1" applyAlignment="1" applyProtection="1">
      <alignment horizontal="left" vertical="center"/>
      <protection locked="0"/>
    </xf>
    <xf numFmtId="164" fontId="16" fillId="0" borderId="23" xfId="11" applyFont="1" applyBorder="1" applyAlignment="1">
      <alignment horizontal="right" vertical="center"/>
    </xf>
    <xf numFmtId="49" fontId="17" fillId="0" borderId="4" xfId="14" applyFont="1" applyBorder="1" applyAlignment="1" applyProtection="1">
      <alignment vertical="center"/>
    </xf>
    <xf numFmtId="164" fontId="17" fillId="0" borderId="4" xfId="11" applyFont="1" applyBorder="1" applyAlignment="1">
      <alignment horizontal="right" vertical="center"/>
    </xf>
    <xf numFmtId="164" fontId="17" fillId="0" borderId="4" xfId="11" applyFont="1" applyBorder="1" applyAlignment="1">
      <alignment horizontal="center" vertical="center"/>
    </xf>
    <xf numFmtId="164" fontId="16" fillId="3" borderId="4" xfId="11" applyFont="1" applyFill="1" applyBorder="1" applyAlignment="1">
      <alignment horizontal="right" vertical="center"/>
    </xf>
    <xf numFmtId="164" fontId="16" fillId="3" borderId="4" xfId="11" applyFont="1" applyFill="1" applyBorder="1" applyAlignment="1">
      <alignment horizontal="center" vertical="center"/>
    </xf>
    <xf numFmtId="10" fontId="16" fillId="0" borderId="4" xfId="13" applyNumberFormat="1" applyFont="1" applyBorder="1" applyAlignment="1">
      <alignment horizontal="center" vertical="center"/>
    </xf>
    <xf numFmtId="10" fontId="16" fillId="3" borderId="4" xfId="13" applyNumberFormat="1" applyFont="1" applyFill="1" applyBorder="1" applyAlignment="1">
      <alignment horizontal="center" vertical="center"/>
    </xf>
    <xf numFmtId="4" fontId="17" fillId="0" borderId="4" xfId="14" applyNumberFormat="1" applyFont="1" applyBorder="1" applyAlignment="1">
      <alignment vertical="center"/>
    </xf>
    <xf numFmtId="4" fontId="17" fillId="0" borderId="4" xfId="14" applyNumberFormat="1" applyFont="1" applyBorder="1" applyAlignment="1">
      <alignment horizontal="right" vertical="center"/>
    </xf>
    <xf numFmtId="49" fontId="16" fillId="0" borderId="4" xfId="14" applyFont="1" applyBorder="1" applyAlignment="1">
      <alignment vertical="center"/>
    </xf>
    <xf numFmtId="39" fontId="17" fillId="0" borderId="4" xfId="14" applyNumberFormat="1" applyFont="1" applyBorder="1" applyAlignment="1">
      <alignment vertical="center"/>
    </xf>
    <xf numFmtId="39" fontId="16" fillId="0" borderId="4" xfId="14" applyNumberFormat="1" applyFont="1" applyBorder="1" applyAlignment="1">
      <alignment vertical="center"/>
    </xf>
    <xf numFmtId="39" fontId="17" fillId="0" borderId="4" xfId="14" applyNumberFormat="1" applyFont="1" applyBorder="1" applyAlignment="1">
      <alignment horizontal="right" vertical="center"/>
    </xf>
    <xf numFmtId="39" fontId="17" fillId="0" borderId="4" xfId="14" applyNumberFormat="1" applyFont="1" applyBorder="1" applyAlignment="1" applyProtection="1">
      <alignment horizontal="right" vertical="center"/>
    </xf>
    <xf numFmtId="39" fontId="17" fillId="3" borderId="4" xfId="14" applyNumberFormat="1" applyFont="1" applyFill="1" applyBorder="1" applyAlignment="1">
      <alignment vertical="center"/>
    </xf>
    <xf numFmtId="0" fontId="7" fillId="0" borderId="4" xfId="0" applyFont="1" applyBorder="1" applyAlignment="1">
      <alignment horizontal="center" vertical="center" wrapText="1"/>
    </xf>
    <xf numFmtId="49" fontId="7" fillId="3" borderId="4" xfId="0" applyNumberFormat="1" applyFont="1" applyFill="1" applyBorder="1" applyAlignment="1">
      <alignment horizontal="center" vertical="center" wrapText="1"/>
    </xf>
    <xf numFmtId="0" fontId="5" fillId="0" borderId="4" xfId="0" applyFont="1" applyBorder="1" applyAlignment="1">
      <alignment horizontal="left" wrapText="1"/>
    </xf>
    <xf numFmtId="0" fontId="5" fillId="0" borderId="4" xfId="0" applyFont="1" applyBorder="1" applyAlignment="1">
      <alignment horizontal="left" vertical="center" wrapText="1"/>
    </xf>
    <xf numFmtId="0" fontId="5" fillId="3" borderId="4" xfId="0" applyFont="1" applyFill="1" applyBorder="1" applyAlignment="1">
      <alignment wrapText="1"/>
    </xf>
    <xf numFmtId="0" fontId="2"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4" xfId="0" applyFont="1" applyFill="1" applyBorder="1" applyAlignment="1">
      <alignment horizontal="center"/>
    </xf>
    <xf numFmtId="0" fontId="5" fillId="3" borderId="4" xfId="0" applyFont="1" applyFill="1" applyBorder="1" applyAlignment="1">
      <alignment horizont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44" fillId="0" borderId="4" xfId="363" applyFont="1" applyBorder="1" applyAlignment="1">
      <alignment horizontal="left" vertical="center" wrapText="1"/>
    </xf>
    <xf numFmtId="0" fontId="5" fillId="0" borderId="0" xfId="0" applyFont="1"/>
    <xf numFmtId="0" fontId="44" fillId="0" borderId="4" xfId="363" applyFont="1" applyBorder="1" applyAlignment="1">
      <alignment horizontal="center" vertical="center" wrapText="1"/>
    </xf>
    <xf numFmtId="0" fontId="6" fillId="3" borderId="5" xfId="0" applyFont="1" applyFill="1" applyBorder="1" applyAlignment="1">
      <alignment horizontal="center"/>
    </xf>
    <xf numFmtId="0" fontId="6" fillId="3" borderId="5" xfId="0" applyFont="1" applyFill="1" applyBorder="1" applyAlignment="1">
      <alignment horizontal="center" vertical="center"/>
    </xf>
    <xf numFmtId="0" fontId="7" fillId="3" borderId="41" xfId="8" applyFont="1" applyFill="1" applyBorder="1" applyAlignment="1">
      <alignment horizontal="center" vertical="center" wrapText="1"/>
    </xf>
    <xf numFmtId="0" fontId="44" fillId="3" borderId="4" xfId="363" applyFont="1" applyFill="1" applyBorder="1" applyAlignment="1">
      <alignment horizontal="center" vertical="center"/>
    </xf>
    <xf numFmtId="0" fontId="44" fillId="3" borderId="4" xfId="363" applyFont="1" applyFill="1" applyBorder="1" applyAlignment="1">
      <alignment horizontal="center" vertical="center" wrapText="1"/>
    </xf>
    <xf numFmtId="0" fontId="6" fillId="2" borderId="4" xfId="0" applyFont="1" applyFill="1" applyBorder="1" applyAlignment="1">
      <alignment horizontal="center" vertical="center"/>
    </xf>
    <xf numFmtId="0" fontId="44" fillId="2" borderId="4" xfId="363" applyFont="1" applyFill="1" applyBorder="1" applyAlignment="1">
      <alignment horizontal="left" vertical="center" wrapText="1"/>
    </xf>
    <xf numFmtId="0" fontId="44" fillId="2" borderId="4" xfId="363" applyFont="1" applyFill="1" applyBorder="1" applyAlignment="1">
      <alignment horizontal="center" vertical="center" wrapText="1"/>
    </xf>
    <xf numFmtId="171" fontId="7" fillId="0" borderId="42" xfId="11" applyNumberFormat="1" applyFont="1" applyFill="1" applyBorder="1" applyAlignment="1">
      <alignment horizontal="right" vertical="center"/>
    </xf>
    <xf numFmtId="171" fontId="2" fillId="0" borderId="4" xfId="0" applyNumberFormat="1" applyFont="1" applyBorder="1"/>
    <xf numFmtId="171" fontId="5" fillId="2" borderId="4" xfId="0" applyNumberFormat="1" applyFont="1" applyFill="1" applyBorder="1" applyAlignment="1">
      <alignment horizontal="right" vertical="center"/>
    </xf>
    <xf numFmtId="0" fontId="6" fillId="3" borderId="4" xfId="0" applyFont="1" applyFill="1" applyBorder="1" applyAlignment="1">
      <alignment wrapText="1"/>
    </xf>
    <xf numFmtId="0" fontId="6" fillId="0" borderId="4" xfId="0" applyFont="1" applyBorder="1" applyAlignment="1">
      <alignment vertical="center" wrapText="1"/>
    </xf>
    <xf numFmtId="0" fontId="45" fillId="0" borderId="4" xfId="363" applyFont="1" applyBorder="1" applyAlignment="1">
      <alignment horizontal="center" vertical="center" wrapText="1"/>
    </xf>
    <xf numFmtId="0" fontId="45" fillId="0" borderId="4" xfId="363" applyFont="1" applyBorder="1" applyAlignment="1">
      <alignment horizontal="left" vertical="center" wrapText="1"/>
    </xf>
    <xf numFmtId="0" fontId="0" fillId="0" borderId="4" xfId="0" applyBorder="1"/>
    <xf numFmtId="171" fontId="0" fillId="2" borderId="4" xfId="0" applyNumberFormat="1" applyFill="1" applyBorder="1" applyAlignment="1">
      <alignment horizontal="right" vertical="center"/>
    </xf>
    <xf numFmtId="44" fontId="7" fillId="2" borderId="7" xfId="4" applyFont="1" applyFill="1" applyBorder="1"/>
    <xf numFmtId="44" fontId="7" fillId="2" borderId="47" xfId="4" applyFont="1" applyFill="1" applyBorder="1"/>
    <xf numFmtId="0" fontId="5" fillId="0" borderId="59" xfId="0" applyFont="1" applyBorder="1"/>
    <xf numFmtId="0" fontId="5" fillId="0" borderId="0" xfId="0" applyFont="1" applyBorder="1"/>
    <xf numFmtId="0" fontId="5" fillId="0" borderId="0" xfId="0" applyFont="1" applyBorder="1" applyAlignment="1">
      <alignment vertical="center"/>
    </xf>
    <xf numFmtId="0" fontId="8" fillId="3" borderId="66" xfId="0" applyFont="1" applyFill="1" applyBorder="1" applyAlignment="1">
      <alignment horizontal="center" vertical="center" wrapText="1"/>
    </xf>
    <xf numFmtId="0" fontId="6" fillId="0" borderId="18" xfId="8" applyNumberFormat="1" applyFont="1" applyFill="1" applyBorder="1" applyAlignment="1">
      <alignment horizontal="left" vertical="center" wrapText="1"/>
    </xf>
    <xf numFmtId="2" fontId="5" fillId="3" borderId="18" xfId="0" applyNumberFormat="1" applyFont="1" applyFill="1" applyBorder="1" applyAlignment="1">
      <alignment vertical="center"/>
    </xf>
    <xf numFmtId="0" fontId="6" fillId="0" borderId="4" xfId="8" applyNumberFormat="1" applyFont="1" applyBorder="1" applyAlignment="1">
      <alignment vertical="center" wrapText="1"/>
    </xf>
    <xf numFmtId="0" fontId="7" fillId="3" borderId="4" xfId="8" applyNumberFormat="1" applyFont="1" applyFill="1" applyBorder="1" applyAlignment="1">
      <alignment horizontal="center" vertical="center"/>
    </xf>
    <xf numFmtId="1" fontId="7" fillId="3" borderId="4" xfId="8" applyNumberFormat="1" applyFont="1" applyFill="1" applyBorder="1" applyAlignment="1">
      <alignment horizontal="center" vertical="center"/>
    </xf>
    <xf numFmtId="0" fontId="7" fillId="3" borderId="4" xfId="8" applyFont="1" applyFill="1" applyBorder="1" applyAlignment="1">
      <alignment horizontal="center" vertical="center" wrapText="1"/>
    </xf>
    <xf numFmtId="167" fontId="7" fillId="3" borderId="4" xfId="8" applyNumberFormat="1" applyFont="1" applyFill="1" applyBorder="1" applyAlignment="1">
      <alignment horizontal="center" vertical="center"/>
    </xf>
    <xf numFmtId="164" fontId="7" fillId="3" borderId="4" xfId="11" applyFont="1" applyFill="1" applyBorder="1" applyAlignment="1">
      <alignment horizontal="right" vertical="center"/>
    </xf>
    <xf numFmtId="171" fontId="7" fillId="3" borderId="4" xfId="11" applyNumberFormat="1" applyFont="1" applyFill="1" applyBorder="1" applyAlignment="1">
      <alignment horizontal="right" vertical="center"/>
    </xf>
    <xf numFmtId="171" fontId="6" fillId="2" borderId="4" xfId="11" applyNumberFormat="1" applyFont="1" applyFill="1" applyBorder="1" applyAlignment="1">
      <alignment horizontal="right" vertical="center"/>
    </xf>
    <xf numFmtId="0" fontId="2" fillId="3" borderId="4" xfId="0" applyFont="1" applyFill="1" applyBorder="1" applyAlignment="1">
      <alignment horizontal="center" wrapText="1"/>
    </xf>
    <xf numFmtId="0" fontId="45" fillId="0" borderId="4" xfId="363" applyFont="1" applyBorder="1" applyAlignment="1">
      <alignment horizontal="center" vertical="center" wrapText="1"/>
    </xf>
    <xf numFmtId="164" fontId="7" fillId="2" borderId="26" xfId="12" applyFont="1" applyFill="1" applyBorder="1" applyAlignment="1">
      <alignment horizontal="center" vertical="center"/>
    </xf>
    <xf numFmtId="0" fontId="17" fillId="3" borderId="28" xfId="9" applyFont="1" applyFill="1" applyBorder="1"/>
    <xf numFmtId="0" fontId="17" fillId="3" borderId="29" xfId="9" applyFont="1" applyFill="1" applyBorder="1" applyAlignment="1">
      <alignment horizontal="center"/>
    </xf>
    <xf numFmtId="0" fontId="17" fillId="3" borderId="29" xfId="9" applyFont="1" applyFill="1" applyBorder="1" applyAlignment="1">
      <alignment wrapText="1"/>
    </xf>
    <xf numFmtId="49" fontId="17" fillId="3" borderId="29" xfId="9" applyNumberFormat="1" applyFont="1" applyFill="1" applyBorder="1" applyAlignment="1">
      <alignment horizontal="center"/>
    </xf>
    <xf numFmtId="164" fontId="17" fillId="3" borderId="29" xfId="11" applyFont="1" applyFill="1" applyBorder="1"/>
    <xf numFmtId="164" fontId="17" fillId="3" borderId="29" xfId="11" applyFont="1" applyFill="1" applyBorder="1" applyAlignment="1">
      <alignment horizontal="right"/>
    </xf>
    <xf numFmtId="164" fontId="17" fillId="3" borderId="30" xfId="11" applyFont="1" applyFill="1" applyBorder="1" applyAlignment="1">
      <alignment horizontal="right"/>
    </xf>
    <xf numFmtId="0" fontId="47" fillId="0" borderId="66" xfId="0" applyFont="1" applyFill="1" applyBorder="1" applyAlignment="1">
      <alignment horizontal="justify" vertical="center" wrapText="1"/>
    </xf>
    <xf numFmtId="0" fontId="46" fillId="0" borderId="66" xfId="0" applyFont="1" applyFill="1" applyBorder="1" applyAlignment="1">
      <alignment horizontal="center" vertical="center" wrapText="1"/>
    </xf>
    <xf numFmtId="4" fontId="48" fillId="0" borderId="66" xfId="1" applyNumberFormat="1" applyFont="1" applyFill="1" applyBorder="1" applyAlignment="1">
      <alignment vertical="center" wrapText="1"/>
    </xf>
    <xf numFmtId="169" fontId="48" fillId="0" borderId="66" xfId="1" applyNumberFormat="1" applyFont="1" applyFill="1" applyBorder="1" applyAlignment="1">
      <alignment horizontal="center" vertical="center" wrapText="1"/>
    </xf>
    <xf numFmtId="164" fontId="49" fillId="0" borderId="67" xfId="3" applyNumberFormat="1" applyFont="1" applyFill="1" applyBorder="1" applyAlignment="1">
      <alignment horizontal="right" vertical="center"/>
    </xf>
    <xf numFmtId="2" fontId="8" fillId="0" borderId="66" xfId="0" applyNumberFormat="1" applyFont="1" applyFill="1" applyBorder="1" applyAlignment="1">
      <alignment horizontal="center" vertical="center" wrapText="1"/>
    </xf>
    <xf numFmtId="2" fontId="50" fillId="0" borderId="66" xfId="0" applyNumberFormat="1" applyFont="1" applyFill="1" applyBorder="1" applyAlignment="1">
      <alignment horizontal="justify" vertical="center" wrapText="1"/>
    </xf>
    <xf numFmtId="4" fontId="7" fillId="0" borderId="66" xfId="2" applyNumberFormat="1" applyFill="1" applyBorder="1" applyAlignment="1">
      <alignment horizontal="right" vertical="center" wrapText="1"/>
    </xf>
    <xf numFmtId="4" fontId="8" fillId="0" borderId="66" xfId="3" applyNumberFormat="1" applyFont="1" applyFill="1" applyBorder="1" applyAlignment="1">
      <alignment horizontal="right" vertical="center" wrapText="1"/>
    </xf>
    <xf numFmtId="164" fontId="8" fillId="0" borderId="67" xfId="3" applyNumberFormat="1" applyFont="1" applyFill="1" applyBorder="1" applyAlignment="1">
      <alignment vertical="center" wrapText="1"/>
    </xf>
    <xf numFmtId="0" fontId="8" fillId="0" borderId="66" xfId="0" applyFont="1" applyFill="1" applyBorder="1" applyAlignment="1">
      <alignment horizontal="center" vertical="center" wrapText="1"/>
    </xf>
    <xf numFmtId="0" fontId="47" fillId="0" borderId="66" xfId="0" applyFont="1" applyFill="1" applyBorder="1" applyAlignment="1">
      <alignment horizontal="center" vertical="center" wrapText="1"/>
    </xf>
    <xf numFmtId="172" fontId="9" fillId="0" borderId="66" xfId="2" applyNumberFormat="1" applyFont="1" applyFill="1" applyBorder="1" applyAlignment="1">
      <alignment horizontal="right" vertical="center" wrapText="1"/>
    </xf>
    <xf numFmtId="4" fontId="47" fillId="0" borderId="66" xfId="2" applyNumberFormat="1" applyFont="1" applyFill="1" applyBorder="1" applyAlignment="1">
      <alignment horizontal="right" vertical="center" wrapText="1"/>
    </xf>
    <xf numFmtId="4" fontId="47" fillId="0" borderId="67" xfId="3" applyNumberFormat="1" applyFont="1" applyFill="1" applyBorder="1" applyAlignment="1">
      <alignment horizontal="right" vertical="center" wrapText="1"/>
    </xf>
    <xf numFmtId="0" fontId="51" fillId="0" borderId="4" xfId="363" applyFont="1" applyBorder="1" applyAlignment="1">
      <alignment horizontal="center" vertical="center" wrapText="1"/>
    </xf>
    <xf numFmtId="0" fontId="51" fillId="0" borderId="4" xfId="363" applyFont="1" applyBorder="1" applyAlignment="1">
      <alignment horizontal="left" vertical="center" wrapText="1"/>
    </xf>
    <xf numFmtId="4" fontId="47" fillId="27" borderId="66" xfId="0" applyNumberFormat="1" applyFont="1" applyFill="1" applyBorder="1" applyAlignment="1">
      <alignment vertical="center" wrapText="1"/>
    </xf>
    <xf numFmtId="4" fontId="47" fillId="0" borderId="66" xfId="0" applyNumberFormat="1" applyFont="1" applyFill="1" applyBorder="1" applyAlignment="1">
      <alignment vertical="center" wrapText="1"/>
    </xf>
    <xf numFmtId="0" fontId="51" fillId="0" borderId="2" xfId="363" applyFont="1" applyBorder="1" applyAlignment="1">
      <alignment horizontal="center" vertical="center" wrapText="1"/>
    </xf>
    <xf numFmtId="173" fontId="9" fillId="0" borderId="66" xfId="2" applyNumberFormat="1" applyFont="1" applyFill="1" applyBorder="1" applyAlignment="1">
      <alignment horizontal="right" vertical="center" wrapText="1"/>
    </xf>
    <xf numFmtId="0" fontId="47" fillId="0" borderId="68" xfId="0" applyFont="1" applyFill="1" applyBorder="1" applyAlignment="1">
      <alignment horizontal="center" vertical="center" wrapText="1"/>
    </xf>
    <xf numFmtId="4" fontId="47" fillId="0" borderId="66" xfId="3" applyNumberFormat="1" applyFont="1" applyFill="1" applyBorder="1" applyAlignment="1">
      <alignment horizontal="right" vertical="center" wrapText="1"/>
    </xf>
    <xf numFmtId="0" fontId="47" fillId="0" borderId="66" xfId="364" applyFont="1" applyFill="1" applyBorder="1" applyAlignment="1">
      <alignment vertical="center"/>
    </xf>
    <xf numFmtId="0" fontId="47" fillId="0" borderId="67" xfId="364" applyFont="1" applyFill="1" applyBorder="1" applyAlignment="1">
      <alignment vertical="center"/>
    </xf>
    <xf numFmtId="173" fontId="47" fillId="0" borderId="66" xfId="2" applyNumberFormat="1" applyFont="1" applyFill="1" applyBorder="1" applyAlignment="1">
      <alignment horizontal="right" vertical="center" wrapText="1"/>
    </xf>
    <xf numFmtId="0" fontId="47" fillId="0" borderId="68" xfId="0" quotePrefix="1" applyFont="1" applyFill="1" applyBorder="1" applyAlignment="1">
      <alignment horizontal="center" vertical="center"/>
    </xf>
    <xf numFmtId="0" fontId="47" fillId="0" borderId="66" xfId="0" applyFont="1" applyFill="1" applyBorder="1" applyAlignment="1">
      <alignment horizontal="justify" vertical="center"/>
    </xf>
    <xf numFmtId="0" fontId="47" fillId="0" borderId="68" xfId="0" applyFont="1" applyFill="1" applyBorder="1" applyAlignment="1">
      <alignment horizontal="center" vertical="center"/>
    </xf>
    <xf numFmtId="4" fontId="9" fillId="0" borderId="66" xfId="2" applyNumberFormat="1" applyFont="1" applyFill="1" applyBorder="1" applyAlignment="1">
      <alignment horizontal="right" vertical="center" wrapText="1"/>
    </xf>
    <xf numFmtId="0" fontId="52" fillId="3" borderId="4" xfId="0" applyFont="1" applyFill="1" applyBorder="1" applyAlignment="1">
      <alignment horizontal="left" vertical="center" wrapText="1"/>
    </xf>
    <xf numFmtId="0" fontId="0" fillId="0" borderId="2" xfId="0" applyBorder="1"/>
    <xf numFmtId="0" fontId="47" fillId="27" borderId="66" xfId="364" applyFont="1" applyFill="1" applyBorder="1" applyAlignment="1">
      <alignment vertical="center"/>
    </xf>
    <xf numFmtId="0" fontId="44" fillId="0" borderId="4" xfId="363" applyFont="1" applyBorder="1" applyAlignment="1">
      <alignment horizontal="center" vertical="center" wrapText="1"/>
    </xf>
    <xf numFmtId="0" fontId="45" fillId="0" borderId="4" xfId="363" applyFont="1" applyBorder="1" applyAlignment="1">
      <alignment horizontal="center" vertical="center" wrapText="1"/>
    </xf>
    <xf numFmtId="0" fontId="6" fillId="3" borderId="4" xfId="0" applyFont="1" applyFill="1" applyBorder="1" applyAlignment="1">
      <alignment horizontal="center" vertical="center"/>
    </xf>
    <xf numFmtId="0" fontId="51" fillId="3" borderId="4" xfId="363" applyFont="1" applyFill="1" applyBorder="1" applyAlignment="1">
      <alignment horizontal="center" vertical="center" wrapText="1"/>
    </xf>
    <xf numFmtId="0" fontId="51" fillId="3" borderId="4" xfId="363" applyFont="1" applyFill="1" applyBorder="1" applyAlignment="1">
      <alignment horizontal="left" vertical="center" wrapText="1"/>
    </xf>
    <xf numFmtId="0" fontId="47" fillId="3" borderId="66" xfId="0" applyFont="1" applyFill="1" applyBorder="1" applyAlignment="1">
      <alignment horizontal="center" vertical="center" wrapText="1"/>
    </xf>
    <xf numFmtId="4" fontId="47" fillId="3" borderId="67" xfId="3" applyNumberFormat="1" applyFont="1" applyFill="1" applyBorder="1" applyAlignment="1">
      <alignment horizontal="right" vertical="center" wrapText="1"/>
    </xf>
    <xf numFmtId="0" fontId="0" fillId="3" borderId="4" xfId="0" applyFont="1" applyFill="1" applyBorder="1" applyAlignment="1">
      <alignment vertical="center"/>
    </xf>
    <xf numFmtId="0" fontId="6" fillId="4" borderId="4" xfId="0" applyFont="1" applyFill="1" applyBorder="1"/>
    <xf numFmtId="0" fontId="7" fillId="4" borderId="4" xfId="0" applyFont="1" applyFill="1" applyBorder="1" applyAlignment="1">
      <alignment horizontal="left"/>
    </xf>
    <xf numFmtId="0" fontId="6" fillId="4" borderId="4" xfId="0" applyFont="1" applyFill="1" applyBorder="1" applyAlignment="1">
      <alignment vertical="center"/>
    </xf>
    <xf numFmtId="43" fontId="2" fillId="3" borderId="4" xfId="3" applyFont="1" applyFill="1" applyBorder="1" applyAlignment="1">
      <alignment vertical="center" wrapText="1"/>
    </xf>
    <xf numFmtId="165" fontId="2" fillId="3" borderId="4" xfId="4" applyNumberFormat="1" applyFont="1" applyFill="1" applyBorder="1" applyAlignment="1">
      <alignment vertical="center"/>
    </xf>
    <xf numFmtId="4" fontId="2" fillId="3" borderId="4" xfId="0" applyNumberFormat="1" applyFont="1" applyFill="1" applyBorder="1" applyAlignment="1">
      <alignment vertical="center" wrapText="1"/>
    </xf>
    <xf numFmtId="4" fontId="7" fillId="3" borderId="4" xfId="0" applyNumberFormat="1" applyFont="1" applyFill="1" applyBorder="1" applyAlignment="1">
      <alignment vertical="center" wrapText="1"/>
    </xf>
    <xf numFmtId="4" fontId="7" fillId="3" borderId="4" xfId="0" applyNumberFormat="1" applyFont="1" applyFill="1" applyBorder="1" applyAlignment="1">
      <alignment horizontal="right" vertical="center"/>
    </xf>
    <xf numFmtId="4" fontId="2" fillId="3" borderId="4" xfId="0" quotePrefix="1" applyNumberFormat="1" applyFont="1" applyFill="1" applyBorder="1" applyAlignment="1">
      <alignment horizontal="right" vertical="center"/>
    </xf>
    <xf numFmtId="4" fontId="7" fillId="3" borderId="4" xfId="0" applyNumberFormat="1" applyFont="1" applyFill="1" applyBorder="1" applyAlignment="1">
      <alignment vertical="center"/>
    </xf>
    <xf numFmtId="4" fontId="7"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2" fontId="2" fillId="3" borderId="4" xfId="0" applyNumberFormat="1" applyFont="1" applyFill="1" applyBorder="1" applyAlignment="1">
      <alignment horizontal="right" vertical="center" wrapText="1"/>
    </xf>
    <xf numFmtId="0" fontId="2" fillId="3" borderId="4" xfId="0" quotePrefix="1" applyFont="1" applyFill="1" applyBorder="1" applyAlignment="1">
      <alignment horizontal="right" vertical="center"/>
    </xf>
    <xf numFmtId="4" fontId="2" fillId="3" borderId="4" xfId="0" applyNumberFormat="1" applyFont="1" applyFill="1" applyBorder="1" applyAlignment="1">
      <alignment horizontal="right" vertical="center" wrapText="1"/>
    </xf>
    <xf numFmtId="4" fontId="7" fillId="3" borderId="3" xfId="5" applyNumberFormat="1" applyFont="1" applyFill="1" applyBorder="1" applyAlignment="1">
      <alignment horizontal="right" vertical="center" wrapText="1"/>
    </xf>
    <xf numFmtId="0" fontId="3" fillId="0" borderId="61" xfId="0" applyFont="1" applyBorder="1" applyAlignment="1">
      <alignment horizontal="left" vertical="center"/>
    </xf>
    <xf numFmtId="0" fontId="2" fillId="0" borderId="6" xfId="0" applyFont="1" applyBorder="1" applyAlignment="1">
      <alignment horizontal="left"/>
    </xf>
    <xf numFmtId="0" fontId="2" fillId="0" borderId="2" xfId="0" applyFont="1" applyBorder="1" applyAlignment="1">
      <alignment horizontal="left"/>
    </xf>
    <xf numFmtId="0" fontId="2" fillId="0" borderId="61" xfId="0" applyFont="1" applyBorder="1" applyAlignment="1">
      <alignment horizontal="left"/>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61" xfId="0" applyFont="1" applyBorder="1" applyAlignment="1">
      <alignment horizontal="center" vertical="center"/>
    </xf>
    <xf numFmtId="0" fontId="2" fillId="3" borderId="6" xfId="0" applyFont="1" applyFill="1" applyBorder="1" applyAlignment="1">
      <alignment horizontal="left"/>
    </xf>
    <xf numFmtId="0" fontId="2" fillId="3" borderId="2" xfId="0" applyFont="1" applyFill="1" applyBorder="1" applyAlignment="1">
      <alignment horizontal="left"/>
    </xf>
    <xf numFmtId="0" fontId="2" fillId="3" borderId="61" xfId="0" applyFont="1" applyFill="1" applyBorder="1" applyAlignment="1">
      <alignment horizontal="left"/>
    </xf>
    <xf numFmtId="0" fontId="7" fillId="5" borderId="6" xfId="0" applyFont="1" applyFill="1" applyBorder="1" applyAlignment="1">
      <alignment horizontal="right"/>
    </xf>
    <xf numFmtId="0" fontId="7" fillId="5" borderId="2" xfId="0" applyFont="1" applyFill="1" applyBorder="1" applyAlignment="1">
      <alignment horizontal="right"/>
    </xf>
    <xf numFmtId="0" fontId="7" fillId="5" borderId="3" xfId="0" applyFont="1" applyFill="1" applyBorder="1" applyAlignment="1">
      <alignment horizontal="right"/>
    </xf>
    <xf numFmtId="0" fontId="5" fillId="3" borderId="5" xfId="0" applyFont="1" applyFill="1" applyBorder="1" applyAlignment="1">
      <alignment horizontal="center"/>
    </xf>
    <xf numFmtId="0" fontId="5" fillId="3" borderId="4" xfId="0" applyFont="1" applyFill="1" applyBorder="1" applyAlignment="1">
      <alignment horizontal="center"/>
    </xf>
    <xf numFmtId="0" fontId="5" fillId="3" borderId="7" xfId="0" applyFont="1" applyFill="1" applyBorder="1" applyAlignment="1">
      <alignment horizontal="center"/>
    </xf>
    <xf numFmtId="0" fontId="2" fillId="4" borderId="6" xfId="0" applyFont="1" applyFill="1" applyBorder="1" applyAlignment="1">
      <alignment horizontal="right"/>
    </xf>
    <xf numFmtId="0" fontId="2" fillId="4" borderId="2" xfId="0" applyFont="1" applyFill="1" applyBorder="1" applyAlignment="1">
      <alignment horizontal="right"/>
    </xf>
    <xf numFmtId="0" fontId="2" fillId="4" borderId="3" xfId="0" applyFont="1" applyFill="1" applyBorder="1" applyAlignment="1">
      <alignment horizontal="right"/>
    </xf>
    <xf numFmtId="0" fontId="5" fillId="3" borderId="6" xfId="0" applyFont="1" applyFill="1" applyBorder="1" applyAlignment="1">
      <alignment horizontal="center"/>
    </xf>
    <xf numFmtId="0" fontId="5" fillId="3" borderId="2" xfId="0" applyFont="1" applyFill="1" applyBorder="1" applyAlignment="1">
      <alignment horizontal="center"/>
    </xf>
    <xf numFmtId="0" fontId="5" fillId="3" borderId="61" xfId="0" applyFont="1" applyFill="1" applyBorder="1" applyAlignment="1">
      <alignment horizontal="center"/>
    </xf>
    <xf numFmtId="0" fontId="2" fillId="5" borderId="6" xfId="0" applyFont="1" applyFill="1" applyBorder="1" applyAlignment="1">
      <alignment horizontal="right"/>
    </xf>
    <xf numFmtId="0" fontId="2" fillId="5" borderId="2" xfId="0" applyFont="1" applyFill="1" applyBorder="1" applyAlignment="1">
      <alignment horizontal="right"/>
    </xf>
    <xf numFmtId="0" fontId="2" fillId="5" borderId="3" xfId="0" applyFont="1" applyFill="1" applyBorder="1" applyAlignment="1">
      <alignment horizontal="right"/>
    </xf>
    <xf numFmtId="0" fontId="2" fillId="5" borderId="5" xfId="0" applyFont="1" applyFill="1" applyBorder="1" applyAlignment="1">
      <alignment horizontal="right"/>
    </xf>
    <xf numFmtId="0" fontId="2" fillId="5" borderId="4" xfId="0" applyFont="1" applyFill="1" applyBorder="1" applyAlignment="1">
      <alignment horizontal="right"/>
    </xf>
    <xf numFmtId="0" fontId="7" fillId="5" borderId="5" xfId="0" applyFont="1" applyFill="1" applyBorder="1" applyAlignment="1">
      <alignment horizontal="right"/>
    </xf>
    <xf numFmtId="0" fontId="7" fillId="5" borderId="4" xfId="0" applyFont="1" applyFill="1" applyBorder="1" applyAlignment="1">
      <alignment horizontal="right"/>
    </xf>
    <xf numFmtId="0" fontId="7" fillId="2" borderId="62" xfId="0" applyFont="1" applyFill="1" applyBorder="1" applyAlignment="1">
      <alignment horizontal="left"/>
    </xf>
    <xf numFmtId="0" fontId="7" fillId="2" borderId="63" xfId="0" applyFont="1" applyFill="1" applyBorder="1" applyAlignment="1">
      <alignment horizontal="left"/>
    </xf>
    <xf numFmtId="0" fontId="7" fillId="2" borderId="64" xfId="0" applyFont="1" applyFill="1" applyBorder="1" applyAlignment="1">
      <alignment horizontal="left"/>
    </xf>
    <xf numFmtId="0" fontId="5" fillId="0" borderId="6" xfId="0" applyFont="1" applyBorder="1" applyAlignment="1">
      <alignment horizontal="center"/>
    </xf>
    <xf numFmtId="0" fontId="5" fillId="0" borderId="2" xfId="0" applyFont="1" applyBorder="1" applyAlignment="1">
      <alignment horizontal="center"/>
    </xf>
    <xf numFmtId="0" fontId="5" fillId="0" borderId="61" xfId="0" applyFont="1" applyBorder="1" applyAlignment="1">
      <alignment horizontal="center"/>
    </xf>
    <xf numFmtId="164" fontId="9" fillId="3" borderId="59" xfId="6" applyFont="1" applyFill="1" applyBorder="1" applyAlignment="1">
      <alignment horizontal="center" vertical="center" wrapText="1"/>
    </xf>
    <xf numFmtId="164" fontId="9" fillId="3" borderId="0" xfId="6" applyFont="1" applyFill="1" applyBorder="1" applyAlignment="1">
      <alignment horizontal="center" vertical="center" wrapText="1"/>
    </xf>
    <xf numFmtId="0" fontId="6" fillId="3" borderId="5" xfId="0" applyFont="1" applyFill="1" applyBorder="1" applyAlignment="1">
      <alignment horizontal="center"/>
    </xf>
    <xf numFmtId="0" fontId="6" fillId="3" borderId="4" xfId="0" applyFont="1" applyFill="1" applyBorder="1" applyAlignment="1">
      <alignment horizontal="center"/>
    </xf>
    <xf numFmtId="0" fontId="6" fillId="3" borderId="7" xfId="0" applyFont="1" applyFill="1" applyBorder="1" applyAlignment="1">
      <alignment horizontal="center"/>
    </xf>
    <xf numFmtId="0" fontId="2" fillId="4" borderId="5" xfId="0" applyFont="1" applyFill="1" applyBorder="1" applyAlignment="1">
      <alignment horizontal="right"/>
    </xf>
    <xf numFmtId="0" fontId="2" fillId="4" borderId="4" xfId="0" applyFont="1" applyFill="1" applyBorder="1" applyAlignment="1">
      <alignment horizontal="right"/>
    </xf>
    <xf numFmtId="0" fontId="7" fillId="4" borderId="5" xfId="0" applyFont="1" applyFill="1" applyBorder="1" applyAlignment="1">
      <alignment horizontal="right"/>
    </xf>
    <xf numFmtId="0" fontId="7" fillId="4" borderId="4" xfId="0" applyFont="1" applyFill="1" applyBorder="1" applyAlignment="1">
      <alignment horizontal="right"/>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7" fillId="4" borderId="6" xfId="0" applyFont="1" applyFill="1" applyBorder="1" applyAlignment="1">
      <alignment horizontal="right"/>
    </xf>
    <xf numFmtId="0" fontId="7" fillId="4" borderId="2" xfId="0" applyFont="1" applyFill="1" applyBorder="1" applyAlignment="1">
      <alignment horizontal="right"/>
    </xf>
    <xf numFmtId="164" fontId="9" fillId="6" borderId="0" xfId="6" applyFont="1" applyFill="1" applyBorder="1" applyAlignment="1">
      <alignment horizontal="center" vertical="center" wrapText="1"/>
    </xf>
    <xf numFmtId="164" fontId="9" fillId="6" borderId="60" xfId="6" applyFont="1" applyFill="1" applyBorder="1" applyAlignment="1">
      <alignment horizontal="center" vertical="center" wrapText="1"/>
    </xf>
    <xf numFmtId="0" fontId="7" fillId="4" borderId="5" xfId="0" applyFont="1" applyFill="1" applyBorder="1" applyAlignment="1">
      <alignment horizontal="right" vertical="center"/>
    </xf>
    <xf numFmtId="0" fontId="7" fillId="4" borderId="4" xfId="0" applyFont="1" applyFill="1" applyBorder="1" applyAlignment="1">
      <alignment horizontal="right" vertical="center"/>
    </xf>
    <xf numFmtId="0" fontId="7" fillId="2" borderId="6"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5" xfId="0" applyFont="1" applyFill="1" applyBorder="1" applyAlignment="1">
      <alignment horizontal="right"/>
    </xf>
    <xf numFmtId="0" fontId="7" fillId="2" borderId="4" xfId="0" applyFont="1" applyFill="1" applyBorder="1" applyAlignment="1">
      <alignment horizontal="right"/>
    </xf>
    <xf numFmtId="0" fontId="7" fillId="3" borderId="6" xfId="0" applyFont="1" applyFill="1" applyBorder="1" applyAlignment="1">
      <alignment horizontal="center"/>
    </xf>
    <xf numFmtId="0" fontId="7" fillId="3" borderId="2" xfId="0" applyFont="1" applyFill="1" applyBorder="1" applyAlignment="1">
      <alignment horizontal="center"/>
    </xf>
    <xf numFmtId="0" fontId="7" fillId="3" borderId="61" xfId="0" applyFont="1" applyFill="1" applyBorder="1" applyAlignment="1">
      <alignment horizontal="center"/>
    </xf>
    <xf numFmtId="49" fontId="17" fillId="0" borderId="4" xfId="14" applyFont="1" applyBorder="1" applyAlignment="1" applyProtection="1">
      <alignment horizontal="center" vertical="center"/>
    </xf>
    <xf numFmtId="39" fontId="17" fillId="0" borderId="11" xfId="14" applyNumberFormat="1" applyFont="1" applyBorder="1" applyAlignment="1" applyProtection="1">
      <alignment horizontal="left" vertical="center"/>
    </xf>
    <xf numFmtId="39" fontId="17" fillId="0" borderId="0" xfId="14" applyNumberFormat="1" applyFont="1" applyBorder="1" applyAlignment="1" applyProtection="1">
      <alignment horizontal="left" vertical="center"/>
    </xf>
    <xf numFmtId="39" fontId="17" fillId="0" borderId="12" xfId="14" applyNumberFormat="1" applyFont="1" applyBorder="1" applyAlignment="1" applyProtection="1">
      <alignment horizontal="left" vertical="center"/>
    </xf>
    <xf numFmtId="39" fontId="17" fillId="0" borderId="13" xfId="14" applyNumberFormat="1" applyFont="1" applyBorder="1" applyAlignment="1" applyProtection="1">
      <alignment horizontal="left" vertical="center"/>
    </xf>
    <xf numFmtId="39" fontId="17" fillId="0" borderId="14" xfId="14" applyNumberFormat="1" applyFont="1" applyBorder="1" applyAlignment="1" applyProtection="1">
      <alignment horizontal="left" vertical="center"/>
    </xf>
    <xf numFmtId="39" fontId="17" fillId="0" borderId="15" xfId="14" applyNumberFormat="1" applyFont="1" applyBorder="1" applyAlignment="1" applyProtection="1">
      <alignment horizontal="left" vertical="center"/>
    </xf>
    <xf numFmtId="166" fontId="17" fillId="0" borderId="9" xfId="16" applyNumberFormat="1" applyFont="1" applyBorder="1" applyAlignment="1">
      <alignment horizontal="center" vertical="center"/>
    </xf>
    <xf numFmtId="166" fontId="17" fillId="0" borderId="10" xfId="16" applyNumberFormat="1" applyFont="1" applyBorder="1" applyAlignment="1">
      <alignment horizontal="center" vertical="center"/>
    </xf>
    <xf numFmtId="166" fontId="17" fillId="0" borderId="14" xfId="16" applyNumberFormat="1" applyFont="1" applyBorder="1" applyAlignment="1">
      <alignment horizontal="center" vertical="center"/>
    </xf>
    <xf numFmtId="166" fontId="17" fillId="0" borderId="15" xfId="16" applyNumberFormat="1" applyFont="1" applyBorder="1" applyAlignment="1">
      <alignment horizontal="center" vertical="center"/>
    </xf>
    <xf numFmtId="49" fontId="13" fillId="0" borderId="8" xfId="14" applyFont="1" applyBorder="1" applyAlignment="1">
      <alignment horizontal="center" vertical="center"/>
    </xf>
    <xf numFmtId="49" fontId="13" fillId="0" borderId="9" xfId="14" applyFont="1" applyBorder="1" applyAlignment="1">
      <alignment horizontal="center" vertical="center"/>
    </xf>
    <xf numFmtId="49" fontId="13" fillId="0" borderId="10" xfId="14" applyFont="1" applyBorder="1" applyAlignment="1">
      <alignment horizontal="center" vertical="center"/>
    </xf>
    <xf numFmtId="49" fontId="13" fillId="0" borderId="11" xfId="14" applyFont="1" applyBorder="1" applyAlignment="1">
      <alignment horizontal="center" vertical="center"/>
    </xf>
    <xf numFmtId="49" fontId="13" fillId="0" borderId="0" xfId="14" applyFont="1" applyBorder="1" applyAlignment="1">
      <alignment horizontal="center" vertical="center"/>
    </xf>
    <xf numFmtId="49" fontId="13" fillId="0" borderId="12" xfId="14" applyFont="1" applyBorder="1" applyAlignment="1">
      <alignment horizontal="center" vertical="center"/>
    </xf>
    <xf numFmtId="49" fontId="13" fillId="0" borderId="13" xfId="14" applyFont="1" applyBorder="1" applyAlignment="1">
      <alignment horizontal="center" vertical="center"/>
    </xf>
    <xf numFmtId="49" fontId="13" fillId="0" borderId="14" xfId="14" applyFont="1" applyBorder="1" applyAlignment="1">
      <alignment horizontal="center" vertical="center"/>
    </xf>
    <xf numFmtId="49" fontId="13" fillId="0" borderId="15" xfId="14" applyFont="1" applyBorder="1" applyAlignment="1">
      <alignment horizontal="center" vertical="center"/>
    </xf>
    <xf numFmtId="17" fontId="12" fillId="0" borderId="0" xfId="14" applyNumberFormat="1" applyFont="1" applyBorder="1" applyAlignment="1">
      <alignment horizontal="left" vertical="center"/>
    </xf>
    <xf numFmtId="0" fontId="12" fillId="0" borderId="0" xfId="14" applyNumberFormat="1" applyFont="1" applyBorder="1" applyAlignment="1">
      <alignment horizontal="left" vertical="center"/>
    </xf>
    <xf numFmtId="2" fontId="18" fillId="0" borderId="0" xfId="15" applyNumberFormat="1" applyFont="1" applyFill="1" applyBorder="1" applyAlignment="1" applyProtection="1">
      <alignment horizontal="justify" vertical="center" wrapText="1"/>
      <protection locked="0"/>
    </xf>
    <xf numFmtId="2" fontId="18" fillId="0" borderId="14" xfId="15" applyNumberFormat="1" applyFont="1" applyFill="1" applyBorder="1" applyAlignment="1" applyProtection="1">
      <alignment horizontal="justify" vertical="center" wrapText="1"/>
      <protection locked="0"/>
    </xf>
    <xf numFmtId="49" fontId="11" fillId="4" borderId="1" xfId="14" applyFont="1" applyFill="1" applyBorder="1" applyAlignment="1">
      <alignment horizontal="center" vertical="center"/>
    </xf>
    <xf numFmtId="49" fontId="11" fillId="4" borderId="2" xfId="14" applyFont="1" applyFill="1" applyBorder="1" applyAlignment="1">
      <alignment horizontal="center" vertical="center"/>
    </xf>
    <xf numFmtId="49" fontId="11" fillId="4" borderId="3" xfId="14" applyFont="1" applyFill="1" applyBorder="1" applyAlignment="1">
      <alignment horizontal="center" vertical="center"/>
    </xf>
    <xf numFmtId="49" fontId="17" fillId="0" borderId="4" xfId="14" applyFont="1" applyBorder="1" applyAlignment="1" applyProtection="1">
      <alignment horizontal="left" vertical="center"/>
    </xf>
    <xf numFmtId="0" fontId="7" fillId="2" borderId="25" xfId="9" applyFont="1" applyFill="1" applyBorder="1" applyAlignment="1">
      <alignment horizontal="center" vertical="center"/>
    </xf>
    <xf numFmtId="0" fontId="7" fillId="2" borderId="26" xfId="9" applyFont="1" applyFill="1" applyBorder="1" applyAlignment="1">
      <alignment horizontal="center" vertical="center"/>
    </xf>
    <xf numFmtId="0" fontId="7" fillId="2" borderId="37" xfId="9" applyFont="1" applyFill="1" applyBorder="1" applyAlignment="1">
      <alignment horizontal="left" wrapText="1"/>
    </xf>
    <xf numFmtId="0" fontId="7" fillId="2" borderId="39" xfId="9" applyFont="1" applyFill="1" applyBorder="1" applyAlignment="1">
      <alignment horizontal="left" wrapText="1"/>
    </xf>
    <xf numFmtId="0" fontId="7" fillId="2" borderId="38" xfId="9" applyFont="1" applyFill="1" applyBorder="1" applyAlignment="1">
      <alignment horizontal="left" wrapText="1"/>
    </xf>
    <xf numFmtId="173" fontId="9" fillId="0" borderId="69" xfId="2" applyNumberFormat="1" applyFont="1" applyFill="1" applyBorder="1" applyAlignment="1">
      <alignment horizontal="center" vertical="center" wrapText="1"/>
    </xf>
    <xf numFmtId="173" fontId="9" fillId="0" borderId="68" xfId="2" applyNumberFormat="1" applyFont="1" applyFill="1" applyBorder="1" applyAlignment="1">
      <alignment horizontal="center" vertical="center" wrapText="1"/>
    </xf>
    <xf numFmtId="0" fontId="45" fillId="0" borderId="1" xfId="363" applyFont="1" applyBorder="1" applyAlignment="1">
      <alignment horizontal="center" vertical="center" wrapText="1"/>
    </xf>
    <xf numFmtId="0" fontId="45" fillId="0" borderId="3" xfId="363" applyFont="1" applyBorder="1" applyAlignment="1">
      <alignment horizontal="center" vertical="center" wrapText="1"/>
    </xf>
    <xf numFmtId="0" fontId="44" fillId="0" borderId="4" xfId="363" applyFont="1" applyBorder="1" applyAlignment="1">
      <alignment horizontal="center" vertical="center" wrapText="1"/>
    </xf>
    <xf numFmtId="0" fontId="44" fillId="0" borderId="65" xfId="363" applyFont="1" applyBorder="1" applyAlignment="1">
      <alignment horizontal="center" vertical="center" wrapText="1"/>
    </xf>
    <xf numFmtId="0" fontId="44" fillId="0" borderId="64" xfId="363" applyFont="1" applyBorder="1" applyAlignment="1">
      <alignment horizontal="center" vertical="center" wrapText="1"/>
    </xf>
    <xf numFmtId="0" fontId="45" fillId="0" borderId="4" xfId="363" applyFont="1" applyBorder="1" applyAlignment="1">
      <alignment horizontal="center" vertical="center" wrapText="1"/>
    </xf>
    <xf numFmtId="0" fontId="44" fillId="0" borderId="1" xfId="363" applyFont="1" applyBorder="1" applyAlignment="1">
      <alignment horizontal="center" vertical="center" wrapText="1"/>
    </xf>
    <xf numFmtId="0" fontId="44" fillId="0" borderId="3" xfId="363" applyFont="1" applyBorder="1" applyAlignment="1">
      <alignment horizontal="center" vertical="center" wrapText="1"/>
    </xf>
    <xf numFmtId="0" fontId="7" fillId="4" borderId="37" xfId="8" applyNumberFormat="1" applyFont="1" applyFill="1" applyBorder="1" applyAlignment="1">
      <alignment horizontal="center" vertical="center"/>
    </xf>
    <xf numFmtId="0" fontId="7" fillId="4" borderId="48" xfId="8" applyNumberFormat="1" applyFont="1" applyFill="1" applyBorder="1" applyAlignment="1">
      <alignment horizontal="center" vertical="center"/>
    </xf>
    <xf numFmtId="0" fontId="7" fillId="4" borderId="49" xfId="8" applyFont="1" applyFill="1" applyBorder="1" applyAlignment="1">
      <alignment horizontal="center" vertical="center"/>
    </xf>
    <xf numFmtId="0" fontId="7" fillId="4" borderId="39" xfId="8" applyFont="1" applyFill="1" applyBorder="1" applyAlignment="1">
      <alignment horizontal="center" vertical="center"/>
    </xf>
    <xf numFmtId="0" fontId="7" fillId="4" borderId="48" xfId="8" applyFont="1" applyFill="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20" fillId="2" borderId="25" xfId="9" applyFont="1" applyFill="1" applyBorder="1" applyAlignment="1">
      <alignment horizontal="center" vertical="center"/>
    </xf>
    <xf numFmtId="0" fontId="20" fillId="2" borderId="26" xfId="9" applyFont="1" applyFill="1" applyBorder="1" applyAlignment="1">
      <alignment horizontal="center" vertical="center"/>
    </xf>
    <xf numFmtId="0" fontId="20" fillId="2" borderId="25" xfId="9" applyFont="1" applyFill="1" applyBorder="1" applyAlignment="1">
      <alignment horizontal="left" wrapText="1"/>
    </xf>
    <xf numFmtId="0" fontId="20" fillId="2" borderId="27" xfId="9" applyFont="1" applyFill="1" applyBorder="1" applyAlignment="1">
      <alignment horizontal="left" wrapText="1"/>
    </xf>
    <xf numFmtId="0" fontId="20" fillId="2" borderId="26" xfId="9" applyFont="1" applyFill="1" applyBorder="1" applyAlignment="1">
      <alignment horizontal="left" wrapText="1"/>
    </xf>
    <xf numFmtId="0" fontId="4" fillId="0" borderId="31" xfId="0" applyFont="1" applyBorder="1" applyAlignment="1">
      <alignment horizontal="right"/>
    </xf>
    <xf numFmtId="0" fontId="4" fillId="0" borderId="32" xfId="0" applyFont="1" applyBorder="1" applyAlignment="1">
      <alignment horizontal="right"/>
    </xf>
    <xf numFmtId="0" fontId="7" fillId="2" borderId="37" xfId="9" applyFont="1" applyFill="1" applyBorder="1" applyAlignment="1">
      <alignment horizontal="center" vertical="center"/>
    </xf>
    <xf numFmtId="0" fontId="7" fillId="2" borderId="38" xfId="9" applyFont="1" applyFill="1" applyBorder="1" applyAlignment="1">
      <alignment horizontal="center" vertical="center"/>
    </xf>
  </cellXfs>
  <cellStyles count="365">
    <cellStyle name="20% - Ênfase1 2" xfId="84"/>
    <cellStyle name="20% - Ênfase1 2 2" xfId="242"/>
    <cellStyle name="20% - Ênfase1 3" xfId="200"/>
    <cellStyle name="20% - Ênfase1 4" xfId="18"/>
    <cellStyle name="20% - Ênfase2 2" xfId="85"/>
    <cellStyle name="20% - Ênfase2 2 2" xfId="243"/>
    <cellStyle name="20% - Ênfase2 3" xfId="201"/>
    <cellStyle name="20% - Ênfase2 4" xfId="19"/>
    <cellStyle name="20% - Ênfase3 2" xfId="86"/>
    <cellStyle name="20% - Ênfase3 2 2" xfId="244"/>
    <cellStyle name="20% - Ênfase3 3" xfId="202"/>
    <cellStyle name="20% - Ênfase3 4" xfId="20"/>
    <cellStyle name="20% - Ênfase4 2" xfId="87"/>
    <cellStyle name="20% - Ênfase4 2 2" xfId="245"/>
    <cellStyle name="20% - Ênfase4 3" xfId="203"/>
    <cellStyle name="20% - Ênfase4 4" xfId="21"/>
    <cellStyle name="20% - Ênfase5 2" xfId="88"/>
    <cellStyle name="20% - Ênfase5 2 2" xfId="246"/>
    <cellStyle name="20% - Ênfase5 3" xfId="204"/>
    <cellStyle name="20% - Ênfase5 4" xfId="22"/>
    <cellStyle name="20% - Ênfase6 2" xfId="89"/>
    <cellStyle name="20% - Ênfase6 2 2" xfId="247"/>
    <cellStyle name="20% - Ênfase6 3" xfId="205"/>
    <cellStyle name="20% - Ênfase6 4" xfId="23"/>
    <cellStyle name="40% - Ênfase1 2" xfId="90"/>
    <cellStyle name="40% - Ênfase1 2 2" xfId="248"/>
    <cellStyle name="40% - Ênfase1 3" xfId="206"/>
    <cellStyle name="40% - Ênfase1 4" xfId="24"/>
    <cellStyle name="40% - Ênfase2 2" xfId="91"/>
    <cellStyle name="40% - Ênfase2 2 2" xfId="249"/>
    <cellStyle name="40% - Ênfase2 3" xfId="207"/>
    <cellStyle name="40% - Ênfase2 4" xfId="25"/>
    <cellStyle name="40% - Ênfase3 2" xfId="92"/>
    <cellStyle name="40% - Ênfase3 2 2" xfId="250"/>
    <cellStyle name="40% - Ênfase3 3" xfId="208"/>
    <cellStyle name="40% - Ênfase3 4" xfId="26"/>
    <cellStyle name="40% - Ênfase4 2" xfId="93"/>
    <cellStyle name="40% - Ênfase4 2 2" xfId="251"/>
    <cellStyle name="40% - Ênfase4 3" xfId="209"/>
    <cellStyle name="40% - Ênfase4 4" xfId="27"/>
    <cellStyle name="40% - Ênfase5 2" xfId="94"/>
    <cellStyle name="40% - Ênfase5 2 2" xfId="252"/>
    <cellStyle name="40% - Ênfase5 3" xfId="210"/>
    <cellStyle name="40% - Ênfase5 4" xfId="28"/>
    <cellStyle name="40% - Ênfase6 2" xfId="95"/>
    <cellStyle name="40% - Ênfase6 2 2" xfId="253"/>
    <cellStyle name="40% - Ênfase6 3" xfId="211"/>
    <cellStyle name="40% - Ênfase6 4" xfId="29"/>
    <cellStyle name="60% - Ênfase1 2" xfId="96"/>
    <cellStyle name="60% - Ênfase1 3" xfId="30"/>
    <cellStyle name="60% - Ênfase2 2" xfId="97"/>
    <cellStyle name="60% - Ênfase2 3" xfId="31"/>
    <cellStyle name="60% - Ênfase3 2" xfId="98"/>
    <cellStyle name="60% - Ênfase3 3" xfId="32"/>
    <cellStyle name="60% - Ênfase4 2" xfId="99"/>
    <cellStyle name="60% - Ênfase4 3" xfId="33"/>
    <cellStyle name="60% - Ênfase5 2" xfId="100"/>
    <cellStyle name="60% - Ênfase5 3" xfId="34"/>
    <cellStyle name="60% - Ênfase6 2" xfId="101"/>
    <cellStyle name="60% - Ênfase6 3" xfId="35"/>
    <cellStyle name="Bom 2" xfId="102"/>
    <cellStyle name="Bom 3" xfId="36"/>
    <cellStyle name="Cálculo 2" xfId="103"/>
    <cellStyle name="Cálculo 3" xfId="37"/>
    <cellStyle name="Célula de Verificação 2" xfId="104"/>
    <cellStyle name="Célula de Verificação 3" xfId="38"/>
    <cellStyle name="Célula Vinculada 2" xfId="105"/>
    <cellStyle name="Célula Vinculada 3" xfId="39"/>
    <cellStyle name="Comma0" xfId="40"/>
    <cellStyle name="Comma0 2" xfId="215"/>
    <cellStyle name="Currency0" xfId="41"/>
    <cellStyle name="Currency0 2" xfId="216"/>
    <cellStyle name="Ênfase1 2" xfId="106"/>
    <cellStyle name="Ênfase1 3" xfId="42"/>
    <cellStyle name="Ênfase2 2" xfId="107"/>
    <cellStyle name="Ênfase2 3" xfId="43"/>
    <cellStyle name="Ênfase3 2" xfId="108"/>
    <cellStyle name="Ênfase3 3" xfId="44"/>
    <cellStyle name="Ênfase4 2" xfId="109"/>
    <cellStyle name="Ênfase4 3" xfId="45"/>
    <cellStyle name="Ênfase5 2" xfId="110"/>
    <cellStyle name="Ênfase5 3" xfId="46"/>
    <cellStyle name="Ênfase6 2" xfId="111"/>
    <cellStyle name="Ênfase6 3" xfId="47"/>
    <cellStyle name="Entrada 2" xfId="112"/>
    <cellStyle name="Entrada 3" xfId="48"/>
    <cellStyle name="Euro" xfId="131"/>
    <cellStyle name="Excel Built-in Normal" xfId="7"/>
    <cellStyle name="Incorreto 2" xfId="113"/>
    <cellStyle name="Incorreto 3" xfId="49"/>
    <cellStyle name="Moeda" xfId="4" builtinId="4"/>
    <cellStyle name="Moeda 2" xfId="83"/>
    <cellStyle name="Moeda 2 10" xfId="241"/>
    <cellStyle name="Moeda 2 10 2" xfId="354"/>
    <cellStyle name="Moeda 2 11" xfId="130"/>
    <cellStyle name="Moeda 2 11 2" xfId="295"/>
    <cellStyle name="Moeda 2 12" xfId="287"/>
    <cellStyle name="Moeda 2 2" xfId="163"/>
    <cellStyle name="Moeda 2 2 10" xfId="314"/>
    <cellStyle name="Moeda 2 2 2" xfId="159"/>
    <cellStyle name="Moeda 2 2 3" xfId="151"/>
    <cellStyle name="Moeda 2 2 4" xfId="142"/>
    <cellStyle name="Moeda 2 2 5" xfId="134"/>
    <cellStyle name="Moeda 2 2 6" xfId="168"/>
    <cellStyle name="Moeda 2 2 7" xfId="176"/>
    <cellStyle name="Moeda 2 2 8" xfId="185"/>
    <cellStyle name="Moeda 2 2 9" xfId="193"/>
    <cellStyle name="Moeda 2 3" xfId="154"/>
    <cellStyle name="Moeda 2 3 2" xfId="309"/>
    <cellStyle name="Moeda 2 4" xfId="145"/>
    <cellStyle name="Moeda 2 4 2" xfId="304"/>
    <cellStyle name="Moeda 2 5" xfId="137"/>
    <cellStyle name="Moeda 2 5 2" xfId="299"/>
    <cellStyle name="Moeda 2 6" xfId="165"/>
    <cellStyle name="Moeda 2 6 2" xfId="315"/>
    <cellStyle name="Moeda 2 7" xfId="173"/>
    <cellStyle name="Moeda 2 7 2" xfId="320"/>
    <cellStyle name="Moeda 2 8" xfId="182"/>
    <cellStyle name="Moeda 2 8 2" xfId="326"/>
    <cellStyle name="Moeda 2 9" xfId="190"/>
    <cellStyle name="Moeda 2 9 2" xfId="331"/>
    <cellStyle name="Moeda 3" xfId="69"/>
    <cellStyle name="Moeda 3 2" xfId="228"/>
    <cellStyle name="Moeda 3 2 2" xfId="343"/>
    <cellStyle name="Moeda 3 3" xfId="276"/>
    <cellStyle name="Moeda 4" xfId="217"/>
    <cellStyle name="Moeda 4 2" xfId="336"/>
    <cellStyle name="Moeda 5" xfId="198"/>
    <cellStyle name="Moeda 5 2" xfId="335"/>
    <cellStyle name="Moeda 6" xfId="268"/>
    <cellStyle name="Moeda 7" xfId="50"/>
    <cellStyle name="Neutra 2" xfId="114"/>
    <cellStyle name="Neutra 3" xfId="51"/>
    <cellStyle name="NívelCol_1" xfId="2" builtinId="2" iLevel="0"/>
    <cellStyle name="NívelLinha_1" xfId="1" builtinId="1" iLevel="0"/>
    <cellStyle name="Normal" xfId="0" builtinId="0"/>
    <cellStyle name="Normal 10" xfId="179"/>
    <cellStyle name="Normal 11" xfId="186"/>
    <cellStyle name="Normal 12" xfId="362"/>
    <cellStyle name="Normal 2" xfId="5"/>
    <cellStyle name="Normal 2 10" xfId="189"/>
    <cellStyle name="Normal 2 11" xfId="218"/>
    <cellStyle name="Normal 2 2" xfId="162"/>
    <cellStyle name="Normal 2 2 2" xfId="160"/>
    <cellStyle name="Normal 2 2 2 2" xfId="312"/>
    <cellStyle name="Normal 2 2 2_CRONOGRAMA FÍSICO-FINANCEIRO" xfId="274"/>
    <cellStyle name="Normal 2 2 3" xfId="152"/>
    <cellStyle name="Normal 2 2 3 2" xfId="307"/>
    <cellStyle name="Normal 2 2 3_CRONOGRAMA FÍSICO-FINANCEIRO" xfId="291"/>
    <cellStyle name="Normal 2 2 4" xfId="143"/>
    <cellStyle name="Normal 2 2 4 2" xfId="302"/>
    <cellStyle name="Normal 2 2 4_CRONOGRAMA FÍSICO-FINANCEIRO" xfId="273"/>
    <cellStyle name="Normal 2 2 5" xfId="135"/>
    <cellStyle name="Normal 2 2 5 2" xfId="297"/>
    <cellStyle name="Normal 2 2 5_CRONOGRAMA FÍSICO-FINANCEIRO" xfId="290"/>
    <cellStyle name="Normal 2 2 6" xfId="167"/>
    <cellStyle name="Normal 2 2 6 2" xfId="317"/>
    <cellStyle name="Normal 2 2 6_CRONOGRAMA FÍSICO-FINANCEIRO" xfId="272"/>
    <cellStyle name="Normal 2 2 7" xfId="175"/>
    <cellStyle name="Normal 2 2 7 2" xfId="322"/>
    <cellStyle name="Normal 2 2 7_CRONOGRAMA FÍSICO-FINANCEIRO" xfId="324"/>
    <cellStyle name="Normal 2 2 8" xfId="184"/>
    <cellStyle name="Normal 2 2 8 2" xfId="328"/>
    <cellStyle name="Normal 2 2 8_CRONOGRAMA FÍSICO-FINANCEIRO" xfId="357"/>
    <cellStyle name="Normal 2 2 9" xfId="192"/>
    <cellStyle name="Normal 2 2 9 2" xfId="333"/>
    <cellStyle name="Normal 2 2 9_CRONOGRAMA FÍSICO-FINANCEIRO" xfId="339"/>
    <cellStyle name="Normal 2 3" xfId="158"/>
    <cellStyle name="Normal 2 3 2" xfId="311"/>
    <cellStyle name="Normal 2 3_CRONOGRAMA FÍSICO-FINANCEIRO" xfId="271"/>
    <cellStyle name="Normal 2 4" xfId="155"/>
    <cellStyle name="Normal 2 5" xfId="146"/>
    <cellStyle name="Normal 2 6" xfId="138"/>
    <cellStyle name="Normal 2 7" xfId="164"/>
    <cellStyle name="Normal 2 8" xfId="172"/>
    <cellStyle name="Normal 2 9" xfId="181"/>
    <cellStyle name="Normal 2_PLANILHA ATUAL" xfId="262"/>
    <cellStyle name="Normal 3" xfId="70"/>
    <cellStyle name="Normal 3 2" xfId="77"/>
    <cellStyle name="Normal 3 2 2" xfId="235"/>
    <cellStyle name="Normal 3 2_PLANILHA ATUAL" xfId="261"/>
    <cellStyle name="Normal 30" xfId="8"/>
    <cellStyle name="Normal 30 2" xfId="219"/>
    <cellStyle name="Normal 30_PLANILHA ATUAL" xfId="260"/>
    <cellStyle name="Normal 4" xfId="68"/>
    <cellStyle name="Normal 4 2" xfId="227"/>
    <cellStyle name="Normal 4 2 2" xfId="342"/>
    <cellStyle name="Normal 4 2_CRONOGRAMA FÍSICO-FINANCEIRO" xfId="288"/>
    <cellStyle name="Normal 4 3" xfId="275"/>
    <cellStyle name="Normal 4_CRONOGRAMA FÍSICO-FINANCEIRO" xfId="270"/>
    <cellStyle name="Normal 5" xfId="126"/>
    <cellStyle name="Normal 5 2" xfId="258"/>
    <cellStyle name="Normal 5 2 2" xfId="356"/>
    <cellStyle name="Normal 5 2_CRONOGRAMA FÍSICO-FINANCEIRO" xfId="337"/>
    <cellStyle name="Normal 5 3" xfId="149"/>
    <cellStyle name="Normal 5 4" xfId="292"/>
    <cellStyle name="Normal 5_CRONOGRAMA FÍSICO-FINANCEIRO" xfId="269"/>
    <cellStyle name="Normal 6" xfId="9"/>
    <cellStyle name="Normal 7" xfId="199"/>
    <cellStyle name="Normal 7 2" xfId="267"/>
    <cellStyle name="Normal 7_CRONOGRAMA FÍSICO-FINANCEIRO" xfId="329"/>
    <cellStyle name="Normal 8" xfId="127"/>
    <cellStyle name="Normal 8 2" xfId="293"/>
    <cellStyle name="Normal 8_CRONOGRAMA FÍSICO-FINANCEIRO" xfId="323"/>
    <cellStyle name="Normal 9" xfId="361"/>
    <cellStyle name="Normal_5ª Medição 199" xfId="15"/>
    <cellStyle name="Normal_cronograma" xfId="14"/>
    <cellStyle name="Normal_Pesquisa no referencial 10 de maio de 2013" xfId="363"/>
    <cellStyle name="Normal_Planilha Casa A=50,00 m²" xfId="364"/>
    <cellStyle name="Normal_Proposta Araputanga" xfId="17"/>
    <cellStyle name="Nota 2" xfId="115"/>
    <cellStyle name="Nota 2 2" xfId="256"/>
    <cellStyle name="Nota 3" xfId="220"/>
    <cellStyle name="Nota 4" xfId="52"/>
    <cellStyle name="Porcentagem" xfId="13" builtinId="5"/>
    <cellStyle name="Porcentagem 2" xfId="76"/>
    <cellStyle name="Porcentagem 2 10" xfId="234"/>
    <cellStyle name="Porcentagem 2 2" xfId="161"/>
    <cellStyle name="Porcentagem 2 2 10" xfId="313"/>
    <cellStyle name="Porcentagem 2 2 2" xfId="157"/>
    <cellStyle name="Porcentagem 2 2 3" xfId="150"/>
    <cellStyle name="Porcentagem 2 2 4" xfId="141"/>
    <cellStyle name="Porcentagem 2 2 5" xfId="133"/>
    <cellStyle name="Porcentagem 2 2 6" xfId="169"/>
    <cellStyle name="Porcentagem 2 2 7" xfId="177"/>
    <cellStyle name="Porcentagem 2 2 8" xfId="187"/>
    <cellStyle name="Porcentagem 2 2 9" xfId="194"/>
    <cellStyle name="Porcentagem 2 3" xfId="153"/>
    <cellStyle name="Porcentagem 2 3 2" xfId="308"/>
    <cellStyle name="Porcentagem 2 4" xfId="144"/>
    <cellStyle name="Porcentagem 2 4 2" xfId="303"/>
    <cellStyle name="Porcentagem 2 5" xfId="136"/>
    <cellStyle name="Porcentagem 2 5 2" xfId="298"/>
    <cellStyle name="Porcentagem 2 6" xfId="166"/>
    <cellStyle name="Porcentagem 2 6 2" xfId="316"/>
    <cellStyle name="Porcentagem 2 7" xfId="174"/>
    <cellStyle name="Porcentagem 2 7 2" xfId="321"/>
    <cellStyle name="Porcentagem 2 8" xfId="183"/>
    <cellStyle name="Porcentagem 2 8 2" xfId="327"/>
    <cellStyle name="Porcentagem 2 9" xfId="191"/>
    <cellStyle name="Porcentagem 2 9 2" xfId="332"/>
    <cellStyle name="Porcentagem 3" xfId="221"/>
    <cellStyle name="Porcentagem 4" xfId="53"/>
    <cellStyle name="Saída 2" xfId="116"/>
    <cellStyle name="Saída 3" xfId="54"/>
    <cellStyle name="Separador de milhares" xfId="3" builtinId="3"/>
    <cellStyle name="Separador de milhares 2" xfId="55"/>
    <cellStyle name="Separador de milhares 2 10" xfId="222"/>
    <cellStyle name="Separador de milhares 2 10 2" xfId="338"/>
    <cellStyle name="Separador de milhares 2 2" xfId="117"/>
    <cellStyle name="Separador de milhares 2 2 2" xfId="257"/>
    <cellStyle name="Separador de milhares 2 2 2 2" xfId="355"/>
    <cellStyle name="Separador de milhares 2 2 3" xfId="289"/>
    <cellStyle name="Separador de milhares 2 2_PLANILHA ATUAL" xfId="259"/>
    <cellStyle name="Separador de milhares 2 3" xfId="156"/>
    <cellStyle name="Separador de milhares 2 3 2" xfId="310"/>
    <cellStyle name="Separador de milhares 2 4" xfId="147"/>
    <cellStyle name="Separador de milhares 2 4 2" xfId="305"/>
    <cellStyle name="Separador de milhares 2 5" xfId="139"/>
    <cellStyle name="Separador de milhares 2 5 2" xfId="300"/>
    <cellStyle name="Separador de milhares 2 6" xfId="132"/>
    <cellStyle name="Separador de milhares 2 6 2" xfId="296"/>
    <cellStyle name="Separador de milhares 2 7" xfId="171"/>
    <cellStyle name="Separador de milhares 2 7 2" xfId="319"/>
    <cellStyle name="Separador de milhares 2 8" xfId="180"/>
    <cellStyle name="Separador de milhares 2 8 2" xfId="325"/>
    <cellStyle name="Separador de milhares 2 9" xfId="188"/>
    <cellStyle name="Separador de milhares 2 9 2" xfId="330"/>
    <cellStyle name="Separador de milhares 3" xfId="10"/>
    <cellStyle name="Separador de milhares 3 2" xfId="223"/>
    <cellStyle name="Separador de milhares 3 3" xfId="129"/>
    <cellStyle name="Separador de milhares 3 3 2" xfId="294"/>
    <cellStyle name="Separador de milhares 3 4" xfId="56"/>
    <cellStyle name="Separador de milhares 3_PLANILHA ATUAL" xfId="263"/>
    <cellStyle name="Separador de milhares 4" xfId="148"/>
    <cellStyle name="Separador de milhares 4 2" xfId="306"/>
    <cellStyle name="Separador de milhares 5" xfId="140"/>
    <cellStyle name="Separador de milhares 5 2" xfId="301"/>
    <cellStyle name="Separador de milhares 50" xfId="178"/>
    <cellStyle name="Separador de milhares 7" xfId="170"/>
    <cellStyle name="Separador de milhares 7 2" xfId="318"/>
    <cellStyle name="Separador de milhares_cronograma" xfId="16"/>
    <cellStyle name="Texto de Aviso 2" xfId="118"/>
    <cellStyle name="Texto de Aviso 3" xfId="57"/>
    <cellStyle name="Texto Explicativo 2" xfId="119"/>
    <cellStyle name="Texto Explicativo 3" xfId="58"/>
    <cellStyle name="Título 1 2" xfId="121"/>
    <cellStyle name="Título 1 3" xfId="60"/>
    <cellStyle name="Título 2 2" xfId="122"/>
    <cellStyle name="Título 2 3" xfId="61"/>
    <cellStyle name="Título 3 2" xfId="123"/>
    <cellStyle name="Título 3 3" xfId="62"/>
    <cellStyle name="Título 4 2" xfId="124"/>
    <cellStyle name="Título 4 3" xfId="63"/>
    <cellStyle name="Título 5" xfId="120"/>
    <cellStyle name="Título 5 2" xfId="195"/>
    <cellStyle name="Título 6" xfId="196"/>
    <cellStyle name="Título 7" xfId="59"/>
    <cellStyle name="Total 2" xfId="125"/>
    <cellStyle name="Total 3" xfId="64"/>
    <cellStyle name="VIRGULA" xfId="128"/>
    <cellStyle name="Vírgula 10" xfId="265"/>
    <cellStyle name="Vírgula 10 2" xfId="359"/>
    <cellStyle name="Vírgula 11" xfId="65"/>
    <cellStyle name="Vírgula 2" xfId="74"/>
    <cellStyle name="Vírgula 2 2" xfId="79"/>
    <cellStyle name="Vírgula 2 2 2" xfId="237"/>
    <cellStyle name="Vírgula 2 2 2 2" xfId="350"/>
    <cellStyle name="Vírgula 2 2 3" xfId="283"/>
    <cellStyle name="Vírgula 2 3" xfId="232"/>
    <cellStyle name="Vírgula 2 3 2" xfId="347"/>
    <cellStyle name="Vírgula 2 4" xfId="280"/>
    <cellStyle name="Vírgula 2_PLANILHA ATUAL" xfId="212"/>
    <cellStyle name="Vírgula 3" xfId="66"/>
    <cellStyle name="Vírgula 3 2" xfId="11"/>
    <cellStyle name="Vírgula 3 2 2" xfId="81"/>
    <cellStyle name="Vírgula 3 2 2 2" xfId="239"/>
    <cellStyle name="Vírgula 3 2 2 2 2" xfId="352"/>
    <cellStyle name="Vírgula 3 2 2 3" xfId="285"/>
    <cellStyle name="Vírgula 3 2 3" xfId="233"/>
    <cellStyle name="Vírgula 3 2 3 2" xfId="348"/>
    <cellStyle name="Vírgula 3 2 4" xfId="281"/>
    <cellStyle name="Vírgula 3 2 5" xfId="75"/>
    <cellStyle name="Vírgula 3 2_PLANILHA ATUAL" xfId="213"/>
    <cellStyle name="Vírgula 3 3" xfId="225"/>
    <cellStyle name="Vírgula 3_PLANILHA ATUAL" xfId="254"/>
    <cellStyle name="Vírgula 4" xfId="12"/>
    <cellStyle name="Vírgula 4 2" xfId="82"/>
    <cellStyle name="Vírgula 4 2 2" xfId="240"/>
    <cellStyle name="Vírgula 4 2 2 2" xfId="353"/>
    <cellStyle name="Vírgula 4 2 3" xfId="286"/>
    <cellStyle name="Vírgula 4 3" xfId="231"/>
    <cellStyle name="Vírgula 4 3 2" xfId="346"/>
    <cellStyle name="Vírgula 4 4" xfId="279"/>
    <cellStyle name="Vírgula 4 5" xfId="73"/>
    <cellStyle name="Vírgula 4_PLANILHA ATUAL" xfId="255"/>
    <cellStyle name="Vírgula 5" xfId="6"/>
    <cellStyle name="Vírgula 5 2" xfId="72"/>
    <cellStyle name="Vírgula 5 2 2" xfId="80"/>
    <cellStyle name="Vírgula 5 2 2 2" xfId="238"/>
    <cellStyle name="Vírgula 5 2 2 2 2" xfId="351"/>
    <cellStyle name="Vírgula 5 2 2 3" xfId="284"/>
    <cellStyle name="Vírgula 5 2 3" xfId="230"/>
    <cellStyle name="Vírgula 5 2 3 2" xfId="345"/>
    <cellStyle name="Vírgula 5 2 4" xfId="278"/>
    <cellStyle name="Vírgula 5 2_PLANILHA ATUAL" xfId="214"/>
    <cellStyle name="Vírgula 5 3" xfId="78"/>
    <cellStyle name="Vírgula 5 3 2" xfId="236"/>
    <cellStyle name="Vírgula 5 3 2 2" xfId="349"/>
    <cellStyle name="Vírgula 5 3 3" xfId="282"/>
    <cellStyle name="Vírgula 5 4" xfId="71"/>
    <cellStyle name="Vírgula 5 4 2" xfId="229"/>
    <cellStyle name="Vírgula 5 4 2 2" xfId="344"/>
    <cellStyle name="Vírgula 5 4 3" xfId="277"/>
    <cellStyle name="Vírgula 5 5" xfId="226"/>
    <cellStyle name="Vírgula 5 5 2" xfId="341"/>
    <cellStyle name="Vírgula 5 6" xfId="67"/>
    <cellStyle name="Vírgula 6" xfId="224"/>
    <cellStyle name="Vírgula 6 2" xfId="340"/>
    <cellStyle name="Vírgula 7" xfId="197"/>
    <cellStyle name="Vírgula 7 2" xfId="334"/>
    <cellStyle name="Vírgula 8" xfId="266"/>
    <cellStyle name="Vírgula 8 2" xfId="360"/>
    <cellStyle name="Vírgula 9" xfId="264"/>
    <cellStyle name="Vírgula 9 2" xfId="358"/>
  </cellStyles>
  <dxfs count="155">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condense val="0"/>
        <extend val="0"/>
        <color indexed="9"/>
      </font>
    </dxf>
    <dxf>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784411</xdr:colOff>
      <xdr:row>118</xdr:row>
      <xdr:rowOff>145677</xdr:rowOff>
    </xdr:from>
    <xdr:to>
      <xdr:col>3</xdr:col>
      <xdr:colOff>822511</xdr:colOff>
      <xdr:row>119</xdr:row>
      <xdr:rowOff>79002</xdr:rowOff>
    </xdr:to>
    <xdr:pic>
      <xdr:nvPicPr>
        <xdr:cNvPr id="2" name="Imagem 1" descr="http://simec.mec.gov.br/imagens/seta_filho.gif">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956111" y="26206077"/>
          <a:ext cx="38100" cy="123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0</xdr:colOff>
      <xdr:row>215</xdr:row>
      <xdr:rowOff>0</xdr:rowOff>
    </xdr:from>
    <xdr:to>
      <xdr:col>3</xdr:col>
      <xdr:colOff>114300</xdr:colOff>
      <xdr:row>215</xdr:row>
      <xdr:rowOff>123825</xdr:rowOff>
    </xdr:to>
    <xdr:pic>
      <xdr:nvPicPr>
        <xdr:cNvPr id="3" name="Imagem 2" descr="http://simec.mec.gov.br/imagens/seta_filho.gif">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71700" y="46548675"/>
          <a:ext cx="114300" cy="123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0</xdr:colOff>
      <xdr:row>0</xdr:row>
      <xdr:rowOff>0</xdr:rowOff>
    </xdr:from>
    <xdr:to>
      <xdr:col>8</xdr:col>
      <xdr:colOff>0</xdr:colOff>
      <xdr:row>5</xdr:row>
      <xdr:rowOff>180975</xdr:rowOff>
    </xdr:to>
    <xdr:sp macro="" textlink="">
      <xdr:nvSpPr>
        <xdr:cNvPr id="4" name="CaixaDeTexto 3">
          <a:extLst>
            <a:ext uri="{FF2B5EF4-FFF2-40B4-BE49-F238E27FC236}">
              <a16:creationId xmlns:a16="http://schemas.microsoft.com/office/drawing/2014/main" xmlns="" id="{00000000-0008-0000-0100-000004000000}"/>
            </a:ext>
          </a:extLst>
        </xdr:cNvPr>
        <xdr:cNvSpPr txBox="1"/>
      </xdr:nvSpPr>
      <xdr:spPr>
        <a:xfrm>
          <a:off x="0" y="0"/>
          <a:ext cx="1050607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pt-BR" sz="1100" b="0" i="0" u="none" strike="noStrike" baseline="0">
              <a:solidFill>
                <a:srgbClr val="000000"/>
              </a:solidFill>
              <a:latin typeface="Calibri"/>
            </a:rPr>
            <a:t>                                                  </a:t>
          </a:r>
        </a:p>
        <a:p>
          <a:pPr algn="ctr" rtl="0">
            <a:defRPr sz="1000"/>
          </a:pPr>
          <a:r>
            <a:rPr lang="pt-BR" sz="1100" b="0" i="0" u="none" strike="noStrike" baseline="0">
              <a:solidFill>
                <a:srgbClr val="000000"/>
              </a:solidFill>
              <a:latin typeface="Calibri"/>
            </a:rPr>
            <a:t>                                            </a:t>
          </a:r>
          <a:r>
            <a:rPr lang="pt-BR" sz="1100" b="1" i="0" u="none" strike="noStrike" baseline="0">
              <a:solidFill>
                <a:srgbClr val="000000"/>
              </a:solidFill>
              <a:latin typeface="Calibri"/>
            </a:rPr>
            <a:t>PREFEITURA  MUNICIPAL  DE VÁRZEA  GRANDE</a:t>
          </a:r>
          <a:endParaRPr lang="pt-BR" sz="1100" b="0" i="0" u="none" strike="noStrike" baseline="0">
            <a:solidFill>
              <a:srgbClr val="000000"/>
            </a:solidFill>
            <a:latin typeface="Calibri"/>
          </a:endParaRPr>
        </a:p>
        <a:p>
          <a:pPr algn="ctr" rtl="0">
            <a:defRPr sz="1000"/>
          </a:pPr>
          <a:r>
            <a:rPr lang="pt-BR" sz="1100" b="0" i="0" u="none" strike="noStrike" baseline="0">
              <a:solidFill>
                <a:srgbClr val="000000"/>
              </a:solidFill>
              <a:latin typeface="Calibri"/>
            </a:rPr>
            <a:t>                                                  Secretaria  municipal de Educação, Cultura, Esporte e Lazer</a:t>
          </a:r>
        </a:p>
        <a:p>
          <a:pPr algn="ctr" rtl="0">
            <a:defRPr sz="1000"/>
          </a:pPr>
          <a:r>
            <a:rPr lang="pt-BR" sz="1100" b="0" i="0" u="none" strike="noStrike" baseline="0">
              <a:solidFill>
                <a:srgbClr val="000000"/>
              </a:solidFill>
              <a:latin typeface="Calibri"/>
            </a:rPr>
            <a:t>                   </a:t>
          </a:r>
          <a:r>
            <a:rPr lang="pt-BR" sz="1100" b="1" i="0" u="none" strike="noStrike" baseline="0">
              <a:solidFill>
                <a:srgbClr val="000000"/>
              </a:solidFill>
              <a:latin typeface="Calibri"/>
            </a:rPr>
            <a:t>           </a:t>
          </a:r>
          <a:r>
            <a:rPr lang="pt-BR" sz="1100" b="0" i="0" u="none" strike="noStrike" baseline="0">
              <a:solidFill>
                <a:srgbClr val="000000"/>
              </a:solidFill>
              <a:latin typeface="Calibri"/>
            </a:rPr>
            <a:t>                          Av. Castelo Branco , 2500 - (065) 8444-2378 , Água Limpa ,  cep: 78.125-700</a:t>
          </a:r>
        </a:p>
        <a:p>
          <a:pPr algn="ctr" rtl="0">
            <a:defRPr sz="1000"/>
          </a:pPr>
          <a:r>
            <a:rPr lang="pt-BR" sz="1100" b="1" i="0" u="none" strike="noStrike" baseline="0">
              <a:solidFill>
                <a:srgbClr val="000000"/>
              </a:solidFill>
              <a:latin typeface="Calibri"/>
            </a:rPr>
            <a:t>                                                    Várzea  Grande- Mato Grosso</a:t>
          </a:r>
        </a:p>
        <a:p>
          <a:pPr algn="ctr" rtl="0">
            <a:defRPr sz="1000"/>
          </a:pPr>
          <a:r>
            <a:rPr lang="pt-BR" sz="1100" b="0" i="0" u="none" strike="noStrike" baseline="0">
              <a:solidFill>
                <a:srgbClr val="000000"/>
              </a:solidFill>
              <a:latin typeface="Calibri"/>
            </a:rPr>
            <a:t>                      </a:t>
          </a:r>
        </a:p>
        <a:p>
          <a:pPr algn="ctr" rtl="0">
            <a:defRPr sz="1000"/>
          </a:pPr>
          <a:endParaRPr lang="pt-BR" sz="1100" b="0" i="0" u="none" strike="noStrike" baseline="0">
            <a:solidFill>
              <a:srgbClr val="000000"/>
            </a:solidFill>
            <a:latin typeface="Calibri"/>
          </a:endParaRPr>
        </a:p>
      </xdr:txBody>
    </xdr:sp>
    <xdr:clientData/>
  </xdr:twoCellAnchor>
  <xdr:twoCellAnchor editAs="oneCell">
    <xdr:from>
      <xdr:col>0</xdr:col>
      <xdr:colOff>313765</xdr:colOff>
      <xdr:row>0</xdr:row>
      <xdr:rowOff>89647</xdr:rowOff>
    </xdr:from>
    <xdr:to>
      <xdr:col>3</xdr:col>
      <xdr:colOff>367947</xdr:colOff>
      <xdr:row>5</xdr:row>
      <xdr:rowOff>32497</xdr:rowOff>
    </xdr:to>
    <xdr:pic>
      <xdr:nvPicPr>
        <xdr:cNvPr id="1026" name="Picture 2">
          <a:extLst>
            <a:ext uri="{FF2B5EF4-FFF2-40B4-BE49-F238E27FC236}">
              <a16:creationId xmlns:a16="http://schemas.microsoft.com/office/drawing/2014/main" xmlns="" id="{00000000-0008-0000-01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3765" y="89647"/>
          <a:ext cx="2469216" cy="895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19050</xdr:rowOff>
    </xdr:from>
    <xdr:to>
      <xdr:col>1</xdr:col>
      <xdr:colOff>2038350</xdr:colOff>
      <xdr:row>5</xdr:row>
      <xdr:rowOff>183212</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590550"/>
          <a:ext cx="2028825" cy="73566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a/Downloads/Planilha%20de%20Composi&#231;&#227;o%20da%20Quadra%20do%20Len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a/Downloads/PLANILHA%20DAS%20QUADRAS%20DAS%20EMEBs%20Maria%20e%20Emanuel/Users/dieri/Desktop/Users/Karina/Downloads/edna%20melo%20cronograma%20fisico%20financei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rina/Documents/SEC.%20EDUCA&#199;&#195;O/CONCORR&#202;NCIA%20MAR&#199;O%202016/Planilha%20de%20Composi&#231;&#227;o%20da%20Quadra%20do%20Lenin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TIGA"/>
      <sheetName val="Plan2"/>
      <sheetName val="NOVA"/>
      <sheetName val="COMPOSIÇÕES DE CUSTOS"/>
      <sheetName val="CRONOGRAMA"/>
    </sheetNames>
    <sheetDataSet>
      <sheetData sheetId="0"/>
      <sheetData sheetId="1"/>
      <sheetData sheetId="2"/>
      <sheetData sheetId="3">
        <row r="19">
          <cell r="G19">
            <v>7096.5361000000012</v>
          </cell>
        </row>
        <row r="37">
          <cell r="G37">
            <v>1245.6307270458224</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1"/>
      <sheetName val="Resumo"/>
      <sheetName val="Proposta de Preços"/>
      <sheetName val="Proposta de Preços (2)"/>
      <sheetName val="Resumo (2)"/>
      <sheetName val="Proposta de Preços (3)"/>
      <sheetName val="Cronograma (2)"/>
      <sheetName val="Encargos-Horista (2)"/>
      <sheetName val="BDI (2)"/>
      <sheetName val="Composição (2)"/>
      <sheetName val="Curva ABC de Serviços"/>
      <sheetName val="CURVA abc INSUMOS"/>
      <sheetName val="Cronograma"/>
      <sheetName val="Encargos-Horista"/>
      <sheetName val="BDI"/>
      <sheetName val="Mão de Obra "/>
      <sheetName val="Composição"/>
      <sheetName val="Medicao"/>
    </sheetNames>
    <sheetDataSet>
      <sheetData sheetId="0" refreshError="1"/>
      <sheetData sheetId="1" refreshError="1">
        <row r="9">
          <cell r="A9" t="str">
            <v xml:space="preserve">  1.</v>
          </cell>
          <cell r="B9" t="str">
            <v>SERVIÇOS PRELIMINARES</v>
          </cell>
        </row>
        <row r="10">
          <cell r="A10" t="str">
            <v xml:space="preserve">  2.</v>
          </cell>
          <cell r="B10" t="str">
            <v>MOVIMENTO DE TERRA</v>
          </cell>
        </row>
        <row r="11">
          <cell r="A11" t="str">
            <v xml:space="preserve">  3.</v>
          </cell>
          <cell r="B11" t="str">
            <v>INFRAESTRUTURA</v>
          </cell>
        </row>
        <row r="12">
          <cell r="A12" t="str">
            <v xml:space="preserve">  4.</v>
          </cell>
          <cell r="B12" t="str">
            <v>SUPERESTRUTURA</v>
          </cell>
        </row>
        <row r="13">
          <cell r="A13" t="str">
            <v xml:space="preserve">  5.</v>
          </cell>
          <cell r="B13" t="str">
            <v>PAREDES E PAINÉIS</v>
          </cell>
        </row>
        <row r="14">
          <cell r="A14" t="str">
            <v xml:space="preserve">  6.</v>
          </cell>
          <cell r="B14" t="str">
            <v>COBERTURA</v>
          </cell>
        </row>
        <row r="15">
          <cell r="A15" t="str">
            <v xml:space="preserve">  7.</v>
          </cell>
          <cell r="B15" t="str">
            <v>ESQUADRIAS</v>
          </cell>
        </row>
        <row r="16">
          <cell r="A16" t="str">
            <v xml:space="preserve">  8.</v>
          </cell>
          <cell r="B16" t="str">
            <v>REVESTIMENTOS</v>
          </cell>
        </row>
        <row r="17">
          <cell r="A17" t="str">
            <v xml:space="preserve">  9.</v>
          </cell>
          <cell r="B17" t="str">
            <v>PISOS</v>
          </cell>
        </row>
        <row r="18">
          <cell r="A18" t="str">
            <v xml:space="preserve"> 10.</v>
          </cell>
          <cell r="B18" t="str">
            <v>PINTURA</v>
          </cell>
        </row>
        <row r="19">
          <cell r="A19" t="str">
            <v xml:space="preserve"> 11.</v>
          </cell>
          <cell r="B19" t="str">
            <v>INSTALAÇÕES HIDRÁULICAS</v>
          </cell>
        </row>
        <row r="20">
          <cell r="A20" t="str">
            <v xml:space="preserve"> 12.</v>
          </cell>
          <cell r="B20" t="str">
            <v>INSTALAÇÕES SANITÁRIAS</v>
          </cell>
        </row>
        <row r="21">
          <cell r="A21" t="str">
            <v xml:space="preserve"> 13.</v>
          </cell>
          <cell r="B21" t="str">
            <v>DRENAGEM PLUVIAL</v>
          </cell>
        </row>
        <row r="22">
          <cell r="A22" t="str">
            <v xml:space="preserve"> 14.</v>
          </cell>
          <cell r="B22" t="str">
            <v>INSTALAÇÕES ELÉTRICAS 127/220</v>
          </cell>
        </row>
        <row r="23">
          <cell r="A23" t="str">
            <v xml:space="preserve"> 15.</v>
          </cell>
          <cell r="B23" t="str">
            <v>SISTEMA DE PROTEÇÃO CONTRA DESCARGAS ATMOSFÉRICAS (SPDA)</v>
          </cell>
        </row>
        <row r="24">
          <cell r="A24" t="str">
            <v xml:space="preserve"> 16.</v>
          </cell>
          <cell r="B24" t="str">
            <v>SERVIÇOS DIVERSOS</v>
          </cell>
        </row>
        <row r="36">
          <cell r="B36" t="str">
            <v>9 meses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TIGA"/>
      <sheetName val="Plan2"/>
      <sheetName val="NOVA"/>
      <sheetName val="COMPOSIÇÕES DE CUSTOS"/>
      <sheetName val="CRONOGRAMA"/>
    </sheetNames>
    <sheetDataSet>
      <sheetData sheetId="0"/>
      <sheetData sheetId="1"/>
      <sheetData sheetId="2">
        <row r="180">
          <cell r="D180" t="str">
            <v>TANQUE SÉPTICO  COM φ 2,50 M X H=2,50M</v>
          </cell>
        </row>
      </sheetData>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5411"/>
  <sheetViews>
    <sheetView workbookViewId="0">
      <selection activeCell="A592" sqref="A592"/>
    </sheetView>
  </sheetViews>
  <sheetFormatPr defaultRowHeight="15"/>
  <cols>
    <col min="1" max="1" width="10.7109375" customWidth="1"/>
    <col min="2" max="2" width="120.7109375" customWidth="1"/>
    <col min="3" max="4" width="10.7109375" customWidth="1"/>
  </cols>
  <sheetData>
    <row r="1" spans="1:4" ht="16.5" thickBot="1">
      <c r="A1" s="210" t="s">
        <v>486</v>
      </c>
      <c r="B1" s="209" t="s">
        <v>526</v>
      </c>
      <c r="C1" s="210" t="s">
        <v>25</v>
      </c>
      <c r="D1" s="210" t="s">
        <v>527</v>
      </c>
    </row>
    <row r="2" spans="1:4">
      <c r="A2" s="50">
        <v>3061</v>
      </c>
      <c r="B2" s="208" t="s">
        <v>528</v>
      </c>
      <c r="C2" s="50" t="s">
        <v>40</v>
      </c>
      <c r="D2" s="204">
        <v>5.04</v>
      </c>
    </row>
    <row r="3" spans="1:4" ht="30">
      <c r="A3" s="205">
        <v>5089</v>
      </c>
      <c r="B3" s="206" t="s">
        <v>529</v>
      </c>
      <c r="C3" s="205" t="s">
        <v>492</v>
      </c>
      <c r="D3" s="207">
        <v>14.7</v>
      </c>
    </row>
    <row r="4" spans="1:4">
      <c r="A4" s="205">
        <v>5622</v>
      </c>
      <c r="B4" s="206" t="s">
        <v>530</v>
      </c>
      <c r="C4" s="205" t="s">
        <v>14</v>
      </c>
      <c r="D4" s="207">
        <v>4.05</v>
      </c>
    </row>
    <row r="5" spans="1:4" ht="30">
      <c r="A5" s="50">
        <v>5627</v>
      </c>
      <c r="B5" s="208" t="s">
        <v>531</v>
      </c>
      <c r="C5" s="50" t="s">
        <v>492</v>
      </c>
      <c r="D5" s="204">
        <v>25.28</v>
      </c>
    </row>
    <row r="6" spans="1:4" ht="30">
      <c r="A6" s="205">
        <v>5628</v>
      </c>
      <c r="B6" s="206" t="s">
        <v>532</v>
      </c>
      <c r="C6" s="205" t="s">
        <v>492</v>
      </c>
      <c r="D6" s="207">
        <v>5.68</v>
      </c>
    </row>
    <row r="7" spans="1:4" ht="30">
      <c r="A7" s="50">
        <v>5629</v>
      </c>
      <c r="B7" s="208" t="s">
        <v>533</v>
      </c>
      <c r="C7" s="50" t="s">
        <v>492</v>
      </c>
      <c r="D7" s="204">
        <v>35.549999999999997</v>
      </c>
    </row>
    <row r="8" spans="1:4" ht="30">
      <c r="A8" s="205">
        <v>5630</v>
      </c>
      <c r="B8" s="206" t="s">
        <v>534</v>
      </c>
      <c r="C8" s="205" t="s">
        <v>492</v>
      </c>
      <c r="D8" s="207">
        <v>54.15</v>
      </c>
    </row>
    <row r="9" spans="1:4" ht="30">
      <c r="A9" s="205">
        <v>5631</v>
      </c>
      <c r="B9" s="206" t="s">
        <v>535</v>
      </c>
      <c r="C9" s="205" t="s">
        <v>514</v>
      </c>
      <c r="D9" s="207">
        <v>136.44</v>
      </c>
    </row>
    <row r="10" spans="1:4" ht="30">
      <c r="A10" s="50">
        <v>5632</v>
      </c>
      <c r="B10" s="208" t="s">
        <v>536</v>
      </c>
      <c r="C10" s="50" t="s">
        <v>537</v>
      </c>
      <c r="D10" s="204">
        <v>46.74</v>
      </c>
    </row>
    <row r="11" spans="1:4">
      <c r="A11" s="50">
        <v>5651</v>
      </c>
      <c r="B11" s="208" t="s">
        <v>538</v>
      </c>
      <c r="C11" s="50" t="s">
        <v>14</v>
      </c>
      <c r="D11" s="204">
        <v>25.08</v>
      </c>
    </row>
    <row r="12" spans="1:4">
      <c r="A12" s="50">
        <v>5652</v>
      </c>
      <c r="B12" s="208" t="s">
        <v>539</v>
      </c>
      <c r="C12" s="50" t="s">
        <v>40</v>
      </c>
      <c r="D12" s="204">
        <v>229.41</v>
      </c>
    </row>
    <row r="13" spans="1:4" ht="30">
      <c r="A13" s="50">
        <v>5658</v>
      </c>
      <c r="B13" s="208" t="s">
        <v>540</v>
      </c>
      <c r="C13" s="50" t="s">
        <v>492</v>
      </c>
      <c r="D13" s="204">
        <v>2.06</v>
      </c>
    </row>
    <row r="14" spans="1:4" ht="45">
      <c r="A14" s="205">
        <v>5664</v>
      </c>
      <c r="B14" s="206" t="s">
        <v>541</v>
      </c>
      <c r="C14" s="205" t="s">
        <v>492</v>
      </c>
      <c r="D14" s="207">
        <v>16.13</v>
      </c>
    </row>
    <row r="15" spans="1:4" ht="45">
      <c r="A15" s="50">
        <v>5667</v>
      </c>
      <c r="B15" s="208" t="s">
        <v>542</v>
      </c>
      <c r="C15" s="50" t="s">
        <v>492</v>
      </c>
      <c r="D15" s="204">
        <v>14.35</v>
      </c>
    </row>
    <row r="16" spans="1:4" ht="45">
      <c r="A16" s="205">
        <v>5668</v>
      </c>
      <c r="B16" s="206" t="s">
        <v>543</v>
      </c>
      <c r="C16" s="205" t="s">
        <v>492</v>
      </c>
      <c r="D16" s="207">
        <v>41.46</v>
      </c>
    </row>
    <row r="17" spans="1:4" ht="30">
      <c r="A17" s="50">
        <v>5674</v>
      </c>
      <c r="B17" s="208" t="s">
        <v>544</v>
      </c>
      <c r="C17" s="50" t="s">
        <v>492</v>
      </c>
      <c r="D17" s="204">
        <v>14.13</v>
      </c>
    </row>
    <row r="18" spans="1:4" ht="30">
      <c r="A18" s="205">
        <v>5675</v>
      </c>
      <c r="B18" s="206" t="s">
        <v>545</v>
      </c>
      <c r="C18" s="205" t="s">
        <v>492</v>
      </c>
      <c r="D18" s="207">
        <v>9.48</v>
      </c>
    </row>
    <row r="19" spans="1:4" ht="30">
      <c r="A19" s="50">
        <v>5676</v>
      </c>
      <c r="B19" s="208" t="s">
        <v>546</v>
      </c>
      <c r="C19" s="50" t="s">
        <v>492</v>
      </c>
      <c r="D19" s="204">
        <v>10.53</v>
      </c>
    </row>
    <row r="20" spans="1:4" ht="30">
      <c r="A20" s="205">
        <v>5677</v>
      </c>
      <c r="B20" s="206" t="s">
        <v>547</v>
      </c>
      <c r="C20" s="205" t="s">
        <v>492</v>
      </c>
      <c r="D20" s="207">
        <v>21.94</v>
      </c>
    </row>
    <row r="21" spans="1:4" ht="45">
      <c r="A21" s="50">
        <v>5678</v>
      </c>
      <c r="B21" s="208" t="s">
        <v>548</v>
      </c>
      <c r="C21" s="50" t="s">
        <v>514</v>
      </c>
      <c r="D21" s="204">
        <v>94.89</v>
      </c>
    </row>
    <row r="22" spans="1:4" ht="45">
      <c r="A22" s="205">
        <v>5679</v>
      </c>
      <c r="B22" s="206" t="s">
        <v>549</v>
      </c>
      <c r="C22" s="205" t="s">
        <v>537</v>
      </c>
      <c r="D22" s="207">
        <v>33.85</v>
      </c>
    </row>
    <row r="23" spans="1:4" ht="45">
      <c r="A23" s="205">
        <v>5680</v>
      </c>
      <c r="B23" s="206" t="s">
        <v>550</v>
      </c>
      <c r="C23" s="205" t="s">
        <v>514</v>
      </c>
      <c r="D23" s="207">
        <v>87.67</v>
      </c>
    </row>
    <row r="24" spans="1:4" ht="45">
      <c r="A24" s="50">
        <v>5681</v>
      </c>
      <c r="B24" s="208" t="s">
        <v>551</v>
      </c>
      <c r="C24" s="50" t="s">
        <v>537</v>
      </c>
      <c r="D24" s="204">
        <v>31.85</v>
      </c>
    </row>
    <row r="25" spans="1:4" ht="30">
      <c r="A25" s="50">
        <v>5684</v>
      </c>
      <c r="B25" s="208" t="s">
        <v>552</v>
      </c>
      <c r="C25" s="50" t="s">
        <v>514</v>
      </c>
      <c r="D25" s="204">
        <v>82.32</v>
      </c>
    </row>
    <row r="26" spans="1:4" ht="30">
      <c r="A26" s="205">
        <v>5685</v>
      </c>
      <c r="B26" s="206" t="s">
        <v>553</v>
      </c>
      <c r="C26" s="205" t="s">
        <v>537</v>
      </c>
      <c r="D26" s="207">
        <v>29.13</v>
      </c>
    </row>
    <row r="27" spans="1:4" ht="30">
      <c r="A27" s="205">
        <v>5686</v>
      </c>
      <c r="B27" s="206" t="s">
        <v>554</v>
      </c>
      <c r="C27" s="205" t="s">
        <v>514</v>
      </c>
      <c r="D27" s="207">
        <v>57.87</v>
      </c>
    </row>
    <row r="28" spans="1:4" ht="30">
      <c r="A28" s="50">
        <v>5689</v>
      </c>
      <c r="B28" s="208" t="s">
        <v>555</v>
      </c>
      <c r="C28" s="50" t="s">
        <v>514</v>
      </c>
      <c r="D28" s="204">
        <v>5.59</v>
      </c>
    </row>
    <row r="29" spans="1:4" ht="30">
      <c r="A29" s="50">
        <v>5690</v>
      </c>
      <c r="B29" s="208" t="s">
        <v>556</v>
      </c>
      <c r="C29" s="50" t="s">
        <v>537</v>
      </c>
      <c r="D29" s="204">
        <v>3.52</v>
      </c>
    </row>
    <row r="30" spans="1:4" ht="30">
      <c r="A30" s="50">
        <v>5692</v>
      </c>
      <c r="B30" s="208" t="s">
        <v>557</v>
      </c>
      <c r="C30" s="50" t="s">
        <v>492</v>
      </c>
      <c r="D30" s="204">
        <v>0.09</v>
      </c>
    </row>
    <row r="31" spans="1:4" ht="30">
      <c r="A31" s="205">
        <v>5693</v>
      </c>
      <c r="B31" s="206" t="s">
        <v>558</v>
      </c>
      <c r="C31" s="205" t="s">
        <v>492</v>
      </c>
      <c r="D31" s="207">
        <v>4.4800000000000004</v>
      </c>
    </row>
    <row r="32" spans="1:4" ht="30">
      <c r="A32" s="50">
        <v>5695</v>
      </c>
      <c r="B32" s="208" t="s">
        <v>559</v>
      </c>
      <c r="C32" s="50" t="s">
        <v>492</v>
      </c>
      <c r="D32" s="204">
        <v>19.52</v>
      </c>
    </row>
    <row r="33" spans="1:4">
      <c r="A33" s="205">
        <v>5696</v>
      </c>
      <c r="B33" s="206" t="s">
        <v>560</v>
      </c>
      <c r="C33" s="205" t="s">
        <v>492</v>
      </c>
      <c r="D33" s="207">
        <v>270.83999999999997</v>
      </c>
    </row>
    <row r="34" spans="1:4">
      <c r="A34" s="50">
        <v>5697</v>
      </c>
      <c r="B34" s="208" t="s">
        <v>561</v>
      </c>
      <c r="C34" s="50" t="s">
        <v>492</v>
      </c>
      <c r="D34" s="204">
        <v>176.89</v>
      </c>
    </row>
    <row r="35" spans="1:4">
      <c r="A35" s="205">
        <v>5698</v>
      </c>
      <c r="B35" s="206" t="s">
        <v>562</v>
      </c>
      <c r="C35" s="205" t="s">
        <v>492</v>
      </c>
      <c r="D35" s="207">
        <v>8.3699999999999992</v>
      </c>
    </row>
    <row r="36" spans="1:4">
      <c r="A36" s="50">
        <v>5699</v>
      </c>
      <c r="B36" s="208" t="s">
        <v>563</v>
      </c>
      <c r="C36" s="50" t="s">
        <v>492</v>
      </c>
      <c r="D36" s="204">
        <v>73.790000000000006</v>
      </c>
    </row>
    <row r="37" spans="1:4">
      <c r="A37" s="205">
        <v>5701</v>
      </c>
      <c r="B37" s="206" t="s">
        <v>564</v>
      </c>
      <c r="C37" s="205" t="s">
        <v>492</v>
      </c>
      <c r="D37" s="207">
        <v>6.96</v>
      </c>
    </row>
    <row r="38" spans="1:4">
      <c r="A38" s="50">
        <v>5702</v>
      </c>
      <c r="B38" s="208" t="s">
        <v>565</v>
      </c>
      <c r="C38" s="50" t="s">
        <v>492</v>
      </c>
      <c r="D38" s="204">
        <v>52.45</v>
      </c>
    </row>
    <row r="39" spans="1:4">
      <c r="A39" s="205">
        <v>5703</v>
      </c>
      <c r="B39" s="206" t="s">
        <v>566</v>
      </c>
      <c r="C39" s="205" t="s">
        <v>492</v>
      </c>
      <c r="D39" s="207">
        <v>23.41</v>
      </c>
    </row>
    <row r="40" spans="1:4">
      <c r="A40" s="50">
        <v>5704</v>
      </c>
      <c r="B40" s="208" t="s">
        <v>567</v>
      </c>
      <c r="C40" s="50" t="s">
        <v>492</v>
      </c>
      <c r="D40" s="204">
        <v>49.19</v>
      </c>
    </row>
    <row r="41" spans="1:4" ht="30">
      <c r="A41" s="205">
        <v>5705</v>
      </c>
      <c r="B41" s="206" t="s">
        <v>568</v>
      </c>
      <c r="C41" s="205" t="s">
        <v>492</v>
      </c>
      <c r="D41" s="207">
        <v>11.49</v>
      </c>
    </row>
    <row r="42" spans="1:4" ht="30">
      <c r="A42" s="50">
        <v>5706</v>
      </c>
      <c r="B42" s="208" t="s">
        <v>569</v>
      </c>
      <c r="C42" s="50" t="s">
        <v>492</v>
      </c>
      <c r="D42" s="204">
        <v>139.71</v>
      </c>
    </row>
    <row r="43" spans="1:4">
      <c r="A43" s="205">
        <v>5707</v>
      </c>
      <c r="B43" s="206" t="s">
        <v>570</v>
      </c>
      <c r="C43" s="205" t="s">
        <v>492</v>
      </c>
      <c r="D43" s="207">
        <v>91.14</v>
      </c>
    </row>
    <row r="44" spans="1:4" ht="30">
      <c r="A44" s="50">
        <v>5708</v>
      </c>
      <c r="B44" s="208" t="s">
        <v>571</v>
      </c>
      <c r="C44" s="50" t="s">
        <v>492</v>
      </c>
      <c r="D44" s="204">
        <v>103.31</v>
      </c>
    </row>
    <row r="45" spans="1:4" ht="30">
      <c r="A45" s="205">
        <v>5710</v>
      </c>
      <c r="B45" s="206" t="s">
        <v>572</v>
      </c>
      <c r="C45" s="205" t="s">
        <v>492</v>
      </c>
      <c r="D45" s="207">
        <v>56.63</v>
      </c>
    </row>
    <row r="46" spans="1:4" ht="30">
      <c r="A46" s="50">
        <v>5711</v>
      </c>
      <c r="B46" s="208" t="s">
        <v>573</v>
      </c>
      <c r="C46" s="50" t="s">
        <v>492</v>
      </c>
      <c r="D46" s="204">
        <v>51.24</v>
      </c>
    </row>
    <row r="47" spans="1:4">
      <c r="A47" s="205">
        <v>5714</v>
      </c>
      <c r="B47" s="206" t="s">
        <v>574</v>
      </c>
      <c r="C47" s="205" t="s">
        <v>492</v>
      </c>
      <c r="D47" s="207">
        <v>5.03</v>
      </c>
    </row>
    <row r="48" spans="1:4">
      <c r="A48" s="50">
        <v>5715</v>
      </c>
      <c r="B48" s="208" t="s">
        <v>575</v>
      </c>
      <c r="C48" s="50" t="s">
        <v>492</v>
      </c>
      <c r="D48" s="204">
        <v>40.9</v>
      </c>
    </row>
    <row r="49" spans="1:4">
      <c r="A49" s="205">
        <v>5716</v>
      </c>
      <c r="B49" s="206" t="s">
        <v>576</v>
      </c>
      <c r="C49" s="205" t="s">
        <v>492</v>
      </c>
      <c r="D49" s="207">
        <v>14.85</v>
      </c>
    </row>
    <row r="50" spans="1:4">
      <c r="A50" s="50">
        <v>5718</v>
      </c>
      <c r="B50" s="208" t="s">
        <v>577</v>
      </c>
      <c r="C50" s="50" t="s">
        <v>492</v>
      </c>
      <c r="D50" s="204">
        <v>99.53</v>
      </c>
    </row>
    <row r="51" spans="1:4" ht="30">
      <c r="A51" s="205">
        <v>5719</v>
      </c>
      <c r="B51" s="206" t="s">
        <v>578</v>
      </c>
      <c r="C51" s="205" t="s">
        <v>40</v>
      </c>
      <c r="D51" s="207">
        <v>48.09</v>
      </c>
    </row>
    <row r="52" spans="1:4" ht="30">
      <c r="A52" s="205">
        <v>5721</v>
      </c>
      <c r="B52" s="206" t="s">
        <v>579</v>
      </c>
      <c r="C52" s="205" t="s">
        <v>492</v>
      </c>
      <c r="D52" s="207">
        <v>87.83</v>
      </c>
    </row>
    <row r="53" spans="1:4">
      <c r="A53" s="50">
        <v>5722</v>
      </c>
      <c r="B53" s="208" t="s">
        <v>580</v>
      </c>
      <c r="C53" s="50" t="s">
        <v>492</v>
      </c>
      <c r="D53" s="204">
        <v>203.16</v>
      </c>
    </row>
    <row r="54" spans="1:4">
      <c r="A54" s="205">
        <v>5724</v>
      </c>
      <c r="B54" s="206" t="s">
        <v>581</v>
      </c>
      <c r="C54" s="205" t="s">
        <v>492</v>
      </c>
      <c r="D54" s="207">
        <v>49.53</v>
      </c>
    </row>
    <row r="55" spans="1:4">
      <c r="A55" s="50">
        <v>5725</v>
      </c>
      <c r="B55" s="208" t="s">
        <v>582</v>
      </c>
      <c r="C55" s="50" t="s">
        <v>492</v>
      </c>
      <c r="D55" s="204">
        <v>14.85</v>
      </c>
    </row>
    <row r="56" spans="1:4" ht="30">
      <c r="A56" s="205">
        <v>5727</v>
      </c>
      <c r="B56" s="206" t="s">
        <v>583</v>
      </c>
      <c r="C56" s="205" t="s">
        <v>492</v>
      </c>
      <c r="D56" s="207">
        <v>4.26</v>
      </c>
    </row>
    <row r="57" spans="1:4" ht="30">
      <c r="A57" s="50">
        <v>5729</v>
      </c>
      <c r="B57" s="208" t="s">
        <v>584</v>
      </c>
      <c r="C57" s="50" t="s">
        <v>492</v>
      </c>
      <c r="D57" s="204">
        <v>17.36</v>
      </c>
    </row>
    <row r="58" spans="1:4" ht="30">
      <c r="A58" s="205">
        <v>5730</v>
      </c>
      <c r="B58" s="206" t="s">
        <v>585</v>
      </c>
      <c r="C58" s="205" t="s">
        <v>492</v>
      </c>
      <c r="D58" s="207">
        <v>28.28</v>
      </c>
    </row>
    <row r="59" spans="1:4" ht="30">
      <c r="A59" s="50">
        <v>5732</v>
      </c>
      <c r="B59" s="208" t="s">
        <v>586</v>
      </c>
      <c r="C59" s="50" t="s">
        <v>492</v>
      </c>
      <c r="D59" s="204">
        <v>16.489999999999998</v>
      </c>
    </row>
    <row r="60" spans="1:4" ht="30">
      <c r="A60" s="205">
        <v>5733</v>
      </c>
      <c r="B60" s="206" t="s">
        <v>587</v>
      </c>
      <c r="C60" s="205" t="s">
        <v>492</v>
      </c>
      <c r="D60" s="207">
        <v>48.29</v>
      </c>
    </row>
    <row r="61" spans="1:4" ht="45">
      <c r="A61" s="50">
        <v>5735</v>
      </c>
      <c r="B61" s="208" t="s">
        <v>588</v>
      </c>
      <c r="C61" s="50" t="s">
        <v>492</v>
      </c>
      <c r="D61" s="204">
        <v>15.56</v>
      </c>
    </row>
    <row r="62" spans="1:4" ht="45">
      <c r="A62" s="205">
        <v>5736</v>
      </c>
      <c r="B62" s="206" t="s">
        <v>589</v>
      </c>
      <c r="C62" s="205" t="s">
        <v>492</v>
      </c>
      <c r="D62" s="207">
        <v>38.06</v>
      </c>
    </row>
    <row r="63" spans="1:4">
      <c r="A63" s="50">
        <v>5737</v>
      </c>
      <c r="B63" s="208" t="s">
        <v>590</v>
      </c>
      <c r="C63" s="50" t="s">
        <v>492</v>
      </c>
      <c r="D63" s="204">
        <v>15.77</v>
      </c>
    </row>
    <row r="64" spans="1:4" ht="30">
      <c r="A64" s="205">
        <v>5738</v>
      </c>
      <c r="B64" s="206" t="s">
        <v>591</v>
      </c>
      <c r="C64" s="205" t="s">
        <v>492</v>
      </c>
      <c r="D64" s="207">
        <v>17.39</v>
      </c>
    </row>
    <row r="65" spans="1:4" ht="30">
      <c r="A65" s="50">
        <v>5739</v>
      </c>
      <c r="B65" s="208" t="s">
        <v>592</v>
      </c>
      <c r="C65" s="50" t="s">
        <v>492</v>
      </c>
      <c r="D65" s="204">
        <v>19.309999999999999</v>
      </c>
    </row>
    <row r="66" spans="1:4" ht="30">
      <c r="A66" s="205">
        <v>5741</v>
      </c>
      <c r="B66" s="206" t="s">
        <v>593</v>
      </c>
      <c r="C66" s="205" t="s">
        <v>492</v>
      </c>
      <c r="D66" s="207">
        <v>17.489999999999998</v>
      </c>
    </row>
    <row r="67" spans="1:4" ht="30">
      <c r="A67" s="50">
        <v>5742</v>
      </c>
      <c r="B67" s="208" t="s">
        <v>594</v>
      </c>
      <c r="C67" s="50" t="s">
        <v>492</v>
      </c>
      <c r="D67" s="204">
        <v>15.89</v>
      </c>
    </row>
    <row r="68" spans="1:4" ht="30">
      <c r="A68" s="205">
        <v>5747</v>
      </c>
      <c r="B68" s="206" t="s">
        <v>595</v>
      </c>
      <c r="C68" s="205" t="s">
        <v>492</v>
      </c>
      <c r="D68" s="207">
        <v>68.239999999999995</v>
      </c>
    </row>
    <row r="69" spans="1:4" ht="30">
      <c r="A69" s="50">
        <v>5751</v>
      </c>
      <c r="B69" s="208" t="s">
        <v>596</v>
      </c>
      <c r="C69" s="50" t="s">
        <v>492</v>
      </c>
      <c r="D69" s="204">
        <v>2.56</v>
      </c>
    </row>
    <row r="70" spans="1:4" ht="30">
      <c r="A70" s="205">
        <v>5754</v>
      </c>
      <c r="B70" s="206" t="s">
        <v>597</v>
      </c>
      <c r="C70" s="205" t="s">
        <v>492</v>
      </c>
      <c r="D70" s="207">
        <v>10.56</v>
      </c>
    </row>
    <row r="71" spans="1:4" ht="30">
      <c r="A71" s="50">
        <v>5763</v>
      </c>
      <c r="B71" s="208" t="s">
        <v>598</v>
      </c>
      <c r="C71" s="50" t="s">
        <v>492</v>
      </c>
      <c r="D71" s="204">
        <v>17.98</v>
      </c>
    </row>
    <row r="72" spans="1:4" ht="30">
      <c r="A72" s="205">
        <v>5765</v>
      </c>
      <c r="B72" s="206" t="s">
        <v>599</v>
      </c>
      <c r="C72" s="205" t="s">
        <v>492</v>
      </c>
      <c r="D72" s="207">
        <v>3.9</v>
      </c>
    </row>
    <row r="73" spans="1:4" ht="30">
      <c r="A73" s="50">
        <v>5766</v>
      </c>
      <c r="B73" s="208" t="s">
        <v>600</v>
      </c>
      <c r="C73" s="50" t="s">
        <v>492</v>
      </c>
      <c r="D73" s="204">
        <v>2.81</v>
      </c>
    </row>
    <row r="74" spans="1:4" ht="30">
      <c r="A74" s="205">
        <v>5770</v>
      </c>
      <c r="B74" s="206" t="s">
        <v>601</v>
      </c>
      <c r="C74" s="205" t="s">
        <v>492</v>
      </c>
      <c r="D74" s="207">
        <v>25.95</v>
      </c>
    </row>
    <row r="75" spans="1:4" ht="30">
      <c r="A75" s="50">
        <v>5775</v>
      </c>
      <c r="B75" s="208" t="s">
        <v>602</v>
      </c>
      <c r="C75" s="50" t="s">
        <v>492</v>
      </c>
      <c r="D75" s="204">
        <v>113.45</v>
      </c>
    </row>
    <row r="76" spans="1:4" ht="30">
      <c r="A76" s="205">
        <v>5776</v>
      </c>
      <c r="B76" s="206" t="s">
        <v>603</v>
      </c>
      <c r="C76" s="205" t="s">
        <v>492</v>
      </c>
      <c r="D76" s="207">
        <v>77.69</v>
      </c>
    </row>
    <row r="77" spans="1:4" ht="30">
      <c r="A77" s="50">
        <v>5779</v>
      </c>
      <c r="B77" s="208" t="s">
        <v>604</v>
      </c>
      <c r="C77" s="50" t="s">
        <v>492</v>
      </c>
      <c r="D77" s="204">
        <v>33.6</v>
      </c>
    </row>
    <row r="78" spans="1:4">
      <c r="A78" s="205">
        <v>5782</v>
      </c>
      <c r="B78" s="206" t="s">
        <v>605</v>
      </c>
      <c r="C78" s="205" t="s">
        <v>492</v>
      </c>
      <c r="D78" s="207">
        <v>158.91999999999999</v>
      </c>
    </row>
    <row r="79" spans="1:4">
      <c r="A79" s="50">
        <v>5783</v>
      </c>
      <c r="B79" s="208" t="s">
        <v>606</v>
      </c>
      <c r="C79" s="50" t="s">
        <v>492</v>
      </c>
      <c r="D79" s="204">
        <v>19.62</v>
      </c>
    </row>
    <row r="80" spans="1:4" ht="30">
      <c r="A80" s="205">
        <v>5787</v>
      </c>
      <c r="B80" s="206" t="s">
        <v>607</v>
      </c>
      <c r="C80" s="205" t="s">
        <v>492</v>
      </c>
      <c r="D80" s="207">
        <v>105.88</v>
      </c>
    </row>
    <row r="81" spans="1:4" ht="30">
      <c r="A81" s="50">
        <v>5791</v>
      </c>
      <c r="B81" s="208" t="s">
        <v>608</v>
      </c>
      <c r="C81" s="50" t="s">
        <v>492</v>
      </c>
      <c r="D81" s="204">
        <v>14.69</v>
      </c>
    </row>
    <row r="82" spans="1:4" ht="30">
      <c r="A82" s="205">
        <v>5792</v>
      </c>
      <c r="B82" s="206" t="s">
        <v>609</v>
      </c>
      <c r="C82" s="205" t="s">
        <v>492</v>
      </c>
      <c r="D82" s="207">
        <v>39.04</v>
      </c>
    </row>
    <row r="83" spans="1:4">
      <c r="A83" s="50">
        <v>5794</v>
      </c>
      <c r="B83" s="208" t="s">
        <v>610</v>
      </c>
      <c r="C83" s="50" t="s">
        <v>492</v>
      </c>
      <c r="D83" s="204">
        <v>1.86</v>
      </c>
    </row>
    <row r="84" spans="1:4">
      <c r="A84" s="205">
        <v>5795</v>
      </c>
      <c r="B84" s="206" t="s">
        <v>611</v>
      </c>
      <c r="C84" s="205" t="s">
        <v>514</v>
      </c>
      <c r="D84" s="207">
        <v>13.47</v>
      </c>
    </row>
    <row r="85" spans="1:4" ht="30">
      <c r="A85" s="205">
        <v>5796</v>
      </c>
      <c r="B85" s="206" t="s">
        <v>612</v>
      </c>
      <c r="C85" s="205" t="s">
        <v>492</v>
      </c>
      <c r="D85" s="207">
        <v>9.15</v>
      </c>
    </row>
    <row r="86" spans="1:4" ht="30">
      <c r="A86" s="50">
        <v>5797</v>
      </c>
      <c r="B86" s="208" t="s">
        <v>613</v>
      </c>
      <c r="C86" s="50" t="s">
        <v>492</v>
      </c>
      <c r="D86" s="204">
        <v>2.3199999999999998</v>
      </c>
    </row>
    <row r="87" spans="1:4" ht="30">
      <c r="A87" s="205">
        <v>5800</v>
      </c>
      <c r="B87" s="206" t="s">
        <v>614</v>
      </c>
      <c r="C87" s="205" t="s">
        <v>492</v>
      </c>
      <c r="D87" s="207">
        <v>0.16</v>
      </c>
    </row>
    <row r="88" spans="1:4" ht="30">
      <c r="A88" s="50">
        <v>5801</v>
      </c>
      <c r="B88" s="208" t="s">
        <v>615</v>
      </c>
      <c r="C88" s="50" t="s">
        <v>492</v>
      </c>
      <c r="D88" s="204">
        <v>3.72</v>
      </c>
    </row>
    <row r="89" spans="1:4">
      <c r="A89" s="205">
        <v>5802</v>
      </c>
      <c r="B89" s="206" t="s">
        <v>616</v>
      </c>
      <c r="C89" s="205" t="s">
        <v>492</v>
      </c>
      <c r="D89" s="207">
        <v>1.47</v>
      </c>
    </row>
    <row r="90" spans="1:4" ht="30">
      <c r="A90" s="205">
        <v>5803</v>
      </c>
      <c r="B90" s="206" t="s">
        <v>617</v>
      </c>
      <c r="C90" s="205" t="s">
        <v>492</v>
      </c>
      <c r="D90" s="207">
        <v>2.35</v>
      </c>
    </row>
    <row r="91" spans="1:4" ht="30">
      <c r="A91" s="50">
        <v>5804</v>
      </c>
      <c r="B91" s="208" t="s">
        <v>618</v>
      </c>
      <c r="C91" s="50" t="s">
        <v>492</v>
      </c>
      <c r="D91" s="204">
        <v>12.29</v>
      </c>
    </row>
    <row r="92" spans="1:4" ht="30">
      <c r="A92" s="205">
        <v>5806</v>
      </c>
      <c r="B92" s="206" t="s">
        <v>619</v>
      </c>
      <c r="C92" s="205" t="s">
        <v>537</v>
      </c>
      <c r="D92" s="207">
        <v>0.18</v>
      </c>
    </row>
    <row r="93" spans="1:4">
      <c r="A93" s="50">
        <v>5808</v>
      </c>
      <c r="B93" s="208" t="s">
        <v>620</v>
      </c>
      <c r="C93" s="50" t="s">
        <v>514</v>
      </c>
      <c r="D93" s="204">
        <v>529.9</v>
      </c>
    </row>
    <row r="94" spans="1:4" ht="30">
      <c r="A94" s="205">
        <v>5811</v>
      </c>
      <c r="B94" s="206" t="s">
        <v>621</v>
      </c>
      <c r="C94" s="205" t="s">
        <v>514</v>
      </c>
      <c r="D94" s="207">
        <v>133.37</v>
      </c>
    </row>
    <row r="95" spans="1:4">
      <c r="A95" s="50">
        <v>5823</v>
      </c>
      <c r="B95" s="208" t="s">
        <v>622</v>
      </c>
      <c r="C95" s="50" t="s">
        <v>514</v>
      </c>
      <c r="D95" s="204">
        <v>164.06</v>
      </c>
    </row>
    <row r="96" spans="1:4" ht="30">
      <c r="A96" s="205">
        <v>5824</v>
      </c>
      <c r="B96" s="206" t="s">
        <v>623</v>
      </c>
      <c r="C96" s="205" t="s">
        <v>514</v>
      </c>
      <c r="D96" s="207">
        <v>104.74</v>
      </c>
    </row>
    <row r="97" spans="1:4" ht="30">
      <c r="A97" s="50">
        <v>5826</v>
      </c>
      <c r="B97" s="208" t="s">
        <v>624</v>
      </c>
      <c r="C97" s="50" t="s">
        <v>537</v>
      </c>
      <c r="D97" s="204">
        <v>25</v>
      </c>
    </row>
    <row r="98" spans="1:4">
      <c r="A98" s="205">
        <v>5829</v>
      </c>
      <c r="B98" s="206" t="s">
        <v>625</v>
      </c>
      <c r="C98" s="205" t="s">
        <v>537</v>
      </c>
      <c r="D98" s="207">
        <v>101.65</v>
      </c>
    </row>
    <row r="99" spans="1:4">
      <c r="A99" s="50">
        <v>5834</v>
      </c>
      <c r="B99" s="208" t="s">
        <v>626</v>
      </c>
      <c r="C99" s="50" t="s">
        <v>627</v>
      </c>
      <c r="D99" s="204">
        <v>243.02</v>
      </c>
    </row>
    <row r="100" spans="1:4" ht="30">
      <c r="A100" s="50">
        <v>5835</v>
      </c>
      <c r="B100" s="208" t="s">
        <v>628</v>
      </c>
      <c r="C100" s="50" t="s">
        <v>514</v>
      </c>
      <c r="D100" s="204">
        <v>181.6</v>
      </c>
    </row>
    <row r="101" spans="1:4" ht="30">
      <c r="A101" s="50">
        <v>5837</v>
      </c>
      <c r="B101" s="208" t="s">
        <v>629</v>
      </c>
      <c r="C101" s="50" t="s">
        <v>537</v>
      </c>
      <c r="D101" s="204">
        <v>73.73</v>
      </c>
    </row>
    <row r="102" spans="1:4">
      <c r="A102" s="205">
        <v>5839</v>
      </c>
      <c r="B102" s="206" t="s">
        <v>630</v>
      </c>
      <c r="C102" s="205" t="s">
        <v>514</v>
      </c>
      <c r="D102" s="207">
        <v>5.78</v>
      </c>
    </row>
    <row r="103" spans="1:4">
      <c r="A103" s="205">
        <v>5841</v>
      </c>
      <c r="B103" s="206" t="s">
        <v>631</v>
      </c>
      <c r="C103" s="205" t="s">
        <v>537</v>
      </c>
      <c r="D103" s="207">
        <v>3.59</v>
      </c>
    </row>
    <row r="104" spans="1:4">
      <c r="A104" s="50">
        <v>5843</v>
      </c>
      <c r="B104" s="208" t="s">
        <v>632</v>
      </c>
      <c r="C104" s="50" t="s">
        <v>514</v>
      </c>
      <c r="D104" s="204">
        <v>88.85</v>
      </c>
    </row>
    <row r="105" spans="1:4">
      <c r="A105" s="50">
        <v>5845</v>
      </c>
      <c r="B105" s="208" t="s">
        <v>633</v>
      </c>
      <c r="C105" s="50" t="s">
        <v>537</v>
      </c>
      <c r="D105" s="204">
        <v>23.25</v>
      </c>
    </row>
    <row r="106" spans="1:4">
      <c r="A106" s="205">
        <v>5847</v>
      </c>
      <c r="B106" s="206" t="s">
        <v>634</v>
      </c>
      <c r="C106" s="205" t="s">
        <v>514</v>
      </c>
      <c r="D106" s="207">
        <v>240.76</v>
      </c>
    </row>
    <row r="107" spans="1:4">
      <c r="A107" s="205">
        <v>5849</v>
      </c>
      <c r="B107" s="206" t="s">
        <v>635</v>
      </c>
      <c r="C107" s="205" t="s">
        <v>537</v>
      </c>
      <c r="D107" s="207">
        <v>77.400000000000006</v>
      </c>
    </row>
    <row r="108" spans="1:4" ht="30">
      <c r="A108" s="50">
        <v>5851</v>
      </c>
      <c r="B108" s="208" t="s">
        <v>636</v>
      </c>
      <c r="C108" s="50" t="s">
        <v>514</v>
      </c>
      <c r="D108" s="204">
        <v>229.83</v>
      </c>
    </row>
    <row r="109" spans="1:4" ht="30">
      <c r="A109" s="50">
        <v>5853</v>
      </c>
      <c r="B109" s="208" t="s">
        <v>637</v>
      </c>
      <c r="C109" s="50" t="s">
        <v>537</v>
      </c>
      <c r="D109" s="204">
        <v>77.78</v>
      </c>
    </row>
    <row r="110" spans="1:4">
      <c r="A110" s="205">
        <v>5855</v>
      </c>
      <c r="B110" s="206" t="s">
        <v>638</v>
      </c>
      <c r="C110" s="205" t="s">
        <v>514</v>
      </c>
      <c r="D110" s="207">
        <v>634.48</v>
      </c>
    </row>
    <row r="111" spans="1:4">
      <c r="A111" s="205">
        <v>5857</v>
      </c>
      <c r="B111" s="206" t="s">
        <v>639</v>
      </c>
      <c r="C111" s="205" t="s">
        <v>537</v>
      </c>
      <c r="D111" s="207">
        <v>220.98</v>
      </c>
    </row>
    <row r="112" spans="1:4" ht="30">
      <c r="A112" s="50">
        <v>5863</v>
      </c>
      <c r="B112" s="208" t="s">
        <v>640</v>
      </c>
      <c r="C112" s="50" t="s">
        <v>514</v>
      </c>
      <c r="D112" s="204">
        <v>9</v>
      </c>
    </row>
    <row r="113" spans="1:4" ht="30">
      <c r="A113" s="50">
        <v>5865</v>
      </c>
      <c r="B113" s="208" t="s">
        <v>641</v>
      </c>
      <c r="C113" s="50" t="s">
        <v>537</v>
      </c>
      <c r="D113" s="204">
        <v>4.7300000000000004</v>
      </c>
    </row>
    <row r="114" spans="1:4" ht="30">
      <c r="A114" s="205">
        <v>5867</v>
      </c>
      <c r="B114" s="206" t="s">
        <v>642</v>
      </c>
      <c r="C114" s="205" t="s">
        <v>514</v>
      </c>
      <c r="D114" s="207">
        <v>78.36</v>
      </c>
    </row>
    <row r="115" spans="1:4" ht="30">
      <c r="A115" s="205">
        <v>5869</v>
      </c>
      <c r="B115" s="206" t="s">
        <v>643</v>
      </c>
      <c r="C115" s="205" t="s">
        <v>537</v>
      </c>
      <c r="D115" s="207">
        <v>32.71</v>
      </c>
    </row>
    <row r="116" spans="1:4" ht="30">
      <c r="A116" s="50">
        <v>5871</v>
      </c>
      <c r="B116" s="208" t="s">
        <v>644</v>
      </c>
      <c r="C116" s="50" t="s">
        <v>514</v>
      </c>
      <c r="D116" s="204">
        <v>98.64</v>
      </c>
    </row>
    <row r="117" spans="1:4" ht="30">
      <c r="A117" s="50">
        <v>5873</v>
      </c>
      <c r="B117" s="208" t="s">
        <v>645</v>
      </c>
      <c r="C117" s="50" t="s">
        <v>537</v>
      </c>
      <c r="D117" s="204">
        <v>33.85</v>
      </c>
    </row>
    <row r="118" spans="1:4" ht="45">
      <c r="A118" s="205">
        <v>5875</v>
      </c>
      <c r="B118" s="206" t="s">
        <v>646</v>
      </c>
      <c r="C118" s="205" t="s">
        <v>514</v>
      </c>
      <c r="D118" s="207">
        <v>86.84</v>
      </c>
    </row>
    <row r="119" spans="1:4" ht="45">
      <c r="A119" s="205">
        <v>5877</v>
      </c>
      <c r="B119" s="206" t="s">
        <v>647</v>
      </c>
      <c r="C119" s="205" t="s">
        <v>537</v>
      </c>
      <c r="D119" s="207">
        <v>33.21</v>
      </c>
    </row>
    <row r="120" spans="1:4" ht="30">
      <c r="A120" s="50">
        <v>5879</v>
      </c>
      <c r="B120" s="208" t="s">
        <v>648</v>
      </c>
      <c r="C120" s="50" t="s">
        <v>514</v>
      </c>
      <c r="D120" s="204">
        <v>62.38</v>
      </c>
    </row>
    <row r="121" spans="1:4" ht="30">
      <c r="A121" s="50">
        <v>5881</v>
      </c>
      <c r="B121" s="208" t="s">
        <v>649</v>
      </c>
      <c r="C121" s="50" t="s">
        <v>537</v>
      </c>
      <c r="D121" s="204">
        <v>34.89</v>
      </c>
    </row>
    <row r="122" spans="1:4" ht="30">
      <c r="A122" s="205">
        <v>5882</v>
      </c>
      <c r="B122" s="206" t="s">
        <v>650</v>
      </c>
      <c r="C122" s="205" t="s">
        <v>514</v>
      </c>
      <c r="D122" s="207">
        <v>69.05</v>
      </c>
    </row>
    <row r="123" spans="1:4" ht="30">
      <c r="A123" s="205">
        <v>5884</v>
      </c>
      <c r="B123" s="206" t="s">
        <v>651</v>
      </c>
      <c r="C123" s="205" t="s">
        <v>537</v>
      </c>
      <c r="D123" s="207">
        <v>35.67</v>
      </c>
    </row>
    <row r="124" spans="1:4" ht="30">
      <c r="A124" s="50">
        <v>5890</v>
      </c>
      <c r="B124" s="208" t="s">
        <v>652</v>
      </c>
      <c r="C124" s="50" t="s">
        <v>514</v>
      </c>
      <c r="D124" s="204">
        <v>95.41</v>
      </c>
    </row>
    <row r="125" spans="1:4" ht="30">
      <c r="A125" s="50">
        <v>5892</v>
      </c>
      <c r="B125" s="208" t="s">
        <v>653</v>
      </c>
      <c r="C125" s="50" t="s">
        <v>537</v>
      </c>
      <c r="D125" s="204">
        <v>26.07</v>
      </c>
    </row>
    <row r="126" spans="1:4" ht="30">
      <c r="A126" s="205">
        <v>5894</v>
      </c>
      <c r="B126" s="206" t="s">
        <v>654</v>
      </c>
      <c r="C126" s="205" t="s">
        <v>514</v>
      </c>
      <c r="D126" s="207">
        <v>102.83</v>
      </c>
    </row>
    <row r="127" spans="1:4" ht="30">
      <c r="A127" s="205">
        <v>5896</v>
      </c>
      <c r="B127" s="206" t="s">
        <v>655</v>
      </c>
      <c r="C127" s="205" t="s">
        <v>537</v>
      </c>
      <c r="D127" s="207">
        <v>24.02</v>
      </c>
    </row>
    <row r="128" spans="1:4" ht="30">
      <c r="A128" s="50">
        <v>5901</v>
      </c>
      <c r="B128" s="208" t="s">
        <v>656</v>
      </c>
      <c r="C128" s="50" t="s">
        <v>514</v>
      </c>
      <c r="D128" s="204">
        <v>132.81</v>
      </c>
    </row>
    <row r="129" spans="1:4" ht="30">
      <c r="A129" s="50">
        <v>5903</v>
      </c>
      <c r="B129" s="208" t="s">
        <v>657</v>
      </c>
      <c r="C129" s="50" t="s">
        <v>537</v>
      </c>
      <c r="D129" s="204">
        <v>31.79</v>
      </c>
    </row>
    <row r="130" spans="1:4">
      <c r="A130" s="205">
        <v>5905</v>
      </c>
      <c r="B130" s="206" t="s">
        <v>658</v>
      </c>
      <c r="C130" s="205" t="s">
        <v>514</v>
      </c>
      <c r="D130" s="207">
        <v>11.1</v>
      </c>
    </row>
    <row r="131" spans="1:4">
      <c r="A131" s="205">
        <v>5907</v>
      </c>
      <c r="B131" s="206" t="s">
        <v>659</v>
      </c>
      <c r="C131" s="205" t="s">
        <v>537</v>
      </c>
      <c r="D131" s="207">
        <v>8.14</v>
      </c>
    </row>
    <row r="132" spans="1:4" ht="30">
      <c r="A132" s="50">
        <v>5909</v>
      </c>
      <c r="B132" s="208" t="s">
        <v>660</v>
      </c>
      <c r="C132" s="50" t="s">
        <v>514</v>
      </c>
      <c r="D132" s="204">
        <v>23.43</v>
      </c>
    </row>
    <row r="133" spans="1:4" ht="30">
      <c r="A133" s="50">
        <v>5911</v>
      </c>
      <c r="B133" s="208" t="s">
        <v>661</v>
      </c>
      <c r="C133" s="50" t="s">
        <v>537</v>
      </c>
      <c r="D133" s="204">
        <v>16.7</v>
      </c>
    </row>
    <row r="134" spans="1:4">
      <c r="A134" s="205">
        <v>5921</v>
      </c>
      <c r="B134" s="206" t="s">
        <v>662</v>
      </c>
      <c r="C134" s="205" t="s">
        <v>514</v>
      </c>
      <c r="D134" s="207">
        <v>4.38</v>
      </c>
    </row>
    <row r="135" spans="1:4">
      <c r="A135" s="205">
        <v>5923</v>
      </c>
      <c r="B135" s="206" t="s">
        <v>663</v>
      </c>
      <c r="C135" s="205" t="s">
        <v>537</v>
      </c>
      <c r="D135" s="207">
        <v>2.76</v>
      </c>
    </row>
    <row r="136" spans="1:4" ht="30">
      <c r="A136" s="50">
        <v>5924</v>
      </c>
      <c r="B136" s="208" t="s">
        <v>664</v>
      </c>
      <c r="C136" s="50" t="s">
        <v>514</v>
      </c>
      <c r="D136" s="204">
        <v>437.02</v>
      </c>
    </row>
    <row r="137" spans="1:4" ht="30">
      <c r="A137" s="50">
        <v>5926</v>
      </c>
      <c r="B137" s="208" t="s">
        <v>665</v>
      </c>
      <c r="C137" s="50" t="s">
        <v>537</v>
      </c>
      <c r="D137" s="204">
        <v>245.87</v>
      </c>
    </row>
    <row r="138" spans="1:4" ht="30">
      <c r="A138" s="205">
        <v>5928</v>
      </c>
      <c r="B138" s="206" t="s">
        <v>666</v>
      </c>
      <c r="C138" s="205" t="s">
        <v>514</v>
      </c>
      <c r="D138" s="207">
        <v>111.27</v>
      </c>
    </row>
    <row r="139" spans="1:4" ht="30">
      <c r="A139" s="205">
        <v>5930</v>
      </c>
      <c r="B139" s="206" t="s">
        <v>667</v>
      </c>
      <c r="C139" s="205" t="s">
        <v>537</v>
      </c>
      <c r="D139" s="207">
        <v>28.84</v>
      </c>
    </row>
    <row r="140" spans="1:4" ht="30">
      <c r="A140" s="50">
        <v>5932</v>
      </c>
      <c r="B140" s="208" t="s">
        <v>668</v>
      </c>
      <c r="C140" s="50" t="s">
        <v>514</v>
      </c>
      <c r="D140" s="204">
        <v>157.93</v>
      </c>
    </row>
    <row r="141" spans="1:4" ht="30">
      <c r="A141" s="50">
        <v>5934</v>
      </c>
      <c r="B141" s="208" t="s">
        <v>669</v>
      </c>
      <c r="C141" s="50" t="s">
        <v>537</v>
      </c>
      <c r="D141" s="204">
        <v>51.14</v>
      </c>
    </row>
    <row r="142" spans="1:4" ht="30">
      <c r="A142" s="205">
        <v>5940</v>
      </c>
      <c r="B142" s="206" t="s">
        <v>670</v>
      </c>
      <c r="C142" s="205" t="s">
        <v>514</v>
      </c>
      <c r="D142" s="207">
        <v>112.36</v>
      </c>
    </row>
    <row r="143" spans="1:4" ht="30">
      <c r="A143" s="205">
        <v>5942</v>
      </c>
      <c r="B143" s="206" t="s">
        <v>671</v>
      </c>
      <c r="C143" s="205" t="s">
        <v>537</v>
      </c>
      <c r="D143" s="207">
        <v>33.46</v>
      </c>
    </row>
    <row r="144" spans="1:4" ht="30">
      <c r="A144" s="50">
        <v>5944</v>
      </c>
      <c r="B144" s="208" t="s">
        <v>672</v>
      </c>
      <c r="C144" s="50" t="s">
        <v>514</v>
      </c>
      <c r="D144" s="204">
        <v>169.27</v>
      </c>
    </row>
    <row r="145" spans="1:4" ht="30">
      <c r="A145" s="50">
        <v>5946</v>
      </c>
      <c r="B145" s="208" t="s">
        <v>673</v>
      </c>
      <c r="C145" s="50" t="s">
        <v>537</v>
      </c>
      <c r="D145" s="204">
        <v>40.58</v>
      </c>
    </row>
    <row r="146" spans="1:4" ht="30">
      <c r="A146" s="205">
        <v>5948</v>
      </c>
      <c r="B146" s="206" t="s">
        <v>674</v>
      </c>
      <c r="C146" s="205" t="s">
        <v>514</v>
      </c>
      <c r="D146" s="207">
        <v>83.57</v>
      </c>
    </row>
    <row r="147" spans="1:4">
      <c r="A147" s="205">
        <v>5952</v>
      </c>
      <c r="B147" s="206" t="s">
        <v>675</v>
      </c>
      <c r="C147" s="205" t="s">
        <v>537</v>
      </c>
      <c r="D147" s="207">
        <v>11.01</v>
      </c>
    </row>
    <row r="148" spans="1:4" ht="30">
      <c r="A148" s="50">
        <v>5953</v>
      </c>
      <c r="B148" s="208" t="s">
        <v>676</v>
      </c>
      <c r="C148" s="50" t="s">
        <v>514</v>
      </c>
      <c r="D148" s="204">
        <v>38.26</v>
      </c>
    </row>
    <row r="149" spans="1:4" ht="30">
      <c r="A149" s="50">
        <v>5954</v>
      </c>
      <c r="B149" s="208" t="s">
        <v>677</v>
      </c>
      <c r="C149" s="50" t="s">
        <v>537</v>
      </c>
      <c r="D149" s="204">
        <v>2.58</v>
      </c>
    </row>
    <row r="150" spans="1:4" ht="30">
      <c r="A150" s="205">
        <v>5957</v>
      </c>
      <c r="B150" s="206" t="s">
        <v>678</v>
      </c>
      <c r="C150" s="205" t="s">
        <v>514</v>
      </c>
      <c r="D150" s="207">
        <v>19.850000000000001</v>
      </c>
    </row>
    <row r="151" spans="1:4" ht="30">
      <c r="A151" s="205">
        <v>5959</v>
      </c>
      <c r="B151" s="206" t="s">
        <v>679</v>
      </c>
      <c r="C151" s="205" t="s">
        <v>537</v>
      </c>
      <c r="D151" s="207">
        <v>16.02</v>
      </c>
    </row>
    <row r="152" spans="1:4" ht="30">
      <c r="A152" s="50">
        <v>5961</v>
      </c>
      <c r="B152" s="208" t="s">
        <v>680</v>
      </c>
      <c r="C152" s="50" t="s">
        <v>537</v>
      </c>
      <c r="D152" s="204">
        <v>30.82</v>
      </c>
    </row>
    <row r="153" spans="1:4" ht="30">
      <c r="A153" s="205">
        <v>5968</v>
      </c>
      <c r="B153" s="206" t="s">
        <v>681</v>
      </c>
      <c r="C153" s="205" t="s">
        <v>14</v>
      </c>
      <c r="D153" s="207">
        <v>30.98</v>
      </c>
    </row>
    <row r="154" spans="1:4">
      <c r="A154" s="205">
        <v>5970</v>
      </c>
      <c r="B154" s="206" t="s">
        <v>682</v>
      </c>
      <c r="C154" s="205" t="s">
        <v>14</v>
      </c>
      <c r="D154" s="207">
        <v>42.54</v>
      </c>
    </row>
    <row r="155" spans="1:4" ht="30">
      <c r="A155" s="50">
        <v>5991</v>
      </c>
      <c r="B155" s="208" t="s">
        <v>683</v>
      </c>
      <c r="C155" s="50" t="s">
        <v>14</v>
      </c>
      <c r="D155" s="204">
        <v>32.74</v>
      </c>
    </row>
    <row r="156" spans="1:4">
      <c r="A156" s="205">
        <v>5997</v>
      </c>
      <c r="B156" s="206" t="s">
        <v>684</v>
      </c>
      <c r="C156" s="205" t="s">
        <v>14</v>
      </c>
      <c r="D156" s="207">
        <v>30.81</v>
      </c>
    </row>
    <row r="157" spans="1:4">
      <c r="A157" s="205">
        <v>5998</v>
      </c>
      <c r="B157" s="206" t="s">
        <v>685</v>
      </c>
      <c r="C157" s="205" t="s">
        <v>14</v>
      </c>
      <c r="D157" s="207">
        <v>0.75</v>
      </c>
    </row>
    <row r="158" spans="1:4" ht="30">
      <c r="A158" s="205">
        <v>6021</v>
      </c>
      <c r="B158" s="206" t="s">
        <v>686</v>
      </c>
      <c r="C158" s="205" t="s">
        <v>687</v>
      </c>
      <c r="D158" s="207">
        <v>201.27</v>
      </c>
    </row>
    <row r="159" spans="1:4">
      <c r="A159" s="205">
        <v>6022</v>
      </c>
      <c r="B159" s="206" t="s">
        <v>688</v>
      </c>
      <c r="C159" s="205" t="s">
        <v>40</v>
      </c>
      <c r="D159" s="207">
        <v>462.69</v>
      </c>
    </row>
    <row r="160" spans="1:4">
      <c r="A160" s="205">
        <v>6042</v>
      </c>
      <c r="B160" s="206" t="s">
        <v>689</v>
      </c>
      <c r="C160" s="205" t="s">
        <v>40</v>
      </c>
      <c r="D160" s="207">
        <v>252.18</v>
      </c>
    </row>
    <row r="161" spans="1:4">
      <c r="A161" s="50">
        <v>6045</v>
      </c>
      <c r="B161" s="208" t="s">
        <v>690</v>
      </c>
      <c r="C161" s="50" t="s">
        <v>40</v>
      </c>
      <c r="D161" s="204">
        <v>302.33</v>
      </c>
    </row>
    <row r="162" spans="1:4">
      <c r="A162" s="205">
        <v>6058</v>
      </c>
      <c r="B162" s="206" t="s">
        <v>691</v>
      </c>
      <c r="C162" s="205" t="s">
        <v>103</v>
      </c>
      <c r="D162" s="207">
        <v>28.49</v>
      </c>
    </row>
    <row r="163" spans="1:4">
      <c r="A163" s="205">
        <v>6067</v>
      </c>
      <c r="B163" s="206" t="s">
        <v>692</v>
      </c>
      <c r="C163" s="205" t="s">
        <v>14</v>
      </c>
      <c r="D163" s="207">
        <v>27.94</v>
      </c>
    </row>
    <row r="164" spans="1:4">
      <c r="A164" s="50">
        <v>6081</v>
      </c>
      <c r="B164" s="208" t="s">
        <v>693</v>
      </c>
      <c r="C164" s="50" t="s">
        <v>14</v>
      </c>
      <c r="D164" s="204">
        <v>15.69</v>
      </c>
    </row>
    <row r="165" spans="1:4">
      <c r="A165" s="205">
        <v>6082</v>
      </c>
      <c r="B165" s="206" t="s">
        <v>694</v>
      </c>
      <c r="C165" s="205" t="s">
        <v>14</v>
      </c>
      <c r="D165" s="207">
        <v>12.38</v>
      </c>
    </row>
    <row r="166" spans="1:4">
      <c r="A166" s="205">
        <v>6087</v>
      </c>
      <c r="B166" s="206" t="s">
        <v>695</v>
      </c>
      <c r="C166" s="205" t="s">
        <v>687</v>
      </c>
      <c r="D166" s="207">
        <v>19.420000000000002</v>
      </c>
    </row>
    <row r="167" spans="1:4">
      <c r="A167" s="50">
        <v>6103</v>
      </c>
      <c r="B167" s="208" t="s">
        <v>696</v>
      </c>
      <c r="C167" s="50" t="s">
        <v>14</v>
      </c>
      <c r="D167" s="204">
        <v>309.72000000000003</v>
      </c>
    </row>
    <row r="168" spans="1:4">
      <c r="A168" s="205">
        <v>6104</v>
      </c>
      <c r="B168" s="206" t="s">
        <v>697</v>
      </c>
      <c r="C168" s="205" t="s">
        <v>14</v>
      </c>
      <c r="D168" s="207">
        <v>309.72000000000003</v>
      </c>
    </row>
    <row r="169" spans="1:4" ht="30">
      <c r="A169" s="50">
        <v>6110</v>
      </c>
      <c r="B169" s="208" t="s">
        <v>698</v>
      </c>
      <c r="C169" s="50" t="s">
        <v>40</v>
      </c>
      <c r="D169" s="204">
        <v>529.04</v>
      </c>
    </row>
    <row r="170" spans="1:4">
      <c r="A170" s="205">
        <v>6122</v>
      </c>
      <c r="B170" s="206" t="s">
        <v>699</v>
      </c>
      <c r="C170" s="205" t="s">
        <v>40</v>
      </c>
      <c r="D170" s="207">
        <v>304.85000000000002</v>
      </c>
    </row>
    <row r="171" spans="1:4">
      <c r="A171" s="50">
        <v>6126</v>
      </c>
      <c r="B171" s="208" t="s">
        <v>700</v>
      </c>
      <c r="C171" s="50" t="s">
        <v>14</v>
      </c>
      <c r="D171" s="204">
        <v>497.77</v>
      </c>
    </row>
    <row r="172" spans="1:4" ht="30">
      <c r="A172" s="50">
        <v>6130</v>
      </c>
      <c r="B172" s="208" t="s">
        <v>701</v>
      </c>
      <c r="C172" s="50" t="s">
        <v>14</v>
      </c>
      <c r="D172" s="204">
        <v>17.28</v>
      </c>
    </row>
    <row r="173" spans="1:4">
      <c r="A173" s="50">
        <v>6171</v>
      </c>
      <c r="B173" s="208" t="s">
        <v>702</v>
      </c>
      <c r="C173" s="50" t="s">
        <v>687</v>
      </c>
      <c r="D173" s="204">
        <v>19.329999999999998</v>
      </c>
    </row>
    <row r="174" spans="1:4">
      <c r="A174" s="205">
        <v>6178</v>
      </c>
      <c r="B174" s="206" t="s">
        <v>703</v>
      </c>
      <c r="C174" s="205" t="s">
        <v>492</v>
      </c>
      <c r="D174" s="207">
        <v>78.28</v>
      </c>
    </row>
    <row r="175" spans="1:4">
      <c r="A175" s="205">
        <v>6225</v>
      </c>
      <c r="B175" s="206" t="s">
        <v>704</v>
      </c>
      <c r="C175" s="205" t="s">
        <v>14</v>
      </c>
      <c r="D175" s="207">
        <v>30.63</v>
      </c>
    </row>
    <row r="176" spans="1:4">
      <c r="A176" s="50">
        <v>6237</v>
      </c>
      <c r="B176" s="208" t="s">
        <v>705</v>
      </c>
      <c r="C176" s="50" t="s">
        <v>492</v>
      </c>
      <c r="D176" s="204">
        <v>232.68</v>
      </c>
    </row>
    <row r="177" spans="1:4">
      <c r="A177" s="205">
        <v>6238</v>
      </c>
      <c r="B177" s="206" t="s">
        <v>706</v>
      </c>
      <c r="C177" s="205" t="s">
        <v>492</v>
      </c>
      <c r="D177" s="207">
        <v>131.46</v>
      </c>
    </row>
    <row r="178" spans="1:4">
      <c r="A178" s="50">
        <v>6248</v>
      </c>
      <c r="B178" s="208" t="s">
        <v>707</v>
      </c>
      <c r="C178" s="50" t="s">
        <v>492</v>
      </c>
      <c r="D178" s="204">
        <v>71.03</v>
      </c>
    </row>
    <row r="179" spans="1:4">
      <c r="A179" s="205">
        <v>6249</v>
      </c>
      <c r="B179" s="206" t="s">
        <v>708</v>
      </c>
      <c r="C179" s="205" t="s">
        <v>492</v>
      </c>
      <c r="D179" s="207">
        <v>40.130000000000003</v>
      </c>
    </row>
    <row r="180" spans="1:4">
      <c r="A180" s="205">
        <v>6250</v>
      </c>
      <c r="B180" s="206" t="s">
        <v>709</v>
      </c>
      <c r="C180" s="205" t="s">
        <v>514</v>
      </c>
      <c r="D180" s="207">
        <v>213.85</v>
      </c>
    </row>
    <row r="181" spans="1:4" ht="30">
      <c r="A181" s="50">
        <v>6259</v>
      </c>
      <c r="B181" s="208" t="s">
        <v>710</v>
      </c>
      <c r="C181" s="50" t="s">
        <v>514</v>
      </c>
      <c r="D181" s="204">
        <v>109.88</v>
      </c>
    </row>
    <row r="182" spans="1:4" ht="30">
      <c r="A182" s="205">
        <v>6260</v>
      </c>
      <c r="B182" s="206" t="s">
        <v>711</v>
      </c>
      <c r="C182" s="205" t="s">
        <v>537</v>
      </c>
      <c r="D182" s="207">
        <v>27.63</v>
      </c>
    </row>
    <row r="183" spans="1:4">
      <c r="A183" s="50">
        <v>6391</v>
      </c>
      <c r="B183" s="208" t="s">
        <v>712</v>
      </c>
      <c r="C183" s="50" t="s">
        <v>103</v>
      </c>
      <c r="D183" s="204">
        <v>104.83</v>
      </c>
    </row>
    <row r="184" spans="1:4">
      <c r="A184" s="50">
        <v>6454</v>
      </c>
      <c r="B184" s="208" t="s">
        <v>713</v>
      </c>
      <c r="C184" s="50" t="s">
        <v>40</v>
      </c>
      <c r="D184" s="204">
        <v>132.58000000000001</v>
      </c>
    </row>
    <row r="185" spans="1:4">
      <c r="A185" s="205">
        <v>6514</v>
      </c>
      <c r="B185" s="206" t="s">
        <v>714</v>
      </c>
      <c r="C185" s="205" t="s">
        <v>40</v>
      </c>
      <c r="D185" s="207">
        <v>83.15</v>
      </c>
    </row>
    <row r="186" spans="1:4">
      <c r="A186" s="50">
        <v>6538</v>
      </c>
      <c r="B186" s="208" t="s">
        <v>715</v>
      </c>
      <c r="C186" s="50" t="s">
        <v>492</v>
      </c>
      <c r="D186" s="204">
        <v>80.260000000000005</v>
      </c>
    </row>
    <row r="187" spans="1:4">
      <c r="A187" s="205">
        <v>6539</v>
      </c>
      <c r="B187" s="206" t="s">
        <v>716</v>
      </c>
      <c r="C187" s="205" t="s">
        <v>492</v>
      </c>
      <c r="D187" s="207">
        <v>25.6</v>
      </c>
    </row>
    <row r="188" spans="1:4">
      <c r="A188" s="50">
        <v>6540</v>
      </c>
      <c r="B188" s="208" t="s">
        <v>717</v>
      </c>
      <c r="C188" s="50" t="s">
        <v>492</v>
      </c>
      <c r="D188" s="204">
        <v>80.260000000000005</v>
      </c>
    </row>
    <row r="189" spans="1:4">
      <c r="A189" s="50">
        <v>6541</v>
      </c>
      <c r="B189" s="208" t="s">
        <v>718</v>
      </c>
      <c r="C189" s="50" t="s">
        <v>492</v>
      </c>
      <c r="D189" s="204">
        <v>82.4</v>
      </c>
    </row>
    <row r="190" spans="1:4">
      <c r="A190" s="205">
        <v>6542</v>
      </c>
      <c r="B190" s="206" t="s">
        <v>719</v>
      </c>
      <c r="C190" s="205" t="s">
        <v>492</v>
      </c>
      <c r="D190" s="207">
        <v>13.79</v>
      </c>
    </row>
    <row r="191" spans="1:4" ht="30">
      <c r="A191" s="205">
        <v>6879</v>
      </c>
      <c r="B191" s="206" t="s">
        <v>720</v>
      </c>
      <c r="C191" s="205" t="s">
        <v>514</v>
      </c>
      <c r="D191" s="207">
        <v>105.75</v>
      </c>
    </row>
    <row r="192" spans="1:4" ht="30">
      <c r="A192" s="50">
        <v>6880</v>
      </c>
      <c r="B192" s="208" t="s">
        <v>721</v>
      </c>
      <c r="C192" s="50" t="s">
        <v>537</v>
      </c>
      <c r="D192" s="204">
        <v>34.549999999999997</v>
      </c>
    </row>
    <row r="193" spans="1:4">
      <c r="A193" s="50">
        <v>7006</v>
      </c>
      <c r="B193" s="208" t="s">
        <v>722</v>
      </c>
      <c r="C193" s="50" t="s">
        <v>514</v>
      </c>
      <c r="D193" s="204">
        <v>13.62</v>
      </c>
    </row>
    <row r="194" spans="1:4">
      <c r="A194" s="50">
        <v>7008</v>
      </c>
      <c r="B194" s="208" t="s">
        <v>723</v>
      </c>
      <c r="C194" s="50" t="s">
        <v>492</v>
      </c>
      <c r="D194" s="204">
        <v>3.74</v>
      </c>
    </row>
    <row r="195" spans="1:4">
      <c r="A195" s="205">
        <v>7009</v>
      </c>
      <c r="B195" s="206" t="s">
        <v>724</v>
      </c>
      <c r="C195" s="205" t="s">
        <v>492</v>
      </c>
      <c r="D195" s="207">
        <v>1.41</v>
      </c>
    </row>
    <row r="196" spans="1:4">
      <c r="A196" s="50">
        <v>7010</v>
      </c>
      <c r="B196" s="208" t="s">
        <v>725</v>
      </c>
      <c r="C196" s="50" t="s">
        <v>492</v>
      </c>
      <c r="D196" s="204">
        <v>1.87</v>
      </c>
    </row>
    <row r="197" spans="1:4">
      <c r="A197" s="50">
        <v>7011</v>
      </c>
      <c r="B197" s="208" t="s">
        <v>726</v>
      </c>
      <c r="C197" s="50" t="s">
        <v>103</v>
      </c>
      <c r="D197" s="204">
        <v>4.42</v>
      </c>
    </row>
    <row r="198" spans="1:4">
      <c r="A198" s="205">
        <v>7012</v>
      </c>
      <c r="B198" s="206" t="s">
        <v>727</v>
      </c>
      <c r="C198" s="205" t="s">
        <v>514</v>
      </c>
      <c r="D198" s="207">
        <v>76.180000000000007</v>
      </c>
    </row>
    <row r="199" spans="1:4">
      <c r="A199" s="205">
        <v>7013</v>
      </c>
      <c r="B199" s="206" t="s">
        <v>728</v>
      </c>
      <c r="C199" s="205" t="s">
        <v>492</v>
      </c>
      <c r="D199" s="207">
        <v>5.5</v>
      </c>
    </row>
    <row r="200" spans="1:4">
      <c r="A200" s="50">
        <v>7014</v>
      </c>
      <c r="B200" s="208" t="s">
        <v>729</v>
      </c>
      <c r="C200" s="50" t="s">
        <v>492</v>
      </c>
      <c r="D200" s="204">
        <v>2.3199999999999998</v>
      </c>
    </row>
    <row r="201" spans="1:4">
      <c r="A201" s="205">
        <v>7015</v>
      </c>
      <c r="B201" s="206" t="s">
        <v>730</v>
      </c>
      <c r="C201" s="205" t="s">
        <v>492</v>
      </c>
      <c r="D201" s="207">
        <v>4.53</v>
      </c>
    </row>
    <row r="202" spans="1:4">
      <c r="A202" s="50">
        <v>7016</v>
      </c>
      <c r="B202" s="208" t="s">
        <v>731</v>
      </c>
      <c r="C202" s="50" t="s">
        <v>492</v>
      </c>
      <c r="D202" s="204">
        <v>51.62</v>
      </c>
    </row>
    <row r="203" spans="1:4">
      <c r="A203" s="205">
        <v>7017</v>
      </c>
      <c r="B203" s="206" t="s">
        <v>732</v>
      </c>
      <c r="C203" s="205" t="s">
        <v>492</v>
      </c>
      <c r="D203" s="207">
        <v>12.18</v>
      </c>
    </row>
    <row r="204" spans="1:4">
      <c r="A204" s="50">
        <v>7018</v>
      </c>
      <c r="B204" s="208" t="s">
        <v>733</v>
      </c>
      <c r="C204" s="50" t="s">
        <v>514</v>
      </c>
      <c r="D204" s="204">
        <v>195.11</v>
      </c>
    </row>
    <row r="205" spans="1:4">
      <c r="A205" s="50">
        <v>7019</v>
      </c>
      <c r="B205" s="208" t="s">
        <v>734</v>
      </c>
      <c r="C205" s="50" t="s">
        <v>492</v>
      </c>
      <c r="D205" s="204">
        <v>15.51</v>
      </c>
    </row>
    <row r="206" spans="1:4">
      <c r="A206" s="205">
        <v>7020</v>
      </c>
      <c r="B206" s="206" t="s">
        <v>735</v>
      </c>
      <c r="C206" s="205" t="s">
        <v>492</v>
      </c>
      <c r="D206" s="207">
        <v>7.75</v>
      </c>
    </row>
    <row r="207" spans="1:4">
      <c r="A207" s="50">
        <v>7021</v>
      </c>
      <c r="B207" s="208" t="s">
        <v>736</v>
      </c>
      <c r="C207" s="50" t="s">
        <v>492</v>
      </c>
      <c r="D207" s="204">
        <v>13.96</v>
      </c>
    </row>
    <row r="208" spans="1:4" ht="30">
      <c r="A208" s="205">
        <v>7022</v>
      </c>
      <c r="B208" s="206" t="s">
        <v>737</v>
      </c>
      <c r="C208" s="205" t="s">
        <v>492</v>
      </c>
      <c r="D208" s="207">
        <v>157.87</v>
      </c>
    </row>
    <row r="209" spans="1:4">
      <c r="A209" s="205">
        <v>7023</v>
      </c>
      <c r="B209" s="206" t="s">
        <v>738</v>
      </c>
      <c r="C209" s="205" t="s">
        <v>537</v>
      </c>
      <c r="D209" s="207">
        <v>23.27</v>
      </c>
    </row>
    <row r="210" spans="1:4">
      <c r="A210" s="205">
        <v>7030</v>
      </c>
      <c r="B210" s="206" t="s">
        <v>739</v>
      </c>
      <c r="C210" s="205" t="s">
        <v>514</v>
      </c>
      <c r="D210" s="207">
        <v>144.41999999999999</v>
      </c>
    </row>
    <row r="211" spans="1:4">
      <c r="A211" s="50">
        <v>7031</v>
      </c>
      <c r="B211" s="208" t="s">
        <v>740</v>
      </c>
      <c r="C211" s="50" t="s">
        <v>537</v>
      </c>
      <c r="D211" s="204">
        <v>2.78</v>
      </c>
    </row>
    <row r="212" spans="1:4">
      <c r="A212" s="50">
        <v>7032</v>
      </c>
      <c r="B212" s="208" t="s">
        <v>741</v>
      </c>
      <c r="C212" s="50" t="s">
        <v>492</v>
      </c>
      <c r="D212" s="204">
        <v>2.14</v>
      </c>
    </row>
    <row r="213" spans="1:4">
      <c r="A213" s="205">
        <v>7033</v>
      </c>
      <c r="B213" s="206" t="s">
        <v>742</v>
      </c>
      <c r="C213" s="205" t="s">
        <v>492</v>
      </c>
      <c r="D213" s="207">
        <v>0.64</v>
      </c>
    </row>
    <row r="214" spans="1:4">
      <c r="A214" s="50">
        <v>7034</v>
      </c>
      <c r="B214" s="208" t="s">
        <v>743</v>
      </c>
      <c r="C214" s="50" t="s">
        <v>492</v>
      </c>
      <c r="D214" s="204">
        <v>1.48</v>
      </c>
    </row>
    <row r="215" spans="1:4">
      <c r="A215" s="205">
        <v>7035</v>
      </c>
      <c r="B215" s="206" t="s">
        <v>744</v>
      </c>
      <c r="C215" s="205" t="s">
        <v>492</v>
      </c>
      <c r="D215" s="207">
        <v>140.15</v>
      </c>
    </row>
    <row r="216" spans="1:4" ht="30">
      <c r="A216" s="50">
        <v>7038</v>
      </c>
      <c r="B216" s="208" t="s">
        <v>745</v>
      </c>
      <c r="C216" s="50" t="s">
        <v>492</v>
      </c>
      <c r="D216" s="204">
        <v>16.55</v>
      </c>
    </row>
    <row r="217" spans="1:4" ht="30">
      <c r="A217" s="205">
        <v>7039</v>
      </c>
      <c r="B217" s="206" t="s">
        <v>746</v>
      </c>
      <c r="C217" s="205" t="s">
        <v>492</v>
      </c>
      <c r="D217" s="207">
        <v>4.55</v>
      </c>
    </row>
    <row r="218" spans="1:4" ht="30">
      <c r="A218" s="50">
        <v>7040</v>
      </c>
      <c r="B218" s="208" t="s">
        <v>747</v>
      </c>
      <c r="C218" s="50" t="s">
        <v>492</v>
      </c>
      <c r="D218" s="204">
        <v>17.05</v>
      </c>
    </row>
    <row r="219" spans="1:4" ht="30">
      <c r="A219" s="50">
        <v>7042</v>
      </c>
      <c r="B219" s="208" t="s">
        <v>748</v>
      </c>
      <c r="C219" s="50" t="s">
        <v>514</v>
      </c>
      <c r="D219" s="204">
        <v>5.64</v>
      </c>
    </row>
    <row r="220" spans="1:4" ht="30">
      <c r="A220" s="205">
        <v>7043</v>
      </c>
      <c r="B220" s="206" t="s">
        <v>749</v>
      </c>
      <c r="C220" s="205" t="s">
        <v>537</v>
      </c>
      <c r="D220" s="207">
        <v>0.22</v>
      </c>
    </row>
    <row r="221" spans="1:4" ht="30">
      <c r="A221" s="205">
        <v>7044</v>
      </c>
      <c r="B221" s="206" t="s">
        <v>750</v>
      </c>
      <c r="C221" s="205" t="s">
        <v>492</v>
      </c>
      <c r="D221" s="207">
        <v>0.17</v>
      </c>
    </row>
    <row r="222" spans="1:4" ht="30">
      <c r="A222" s="50">
        <v>7045</v>
      </c>
      <c r="B222" s="208" t="s">
        <v>751</v>
      </c>
      <c r="C222" s="50" t="s">
        <v>492</v>
      </c>
      <c r="D222" s="204">
        <v>0.05</v>
      </c>
    </row>
    <row r="223" spans="1:4" ht="30">
      <c r="A223" s="205">
        <v>7046</v>
      </c>
      <c r="B223" s="206" t="s">
        <v>752</v>
      </c>
      <c r="C223" s="205" t="s">
        <v>492</v>
      </c>
      <c r="D223" s="207">
        <v>0.11</v>
      </c>
    </row>
    <row r="224" spans="1:4" ht="30">
      <c r="A224" s="50">
        <v>7047</v>
      </c>
      <c r="B224" s="208" t="s">
        <v>753</v>
      </c>
      <c r="C224" s="50" t="s">
        <v>492</v>
      </c>
      <c r="D224" s="204">
        <v>5.3</v>
      </c>
    </row>
    <row r="225" spans="1:4" ht="30">
      <c r="A225" s="205">
        <v>7049</v>
      </c>
      <c r="B225" s="206" t="s">
        <v>754</v>
      </c>
      <c r="C225" s="205" t="s">
        <v>514</v>
      </c>
      <c r="D225" s="207">
        <v>115.78</v>
      </c>
    </row>
    <row r="226" spans="1:4" ht="30">
      <c r="A226" s="50">
        <v>7050</v>
      </c>
      <c r="B226" s="208" t="s">
        <v>755</v>
      </c>
      <c r="C226" s="50" t="s">
        <v>537</v>
      </c>
      <c r="D226" s="204">
        <v>35.200000000000003</v>
      </c>
    </row>
    <row r="227" spans="1:4" ht="30">
      <c r="A227" s="205">
        <v>7051</v>
      </c>
      <c r="B227" s="206" t="s">
        <v>756</v>
      </c>
      <c r="C227" s="205" t="s">
        <v>492</v>
      </c>
      <c r="D227" s="207">
        <v>17.64</v>
      </c>
    </row>
    <row r="228" spans="1:4" ht="30">
      <c r="A228" s="50">
        <v>7052</v>
      </c>
      <c r="B228" s="208" t="s">
        <v>757</v>
      </c>
      <c r="C228" s="50" t="s">
        <v>492</v>
      </c>
      <c r="D228" s="204">
        <v>4.1100000000000003</v>
      </c>
    </row>
    <row r="229" spans="1:4" ht="30">
      <c r="A229" s="205">
        <v>7053</v>
      </c>
      <c r="B229" s="206" t="s">
        <v>758</v>
      </c>
      <c r="C229" s="205" t="s">
        <v>492</v>
      </c>
      <c r="D229" s="207">
        <v>19.600000000000001</v>
      </c>
    </row>
    <row r="230" spans="1:4" ht="30">
      <c r="A230" s="50">
        <v>7054</v>
      </c>
      <c r="B230" s="208" t="s">
        <v>759</v>
      </c>
      <c r="C230" s="50" t="s">
        <v>492</v>
      </c>
      <c r="D230" s="204">
        <v>60.98</v>
      </c>
    </row>
    <row r="231" spans="1:4" ht="30">
      <c r="A231" s="205">
        <v>7058</v>
      </c>
      <c r="B231" s="206" t="s">
        <v>760</v>
      </c>
      <c r="C231" s="205" t="s">
        <v>492</v>
      </c>
      <c r="D231" s="207">
        <v>13.27</v>
      </c>
    </row>
    <row r="232" spans="1:4" ht="30">
      <c r="A232" s="50">
        <v>7059</v>
      </c>
      <c r="B232" s="208" t="s">
        <v>761</v>
      </c>
      <c r="C232" s="50" t="s">
        <v>492</v>
      </c>
      <c r="D232" s="204">
        <v>3.14</v>
      </c>
    </row>
    <row r="233" spans="1:4" ht="30">
      <c r="A233" s="205">
        <v>7060</v>
      </c>
      <c r="B233" s="206" t="s">
        <v>762</v>
      </c>
      <c r="C233" s="205" t="s">
        <v>492</v>
      </c>
      <c r="D233" s="207">
        <v>18.649999999999999</v>
      </c>
    </row>
    <row r="234" spans="1:4" ht="30">
      <c r="A234" s="50">
        <v>7061</v>
      </c>
      <c r="B234" s="208" t="s">
        <v>763</v>
      </c>
      <c r="C234" s="50" t="s">
        <v>492</v>
      </c>
      <c r="D234" s="204">
        <v>66.77</v>
      </c>
    </row>
    <row r="235" spans="1:4">
      <c r="A235" s="205">
        <v>7063</v>
      </c>
      <c r="B235" s="206" t="s">
        <v>764</v>
      </c>
      <c r="C235" s="205" t="s">
        <v>492</v>
      </c>
      <c r="D235" s="207">
        <v>6.27</v>
      </c>
    </row>
    <row r="236" spans="1:4">
      <c r="A236" s="50">
        <v>7064</v>
      </c>
      <c r="B236" s="208" t="s">
        <v>765</v>
      </c>
      <c r="C236" s="50" t="s">
        <v>492</v>
      </c>
      <c r="D236" s="204">
        <v>2.11</v>
      </c>
    </row>
    <row r="237" spans="1:4">
      <c r="A237" s="205">
        <v>7065</v>
      </c>
      <c r="B237" s="206" t="s">
        <v>766</v>
      </c>
      <c r="C237" s="205" t="s">
        <v>492</v>
      </c>
      <c r="D237" s="207">
        <v>6.87</v>
      </c>
    </row>
    <row r="238" spans="1:4">
      <c r="A238" s="50">
        <v>7066</v>
      </c>
      <c r="B238" s="208" t="s">
        <v>767</v>
      </c>
      <c r="C238" s="50" t="s">
        <v>492</v>
      </c>
      <c r="D238" s="204">
        <v>58.72</v>
      </c>
    </row>
    <row r="239" spans="1:4" ht="30">
      <c r="A239" s="205">
        <v>7100</v>
      </c>
      <c r="B239" s="206" t="s">
        <v>768</v>
      </c>
      <c r="C239" s="205" t="s">
        <v>14</v>
      </c>
      <c r="D239" s="207">
        <v>41.57</v>
      </c>
    </row>
    <row r="240" spans="1:4" ht="30">
      <c r="A240" s="50">
        <v>7101</v>
      </c>
      <c r="B240" s="208" t="s">
        <v>769</v>
      </c>
      <c r="C240" s="50" t="s">
        <v>14</v>
      </c>
      <c r="D240" s="204">
        <v>42.37</v>
      </c>
    </row>
    <row r="241" spans="1:4">
      <c r="A241" s="205">
        <v>8260</v>
      </c>
      <c r="B241" s="206" t="s">
        <v>770</v>
      </c>
      <c r="C241" s="205" t="s">
        <v>687</v>
      </c>
      <c r="D241" s="207">
        <v>2363.33</v>
      </c>
    </row>
    <row r="242" spans="1:4">
      <c r="A242" s="50">
        <v>9535</v>
      </c>
      <c r="B242" s="208" t="s">
        <v>771</v>
      </c>
      <c r="C242" s="50" t="s">
        <v>687</v>
      </c>
      <c r="D242" s="204">
        <v>54.77</v>
      </c>
    </row>
    <row r="243" spans="1:4" ht="30">
      <c r="A243" s="205">
        <v>9536</v>
      </c>
      <c r="B243" s="206" t="s">
        <v>772</v>
      </c>
      <c r="C243" s="205" t="s">
        <v>14</v>
      </c>
      <c r="D243" s="207">
        <v>98.22</v>
      </c>
    </row>
    <row r="244" spans="1:4">
      <c r="A244" s="50">
        <v>9537</v>
      </c>
      <c r="B244" s="208" t="s">
        <v>773</v>
      </c>
      <c r="C244" s="50" t="s">
        <v>14</v>
      </c>
      <c r="D244" s="204">
        <v>2.16</v>
      </c>
    </row>
    <row r="245" spans="1:4" ht="30">
      <c r="A245" s="212">
        <v>9540</v>
      </c>
      <c r="B245" s="213" t="s">
        <v>774</v>
      </c>
      <c r="C245" s="212" t="s">
        <v>687</v>
      </c>
      <c r="D245" s="214">
        <v>904.3</v>
      </c>
    </row>
    <row r="246" spans="1:4">
      <c r="A246" s="50">
        <v>9875</v>
      </c>
      <c r="B246" s="208" t="s">
        <v>775</v>
      </c>
      <c r="C246" s="50" t="s">
        <v>14</v>
      </c>
      <c r="D246" s="204">
        <v>112.43</v>
      </c>
    </row>
    <row r="247" spans="1:4">
      <c r="A247" s="205">
        <v>40675</v>
      </c>
      <c r="B247" s="206" t="s">
        <v>776</v>
      </c>
      <c r="C247" s="205" t="s">
        <v>103</v>
      </c>
      <c r="D247" s="207">
        <v>3.26</v>
      </c>
    </row>
    <row r="248" spans="1:4">
      <c r="A248" s="50">
        <v>40678</v>
      </c>
      <c r="B248" s="208" t="s">
        <v>777</v>
      </c>
      <c r="C248" s="50" t="s">
        <v>14</v>
      </c>
      <c r="D248" s="204">
        <v>243.53</v>
      </c>
    </row>
    <row r="249" spans="1:4">
      <c r="A249" s="205">
        <v>40729</v>
      </c>
      <c r="B249" s="206" t="s">
        <v>778</v>
      </c>
      <c r="C249" s="205" t="s">
        <v>687</v>
      </c>
      <c r="D249" s="207">
        <v>149.72</v>
      </c>
    </row>
    <row r="250" spans="1:4">
      <c r="A250" s="205">
        <v>40780</v>
      </c>
      <c r="B250" s="206" t="s">
        <v>779</v>
      </c>
      <c r="C250" s="205" t="s">
        <v>14</v>
      </c>
      <c r="D250" s="207">
        <v>7.3</v>
      </c>
    </row>
    <row r="251" spans="1:4">
      <c r="A251" s="205">
        <v>40841</v>
      </c>
      <c r="B251" s="206" t="s">
        <v>780</v>
      </c>
      <c r="C251" s="205" t="s">
        <v>687</v>
      </c>
      <c r="D251" s="207">
        <v>89.88</v>
      </c>
    </row>
    <row r="252" spans="1:4" ht="30">
      <c r="A252" s="50">
        <v>40904</v>
      </c>
      <c r="B252" s="208" t="s">
        <v>781</v>
      </c>
      <c r="C252" s="50" t="s">
        <v>782</v>
      </c>
      <c r="D252" s="204">
        <v>30.2</v>
      </c>
    </row>
    <row r="253" spans="1:4">
      <c r="A253" s="50">
        <v>40905</v>
      </c>
      <c r="B253" s="208" t="s">
        <v>783</v>
      </c>
      <c r="C253" s="50" t="s">
        <v>14</v>
      </c>
      <c r="D253" s="204">
        <v>15.63</v>
      </c>
    </row>
    <row r="254" spans="1:4">
      <c r="A254" s="205">
        <v>41595</v>
      </c>
      <c r="B254" s="206" t="s">
        <v>784</v>
      </c>
      <c r="C254" s="205" t="s">
        <v>103</v>
      </c>
      <c r="D254" s="207">
        <v>8.24</v>
      </c>
    </row>
    <row r="255" spans="1:4">
      <c r="A255" s="50">
        <v>41598</v>
      </c>
      <c r="B255" s="208" t="s">
        <v>785</v>
      </c>
      <c r="C255" s="50" t="s">
        <v>687</v>
      </c>
      <c r="D255" s="204">
        <v>895.31</v>
      </c>
    </row>
    <row r="256" spans="1:4">
      <c r="A256" s="50">
        <v>41619</v>
      </c>
      <c r="B256" s="208" t="s">
        <v>786</v>
      </c>
      <c r="C256" s="50" t="s">
        <v>14</v>
      </c>
      <c r="D256" s="204">
        <v>34.43</v>
      </c>
    </row>
    <row r="257" spans="1:4">
      <c r="A257" s="50">
        <v>41721</v>
      </c>
      <c r="B257" s="208" t="s">
        <v>787</v>
      </c>
      <c r="C257" s="50" t="s">
        <v>40</v>
      </c>
      <c r="D257" s="204">
        <v>2.56</v>
      </c>
    </row>
    <row r="258" spans="1:4">
      <c r="A258" s="205">
        <v>41722</v>
      </c>
      <c r="B258" s="206" t="s">
        <v>788</v>
      </c>
      <c r="C258" s="205" t="s">
        <v>40</v>
      </c>
      <c r="D258" s="207">
        <v>3.78</v>
      </c>
    </row>
    <row r="259" spans="1:4">
      <c r="A259" s="205">
        <v>41879</v>
      </c>
      <c r="B259" s="206" t="s">
        <v>789</v>
      </c>
      <c r="C259" s="205" t="s">
        <v>14</v>
      </c>
      <c r="D259" s="207">
        <v>0.12</v>
      </c>
    </row>
    <row r="260" spans="1:4">
      <c r="A260" s="205">
        <v>53785</v>
      </c>
      <c r="B260" s="206" t="s">
        <v>790</v>
      </c>
      <c r="C260" s="205" t="s">
        <v>492</v>
      </c>
      <c r="D260" s="207">
        <v>12.97</v>
      </c>
    </row>
    <row r="261" spans="1:4" ht="45">
      <c r="A261" s="50">
        <v>53786</v>
      </c>
      <c r="B261" s="208" t="s">
        <v>791</v>
      </c>
      <c r="C261" s="50" t="s">
        <v>492</v>
      </c>
      <c r="D261" s="204">
        <v>44.89</v>
      </c>
    </row>
    <row r="262" spans="1:4" ht="30">
      <c r="A262" s="205">
        <v>53788</v>
      </c>
      <c r="B262" s="206" t="s">
        <v>792</v>
      </c>
      <c r="C262" s="205" t="s">
        <v>492</v>
      </c>
      <c r="D262" s="207">
        <v>39.04</v>
      </c>
    </row>
    <row r="263" spans="1:4" ht="30">
      <c r="A263" s="50">
        <v>53792</v>
      </c>
      <c r="B263" s="208" t="s">
        <v>793</v>
      </c>
      <c r="C263" s="50" t="s">
        <v>492</v>
      </c>
      <c r="D263" s="204">
        <v>83.02</v>
      </c>
    </row>
    <row r="264" spans="1:4">
      <c r="A264" s="205">
        <v>53794</v>
      </c>
      <c r="B264" s="206" t="s">
        <v>794</v>
      </c>
      <c r="C264" s="205" t="s">
        <v>492</v>
      </c>
      <c r="D264" s="207">
        <v>39</v>
      </c>
    </row>
    <row r="265" spans="1:4" ht="45">
      <c r="A265" s="50">
        <v>53797</v>
      </c>
      <c r="B265" s="208" t="s">
        <v>795</v>
      </c>
      <c r="C265" s="50" t="s">
        <v>492</v>
      </c>
      <c r="D265" s="204">
        <v>68.239999999999995</v>
      </c>
    </row>
    <row r="266" spans="1:4" ht="30">
      <c r="A266" s="205">
        <v>53800</v>
      </c>
      <c r="B266" s="206" t="s">
        <v>796</v>
      </c>
      <c r="C266" s="205" t="s">
        <v>492</v>
      </c>
      <c r="D266" s="207">
        <v>27.88</v>
      </c>
    </row>
    <row r="267" spans="1:4" ht="30">
      <c r="A267" s="50">
        <v>53801</v>
      </c>
      <c r="B267" s="208" t="s">
        <v>797</v>
      </c>
      <c r="C267" s="50" t="s">
        <v>492</v>
      </c>
      <c r="D267" s="204">
        <v>86.09</v>
      </c>
    </row>
    <row r="268" spans="1:4" ht="30">
      <c r="A268" s="205">
        <v>53804</v>
      </c>
      <c r="B268" s="206" t="s">
        <v>798</v>
      </c>
      <c r="C268" s="205" t="s">
        <v>492</v>
      </c>
      <c r="D268" s="207">
        <v>2.19</v>
      </c>
    </row>
    <row r="269" spans="1:4">
      <c r="A269" s="50">
        <v>53805</v>
      </c>
      <c r="B269" s="208" t="s">
        <v>799</v>
      </c>
      <c r="C269" s="50" t="s">
        <v>492</v>
      </c>
      <c r="D269" s="204">
        <v>17.82</v>
      </c>
    </row>
    <row r="270" spans="1:4">
      <c r="A270" s="205">
        <v>53806</v>
      </c>
      <c r="B270" s="206" t="s">
        <v>800</v>
      </c>
      <c r="C270" s="205" t="s">
        <v>492</v>
      </c>
      <c r="D270" s="207">
        <v>63.82</v>
      </c>
    </row>
    <row r="271" spans="1:4">
      <c r="A271" s="50">
        <v>53808</v>
      </c>
      <c r="B271" s="208" t="s">
        <v>801</v>
      </c>
      <c r="C271" s="50" t="s">
        <v>492</v>
      </c>
      <c r="D271" s="204">
        <v>17.82</v>
      </c>
    </row>
    <row r="272" spans="1:4" ht="30">
      <c r="A272" s="205">
        <v>53810</v>
      </c>
      <c r="B272" s="206" t="s">
        <v>802</v>
      </c>
      <c r="C272" s="205" t="s">
        <v>492</v>
      </c>
      <c r="D272" s="207">
        <v>64.209999999999994</v>
      </c>
    </row>
    <row r="273" spans="1:4">
      <c r="A273" s="50">
        <v>53814</v>
      </c>
      <c r="B273" s="208" t="s">
        <v>803</v>
      </c>
      <c r="C273" s="50" t="s">
        <v>492</v>
      </c>
      <c r="D273" s="204">
        <v>210.33</v>
      </c>
    </row>
    <row r="274" spans="1:4">
      <c r="A274" s="205">
        <v>53815</v>
      </c>
      <c r="B274" s="206" t="s">
        <v>804</v>
      </c>
      <c r="C274" s="205" t="s">
        <v>492</v>
      </c>
      <c r="D274" s="207">
        <v>14.85</v>
      </c>
    </row>
    <row r="275" spans="1:4">
      <c r="A275" s="50">
        <v>53816</v>
      </c>
      <c r="B275" s="208" t="s">
        <v>805</v>
      </c>
      <c r="C275" s="50" t="s">
        <v>492</v>
      </c>
      <c r="D275" s="204">
        <v>17.82</v>
      </c>
    </row>
    <row r="276" spans="1:4">
      <c r="A276" s="205">
        <v>53817</v>
      </c>
      <c r="B276" s="206" t="s">
        <v>806</v>
      </c>
      <c r="C276" s="205" t="s">
        <v>492</v>
      </c>
      <c r="D276" s="207">
        <v>58.53</v>
      </c>
    </row>
    <row r="277" spans="1:4" ht="30">
      <c r="A277" s="50">
        <v>53818</v>
      </c>
      <c r="B277" s="208" t="s">
        <v>807</v>
      </c>
      <c r="C277" s="50" t="s">
        <v>492</v>
      </c>
      <c r="D277" s="204">
        <v>3.84</v>
      </c>
    </row>
    <row r="278" spans="1:4" ht="30">
      <c r="A278" s="205">
        <v>53823</v>
      </c>
      <c r="B278" s="206" t="s">
        <v>808</v>
      </c>
      <c r="C278" s="205" t="s">
        <v>492</v>
      </c>
      <c r="D278" s="207">
        <v>16.010000000000002</v>
      </c>
    </row>
    <row r="279" spans="1:4" ht="30">
      <c r="A279" s="50">
        <v>53827</v>
      </c>
      <c r="B279" s="208" t="s">
        <v>809</v>
      </c>
      <c r="C279" s="50" t="s">
        <v>492</v>
      </c>
      <c r="D279" s="204">
        <v>66.77</v>
      </c>
    </row>
    <row r="280" spans="1:4" ht="30">
      <c r="A280" s="205">
        <v>53829</v>
      </c>
      <c r="B280" s="206" t="s">
        <v>810</v>
      </c>
      <c r="C280" s="205" t="s">
        <v>492</v>
      </c>
      <c r="D280" s="207">
        <v>68.239999999999995</v>
      </c>
    </row>
    <row r="281" spans="1:4" ht="30">
      <c r="A281" s="50">
        <v>53831</v>
      </c>
      <c r="B281" s="208" t="s">
        <v>811</v>
      </c>
      <c r="C281" s="50" t="s">
        <v>492</v>
      </c>
      <c r="D281" s="204">
        <v>83.02</v>
      </c>
    </row>
    <row r="282" spans="1:4">
      <c r="A282" s="205">
        <v>53833</v>
      </c>
      <c r="B282" s="206" t="s">
        <v>812</v>
      </c>
      <c r="C282" s="205" t="s">
        <v>492</v>
      </c>
      <c r="D282" s="207">
        <v>8.14</v>
      </c>
    </row>
    <row r="283" spans="1:4">
      <c r="A283" s="50">
        <v>53834</v>
      </c>
      <c r="B283" s="208" t="s">
        <v>813</v>
      </c>
      <c r="C283" s="50" t="s">
        <v>492</v>
      </c>
      <c r="D283" s="204">
        <v>2.95</v>
      </c>
    </row>
    <row r="284" spans="1:4">
      <c r="A284" s="205">
        <v>53840</v>
      </c>
      <c r="B284" s="206" t="s">
        <v>814</v>
      </c>
      <c r="C284" s="205" t="s">
        <v>492</v>
      </c>
      <c r="D284" s="207">
        <v>2.0499999999999998</v>
      </c>
    </row>
    <row r="285" spans="1:4">
      <c r="A285" s="50">
        <v>53841</v>
      </c>
      <c r="B285" s="208" t="s">
        <v>815</v>
      </c>
      <c r="C285" s="50" t="s">
        <v>492</v>
      </c>
      <c r="D285" s="204">
        <v>1.62</v>
      </c>
    </row>
    <row r="286" spans="1:4" ht="30">
      <c r="A286" s="205">
        <v>53842</v>
      </c>
      <c r="B286" s="206" t="s">
        <v>816</v>
      </c>
      <c r="C286" s="205" t="s">
        <v>492</v>
      </c>
      <c r="D286" s="207">
        <v>232.89</v>
      </c>
    </row>
    <row r="287" spans="1:4" ht="30">
      <c r="A287" s="50">
        <v>53843</v>
      </c>
      <c r="B287" s="208" t="s">
        <v>817</v>
      </c>
      <c r="C287" s="50" t="s">
        <v>492</v>
      </c>
      <c r="D287" s="204">
        <v>12.97</v>
      </c>
    </row>
    <row r="288" spans="1:4" ht="30">
      <c r="A288" s="205">
        <v>53849</v>
      </c>
      <c r="B288" s="206" t="s">
        <v>818</v>
      </c>
      <c r="C288" s="205" t="s">
        <v>492</v>
      </c>
      <c r="D288" s="207">
        <v>73.180000000000007</v>
      </c>
    </row>
    <row r="289" spans="1:4">
      <c r="A289" s="50">
        <v>53852</v>
      </c>
      <c r="B289" s="208" t="s">
        <v>819</v>
      </c>
      <c r="C289" s="50" t="s">
        <v>492</v>
      </c>
      <c r="D289" s="204">
        <v>23.54</v>
      </c>
    </row>
    <row r="290" spans="1:4" ht="30">
      <c r="A290" s="205">
        <v>53857</v>
      </c>
      <c r="B290" s="206" t="s">
        <v>820</v>
      </c>
      <c r="C290" s="205" t="s">
        <v>492</v>
      </c>
      <c r="D290" s="207">
        <v>16.45</v>
      </c>
    </row>
    <row r="291" spans="1:4" ht="30">
      <c r="A291" s="50">
        <v>53858</v>
      </c>
      <c r="B291" s="208" t="s">
        <v>821</v>
      </c>
      <c r="C291" s="50" t="s">
        <v>492</v>
      </c>
      <c r="D291" s="204">
        <v>62.45</v>
      </c>
    </row>
    <row r="292" spans="1:4" ht="30">
      <c r="A292" s="205">
        <v>53861</v>
      </c>
      <c r="B292" s="206" t="s">
        <v>822</v>
      </c>
      <c r="C292" s="205" t="s">
        <v>492</v>
      </c>
      <c r="D292" s="207">
        <v>22.81</v>
      </c>
    </row>
    <row r="293" spans="1:4">
      <c r="A293" s="50">
        <v>53863</v>
      </c>
      <c r="B293" s="208" t="s">
        <v>823</v>
      </c>
      <c r="C293" s="50" t="s">
        <v>492</v>
      </c>
      <c r="D293" s="204">
        <v>2.4500000000000002</v>
      </c>
    </row>
    <row r="294" spans="1:4" ht="30">
      <c r="A294" s="205">
        <v>53865</v>
      </c>
      <c r="B294" s="206" t="s">
        <v>824</v>
      </c>
      <c r="C294" s="205" t="s">
        <v>492</v>
      </c>
      <c r="D294" s="207">
        <v>33.35</v>
      </c>
    </row>
    <row r="295" spans="1:4" ht="30">
      <c r="A295" s="50">
        <v>53866</v>
      </c>
      <c r="B295" s="208" t="s">
        <v>825</v>
      </c>
      <c r="C295" s="50" t="s">
        <v>492</v>
      </c>
      <c r="D295" s="204">
        <v>0.86</v>
      </c>
    </row>
    <row r="296" spans="1:4" ht="30">
      <c r="A296" s="205">
        <v>53882</v>
      </c>
      <c r="B296" s="206" t="s">
        <v>826</v>
      </c>
      <c r="C296" s="205" t="s">
        <v>492</v>
      </c>
      <c r="D296" s="207">
        <v>14</v>
      </c>
    </row>
    <row r="297" spans="1:4">
      <c r="A297" s="50">
        <v>55255</v>
      </c>
      <c r="B297" s="208" t="s">
        <v>827</v>
      </c>
      <c r="C297" s="50" t="s">
        <v>492</v>
      </c>
      <c r="D297" s="204">
        <v>6.6</v>
      </c>
    </row>
    <row r="298" spans="1:4" ht="30">
      <c r="A298" s="205">
        <v>55263</v>
      </c>
      <c r="B298" s="206" t="s">
        <v>828</v>
      </c>
      <c r="C298" s="205" t="s">
        <v>492</v>
      </c>
      <c r="D298" s="207">
        <v>54.15</v>
      </c>
    </row>
    <row r="299" spans="1:4">
      <c r="A299" s="50">
        <v>55264</v>
      </c>
      <c r="B299" s="208" t="s">
        <v>829</v>
      </c>
      <c r="C299" s="50" t="s">
        <v>492</v>
      </c>
      <c r="D299" s="204">
        <v>9.15</v>
      </c>
    </row>
    <row r="300" spans="1:4">
      <c r="A300" s="215">
        <v>55835</v>
      </c>
      <c r="B300" s="216" t="s">
        <v>830</v>
      </c>
      <c r="C300" s="215" t="s">
        <v>40</v>
      </c>
      <c r="D300" s="217">
        <v>43.04</v>
      </c>
    </row>
    <row r="301" spans="1:4">
      <c r="A301" s="205">
        <v>55960</v>
      </c>
      <c r="B301" s="206" t="s">
        <v>831</v>
      </c>
      <c r="C301" s="205" t="s">
        <v>14</v>
      </c>
      <c r="D301" s="207">
        <v>4.0199999999999996</v>
      </c>
    </row>
    <row r="302" spans="1:4" ht="30">
      <c r="A302" s="50">
        <v>67826</v>
      </c>
      <c r="B302" s="208" t="s">
        <v>832</v>
      </c>
      <c r="C302" s="50" t="s">
        <v>514</v>
      </c>
      <c r="D302" s="204">
        <v>115.45</v>
      </c>
    </row>
    <row r="303" spans="1:4" ht="30">
      <c r="A303" s="205">
        <v>67827</v>
      </c>
      <c r="B303" s="206" t="s">
        <v>833</v>
      </c>
      <c r="C303" s="205" t="s">
        <v>537</v>
      </c>
      <c r="D303" s="207">
        <v>30.02</v>
      </c>
    </row>
    <row r="304" spans="1:4">
      <c r="A304" s="50">
        <v>68050</v>
      </c>
      <c r="B304" s="208" t="s">
        <v>834</v>
      </c>
      <c r="C304" s="50" t="s">
        <v>14</v>
      </c>
      <c r="D304" s="204">
        <v>582.95000000000005</v>
      </c>
    </row>
    <row r="305" spans="1:4">
      <c r="A305" s="50">
        <v>68051</v>
      </c>
      <c r="B305" s="208" t="s">
        <v>835</v>
      </c>
      <c r="C305" s="50" t="s">
        <v>103</v>
      </c>
      <c r="D305" s="204">
        <v>4.3899999999999997</v>
      </c>
    </row>
    <row r="306" spans="1:4">
      <c r="A306" s="50">
        <v>68052</v>
      </c>
      <c r="B306" s="208" t="s">
        <v>836</v>
      </c>
      <c r="C306" s="50" t="s">
        <v>14</v>
      </c>
      <c r="D306" s="204">
        <v>697.44</v>
      </c>
    </row>
    <row r="307" spans="1:4">
      <c r="A307" s="50">
        <v>68053</v>
      </c>
      <c r="B307" s="208" t="s">
        <v>837</v>
      </c>
      <c r="C307" s="50" t="s">
        <v>14</v>
      </c>
      <c r="D307" s="204">
        <v>4.1399999999999997</v>
      </c>
    </row>
    <row r="308" spans="1:4">
      <c r="A308" s="205">
        <v>68054</v>
      </c>
      <c r="B308" s="206" t="s">
        <v>838</v>
      </c>
      <c r="C308" s="205" t="s">
        <v>14</v>
      </c>
      <c r="D308" s="207">
        <v>173.19</v>
      </c>
    </row>
    <row r="309" spans="1:4">
      <c r="A309" s="50">
        <v>68058</v>
      </c>
      <c r="B309" s="208" t="s">
        <v>839</v>
      </c>
      <c r="C309" s="50" t="s">
        <v>103</v>
      </c>
      <c r="D309" s="204">
        <v>54.65</v>
      </c>
    </row>
    <row r="310" spans="1:4">
      <c r="A310" s="50">
        <v>68066</v>
      </c>
      <c r="B310" s="208" t="s">
        <v>840</v>
      </c>
      <c r="C310" s="50" t="s">
        <v>687</v>
      </c>
      <c r="D310" s="204">
        <v>131.65</v>
      </c>
    </row>
    <row r="311" spans="1:4">
      <c r="A311" s="50">
        <v>68069</v>
      </c>
      <c r="B311" s="208" t="s">
        <v>841</v>
      </c>
      <c r="C311" s="50" t="s">
        <v>687</v>
      </c>
      <c r="D311" s="204">
        <v>45.61</v>
      </c>
    </row>
    <row r="312" spans="1:4">
      <c r="A312" s="205">
        <v>68070</v>
      </c>
      <c r="B312" s="206" t="s">
        <v>842</v>
      </c>
      <c r="C312" s="205" t="s">
        <v>103</v>
      </c>
      <c r="D312" s="207">
        <v>45.27</v>
      </c>
    </row>
    <row r="313" spans="1:4">
      <c r="A313" s="205">
        <v>68079</v>
      </c>
      <c r="B313" s="206" t="s">
        <v>843</v>
      </c>
      <c r="C313" s="205" t="s">
        <v>40</v>
      </c>
      <c r="D313" s="207">
        <v>497</v>
      </c>
    </row>
    <row r="314" spans="1:4">
      <c r="A314" s="50">
        <v>68325</v>
      </c>
      <c r="B314" s="208" t="s">
        <v>844</v>
      </c>
      <c r="C314" s="50" t="s">
        <v>14</v>
      </c>
      <c r="D314" s="204">
        <v>41.45</v>
      </c>
    </row>
    <row r="315" spans="1:4">
      <c r="A315" s="50">
        <v>68328</v>
      </c>
      <c r="B315" s="208" t="s">
        <v>845</v>
      </c>
      <c r="C315" s="50" t="s">
        <v>14</v>
      </c>
      <c r="D315" s="204">
        <v>10.75</v>
      </c>
    </row>
    <row r="316" spans="1:4">
      <c r="A316" s="205">
        <v>68333</v>
      </c>
      <c r="B316" s="206" t="s">
        <v>846</v>
      </c>
      <c r="C316" s="205" t="s">
        <v>14</v>
      </c>
      <c r="D316" s="207">
        <v>41.68</v>
      </c>
    </row>
    <row r="317" spans="1:4" ht="30">
      <c r="A317" s="205">
        <v>71516</v>
      </c>
      <c r="B317" s="206" t="s">
        <v>847</v>
      </c>
      <c r="C317" s="205" t="s">
        <v>687</v>
      </c>
      <c r="D317" s="207">
        <v>553.76</v>
      </c>
    </row>
    <row r="318" spans="1:4" ht="30">
      <c r="A318" s="50">
        <v>71623</v>
      </c>
      <c r="B318" s="208" t="s">
        <v>848</v>
      </c>
      <c r="C318" s="50" t="s">
        <v>103</v>
      </c>
      <c r="D318" s="204">
        <v>22.75</v>
      </c>
    </row>
    <row r="319" spans="1:4">
      <c r="A319" s="50">
        <v>72075</v>
      </c>
      <c r="B319" s="208" t="s">
        <v>849</v>
      </c>
      <c r="C319" s="50" t="s">
        <v>14</v>
      </c>
      <c r="D319" s="204">
        <v>8.24</v>
      </c>
    </row>
    <row r="320" spans="1:4">
      <c r="A320" s="50">
        <v>72085</v>
      </c>
      <c r="B320" s="208" t="s">
        <v>850</v>
      </c>
      <c r="C320" s="50" t="s">
        <v>103</v>
      </c>
      <c r="D320" s="204">
        <v>1.38</v>
      </c>
    </row>
    <row r="321" spans="1:4">
      <c r="A321" s="205">
        <v>72086</v>
      </c>
      <c r="B321" s="206" t="s">
        <v>851</v>
      </c>
      <c r="C321" s="205" t="s">
        <v>103</v>
      </c>
      <c r="D321" s="207">
        <v>4.21</v>
      </c>
    </row>
    <row r="322" spans="1:4">
      <c r="A322" s="50">
        <v>72088</v>
      </c>
      <c r="B322" s="208" t="s">
        <v>852</v>
      </c>
      <c r="C322" s="50" t="s">
        <v>687</v>
      </c>
      <c r="D322" s="204">
        <v>8.26</v>
      </c>
    </row>
    <row r="323" spans="1:4">
      <c r="A323" s="50">
        <v>72089</v>
      </c>
      <c r="B323" s="208" t="s">
        <v>853</v>
      </c>
      <c r="C323" s="50" t="s">
        <v>14</v>
      </c>
      <c r="D323" s="204">
        <v>8.0500000000000007</v>
      </c>
    </row>
    <row r="324" spans="1:4">
      <c r="A324" s="205">
        <v>72091</v>
      </c>
      <c r="B324" s="206" t="s">
        <v>854</v>
      </c>
      <c r="C324" s="205" t="s">
        <v>14</v>
      </c>
      <c r="D324" s="207">
        <v>28.69</v>
      </c>
    </row>
    <row r="325" spans="1:4">
      <c r="A325" s="205">
        <v>72092</v>
      </c>
      <c r="B325" s="206" t="s">
        <v>855</v>
      </c>
      <c r="C325" s="205" t="s">
        <v>14</v>
      </c>
      <c r="D325" s="207">
        <v>7.98</v>
      </c>
    </row>
    <row r="326" spans="1:4" ht="30">
      <c r="A326" s="50">
        <v>72093</v>
      </c>
      <c r="B326" s="208" t="s">
        <v>856</v>
      </c>
      <c r="C326" s="50" t="s">
        <v>14</v>
      </c>
      <c r="D326" s="204">
        <v>7.89</v>
      </c>
    </row>
    <row r="327" spans="1:4" ht="30">
      <c r="A327" s="205">
        <v>72094</v>
      </c>
      <c r="B327" s="206" t="s">
        <v>857</v>
      </c>
      <c r="C327" s="205" t="s">
        <v>14</v>
      </c>
      <c r="D327" s="207">
        <v>7.82</v>
      </c>
    </row>
    <row r="328" spans="1:4">
      <c r="A328" s="50">
        <v>72101</v>
      </c>
      <c r="B328" s="208" t="s">
        <v>858</v>
      </c>
      <c r="C328" s="50" t="s">
        <v>14</v>
      </c>
      <c r="D328" s="204">
        <v>5.05</v>
      </c>
    </row>
    <row r="329" spans="1:4" ht="30">
      <c r="A329" s="205">
        <v>72103</v>
      </c>
      <c r="B329" s="206" t="s">
        <v>859</v>
      </c>
      <c r="C329" s="205" t="s">
        <v>103</v>
      </c>
      <c r="D329" s="207">
        <v>14.4</v>
      </c>
    </row>
    <row r="330" spans="1:4">
      <c r="A330" s="50">
        <v>72104</v>
      </c>
      <c r="B330" s="208" t="s">
        <v>860</v>
      </c>
      <c r="C330" s="50" t="s">
        <v>103</v>
      </c>
      <c r="D330" s="204">
        <v>29.23</v>
      </c>
    </row>
    <row r="331" spans="1:4">
      <c r="A331" s="205">
        <v>72105</v>
      </c>
      <c r="B331" s="206" t="s">
        <v>861</v>
      </c>
      <c r="C331" s="205" t="s">
        <v>103</v>
      </c>
      <c r="D331" s="207">
        <v>44.46</v>
      </c>
    </row>
    <row r="332" spans="1:4">
      <c r="A332" s="205">
        <v>72106</v>
      </c>
      <c r="B332" s="206" t="s">
        <v>862</v>
      </c>
      <c r="C332" s="205" t="s">
        <v>103</v>
      </c>
      <c r="D332" s="207">
        <v>20.64</v>
      </c>
    </row>
    <row r="333" spans="1:4">
      <c r="A333" s="50">
        <v>72107</v>
      </c>
      <c r="B333" s="208" t="s">
        <v>863</v>
      </c>
      <c r="C333" s="50" t="s">
        <v>103</v>
      </c>
      <c r="D333" s="204">
        <v>19.34</v>
      </c>
    </row>
    <row r="334" spans="1:4" ht="45">
      <c r="A334" s="221">
        <v>72110</v>
      </c>
      <c r="B334" s="222" t="s">
        <v>864</v>
      </c>
      <c r="C334" s="221" t="s">
        <v>14</v>
      </c>
      <c r="D334" s="223">
        <v>62.65</v>
      </c>
    </row>
    <row r="335" spans="1:4" ht="45">
      <c r="A335" s="50">
        <v>72111</v>
      </c>
      <c r="B335" s="208" t="s">
        <v>865</v>
      </c>
      <c r="C335" s="50" t="s">
        <v>14</v>
      </c>
      <c r="D335" s="204">
        <v>68.3</v>
      </c>
    </row>
    <row r="336" spans="1:4" ht="45">
      <c r="A336" s="205">
        <v>72112</v>
      </c>
      <c r="B336" s="206" t="s">
        <v>866</v>
      </c>
      <c r="C336" s="205" t="s">
        <v>14</v>
      </c>
      <c r="D336" s="207">
        <v>73.95</v>
      </c>
    </row>
    <row r="337" spans="1:4" ht="45">
      <c r="A337" s="50">
        <v>72113</v>
      </c>
      <c r="B337" s="208" t="s">
        <v>867</v>
      </c>
      <c r="C337" s="50" t="s">
        <v>14</v>
      </c>
      <c r="D337" s="204">
        <v>83.19</v>
      </c>
    </row>
    <row r="338" spans="1:4" ht="45">
      <c r="A338" s="205">
        <v>72114</v>
      </c>
      <c r="B338" s="206" t="s">
        <v>868</v>
      </c>
      <c r="C338" s="205" t="s">
        <v>14</v>
      </c>
      <c r="D338" s="207">
        <v>92.44</v>
      </c>
    </row>
    <row r="339" spans="1:4">
      <c r="A339" s="50">
        <v>72116</v>
      </c>
      <c r="B339" s="208" t="s">
        <v>869</v>
      </c>
      <c r="C339" s="50" t="s">
        <v>14</v>
      </c>
      <c r="D339" s="204">
        <v>85.89</v>
      </c>
    </row>
    <row r="340" spans="1:4">
      <c r="A340" s="205">
        <v>72117</v>
      </c>
      <c r="B340" s="206" t="s">
        <v>870</v>
      </c>
      <c r="C340" s="205" t="s">
        <v>14</v>
      </c>
      <c r="D340" s="207">
        <v>110.08</v>
      </c>
    </row>
    <row r="341" spans="1:4">
      <c r="A341" s="50">
        <v>72118</v>
      </c>
      <c r="B341" s="208" t="s">
        <v>871</v>
      </c>
      <c r="C341" s="50" t="s">
        <v>14</v>
      </c>
      <c r="D341" s="204">
        <v>146.96</v>
      </c>
    </row>
    <row r="342" spans="1:4">
      <c r="A342" s="205">
        <v>72119</v>
      </c>
      <c r="B342" s="206" t="s">
        <v>872</v>
      </c>
      <c r="C342" s="205" t="s">
        <v>14</v>
      </c>
      <c r="D342" s="207">
        <v>185.28</v>
      </c>
    </row>
    <row r="343" spans="1:4">
      <c r="A343" s="50">
        <v>72120</v>
      </c>
      <c r="B343" s="208" t="s">
        <v>873</v>
      </c>
      <c r="C343" s="50" t="s">
        <v>14</v>
      </c>
      <c r="D343" s="204">
        <v>234.13</v>
      </c>
    </row>
    <row r="344" spans="1:4">
      <c r="A344" s="205">
        <v>72121</v>
      </c>
      <c r="B344" s="206" t="s">
        <v>874</v>
      </c>
      <c r="C344" s="205" t="s">
        <v>14</v>
      </c>
      <c r="D344" s="207">
        <v>289.49</v>
      </c>
    </row>
    <row r="345" spans="1:4">
      <c r="A345" s="50">
        <v>72122</v>
      </c>
      <c r="B345" s="208" t="s">
        <v>875</v>
      </c>
      <c r="C345" s="50" t="s">
        <v>14</v>
      </c>
      <c r="D345" s="204">
        <v>94.63</v>
      </c>
    </row>
    <row r="346" spans="1:4">
      <c r="A346" s="205">
        <v>72123</v>
      </c>
      <c r="B346" s="206" t="s">
        <v>876</v>
      </c>
      <c r="C346" s="205" t="s">
        <v>14</v>
      </c>
      <c r="D346" s="207">
        <v>250.96</v>
      </c>
    </row>
    <row r="347" spans="1:4">
      <c r="A347" s="50">
        <v>72124</v>
      </c>
      <c r="B347" s="208" t="s">
        <v>877</v>
      </c>
      <c r="C347" s="50" t="s">
        <v>878</v>
      </c>
      <c r="D347" s="204">
        <v>84.36</v>
      </c>
    </row>
    <row r="348" spans="1:4">
      <c r="A348" s="205">
        <v>72125</v>
      </c>
      <c r="B348" s="206" t="s">
        <v>879</v>
      </c>
      <c r="C348" s="205" t="s">
        <v>14</v>
      </c>
      <c r="D348" s="207">
        <v>6.5</v>
      </c>
    </row>
    <row r="349" spans="1:4" ht="30">
      <c r="A349" s="205">
        <v>72131</v>
      </c>
      <c r="B349" s="206" t="s">
        <v>880</v>
      </c>
      <c r="C349" s="205" t="s">
        <v>14</v>
      </c>
      <c r="D349" s="207">
        <v>101.3</v>
      </c>
    </row>
    <row r="350" spans="1:4" ht="30">
      <c r="A350" s="221">
        <v>72132</v>
      </c>
      <c r="B350" s="222" t="s">
        <v>881</v>
      </c>
      <c r="C350" s="221" t="s">
        <v>14</v>
      </c>
      <c r="D350" s="223">
        <v>52</v>
      </c>
    </row>
    <row r="351" spans="1:4" ht="30">
      <c r="A351" s="205">
        <v>72133</v>
      </c>
      <c r="B351" s="206" t="s">
        <v>882</v>
      </c>
      <c r="C351" s="205" t="s">
        <v>14</v>
      </c>
      <c r="D351" s="207">
        <v>178.19</v>
      </c>
    </row>
    <row r="352" spans="1:4">
      <c r="A352" s="50">
        <v>72136</v>
      </c>
      <c r="B352" s="208" t="s">
        <v>883</v>
      </c>
      <c r="C352" s="50" t="s">
        <v>14</v>
      </c>
      <c r="D352" s="204">
        <v>62.44</v>
      </c>
    </row>
    <row r="353" spans="1:4">
      <c r="A353" s="205">
        <v>72137</v>
      </c>
      <c r="B353" s="206" t="s">
        <v>884</v>
      </c>
      <c r="C353" s="205" t="s">
        <v>14</v>
      </c>
      <c r="D353" s="207">
        <v>73.37</v>
      </c>
    </row>
    <row r="354" spans="1:4" ht="30">
      <c r="A354" s="50">
        <v>72138</v>
      </c>
      <c r="B354" s="208" t="s">
        <v>885</v>
      </c>
      <c r="C354" s="50" t="s">
        <v>14</v>
      </c>
      <c r="D354" s="204">
        <v>182</v>
      </c>
    </row>
    <row r="355" spans="1:4" ht="30">
      <c r="A355" s="205">
        <v>72139</v>
      </c>
      <c r="B355" s="206" t="s">
        <v>886</v>
      </c>
      <c r="C355" s="205" t="s">
        <v>14</v>
      </c>
      <c r="D355" s="207">
        <v>367.15</v>
      </c>
    </row>
    <row r="356" spans="1:4">
      <c r="A356" s="205">
        <v>72140</v>
      </c>
      <c r="B356" s="206" t="s">
        <v>887</v>
      </c>
      <c r="C356" s="205" t="s">
        <v>687</v>
      </c>
      <c r="D356" s="207">
        <v>331.1</v>
      </c>
    </row>
    <row r="357" spans="1:4">
      <c r="A357" s="205">
        <v>72142</v>
      </c>
      <c r="B357" s="206" t="s">
        <v>888</v>
      </c>
      <c r="C357" s="205" t="s">
        <v>687</v>
      </c>
      <c r="D357" s="207">
        <v>7.5</v>
      </c>
    </row>
    <row r="358" spans="1:4">
      <c r="A358" s="50">
        <v>72143</v>
      </c>
      <c r="B358" s="208" t="s">
        <v>889</v>
      </c>
      <c r="C358" s="50" t="s">
        <v>687</v>
      </c>
      <c r="D358" s="204">
        <v>36.200000000000003</v>
      </c>
    </row>
    <row r="359" spans="1:4">
      <c r="A359" s="205">
        <v>72144</v>
      </c>
      <c r="B359" s="206" t="s">
        <v>890</v>
      </c>
      <c r="C359" s="205" t="s">
        <v>687</v>
      </c>
      <c r="D359" s="207">
        <v>60.06</v>
      </c>
    </row>
    <row r="360" spans="1:4">
      <c r="A360" s="50">
        <v>72146</v>
      </c>
      <c r="B360" s="208" t="s">
        <v>891</v>
      </c>
      <c r="C360" s="50" t="s">
        <v>687</v>
      </c>
      <c r="D360" s="204">
        <v>37.299999999999997</v>
      </c>
    </row>
    <row r="361" spans="1:4">
      <c r="A361" s="205">
        <v>72148</v>
      </c>
      <c r="B361" s="206" t="s">
        <v>892</v>
      </c>
      <c r="C361" s="205" t="s">
        <v>687</v>
      </c>
      <c r="D361" s="207">
        <v>32.96</v>
      </c>
    </row>
    <row r="362" spans="1:4">
      <c r="A362" s="50">
        <v>72149</v>
      </c>
      <c r="B362" s="208" t="s">
        <v>893</v>
      </c>
      <c r="C362" s="50" t="s">
        <v>687</v>
      </c>
      <c r="D362" s="204">
        <v>35.700000000000003</v>
      </c>
    </row>
    <row r="363" spans="1:4" ht="30">
      <c r="A363" s="50">
        <v>72175</v>
      </c>
      <c r="B363" s="208" t="s">
        <v>894</v>
      </c>
      <c r="C363" s="50" t="s">
        <v>14</v>
      </c>
      <c r="D363" s="204">
        <v>369.94</v>
      </c>
    </row>
    <row r="364" spans="1:4" ht="30">
      <c r="A364" s="205">
        <v>72176</v>
      </c>
      <c r="B364" s="206" t="s">
        <v>895</v>
      </c>
      <c r="C364" s="205" t="s">
        <v>14</v>
      </c>
      <c r="D364" s="207">
        <v>372.6</v>
      </c>
    </row>
    <row r="365" spans="1:4">
      <c r="A365" s="205">
        <v>72178</v>
      </c>
      <c r="B365" s="206" t="s">
        <v>896</v>
      </c>
      <c r="C365" s="205" t="s">
        <v>14</v>
      </c>
      <c r="D365" s="207">
        <v>18</v>
      </c>
    </row>
    <row r="366" spans="1:4">
      <c r="A366" s="50">
        <v>72179</v>
      </c>
      <c r="B366" s="208" t="s">
        <v>897</v>
      </c>
      <c r="C366" s="50" t="s">
        <v>14</v>
      </c>
      <c r="D366" s="204">
        <v>37.92</v>
      </c>
    </row>
    <row r="367" spans="1:4" ht="30">
      <c r="A367" s="205">
        <v>72180</v>
      </c>
      <c r="B367" s="206" t="s">
        <v>898</v>
      </c>
      <c r="C367" s="205" t="s">
        <v>14</v>
      </c>
      <c r="D367" s="207">
        <v>11.56</v>
      </c>
    </row>
    <row r="368" spans="1:4" ht="30">
      <c r="A368" s="50">
        <v>72181</v>
      </c>
      <c r="B368" s="208" t="s">
        <v>899</v>
      </c>
      <c r="C368" s="50" t="s">
        <v>14</v>
      </c>
      <c r="D368" s="204">
        <v>23.44</v>
      </c>
    </row>
    <row r="369" spans="1:4">
      <c r="A369" s="50">
        <v>72182</v>
      </c>
      <c r="B369" s="208" t="s">
        <v>900</v>
      </c>
      <c r="C369" s="50" t="s">
        <v>14</v>
      </c>
      <c r="D369" s="204">
        <v>43.92</v>
      </c>
    </row>
    <row r="370" spans="1:4">
      <c r="A370" s="205">
        <v>72183</v>
      </c>
      <c r="B370" s="206" t="s">
        <v>901</v>
      </c>
      <c r="C370" s="205" t="s">
        <v>14</v>
      </c>
      <c r="D370" s="207">
        <v>68.08</v>
      </c>
    </row>
    <row r="371" spans="1:4">
      <c r="A371" s="50">
        <v>72185</v>
      </c>
      <c r="B371" s="208" t="s">
        <v>902</v>
      </c>
      <c r="C371" s="50" t="s">
        <v>14</v>
      </c>
      <c r="D371" s="204">
        <v>67.41</v>
      </c>
    </row>
    <row r="372" spans="1:4">
      <c r="A372" s="205">
        <v>72186</v>
      </c>
      <c r="B372" s="206" t="s">
        <v>903</v>
      </c>
      <c r="C372" s="205" t="s">
        <v>14</v>
      </c>
      <c r="D372" s="207">
        <v>81.7</v>
      </c>
    </row>
    <row r="373" spans="1:4">
      <c r="A373" s="50">
        <v>72187</v>
      </c>
      <c r="B373" s="208" t="s">
        <v>904</v>
      </c>
      <c r="C373" s="50" t="s">
        <v>14</v>
      </c>
      <c r="D373" s="204">
        <v>114.24</v>
      </c>
    </row>
    <row r="374" spans="1:4">
      <c r="A374" s="205">
        <v>72188</v>
      </c>
      <c r="B374" s="206" t="s">
        <v>905</v>
      </c>
      <c r="C374" s="205" t="s">
        <v>14</v>
      </c>
      <c r="D374" s="207">
        <v>114.24</v>
      </c>
    </row>
    <row r="375" spans="1:4">
      <c r="A375" s="205">
        <v>72189</v>
      </c>
      <c r="B375" s="206" t="s">
        <v>906</v>
      </c>
      <c r="C375" s="205" t="s">
        <v>103</v>
      </c>
      <c r="D375" s="207">
        <v>17.29</v>
      </c>
    </row>
    <row r="376" spans="1:4">
      <c r="A376" s="50">
        <v>72190</v>
      </c>
      <c r="B376" s="208" t="s">
        <v>907</v>
      </c>
      <c r="C376" s="50" t="s">
        <v>103</v>
      </c>
      <c r="D376" s="204">
        <v>20.25</v>
      </c>
    </row>
    <row r="377" spans="1:4" ht="30">
      <c r="A377" s="205">
        <v>72191</v>
      </c>
      <c r="B377" s="206" t="s">
        <v>908</v>
      </c>
      <c r="C377" s="205" t="s">
        <v>14</v>
      </c>
      <c r="D377" s="207">
        <v>61.18</v>
      </c>
    </row>
    <row r="378" spans="1:4">
      <c r="A378" s="50">
        <v>72192</v>
      </c>
      <c r="B378" s="208" t="s">
        <v>909</v>
      </c>
      <c r="C378" s="50" t="s">
        <v>14</v>
      </c>
      <c r="D378" s="204">
        <v>15.72</v>
      </c>
    </row>
    <row r="379" spans="1:4">
      <c r="A379" s="205">
        <v>72193</v>
      </c>
      <c r="B379" s="206" t="s">
        <v>909</v>
      </c>
      <c r="C379" s="205" t="s">
        <v>14</v>
      </c>
      <c r="D379" s="207">
        <v>43.03</v>
      </c>
    </row>
    <row r="380" spans="1:4">
      <c r="A380" s="50">
        <v>72194</v>
      </c>
      <c r="B380" s="208" t="s">
        <v>910</v>
      </c>
      <c r="C380" s="50" t="s">
        <v>103</v>
      </c>
      <c r="D380" s="204">
        <v>4.18</v>
      </c>
    </row>
    <row r="381" spans="1:4">
      <c r="A381" s="50">
        <v>72195</v>
      </c>
      <c r="B381" s="208" t="s">
        <v>911</v>
      </c>
      <c r="C381" s="50" t="s">
        <v>14</v>
      </c>
      <c r="D381" s="204">
        <v>46.94</v>
      </c>
    </row>
    <row r="382" spans="1:4">
      <c r="A382" s="50">
        <v>72197</v>
      </c>
      <c r="B382" s="208" t="s">
        <v>912</v>
      </c>
      <c r="C382" s="50" t="s">
        <v>103</v>
      </c>
      <c r="D382" s="204">
        <v>22.06</v>
      </c>
    </row>
    <row r="383" spans="1:4" ht="30">
      <c r="A383" s="205">
        <v>72198</v>
      </c>
      <c r="B383" s="206" t="s">
        <v>913</v>
      </c>
      <c r="C383" s="205" t="s">
        <v>14</v>
      </c>
      <c r="D383" s="207">
        <v>81.510000000000005</v>
      </c>
    </row>
    <row r="384" spans="1:4">
      <c r="A384" s="50">
        <v>72200</v>
      </c>
      <c r="B384" s="208" t="s">
        <v>914</v>
      </c>
      <c r="C384" s="50" t="s">
        <v>14</v>
      </c>
      <c r="D384" s="204">
        <v>68.44</v>
      </c>
    </row>
    <row r="385" spans="1:4">
      <c r="A385" s="218">
        <v>72201</v>
      </c>
      <c r="B385" s="219" t="s">
        <v>915</v>
      </c>
      <c r="C385" s="218" t="s">
        <v>14</v>
      </c>
      <c r="D385" s="220">
        <v>9.23</v>
      </c>
    </row>
    <row r="386" spans="1:4">
      <c r="A386" s="215">
        <v>72213</v>
      </c>
      <c r="B386" s="216" t="s">
        <v>916</v>
      </c>
      <c r="C386" s="215" t="s">
        <v>14</v>
      </c>
      <c r="D386" s="217">
        <v>3.07</v>
      </c>
    </row>
    <row r="387" spans="1:4">
      <c r="A387" s="205">
        <v>72214</v>
      </c>
      <c r="B387" s="206" t="s">
        <v>917</v>
      </c>
      <c r="C387" s="205" t="s">
        <v>40</v>
      </c>
      <c r="D387" s="207">
        <v>49.19</v>
      </c>
    </row>
    <row r="388" spans="1:4">
      <c r="A388" s="50">
        <v>72215</v>
      </c>
      <c r="B388" s="208" t="s">
        <v>918</v>
      </c>
      <c r="C388" s="50" t="s">
        <v>40</v>
      </c>
      <c r="D388" s="204">
        <v>30.74</v>
      </c>
    </row>
    <row r="389" spans="1:4">
      <c r="A389" s="205">
        <v>72216</v>
      </c>
      <c r="B389" s="206" t="s">
        <v>919</v>
      </c>
      <c r="C389" s="205" t="s">
        <v>40</v>
      </c>
      <c r="D389" s="207">
        <v>159.88</v>
      </c>
    </row>
    <row r="390" spans="1:4">
      <c r="A390" s="50">
        <v>72217</v>
      </c>
      <c r="B390" s="208" t="s">
        <v>920</v>
      </c>
      <c r="C390" s="50" t="s">
        <v>14</v>
      </c>
      <c r="D390" s="204">
        <v>6.14</v>
      </c>
    </row>
    <row r="391" spans="1:4">
      <c r="A391" s="205">
        <v>72218</v>
      </c>
      <c r="B391" s="206" t="s">
        <v>921</v>
      </c>
      <c r="C391" s="205" t="s">
        <v>14</v>
      </c>
      <c r="D391" s="207">
        <v>4.91</v>
      </c>
    </row>
    <row r="392" spans="1:4">
      <c r="A392" s="50">
        <v>72219</v>
      </c>
      <c r="B392" s="208" t="s">
        <v>922</v>
      </c>
      <c r="C392" s="50" t="s">
        <v>40</v>
      </c>
      <c r="D392" s="204">
        <v>79.94</v>
      </c>
    </row>
    <row r="393" spans="1:4">
      <c r="A393" s="205">
        <v>72220</v>
      </c>
      <c r="B393" s="206" t="s">
        <v>923</v>
      </c>
      <c r="C393" s="205" t="s">
        <v>14</v>
      </c>
      <c r="D393" s="207">
        <v>12.29</v>
      </c>
    </row>
    <row r="394" spans="1:4">
      <c r="A394" s="50">
        <v>72221</v>
      </c>
      <c r="B394" s="208" t="s">
        <v>924</v>
      </c>
      <c r="C394" s="50" t="s">
        <v>14</v>
      </c>
      <c r="D394" s="204">
        <v>12.29</v>
      </c>
    </row>
    <row r="395" spans="1:4">
      <c r="A395" s="205">
        <v>72222</v>
      </c>
      <c r="B395" s="206" t="s">
        <v>925</v>
      </c>
      <c r="C395" s="205" t="s">
        <v>14</v>
      </c>
      <c r="D395" s="207">
        <v>6</v>
      </c>
    </row>
    <row r="396" spans="1:4">
      <c r="A396" s="50">
        <v>72223</v>
      </c>
      <c r="B396" s="208" t="s">
        <v>926</v>
      </c>
      <c r="C396" s="50" t="s">
        <v>14</v>
      </c>
      <c r="D396" s="204">
        <v>12</v>
      </c>
    </row>
    <row r="397" spans="1:4">
      <c r="A397" s="205">
        <v>72224</v>
      </c>
      <c r="B397" s="206" t="s">
        <v>927</v>
      </c>
      <c r="C397" s="205" t="s">
        <v>14</v>
      </c>
      <c r="D397" s="207">
        <v>7.37</v>
      </c>
    </row>
    <row r="398" spans="1:4">
      <c r="A398" s="50">
        <v>72225</v>
      </c>
      <c r="B398" s="208" t="s">
        <v>928</v>
      </c>
      <c r="C398" s="50" t="s">
        <v>14</v>
      </c>
      <c r="D398" s="204">
        <v>3.07</v>
      </c>
    </row>
    <row r="399" spans="1:4">
      <c r="A399" s="205">
        <v>72226</v>
      </c>
      <c r="B399" s="206" t="s">
        <v>929</v>
      </c>
      <c r="C399" s="205" t="s">
        <v>14</v>
      </c>
      <c r="D399" s="207">
        <v>8.19</v>
      </c>
    </row>
    <row r="400" spans="1:4">
      <c r="A400" s="50">
        <v>72227</v>
      </c>
      <c r="B400" s="208" t="s">
        <v>930</v>
      </c>
      <c r="C400" s="50" t="s">
        <v>14</v>
      </c>
      <c r="D400" s="204">
        <v>5.46</v>
      </c>
    </row>
    <row r="401" spans="1:4">
      <c r="A401" s="205">
        <v>72228</v>
      </c>
      <c r="B401" s="206" t="s">
        <v>931</v>
      </c>
      <c r="C401" s="205" t="s">
        <v>14</v>
      </c>
      <c r="D401" s="207">
        <v>13.65</v>
      </c>
    </row>
    <row r="402" spans="1:4">
      <c r="A402" s="50">
        <v>72229</v>
      </c>
      <c r="B402" s="208" t="s">
        <v>932</v>
      </c>
      <c r="C402" s="50" t="s">
        <v>14</v>
      </c>
      <c r="D402" s="204">
        <v>10.92</v>
      </c>
    </row>
    <row r="403" spans="1:4">
      <c r="A403" s="205">
        <v>72230</v>
      </c>
      <c r="B403" s="206" t="s">
        <v>933</v>
      </c>
      <c r="C403" s="205" t="s">
        <v>14</v>
      </c>
      <c r="D403" s="207">
        <v>6.14</v>
      </c>
    </row>
    <row r="404" spans="1:4">
      <c r="A404" s="50">
        <v>72231</v>
      </c>
      <c r="B404" s="208" t="s">
        <v>934</v>
      </c>
      <c r="C404" s="50" t="s">
        <v>14</v>
      </c>
      <c r="D404" s="204">
        <v>4.3</v>
      </c>
    </row>
    <row r="405" spans="1:4">
      <c r="A405" s="205">
        <v>72232</v>
      </c>
      <c r="B405" s="206" t="s">
        <v>935</v>
      </c>
      <c r="C405" s="205" t="s">
        <v>103</v>
      </c>
      <c r="D405" s="207">
        <v>3.68</v>
      </c>
    </row>
    <row r="406" spans="1:4">
      <c r="A406" s="50">
        <v>72233</v>
      </c>
      <c r="B406" s="208" t="s">
        <v>936</v>
      </c>
      <c r="C406" s="50" t="s">
        <v>103</v>
      </c>
      <c r="D406" s="204">
        <v>2.4500000000000002</v>
      </c>
    </row>
    <row r="407" spans="1:4">
      <c r="A407" s="205">
        <v>72235</v>
      </c>
      <c r="B407" s="206" t="s">
        <v>937</v>
      </c>
      <c r="C407" s="205" t="s">
        <v>14</v>
      </c>
      <c r="D407" s="207">
        <v>4.91</v>
      </c>
    </row>
    <row r="408" spans="1:4">
      <c r="A408" s="50">
        <v>72236</v>
      </c>
      <c r="B408" s="208" t="s">
        <v>938</v>
      </c>
      <c r="C408" s="50" t="s">
        <v>14</v>
      </c>
      <c r="D408" s="204">
        <v>9.15</v>
      </c>
    </row>
    <row r="409" spans="1:4">
      <c r="A409" s="205">
        <v>72237</v>
      </c>
      <c r="B409" s="206" t="s">
        <v>939</v>
      </c>
      <c r="C409" s="205" t="s">
        <v>14</v>
      </c>
      <c r="D409" s="207">
        <v>10.92</v>
      </c>
    </row>
    <row r="410" spans="1:4">
      <c r="A410" s="50">
        <v>72238</v>
      </c>
      <c r="B410" s="208" t="s">
        <v>940</v>
      </c>
      <c r="C410" s="50" t="s">
        <v>14</v>
      </c>
      <c r="D410" s="204">
        <v>5.46</v>
      </c>
    </row>
    <row r="411" spans="1:4">
      <c r="A411" s="205">
        <v>72239</v>
      </c>
      <c r="B411" s="206" t="s">
        <v>941</v>
      </c>
      <c r="C411" s="205" t="s">
        <v>14</v>
      </c>
      <c r="D411" s="207">
        <v>4.12</v>
      </c>
    </row>
    <row r="412" spans="1:4">
      <c r="A412" s="50">
        <v>72240</v>
      </c>
      <c r="B412" s="208" t="s">
        <v>942</v>
      </c>
      <c r="C412" s="50" t="s">
        <v>14</v>
      </c>
      <c r="D412" s="204">
        <v>19.8</v>
      </c>
    </row>
    <row r="413" spans="1:4">
      <c r="A413" s="205">
        <v>72241</v>
      </c>
      <c r="B413" s="206" t="s">
        <v>943</v>
      </c>
      <c r="C413" s="205" t="s">
        <v>14</v>
      </c>
      <c r="D413" s="207">
        <v>23.76</v>
      </c>
    </row>
    <row r="414" spans="1:4">
      <c r="A414" s="50">
        <v>72242</v>
      </c>
      <c r="B414" s="208" t="s">
        <v>944</v>
      </c>
      <c r="C414" s="50" t="s">
        <v>14</v>
      </c>
      <c r="D414" s="204">
        <v>4.05</v>
      </c>
    </row>
    <row r="415" spans="1:4">
      <c r="A415" s="50">
        <v>72250</v>
      </c>
      <c r="B415" s="208" t="s">
        <v>945</v>
      </c>
      <c r="C415" s="50" t="s">
        <v>103</v>
      </c>
      <c r="D415" s="204">
        <v>7.33</v>
      </c>
    </row>
    <row r="416" spans="1:4">
      <c r="A416" s="205">
        <v>72251</v>
      </c>
      <c r="B416" s="206" t="s">
        <v>946</v>
      </c>
      <c r="C416" s="205" t="s">
        <v>103</v>
      </c>
      <c r="D416" s="207">
        <v>10.85</v>
      </c>
    </row>
    <row r="417" spans="1:4">
      <c r="A417" s="50">
        <v>72252</v>
      </c>
      <c r="B417" s="208" t="s">
        <v>947</v>
      </c>
      <c r="C417" s="50" t="s">
        <v>103</v>
      </c>
      <c r="D417" s="204">
        <v>15.9</v>
      </c>
    </row>
    <row r="418" spans="1:4">
      <c r="A418" s="205">
        <v>72253</v>
      </c>
      <c r="B418" s="206" t="s">
        <v>948</v>
      </c>
      <c r="C418" s="205" t="s">
        <v>103</v>
      </c>
      <c r="D418" s="207">
        <v>21.28</v>
      </c>
    </row>
    <row r="419" spans="1:4">
      <c r="A419" s="50">
        <v>72254</v>
      </c>
      <c r="B419" s="208" t="s">
        <v>949</v>
      </c>
      <c r="C419" s="50" t="s">
        <v>103</v>
      </c>
      <c r="D419" s="204">
        <v>30.12</v>
      </c>
    </row>
    <row r="420" spans="1:4">
      <c r="A420" s="205">
        <v>72255</v>
      </c>
      <c r="B420" s="206" t="s">
        <v>950</v>
      </c>
      <c r="C420" s="205" t="s">
        <v>103</v>
      </c>
      <c r="D420" s="207">
        <v>39.74</v>
      </c>
    </row>
    <row r="421" spans="1:4">
      <c r="A421" s="50">
        <v>72256</v>
      </c>
      <c r="B421" s="208" t="s">
        <v>951</v>
      </c>
      <c r="C421" s="50" t="s">
        <v>103</v>
      </c>
      <c r="D421" s="204">
        <v>52.67</v>
      </c>
    </row>
    <row r="422" spans="1:4">
      <c r="A422" s="205">
        <v>72257</v>
      </c>
      <c r="B422" s="206" t="s">
        <v>952</v>
      </c>
      <c r="C422" s="205" t="s">
        <v>103</v>
      </c>
      <c r="D422" s="207">
        <v>68.67</v>
      </c>
    </row>
    <row r="423" spans="1:4">
      <c r="A423" s="50">
        <v>72259</v>
      </c>
      <c r="B423" s="208" t="s">
        <v>953</v>
      </c>
      <c r="C423" s="50" t="s">
        <v>687</v>
      </c>
      <c r="D423" s="204">
        <v>10.38</v>
      </c>
    </row>
    <row r="424" spans="1:4">
      <c r="A424" s="205">
        <v>72260</v>
      </c>
      <c r="B424" s="206" t="s">
        <v>954</v>
      </c>
      <c r="C424" s="205" t="s">
        <v>687</v>
      </c>
      <c r="D424" s="207">
        <v>10.34</v>
      </c>
    </row>
    <row r="425" spans="1:4">
      <c r="A425" s="50">
        <v>72261</v>
      </c>
      <c r="B425" s="208" t="s">
        <v>955</v>
      </c>
      <c r="C425" s="50" t="s">
        <v>687</v>
      </c>
      <c r="D425" s="204">
        <v>10.92</v>
      </c>
    </row>
    <row r="426" spans="1:4">
      <c r="A426" s="205">
        <v>72262</v>
      </c>
      <c r="B426" s="206" t="s">
        <v>956</v>
      </c>
      <c r="C426" s="205" t="s">
        <v>687</v>
      </c>
      <c r="D426" s="207">
        <v>10.92</v>
      </c>
    </row>
    <row r="427" spans="1:4">
      <c r="A427" s="50">
        <v>72263</v>
      </c>
      <c r="B427" s="208" t="s">
        <v>957</v>
      </c>
      <c r="C427" s="50" t="s">
        <v>687</v>
      </c>
      <c r="D427" s="204">
        <v>14.66</v>
      </c>
    </row>
    <row r="428" spans="1:4">
      <c r="A428" s="205">
        <v>72264</v>
      </c>
      <c r="B428" s="206" t="s">
        <v>958</v>
      </c>
      <c r="C428" s="205" t="s">
        <v>687</v>
      </c>
      <c r="D428" s="207">
        <v>14.77</v>
      </c>
    </row>
    <row r="429" spans="1:4">
      <c r="A429" s="50">
        <v>72265</v>
      </c>
      <c r="B429" s="208" t="s">
        <v>959</v>
      </c>
      <c r="C429" s="50" t="s">
        <v>687</v>
      </c>
      <c r="D429" s="204">
        <v>17.53</v>
      </c>
    </row>
    <row r="430" spans="1:4">
      <c r="A430" s="205">
        <v>72266</v>
      </c>
      <c r="B430" s="206" t="s">
        <v>960</v>
      </c>
      <c r="C430" s="205" t="s">
        <v>687</v>
      </c>
      <c r="D430" s="207">
        <v>23.41</v>
      </c>
    </row>
    <row r="431" spans="1:4">
      <c r="A431" s="50">
        <v>72267</v>
      </c>
      <c r="B431" s="208" t="s">
        <v>961</v>
      </c>
      <c r="C431" s="50" t="s">
        <v>687</v>
      </c>
      <c r="D431" s="204">
        <v>23.6</v>
      </c>
    </row>
    <row r="432" spans="1:4">
      <c r="A432" s="205">
        <v>72268</v>
      </c>
      <c r="B432" s="206" t="s">
        <v>962</v>
      </c>
      <c r="C432" s="205" t="s">
        <v>687</v>
      </c>
      <c r="D432" s="207">
        <v>24.5</v>
      </c>
    </row>
    <row r="433" spans="1:4">
      <c r="A433" s="50">
        <v>72269</v>
      </c>
      <c r="B433" s="208" t="s">
        <v>963</v>
      </c>
      <c r="C433" s="50" t="s">
        <v>687</v>
      </c>
      <c r="D433" s="204">
        <v>27.88</v>
      </c>
    </row>
    <row r="434" spans="1:4">
      <c r="A434" s="205">
        <v>72270</v>
      </c>
      <c r="B434" s="206" t="s">
        <v>964</v>
      </c>
      <c r="C434" s="205" t="s">
        <v>687</v>
      </c>
      <c r="D434" s="207">
        <v>34.229999999999997</v>
      </c>
    </row>
    <row r="435" spans="1:4">
      <c r="A435" s="50">
        <v>72271</v>
      </c>
      <c r="B435" s="208" t="s">
        <v>965</v>
      </c>
      <c r="C435" s="50" t="s">
        <v>687</v>
      </c>
      <c r="D435" s="204">
        <v>8.42</v>
      </c>
    </row>
    <row r="436" spans="1:4">
      <c r="A436" s="205">
        <v>72272</v>
      </c>
      <c r="B436" s="206" t="s">
        <v>966</v>
      </c>
      <c r="C436" s="205" t="s">
        <v>687</v>
      </c>
      <c r="D436" s="207">
        <v>9.33</v>
      </c>
    </row>
    <row r="437" spans="1:4">
      <c r="A437" s="50">
        <v>72278</v>
      </c>
      <c r="B437" s="208" t="s">
        <v>967</v>
      </c>
      <c r="C437" s="50" t="s">
        <v>687</v>
      </c>
      <c r="D437" s="204">
        <v>56.39</v>
      </c>
    </row>
    <row r="438" spans="1:4">
      <c r="A438" s="205">
        <v>72280</v>
      </c>
      <c r="B438" s="206" t="s">
        <v>968</v>
      </c>
      <c r="C438" s="205" t="s">
        <v>687</v>
      </c>
      <c r="D438" s="207">
        <v>41.15</v>
      </c>
    </row>
    <row r="439" spans="1:4">
      <c r="A439" s="50">
        <v>72281</v>
      </c>
      <c r="B439" s="208" t="s">
        <v>969</v>
      </c>
      <c r="C439" s="50" t="s">
        <v>687</v>
      </c>
      <c r="D439" s="204">
        <v>88.86</v>
      </c>
    </row>
    <row r="440" spans="1:4">
      <c r="A440" s="205">
        <v>72282</v>
      </c>
      <c r="B440" s="206" t="s">
        <v>970</v>
      </c>
      <c r="C440" s="205" t="s">
        <v>687</v>
      </c>
      <c r="D440" s="207">
        <v>122.45</v>
      </c>
    </row>
    <row r="441" spans="1:4" ht="30">
      <c r="A441" s="50">
        <v>72283</v>
      </c>
      <c r="B441" s="208" t="s">
        <v>971</v>
      </c>
      <c r="C441" s="50" t="s">
        <v>687</v>
      </c>
      <c r="D441" s="204">
        <v>938.45</v>
      </c>
    </row>
    <row r="442" spans="1:4" ht="30">
      <c r="A442" s="205">
        <v>72284</v>
      </c>
      <c r="B442" s="206" t="s">
        <v>972</v>
      </c>
      <c r="C442" s="205" t="s">
        <v>687</v>
      </c>
      <c r="D442" s="207">
        <v>1079.76</v>
      </c>
    </row>
    <row r="443" spans="1:4">
      <c r="A443" s="205">
        <v>72285</v>
      </c>
      <c r="B443" s="206" t="s">
        <v>973</v>
      </c>
      <c r="C443" s="205" t="s">
        <v>687</v>
      </c>
      <c r="D443" s="207">
        <v>68.319999999999993</v>
      </c>
    </row>
    <row r="444" spans="1:4">
      <c r="A444" s="50">
        <v>72286</v>
      </c>
      <c r="B444" s="208" t="s">
        <v>974</v>
      </c>
      <c r="C444" s="50" t="s">
        <v>687</v>
      </c>
      <c r="D444" s="204">
        <v>134.9</v>
      </c>
    </row>
    <row r="445" spans="1:4">
      <c r="A445" s="50">
        <v>72287</v>
      </c>
      <c r="B445" s="208" t="s">
        <v>975</v>
      </c>
      <c r="C445" s="50" t="s">
        <v>687</v>
      </c>
      <c r="D445" s="204">
        <v>257.77</v>
      </c>
    </row>
    <row r="446" spans="1:4">
      <c r="A446" s="205">
        <v>72288</v>
      </c>
      <c r="B446" s="206" t="s">
        <v>976</v>
      </c>
      <c r="C446" s="205" t="s">
        <v>687</v>
      </c>
      <c r="D446" s="207">
        <v>322.36</v>
      </c>
    </row>
    <row r="447" spans="1:4">
      <c r="A447" s="205">
        <v>72289</v>
      </c>
      <c r="B447" s="206" t="s">
        <v>977</v>
      </c>
      <c r="C447" s="205" t="s">
        <v>687</v>
      </c>
      <c r="D447" s="207">
        <v>297.79000000000002</v>
      </c>
    </row>
    <row r="448" spans="1:4">
      <c r="A448" s="50">
        <v>72290</v>
      </c>
      <c r="B448" s="208" t="s">
        <v>978</v>
      </c>
      <c r="C448" s="50" t="s">
        <v>687</v>
      </c>
      <c r="D448" s="204">
        <v>335.78</v>
      </c>
    </row>
    <row r="449" spans="1:4">
      <c r="A449" s="205">
        <v>72293</v>
      </c>
      <c r="B449" s="206" t="s">
        <v>979</v>
      </c>
      <c r="C449" s="205" t="s">
        <v>687</v>
      </c>
      <c r="D449" s="207">
        <v>5</v>
      </c>
    </row>
    <row r="450" spans="1:4">
      <c r="A450" s="50">
        <v>72294</v>
      </c>
      <c r="B450" s="208" t="s">
        <v>980</v>
      </c>
      <c r="C450" s="50" t="s">
        <v>687</v>
      </c>
      <c r="D450" s="204">
        <v>7.69</v>
      </c>
    </row>
    <row r="451" spans="1:4">
      <c r="A451" s="205">
        <v>72295</v>
      </c>
      <c r="B451" s="206" t="s">
        <v>981</v>
      </c>
      <c r="C451" s="205" t="s">
        <v>687</v>
      </c>
      <c r="D451" s="207">
        <v>10.51</v>
      </c>
    </row>
    <row r="452" spans="1:4">
      <c r="A452" s="50">
        <v>72306</v>
      </c>
      <c r="B452" s="208" t="s">
        <v>982</v>
      </c>
      <c r="C452" s="50" t="s">
        <v>687</v>
      </c>
      <c r="D452" s="204">
        <v>203.58</v>
      </c>
    </row>
    <row r="453" spans="1:4">
      <c r="A453" s="205">
        <v>72307</v>
      </c>
      <c r="B453" s="206" t="s">
        <v>983</v>
      </c>
      <c r="C453" s="205" t="s">
        <v>687</v>
      </c>
      <c r="D453" s="207">
        <v>477.25</v>
      </c>
    </row>
    <row r="454" spans="1:4">
      <c r="A454" s="50">
        <v>72308</v>
      </c>
      <c r="B454" s="208" t="s">
        <v>984</v>
      </c>
      <c r="C454" s="50" t="s">
        <v>103</v>
      </c>
      <c r="D454" s="204">
        <v>18</v>
      </c>
    </row>
    <row r="455" spans="1:4">
      <c r="A455" s="205">
        <v>72309</v>
      </c>
      <c r="B455" s="206" t="s">
        <v>985</v>
      </c>
      <c r="C455" s="205" t="s">
        <v>103</v>
      </c>
      <c r="D455" s="207">
        <v>18.72</v>
      </c>
    </row>
    <row r="456" spans="1:4">
      <c r="A456" s="50">
        <v>72310</v>
      </c>
      <c r="B456" s="208" t="s">
        <v>986</v>
      </c>
      <c r="C456" s="50" t="s">
        <v>103</v>
      </c>
      <c r="D456" s="204">
        <v>30.75</v>
      </c>
    </row>
    <row r="457" spans="1:4">
      <c r="A457" s="205">
        <v>72311</v>
      </c>
      <c r="B457" s="206" t="s">
        <v>987</v>
      </c>
      <c r="C457" s="205" t="s">
        <v>103</v>
      </c>
      <c r="D457" s="207">
        <v>33.619999999999997</v>
      </c>
    </row>
    <row r="458" spans="1:4">
      <c r="A458" s="50">
        <v>72312</v>
      </c>
      <c r="B458" s="208" t="s">
        <v>988</v>
      </c>
      <c r="C458" s="50" t="s">
        <v>103</v>
      </c>
      <c r="D458" s="204">
        <v>46.22</v>
      </c>
    </row>
    <row r="459" spans="1:4">
      <c r="A459" s="50">
        <v>72313</v>
      </c>
      <c r="B459" s="208" t="s">
        <v>989</v>
      </c>
      <c r="C459" s="50" t="s">
        <v>687</v>
      </c>
      <c r="D459" s="204">
        <v>591.4</v>
      </c>
    </row>
    <row r="460" spans="1:4">
      <c r="A460" s="50">
        <v>72315</v>
      </c>
      <c r="B460" s="208" t="s">
        <v>990</v>
      </c>
      <c r="C460" s="50" t="s">
        <v>687</v>
      </c>
      <c r="D460" s="204">
        <v>21.82</v>
      </c>
    </row>
    <row r="461" spans="1:4">
      <c r="A461" s="205">
        <v>72316</v>
      </c>
      <c r="B461" s="206" t="s">
        <v>991</v>
      </c>
      <c r="C461" s="205" t="s">
        <v>103</v>
      </c>
      <c r="D461" s="207">
        <v>53.11</v>
      </c>
    </row>
    <row r="462" spans="1:4">
      <c r="A462" s="205">
        <v>72319</v>
      </c>
      <c r="B462" s="206" t="s">
        <v>992</v>
      </c>
      <c r="C462" s="205" t="s">
        <v>687</v>
      </c>
      <c r="D462" s="207">
        <v>3475.33</v>
      </c>
    </row>
    <row r="463" spans="1:4">
      <c r="A463" s="205">
        <v>72320</v>
      </c>
      <c r="B463" s="206" t="s">
        <v>993</v>
      </c>
      <c r="C463" s="205" t="s">
        <v>687</v>
      </c>
      <c r="D463" s="207">
        <v>135.01</v>
      </c>
    </row>
    <row r="464" spans="1:4">
      <c r="A464" s="205">
        <v>72322</v>
      </c>
      <c r="B464" s="206" t="s">
        <v>994</v>
      </c>
      <c r="C464" s="205" t="s">
        <v>687</v>
      </c>
      <c r="D464" s="207">
        <v>173.45</v>
      </c>
    </row>
    <row r="465" spans="1:4">
      <c r="A465" s="50">
        <v>72326</v>
      </c>
      <c r="B465" s="208" t="s">
        <v>995</v>
      </c>
      <c r="C465" s="50" t="s">
        <v>687</v>
      </c>
      <c r="D465" s="204">
        <v>229.33</v>
      </c>
    </row>
    <row r="466" spans="1:4">
      <c r="A466" s="205">
        <v>72327</v>
      </c>
      <c r="B466" s="206" t="s">
        <v>996</v>
      </c>
      <c r="C466" s="205" t="s">
        <v>687</v>
      </c>
      <c r="D466" s="207">
        <v>4.58</v>
      </c>
    </row>
    <row r="467" spans="1:4">
      <c r="A467" s="50">
        <v>72328</v>
      </c>
      <c r="B467" s="208" t="s">
        <v>997</v>
      </c>
      <c r="C467" s="50" t="s">
        <v>687</v>
      </c>
      <c r="D467" s="204">
        <v>5.39</v>
      </c>
    </row>
    <row r="468" spans="1:4">
      <c r="A468" s="205">
        <v>72330</v>
      </c>
      <c r="B468" s="206" t="s">
        <v>998</v>
      </c>
      <c r="C468" s="205" t="s">
        <v>687</v>
      </c>
      <c r="D468" s="207">
        <v>23.03</v>
      </c>
    </row>
    <row r="469" spans="1:4">
      <c r="A469" s="50">
        <v>72333</v>
      </c>
      <c r="B469" s="208" t="s">
        <v>999</v>
      </c>
      <c r="C469" s="50" t="s">
        <v>687</v>
      </c>
      <c r="D469" s="204">
        <v>29.53</v>
      </c>
    </row>
    <row r="470" spans="1:4">
      <c r="A470" s="205">
        <v>72337</v>
      </c>
      <c r="B470" s="206" t="s">
        <v>1000</v>
      </c>
      <c r="C470" s="205" t="s">
        <v>687</v>
      </c>
      <c r="D470" s="207">
        <v>16.41</v>
      </c>
    </row>
    <row r="471" spans="1:4">
      <c r="A471" s="205">
        <v>72339</v>
      </c>
      <c r="B471" s="206" t="s">
        <v>1001</v>
      </c>
      <c r="C471" s="205" t="s">
        <v>687</v>
      </c>
      <c r="D471" s="207">
        <v>30.35</v>
      </c>
    </row>
    <row r="472" spans="1:4">
      <c r="A472" s="50">
        <v>72341</v>
      </c>
      <c r="B472" s="208" t="s">
        <v>1002</v>
      </c>
      <c r="C472" s="50" t="s">
        <v>687</v>
      </c>
      <c r="D472" s="204">
        <v>188</v>
      </c>
    </row>
    <row r="473" spans="1:4">
      <c r="A473" s="205">
        <v>72343</v>
      </c>
      <c r="B473" s="206" t="s">
        <v>1003</v>
      </c>
      <c r="C473" s="205" t="s">
        <v>687</v>
      </c>
      <c r="D473" s="207">
        <v>223.1</v>
      </c>
    </row>
    <row r="474" spans="1:4">
      <c r="A474" s="50">
        <v>72344</v>
      </c>
      <c r="B474" s="208" t="s">
        <v>1004</v>
      </c>
      <c r="C474" s="50" t="s">
        <v>687</v>
      </c>
      <c r="D474" s="204">
        <v>358.46</v>
      </c>
    </row>
    <row r="475" spans="1:4">
      <c r="A475" s="205">
        <v>72345</v>
      </c>
      <c r="B475" s="206" t="s">
        <v>1005</v>
      </c>
      <c r="C475" s="205" t="s">
        <v>687</v>
      </c>
      <c r="D475" s="207">
        <v>1055.8499999999999</v>
      </c>
    </row>
    <row r="476" spans="1:4">
      <c r="A476" s="50">
        <v>72482</v>
      </c>
      <c r="B476" s="208" t="s">
        <v>1006</v>
      </c>
      <c r="C476" s="50" t="s">
        <v>687</v>
      </c>
      <c r="D476" s="204">
        <v>281.49</v>
      </c>
    </row>
    <row r="477" spans="1:4">
      <c r="A477" s="50">
        <v>72553</v>
      </c>
      <c r="B477" s="208" t="s">
        <v>1007</v>
      </c>
      <c r="C477" s="50" t="s">
        <v>687</v>
      </c>
      <c r="D477" s="204">
        <v>131.28</v>
      </c>
    </row>
    <row r="478" spans="1:4">
      <c r="A478" s="205">
        <v>72554</v>
      </c>
      <c r="B478" s="206" t="s">
        <v>1008</v>
      </c>
      <c r="C478" s="205" t="s">
        <v>687</v>
      </c>
      <c r="D478" s="207">
        <v>443.59</v>
      </c>
    </row>
    <row r="479" spans="1:4">
      <c r="A479" s="205">
        <v>72619</v>
      </c>
      <c r="B479" s="206" t="s">
        <v>1009</v>
      </c>
      <c r="C479" s="205" t="s">
        <v>687</v>
      </c>
      <c r="D479" s="207">
        <v>124.56</v>
      </c>
    </row>
    <row r="480" spans="1:4">
      <c r="A480" s="50">
        <v>72620</v>
      </c>
      <c r="B480" s="208" t="s">
        <v>1010</v>
      </c>
      <c r="C480" s="50" t="s">
        <v>687</v>
      </c>
      <c r="D480" s="204">
        <v>236.55</v>
      </c>
    </row>
    <row r="481" spans="1:4">
      <c r="A481" s="205">
        <v>72621</v>
      </c>
      <c r="B481" s="206" t="s">
        <v>1011</v>
      </c>
      <c r="C481" s="205" t="s">
        <v>687</v>
      </c>
      <c r="D481" s="207">
        <v>334.5</v>
      </c>
    </row>
    <row r="482" spans="1:4">
      <c r="A482" s="50">
        <v>72627</v>
      </c>
      <c r="B482" s="208" t="s">
        <v>1012</v>
      </c>
      <c r="C482" s="50" t="s">
        <v>687</v>
      </c>
      <c r="D482" s="204">
        <v>109.37</v>
      </c>
    </row>
    <row r="483" spans="1:4">
      <c r="A483" s="205">
        <v>72667</v>
      </c>
      <c r="B483" s="206" t="s">
        <v>1013</v>
      </c>
      <c r="C483" s="205" t="s">
        <v>687</v>
      </c>
      <c r="D483" s="207">
        <v>139.65</v>
      </c>
    </row>
    <row r="484" spans="1:4">
      <c r="A484" s="50">
        <v>72668</v>
      </c>
      <c r="B484" s="208" t="s">
        <v>1014</v>
      </c>
      <c r="C484" s="50" t="s">
        <v>687</v>
      </c>
      <c r="D484" s="204">
        <v>139.07</v>
      </c>
    </row>
    <row r="485" spans="1:4">
      <c r="A485" s="205">
        <v>72669</v>
      </c>
      <c r="B485" s="206" t="s">
        <v>1015</v>
      </c>
      <c r="C485" s="205" t="s">
        <v>687</v>
      </c>
      <c r="D485" s="207">
        <v>144.4</v>
      </c>
    </row>
    <row r="486" spans="1:4">
      <c r="A486" s="50">
        <v>72681</v>
      </c>
      <c r="B486" s="208" t="s">
        <v>1016</v>
      </c>
      <c r="C486" s="50" t="s">
        <v>687</v>
      </c>
      <c r="D486" s="204">
        <v>105.1</v>
      </c>
    </row>
    <row r="487" spans="1:4">
      <c r="A487" s="205">
        <v>72682</v>
      </c>
      <c r="B487" s="206" t="s">
        <v>1017</v>
      </c>
      <c r="C487" s="205" t="s">
        <v>687</v>
      </c>
      <c r="D487" s="207">
        <v>179.05</v>
      </c>
    </row>
    <row r="488" spans="1:4">
      <c r="A488" s="50">
        <v>72683</v>
      </c>
      <c r="B488" s="208" t="s">
        <v>1018</v>
      </c>
      <c r="C488" s="50" t="s">
        <v>687</v>
      </c>
      <c r="D488" s="204">
        <v>216.79</v>
      </c>
    </row>
    <row r="489" spans="1:4">
      <c r="A489" s="205">
        <v>72719</v>
      </c>
      <c r="B489" s="206" t="s">
        <v>1019</v>
      </c>
      <c r="C489" s="205" t="s">
        <v>687</v>
      </c>
      <c r="D489" s="207">
        <v>252.42</v>
      </c>
    </row>
    <row r="490" spans="1:4">
      <c r="A490" s="50">
        <v>72720</v>
      </c>
      <c r="B490" s="208" t="s">
        <v>1020</v>
      </c>
      <c r="C490" s="50" t="s">
        <v>687</v>
      </c>
      <c r="D490" s="204">
        <v>451.81</v>
      </c>
    </row>
    <row r="491" spans="1:4">
      <c r="A491" s="205">
        <v>72721</v>
      </c>
      <c r="B491" s="206" t="s">
        <v>1021</v>
      </c>
      <c r="C491" s="205" t="s">
        <v>687</v>
      </c>
      <c r="D491" s="207">
        <v>636.20000000000005</v>
      </c>
    </row>
    <row r="492" spans="1:4">
      <c r="A492" s="50">
        <v>72729</v>
      </c>
      <c r="B492" s="208" t="s">
        <v>1022</v>
      </c>
      <c r="C492" s="50" t="s">
        <v>687</v>
      </c>
      <c r="D492" s="204">
        <v>261.52999999999997</v>
      </c>
    </row>
    <row r="493" spans="1:4">
      <c r="A493" s="205">
        <v>72733</v>
      </c>
      <c r="B493" s="206" t="s">
        <v>1023</v>
      </c>
      <c r="C493" s="205" t="s">
        <v>687</v>
      </c>
      <c r="D493" s="207">
        <v>527.73</v>
      </c>
    </row>
    <row r="494" spans="1:4" ht="30">
      <c r="A494" s="50">
        <v>72739</v>
      </c>
      <c r="B494" s="208" t="s">
        <v>1024</v>
      </c>
      <c r="C494" s="50" t="s">
        <v>687</v>
      </c>
      <c r="D494" s="204">
        <v>409.96</v>
      </c>
    </row>
    <row r="495" spans="1:4">
      <c r="A495" s="205">
        <v>72742</v>
      </c>
      <c r="B495" s="206" t="s">
        <v>1025</v>
      </c>
      <c r="C495" s="205" t="s">
        <v>687</v>
      </c>
      <c r="D495" s="207">
        <v>378.52</v>
      </c>
    </row>
    <row r="496" spans="1:4">
      <c r="A496" s="50">
        <v>72743</v>
      </c>
      <c r="B496" s="208" t="s">
        <v>1026</v>
      </c>
      <c r="C496" s="50" t="s">
        <v>687</v>
      </c>
      <c r="D496" s="204">
        <v>189.26</v>
      </c>
    </row>
    <row r="497" spans="1:4">
      <c r="A497" s="205">
        <v>72783</v>
      </c>
      <c r="B497" s="206" t="s">
        <v>1027</v>
      </c>
      <c r="C497" s="205" t="s">
        <v>687</v>
      </c>
      <c r="D497" s="207">
        <v>12.39</v>
      </c>
    </row>
    <row r="498" spans="1:4">
      <c r="A498" s="50">
        <v>72784</v>
      </c>
      <c r="B498" s="208" t="s">
        <v>1028</v>
      </c>
      <c r="C498" s="50" t="s">
        <v>687</v>
      </c>
      <c r="D498" s="204">
        <v>15.35</v>
      </c>
    </row>
    <row r="499" spans="1:4">
      <c r="A499" s="205">
        <v>72785</v>
      </c>
      <c r="B499" s="206" t="s">
        <v>1029</v>
      </c>
      <c r="C499" s="205" t="s">
        <v>687</v>
      </c>
      <c r="D499" s="207">
        <v>18.84</v>
      </c>
    </row>
    <row r="500" spans="1:4">
      <c r="A500" s="50">
        <v>72786</v>
      </c>
      <c r="B500" s="208" t="s">
        <v>1030</v>
      </c>
      <c r="C500" s="50" t="s">
        <v>687</v>
      </c>
      <c r="D500" s="204">
        <v>30.29</v>
      </c>
    </row>
    <row r="501" spans="1:4">
      <c r="A501" s="205">
        <v>72787</v>
      </c>
      <c r="B501" s="206" t="s">
        <v>1031</v>
      </c>
      <c r="C501" s="205" t="s">
        <v>687</v>
      </c>
      <c r="D501" s="207">
        <v>34.65</v>
      </c>
    </row>
    <row r="502" spans="1:4">
      <c r="A502" s="50">
        <v>72788</v>
      </c>
      <c r="B502" s="208" t="s">
        <v>1032</v>
      </c>
      <c r="C502" s="50" t="s">
        <v>687</v>
      </c>
      <c r="D502" s="204">
        <v>41.54</v>
      </c>
    </row>
    <row r="503" spans="1:4">
      <c r="A503" s="205">
        <v>72789</v>
      </c>
      <c r="B503" s="206" t="s">
        <v>1033</v>
      </c>
      <c r="C503" s="205" t="s">
        <v>687</v>
      </c>
      <c r="D503" s="207">
        <v>13.37</v>
      </c>
    </row>
    <row r="504" spans="1:4">
      <c r="A504" s="50">
        <v>72790</v>
      </c>
      <c r="B504" s="208" t="s">
        <v>1034</v>
      </c>
      <c r="C504" s="50" t="s">
        <v>687</v>
      </c>
      <c r="D504" s="204">
        <v>17.25</v>
      </c>
    </row>
    <row r="505" spans="1:4">
      <c r="A505" s="205">
        <v>72791</v>
      </c>
      <c r="B505" s="206" t="s">
        <v>1035</v>
      </c>
      <c r="C505" s="205" t="s">
        <v>687</v>
      </c>
      <c r="D505" s="207">
        <v>25.62</v>
      </c>
    </row>
    <row r="506" spans="1:4">
      <c r="A506" s="50">
        <v>72792</v>
      </c>
      <c r="B506" s="208" t="s">
        <v>1036</v>
      </c>
      <c r="C506" s="50" t="s">
        <v>687</v>
      </c>
      <c r="D506" s="204">
        <v>29.13</v>
      </c>
    </row>
    <row r="507" spans="1:4">
      <c r="A507" s="205">
        <v>72793</v>
      </c>
      <c r="B507" s="206" t="s">
        <v>1037</v>
      </c>
      <c r="C507" s="205" t="s">
        <v>687</v>
      </c>
      <c r="D507" s="207">
        <v>41.54</v>
      </c>
    </row>
    <row r="508" spans="1:4">
      <c r="A508" s="50">
        <v>72794</v>
      </c>
      <c r="B508" s="208" t="s">
        <v>1038</v>
      </c>
      <c r="C508" s="50" t="s">
        <v>687</v>
      </c>
      <c r="D508" s="204">
        <v>150.82</v>
      </c>
    </row>
    <row r="509" spans="1:4">
      <c r="A509" s="205">
        <v>72795</v>
      </c>
      <c r="B509" s="206" t="s">
        <v>1039</v>
      </c>
      <c r="C509" s="205" t="s">
        <v>687</v>
      </c>
      <c r="D509" s="207">
        <v>205.53</v>
      </c>
    </row>
    <row r="510" spans="1:4">
      <c r="A510" s="50">
        <v>72796</v>
      </c>
      <c r="B510" s="208" t="s">
        <v>1040</v>
      </c>
      <c r="C510" s="50" t="s">
        <v>687</v>
      </c>
      <c r="D510" s="204">
        <v>286.49</v>
      </c>
    </row>
    <row r="511" spans="1:4">
      <c r="A511" s="205">
        <v>72797</v>
      </c>
      <c r="B511" s="206" t="s">
        <v>1041</v>
      </c>
      <c r="C511" s="205" t="s">
        <v>687</v>
      </c>
      <c r="D511" s="207">
        <v>18.87</v>
      </c>
    </row>
    <row r="512" spans="1:4">
      <c r="A512" s="50">
        <v>72798</v>
      </c>
      <c r="B512" s="208" t="s">
        <v>1042</v>
      </c>
      <c r="C512" s="50" t="s">
        <v>687</v>
      </c>
      <c r="D512" s="204">
        <v>22.33</v>
      </c>
    </row>
    <row r="513" spans="1:4" ht="30">
      <c r="A513" s="205">
        <v>72799</v>
      </c>
      <c r="B513" s="206" t="s">
        <v>1043</v>
      </c>
      <c r="C513" s="205" t="s">
        <v>14</v>
      </c>
      <c r="D513" s="207">
        <v>73.7</v>
      </c>
    </row>
    <row r="514" spans="1:4">
      <c r="A514" s="205">
        <v>72800</v>
      </c>
      <c r="B514" s="206" t="s">
        <v>1044</v>
      </c>
      <c r="C514" s="205" t="s">
        <v>687</v>
      </c>
      <c r="D514" s="207">
        <v>33.06</v>
      </c>
    </row>
    <row r="515" spans="1:4">
      <c r="A515" s="50">
        <v>72801</v>
      </c>
      <c r="B515" s="208" t="s">
        <v>1045</v>
      </c>
      <c r="C515" s="50" t="s">
        <v>687</v>
      </c>
      <c r="D515" s="204">
        <v>37.65</v>
      </c>
    </row>
    <row r="516" spans="1:4">
      <c r="A516" s="205">
        <v>72802</v>
      </c>
      <c r="B516" s="206" t="s">
        <v>1046</v>
      </c>
      <c r="C516" s="205" t="s">
        <v>687</v>
      </c>
      <c r="D516" s="207">
        <v>54.21</v>
      </c>
    </row>
    <row r="517" spans="1:4">
      <c r="A517" s="50">
        <v>72803</v>
      </c>
      <c r="B517" s="208" t="s">
        <v>1047</v>
      </c>
      <c r="C517" s="50" t="s">
        <v>687</v>
      </c>
      <c r="D517" s="204">
        <v>200.14</v>
      </c>
    </row>
    <row r="518" spans="1:4">
      <c r="A518" s="205">
        <v>72804</v>
      </c>
      <c r="B518" s="206" t="s">
        <v>1048</v>
      </c>
      <c r="C518" s="205" t="s">
        <v>687</v>
      </c>
      <c r="D518" s="207">
        <v>270.27999999999997</v>
      </c>
    </row>
    <row r="519" spans="1:4">
      <c r="A519" s="50">
        <v>72805</v>
      </c>
      <c r="B519" s="208" t="s">
        <v>1049</v>
      </c>
      <c r="C519" s="50" t="s">
        <v>687</v>
      </c>
      <c r="D519" s="204">
        <v>406.15</v>
      </c>
    </row>
    <row r="520" spans="1:4">
      <c r="A520" s="50">
        <v>72815</v>
      </c>
      <c r="B520" s="208" t="s">
        <v>1050</v>
      </c>
      <c r="C520" s="50" t="s">
        <v>14</v>
      </c>
      <c r="D520" s="204">
        <v>35.130000000000003</v>
      </c>
    </row>
    <row r="521" spans="1:4">
      <c r="A521" s="50">
        <v>72817</v>
      </c>
      <c r="B521" s="208" t="s">
        <v>1051</v>
      </c>
      <c r="C521" s="50" t="s">
        <v>103</v>
      </c>
      <c r="D521" s="204">
        <v>132.11000000000001</v>
      </c>
    </row>
    <row r="522" spans="1:4">
      <c r="A522" s="205">
        <v>72819</v>
      </c>
      <c r="B522" s="206" t="s">
        <v>1052</v>
      </c>
      <c r="C522" s="205" t="s">
        <v>103</v>
      </c>
      <c r="D522" s="207">
        <v>78.7</v>
      </c>
    </row>
    <row r="523" spans="1:4">
      <c r="A523" s="50">
        <v>72820</v>
      </c>
      <c r="B523" s="208" t="s">
        <v>1053</v>
      </c>
      <c r="C523" s="50" t="s">
        <v>687</v>
      </c>
      <c r="D523" s="204">
        <v>34.53</v>
      </c>
    </row>
    <row r="524" spans="1:4">
      <c r="A524" s="50">
        <v>72838</v>
      </c>
      <c r="B524" s="208" t="s">
        <v>1054</v>
      </c>
      <c r="C524" s="50" t="s">
        <v>1055</v>
      </c>
      <c r="D524" s="204">
        <v>0.7</v>
      </c>
    </row>
    <row r="525" spans="1:4">
      <c r="A525" s="205">
        <v>72839</v>
      </c>
      <c r="B525" s="206" t="s">
        <v>1056</v>
      </c>
      <c r="C525" s="205" t="s">
        <v>1055</v>
      </c>
      <c r="D525" s="207">
        <v>0.56000000000000005</v>
      </c>
    </row>
    <row r="526" spans="1:4">
      <c r="A526" s="50">
        <v>72840</v>
      </c>
      <c r="B526" s="208" t="s">
        <v>1057</v>
      </c>
      <c r="C526" s="50" t="s">
        <v>1055</v>
      </c>
      <c r="D526" s="204">
        <v>0.47</v>
      </c>
    </row>
    <row r="527" spans="1:4">
      <c r="A527" s="205">
        <v>72841</v>
      </c>
      <c r="B527" s="206" t="s">
        <v>1058</v>
      </c>
      <c r="C527" s="205" t="s">
        <v>1055</v>
      </c>
      <c r="D527" s="207">
        <v>0.89</v>
      </c>
    </row>
    <row r="528" spans="1:4">
      <c r="A528" s="50">
        <v>72842</v>
      </c>
      <c r="B528" s="208" t="s">
        <v>1059</v>
      </c>
      <c r="C528" s="50" t="s">
        <v>1055</v>
      </c>
      <c r="D528" s="204">
        <v>0.72</v>
      </c>
    </row>
    <row r="529" spans="1:4">
      <c r="A529" s="205">
        <v>72843</v>
      </c>
      <c r="B529" s="206" t="s">
        <v>1060</v>
      </c>
      <c r="C529" s="205" t="s">
        <v>1055</v>
      </c>
      <c r="D529" s="207">
        <v>0.6</v>
      </c>
    </row>
    <row r="530" spans="1:4">
      <c r="A530" s="50">
        <v>72844</v>
      </c>
      <c r="B530" s="208" t="s">
        <v>1061</v>
      </c>
      <c r="C530" s="50" t="s">
        <v>1062</v>
      </c>
      <c r="D530" s="204">
        <v>0.62</v>
      </c>
    </row>
    <row r="531" spans="1:4">
      <c r="A531" s="205">
        <v>72845</v>
      </c>
      <c r="B531" s="206" t="s">
        <v>1063</v>
      </c>
      <c r="C531" s="205" t="s">
        <v>1062</v>
      </c>
      <c r="D531" s="207">
        <v>3.74</v>
      </c>
    </row>
    <row r="532" spans="1:4">
      <c r="A532" s="50">
        <v>72846</v>
      </c>
      <c r="B532" s="208" t="s">
        <v>1064</v>
      </c>
      <c r="C532" s="50" t="s">
        <v>1062</v>
      </c>
      <c r="D532" s="204">
        <v>3.09</v>
      </c>
    </row>
    <row r="533" spans="1:4">
      <c r="A533" s="205">
        <v>72847</v>
      </c>
      <c r="B533" s="206" t="s">
        <v>1065</v>
      </c>
      <c r="C533" s="205" t="s">
        <v>1062</v>
      </c>
      <c r="D533" s="207">
        <v>6.66</v>
      </c>
    </row>
    <row r="534" spans="1:4">
      <c r="A534" s="50">
        <v>72848</v>
      </c>
      <c r="B534" s="208" t="s">
        <v>1066</v>
      </c>
      <c r="C534" s="50" t="s">
        <v>1062</v>
      </c>
      <c r="D534" s="204">
        <v>1.66</v>
      </c>
    </row>
    <row r="535" spans="1:4" ht="30">
      <c r="A535" s="205">
        <v>72849</v>
      </c>
      <c r="B535" s="206" t="s">
        <v>1067</v>
      </c>
      <c r="C535" s="205" t="s">
        <v>1062</v>
      </c>
      <c r="D535" s="207">
        <v>2.13</v>
      </c>
    </row>
    <row r="536" spans="1:4">
      <c r="A536" s="50">
        <v>72850</v>
      </c>
      <c r="B536" s="208" t="s">
        <v>1068</v>
      </c>
      <c r="C536" s="50" t="s">
        <v>1062</v>
      </c>
      <c r="D536" s="204">
        <v>8.83</v>
      </c>
    </row>
    <row r="537" spans="1:4">
      <c r="A537" s="205">
        <v>72851</v>
      </c>
      <c r="B537" s="206" t="s">
        <v>1069</v>
      </c>
      <c r="C537" s="205" t="s">
        <v>40</v>
      </c>
      <c r="D537" s="207">
        <v>3.04</v>
      </c>
    </row>
    <row r="538" spans="1:4">
      <c r="A538" s="50">
        <v>72852</v>
      </c>
      <c r="B538" s="208" t="s">
        <v>1070</v>
      </c>
      <c r="C538" s="50" t="s">
        <v>40</v>
      </c>
      <c r="D538" s="204">
        <v>3.12</v>
      </c>
    </row>
    <row r="539" spans="1:4">
      <c r="A539" s="205">
        <v>72853</v>
      </c>
      <c r="B539" s="206" t="s">
        <v>1071</v>
      </c>
      <c r="C539" s="205" t="s">
        <v>40</v>
      </c>
      <c r="D539" s="207">
        <v>3.2</v>
      </c>
    </row>
    <row r="540" spans="1:4">
      <c r="A540" s="50">
        <v>72854</v>
      </c>
      <c r="B540" s="208" t="s">
        <v>1072</v>
      </c>
      <c r="C540" s="50" t="s">
        <v>40</v>
      </c>
      <c r="D540" s="204">
        <v>3.29</v>
      </c>
    </row>
    <row r="541" spans="1:4">
      <c r="A541" s="205">
        <v>72855</v>
      </c>
      <c r="B541" s="206" t="s">
        <v>1073</v>
      </c>
      <c r="C541" s="205" t="s">
        <v>40</v>
      </c>
      <c r="D541" s="207">
        <v>3.38</v>
      </c>
    </row>
    <row r="542" spans="1:4">
      <c r="A542" s="50">
        <v>72856</v>
      </c>
      <c r="B542" s="208" t="s">
        <v>1074</v>
      </c>
      <c r="C542" s="50" t="s">
        <v>1075</v>
      </c>
      <c r="D542" s="204">
        <v>1.48</v>
      </c>
    </row>
    <row r="543" spans="1:4">
      <c r="A543" s="205">
        <v>72857</v>
      </c>
      <c r="B543" s="206" t="s">
        <v>1076</v>
      </c>
      <c r="C543" s="205" t="s">
        <v>40</v>
      </c>
      <c r="D543" s="207">
        <v>2.7</v>
      </c>
    </row>
    <row r="544" spans="1:4">
      <c r="A544" s="50">
        <v>72858</v>
      </c>
      <c r="B544" s="208" t="s">
        <v>1077</v>
      </c>
      <c r="C544" s="50" t="s">
        <v>40</v>
      </c>
      <c r="D544" s="204">
        <v>2.77</v>
      </c>
    </row>
    <row r="545" spans="1:4">
      <c r="A545" s="205">
        <v>72859</v>
      </c>
      <c r="B545" s="206" t="s">
        <v>1078</v>
      </c>
      <c r="C545" s="205" t="s">
        <v>40</v>
      </c>
      <c r="D545" s="207">
        <v>2.85</v>
      </c>
    </row>
    <row r="546" spans="1:4">
      <c r="A546" s="50">
        <v>72860</v>
      </c>
      <c r="B546" s="208" t="s">
        <v>1079</v>
      </c>
      <c r="C546" s="50" t="s">
        <v>40</v>
      </c>
      <c r="D546" s="204">
        <v>2.93</v>
      </c>
    </row>
    <row r="547" spans="1:4">
      <c r="A547" s="50">
        <v>72871</v>
      </c>
      <c r="B547" s="208" t="s">
        <v>1080</v>
      </c>
      <c r="C547" s="50" t="s">
        <v>687</v>
      </c>
      <c r="D547" s="204">
        <v>232.84</v>
      </c>
    </row>
    <row r="548" spans="1:4">
      <c r="A548" s="205">
        <v>72872</v>
      </c>
      <c r="B548" s="206" t="s">
        <v>1081</v>
      </c>
      <c r="C548" s="205" t="s">
        <v>687</v>
      </c>
      <c r="D548" s="207">
        <v>380.28</v>
      </c>
    </row>
    <row r="549" spans="1:4">
      <c r="A549" s="205">
        <v>72874</v>
      </c>
      <c r="B549" s="206" t="s">
        <v>1082</v>
      </c>
      <c r="C549" s="205" t="s">
        <v>40</v>
      </c>
      <c r="D549" s="207">
        <v>3.01</v>
      </c>
    </row>
    <row r="550" spans="1:4">
      <c r="A550" s="50">
        <v>72875</v>
      </c>
      <c r="B550" s="208" t="s">
        <v>1083</v>
      </c>
      <c r="C550" s="50" t="s">
        <v>1075</v>
      </c>
      <c r="D550" s="204">
        <v>1.32</v>
      </c>
    </row>
    <row r="551" spans="1:4">
      <c r="A551" s="205">
        <v>72876</v>
      </c>
      <c r="B551" s="206" t="s">
        <v>1084</v>
      </c>
      <c r="C551" s="205" t="s">
        <v>40</v>
      </c>
      <c r="D551" s="207">
        <v>2.42</v>
      </c>
    </row>
    <row r="552" spans="1:4">
      <c r="A552" s="50">
        <v>72877</v>
      </c>
      <c r="B552" s="208" t="s">
        <v>1085</v>
      </c>
      <c r="C552" s="50" t="s">
        <v>40</v>
      </c>
      <c r="D552" s="204">
        <v>2.4900000000000002</v>
      </c>
    </row>
    <row r="553" spans="1:4">
      <c r="A553" s="205">
        <v>72878</v>
      </c>
      <c r="B553" s="206" t="s">
        <v>1086</v>
      </c>
      <c r="C553" s="205" t="s">
        <v>40</v>
      </c>
      <c r="D553" s="207">
        <v>2.56</v>
      </c>
    </row>
    <row r="554" spans="1:4">
      <c r="A554" s="50">
        <v>72879</v>
      </c>
      <c r="B554" s="208" t="s">
        <v>1087</v>
      </c>
      <c r="C554" s="50" t="s">
        <v>40</v>
      </c>
      <c r="D554" s="204">
        <v>2.64</v>
      </c>
    </row>
    <row r="555" spans="1:4">
      <c r="A555" s="205">
        <v>72880</v>
      </c>
      <c r="B555" s="206" t="s">
        <v>1088</v>
      </c>
      <c r="C555" s="205" t="s">
        <v>40</v>
      </c>
      <c r="D555" s="207">
        <v>2.7</v>
      </c>
    </row>
    <row r="556" spans="1:4">
      <c r="A556" s="215">
        <v>72881</v>
      </c>
      <c r="B556" s="216" t="s">
        <v>1089</v>
      </c>
      <c r="C556" s="215" t="s">
        <v>1075</v>
      </c>
      <c r="D556" s="217">
        <v>1.18</v>
      </c>
    </row>
    <row r="557" spans="1:4">
      <c r="A557" s="205">
        <v>72882</v>
      </c>
      <c r="B557" s="206" t="s">
        <v>1054</v>
      </c>
      <c r="C557" s="205" t="s">
        <v>1075</v>
      </c>
      <c r="D557" s="207">
        <v>1.04</v>
      </c>
    </row>
    <row r="558" spans="1:4">
      <c r="A558" s="50">
        <v>72883</v>
      </c>
      <c r="B558" s="208" t="s">
        <v>1056</v>
      </c>
      <c r="C558" s="50" t="s">
        <v>1075</v>
      </c>
      <c r="D558" s="204">
        <v>0.83</v>
      </c>
    </row>
    <row r="559" spans="1:4">
      <c r="A559" s="205">
        <v>72884</v>
      </c>
      <c r="B559" s="206" t="s">
        <v>1057</v>
      </c>
      <c r="C559" s="205" t="s">
        <v>1075</v>
      </c>
      <c r="D559" s="207">
        <v>0.7</v>
      </c>
    </row>
    <row r="560" spans="1:4">
      <c r="A560" s="50">
        <v>72885</v>
      </c>
      <c r="B560" s="208" t="s">
        <v>1058</v>
      </c>
      <c r="C560" s="50" t="s">
        <v>1075</v>
      </c>
      <c r="D560" s="204">
        <v>1.33</v>
      </c>
    </row>
    <row r="561" spans="1:4">
      <c r="A561" s="205">
        <v>72886</v>
      </c>
      <c r="B561" s="206" t="s">
        <v>1059</v>
      </c>
      <c r="C561" s="205" t="s">
        <v>1075</v>
      </c>
      <c r="D561" s="207">
        <v>1.06</v>
      </c>
    </row>
    <row r="562" spans="1:4">
      <c r="A562" s="50">
        <v>72887</v>
      </c>
      <c r="B562" s="208" t="s">
        <v>1060</v>
      </c>
      <c r="C562" s="50" t="s">
        <v>1075</v>
      </c>
      <c r="D562" s="204">
        <v>0.89</v>
      </c>
    </row>
    <row r="563" spans="1:4">
      <c r="A563" s="205">
        <v>72888</v>
      </c>
      <c r="B563" s="206" t="s">
        <v>1061</v>
      </c>
      <c r="C563" s="205" t="s">
        <v>40</v>
      </c>
      <c r="D563" s="207">
        <v>0.93</v>
      </c>
    </row>
    <row r="564" spans="1:4" ht="30">
      <c r="A564" s="50">
        <v>72890</v>
      </c>
      <c r="B564" s="208" t="s">
        <v>1090</v>
      </c>
      <c r="C564" s="50" t="s">
        <v>40</v>
      </c>
      <c r="D564" s="204">
        <v>5.62</v>
      </c>
    </row>
    <row r="565" spans="1:4" ht="30">
      <c r="A565" s="205">
        <v>72891</v>
      </c>
      <c r="B565" s="206" t="s">
        <v>1091</v>
      </c>
      <c r="C565" s="205" t="s">
        <v>40</v>
      </c>
      <c r="D565" s="207">
        <v>4.6399999999999997</v>
      </c>
    </row>
    <row r="566" spans="1:4" ht="30">
      <c r="A566" s="50">
        <v>72892</v>
      </c>
      <c r="B566" s="208" t="s">
        <v>1092</v>
      </c>
      <c r="C566" s="50" t="s">
        <v>40</v>
      </c>
      <c r="D566" s="204">
        <v>10</v>
      </c>
    </row>
    <row r="567" spans="1:4" ht="30">
      <c r="A567" s="205">
        <v>72893</v>
      </c>
      <c r="B567" s="206" t="s">
        <v>1093</v>
      </c>
      <c r="C567" s="205" t="s">
        <v>40</v>
      </c>
      <c r="D567" s="207">
        <v>2.4900000000000002</v>
      </c>
    </row>
    <row r="568" spans="1:4" ht="30">
      <c r="A568" s="50">
        <v>72894</v>
      </c>
      <c r="B568" s="208" t="s">
        <v>1094</v>
      </c>
      <c r="C568" s="50" t="s">
        <v>40</v>
      </c>
      <c r="D568" s="204">
        <v>3.2</v>
      </c>
    </row>
    <row r="569" spans="1:4">
      <c r="A569" s="205">
        <v>72895</v>
      </c>
      <c r="B569" s="206" t="s">
        <v>1095</v>
      </c>
      <c r="C569" s="205" t="s">
        <v>40</v>
      </c>
      <c r="D569" s="207">
        <v>16.87</v>
      </c>
    </row>
    <row r="570" spans="1:4">
      <c r="A570" s="50">
        <v>72896</v>
      </c>
      <c r="B570" s="208" t="s">
        <v>1096</v>
      </c>
      <c r="C570" s="50" t="s">
        <v>40</v>
      </c>
      <c r="D570" s="204">
        <v>13.54</v>
      </c>
    </row>
    <row r="571" spans="1:4">
      <c r="A571" s="215">
        <v>72897</v>
      </c>
      <c r="B571" s="216" t="s">
        <v>1097</v>
      </c>
      <c r="C571" s="215" t="s">
        <v>40</v>
      </c>
      <c r="D571" s="217">
        <v>16.309999999999999</v>
      </c>
    </row>
    <row r="572" spans="1:4">
      <c r="A572" s="50">
        <v>72898</v>
      </c>
      <c r="B572" s="208" t="s">
        <v>1098</v>
      </c>
      <c r="C572" s="50" t="s">
        <v>40</v>
      </c>
      <c r="D572" s="204">
        <v>0.93</v>
      </c>
    </row>
    <row r="573" spans="1:4">
      <c r="A573" s="205">
        <v>72899</v>
      </c>
      <c r="B573" s="206" t="s">
        <v>1099</v>
      </c>
      <c r="C573" s="205" t="s">
        <v>40</v>
      </c>
      <c r="D573" s="207">
        <v>4.3600000000000003</v>
      </c>
    </row>
    <row r="574" spans="1:4">
      <c r="A574" s="50">
        <v>72900</v>
      </c>
      <c r="B574" s="208" t="s">
        <v>1100</v>
      </c>
      <c r="C574" s="50" t="s">
        <v>40</v>
      </c>
      <c r="D574" s="204">
        <v>4.8</v>
      </c>
    </row>
    <row r="575" spans="1:4">
      <c r="A575" s="50">
        <v>72910</v>
      </c>
      <c r="B575" s="208" t="s">
        <v>1101</v>
      </c>
      <c r="C575" s="50" t="s">
        <v>40</v>
      </c>
      <c r="D575" s="204">
        <v>6.9</v>
      </c>
    </row>
    <row r="576" spans="1:4" ht="30">
      <c r="A576" s="205">
        <v>72911</v>
      </c>
      <c r="B576" s="206" t="s">
        <v>1102</v>
      </c>
      <c r="C576" s="205" t="s">
        <v>40</v>
      </c>
      <c r="D576" s="207">
        <v>8.58</v>
      </c>
    </row>
    <row r="577" spans="1:4" ht="30">
      <c r="A577" s="50">
        <v>72912</v>
      </c>
      <c r="B577" s="208" t="s">
        <v>1103</v>
      </c>
      <c r="C577" s="50" t="s">
        <v>40</v>
      </c>
      <c r="D577" s="204">
        <v>26.03</v>
      </c>
    </row>
    <row r="578" spans="1:4">
      <c r="A578" s="205">
        <v>72913</v>
      </c>
      <c r="B578" s="206" t="s">
        <v>1104</v>
      </c>
      <c r="C578" s="205" t="s">
        <v>40</v>
      </c>
      <c r="D578" s="207">
        <v>42.16</v>
      </c>
    </row>
    <row r="579" spans="1:4" ht="30">
      <c r="A579" s="50">
        <v>72914</v>
      </c>
      <c r="B579" s="208" t="s">
        <v>1105</v>
      </c>
      <c r="C579" s="50" t="s">
        <v>40</v>
      </c>
      <c r="D579" s="204">
        <v>60.4</v>
      </c>
    </row>
    <row r="580" spans="1:4" ht="30">
      <c r="A580" s="205">
        <v>72915</v>
      </c>
      <c r="B580" s="206" t="s">
        <v>1106</v>
      </c>
      <c r="C580" s="205" t="s">
        <v>40</v>
      </c>
      <c r="D580" s="207">
        <v>9.84</v>
      </c>
    </row>
    <row r="581" spans="1:4" ht="30">
      <c r="A581" s="205">
        <v>72916</v>
      </c>
      <c r="B581" s="206" t="s">
        <v>1107</v>
      </c>
      <c r="C581" s="205" t="s">
        <v>40</v>
      </c>
      <c r="D581" s="207">
        <v>28.23</v>
      </c>
    </row>
    <row r="582" spans="1:4" ht="30">
      <c r="A582" s="50">
        <v>72917</v>
      </c>
      <c r="B582" s="208" t="s">
        <v>1108</v>
      </c>
      <c r="C582" s="50" t="s">
        <v>40</v>
      </c>
      <c r="D582" s="204">
        <v>11.24</v>
      </c>
    </row>
    <row r="583" spans="1:4" ht="30">
      <c r="A583" s="205">
        <v>72918</v>
      </c>
      <c r="B583" s="206" t="s">
        <v>1109</v>
      </c>
      <c r="C583" s="205" t="s">
        <v>40</v>
      </c>
      <c r="D583" s="207">
        <v>13.12</v>
      </c>
    </row>
    <row r="584" spans="1:4" ht="30">
      <c r="A584" s="50">
        <v>72919</v>
      </c>
      <c r="B584" s="208" t="s">
        <v>1110</v>
      </c>
      <c r="C584" s="50" t="s">
        <v>40</v>
      </c>
      <c r="D584" s="204">
        <v>42.55</v>
      </c>
    </row>
    <row r="585" spans="1:4" ht="30">
      <c r="A585" s="205">
        <v>72922</v>
      </c>
      <c r="B585" s="206" t="s">
        <v>1111</v>
      </c>
      <c r="C585" s="205" t="s">
        <v>40</v>
      </c>
      <c r="D585" s="207">
        <v>59.01</v>
      </c>
    </row>
    <row r="586" spans="1:4" ht="30">
      <c r="A586" s="50">
        <v>72923</v>
      </c>
      <c r="B586" s="208" t="s">
        <v>1112</v>
      </c>
      <c r="C586" s="50" t="s">
        <v>40</v>
      </c>
      <c r="D586" s="204">
        <v>53.06</v>
      </c>
    </row>
    <row r="587" spans="1:4" ht="30">
      <c r="A587" s="205">
        <v>72924</v>
      </c>
      <c r="B587" s="206" t="s">
        <v>1113</v>
      </c>
      <c r="C587" s="205" t="s">
        <v>40</v>
      </c>
      <c r="D587" s="207">
        <v>45.52</v>
      </c>
    </row>
    <row r="588" spans="1:4" ht="30">
      <c r="A588" s="50">
        <v>72925</v>
      </c>
      <c r="B588" s="208" t="s">
        <v>1114</v>
      </c>
      <c r="C588" s="50" t="s">
        <v>103</v>
      </c>
      <c r="D588" s="204">
        <v>9.7200000000000006</v>
      </c>
    </row>
    <row r="589" spans="1:4" ht="30">
      <c r="A589" s="205">
        <v>72926</v>
      </c>
      <c r="B589" s="206" t="s">
        <v>1115</v>
      </c>
      <c r="C589" s="205" t="s">
        <v>103</v>
      </c>
      <c r="D589" s="207">
        <v>15.6</v>
      </c>
    </row>
    <row r="590" spans="1:4">
      <c r="A590" s="205">
        <v>72927</v>
      </c>
      <c r="B590" s="206" t="s">
        <v>1116</v>
      </c>
      <c r="C590" s="205" t="s">
        <v>103</v>
      </c>
      <c r="D590" s="207">
        <v>28.34</v>
      </c>
    </row>
    <row r="591" spans="1:4">
      <c r="A591" s="50">
        <v>72928</v>
      </c>
      <c r="B591" s="208" t="s">
        <v>1117</v>
      </c>
      <c r="C591" s="50" t="s">
        <v>103</v>
      </c>
      <c r="D591" s="204">
        <v>32.590000000000003</v>
      </c>
    </row>
    <row r="592" spans="1:4">
      <c r="A592" s="205">
        <v>72929</v>
      </c>
      <c r="B592" s="206" t="s">
        <v>1118</v>
      </c>
      <c r="C592" s="205" t="s">
        <v>103</v>
      </c>
      <c r="D592" s="207">
        <v>38.01</v>
      </c>
    </row>
    <row r="593" spans="1:4">
      <c r="A593" s="50">
        <v>72930</v>
      </c>
      <c r="B593" s="208" t="s">
        <v>1119</v>
      </c>
      <c r="C593" s="50" t="s">
        <v>103</v>
      </c>
      <c r="D593" s="204">
        <v>46.92</v>
      </c>
    </row>
    <row r="594" spans="1:4">
      <c r="A594" s="205">
        <v>72931</v>
      </c>
      <c r="B594" s="206" t="s">
        <v>1120</v>
      </c>
      <c r="C594" s="205" t="s">
        <v>103</v>
      </c>
      <c r="D594" s="207">
        <v>56.62</v>
      </c>
    </row>
    <row r="595" spans="1:4">
      <c r="A595" s="50">
        <v>72932</v>
      </c>
      <c r="B595" s="208" t="s">
        <v>1121</v>
      </c>
      <c r="C595" s="50" t="s">
        <v>103</v>
      </c>
      <c r="D595" s="204">
        <v>69.67</v>
      </c>
    </row>
    <row r="596" spans="1:4">
      <c r="A596" s="205">
        <v>72941</v>
      </c>
      <c r="B596" s="206" t="s">
        <v>1122</v>
      </c>
      <c r="C596" s="205" t="s">
        <v>687</v>
      </c>
      <c r="D596" s="207">
        <v>404.62</v>
      </c>
    </row>
    <row r="597" spans="1:4">
      <c r="A597" s="50">
        <v>72942</v>
      </c>
      <c r="B597" s="208" t="s">
        <v>1123</v>
      </c>
      <c r="C597" s="50" t="s">
        <v>14</v>
      </c>
      <c r="D597" s="204">
        <v>1.44</v>
      </c>
    </row>
    <row r="598" spans="1:4">
      <c r="A598" s="205">
        <v>72943</v>
      </c>
      <c r="B598" s="206" t="s">
        <v>1124</v>
      </c>
      <c r="C598" s="205" t="s">
        <v>14</v>
      </c>
      <c r="D598" s="207">
        <v>1.54</v>
      </c>
    </row>
    <row r="599" spans="1:4">
      <c r="A599" s="50">
        <v>72944</v>
      </c>
      <c r="B599" s="208" t="s">
        <v>1125</v>
      </c>
      <c r="C599" s="50" t="s">
        <v>14</v>
      </c>
      <c r="D599" s="204">
        <v>60.08</v>
      </c>
    </row>
    <row r="600" spans="1:4">
      <c r="A600" s="205">
        <v>72945</v>
      </c>
      <c r="B600" s="206" t="s">
        <v>1126</v>
      </c>
      <c r="C600" s="205" t="s">
        <v>14</v>
      </c>
      <c r="D600" s="207">
        <v>5.5</v>
      </c>
    </row>
    <row r="601" spans="1:4">
      <c r="A601" s="205">
        <v>72947</v>
      </c>
      <c r="B601" s="206" t="s">
        <v>1127</v>
      </c>
      <c r="C601" s="205" t="s">
        <v>14</v>
      </c>
      <c r="D601" s="207">
        <v>16.52</v>
      </c>
    </row>
    <row r="602" spans="1:4">
      <c r="A602" s="50">
        <v>72948</v>
      </c>
      <c r="B602" s="208" t="s">
        <v>1128</v>
      </c>
      <c r="C602" s="50" t="s">
        <v>40</v>
      </c>
      <c r="D602" s="204">
        <v>80.81</v>
      </c>
    </row>
    <row r="603" spans="1:4">
      <c r="A603" s="50">
        <v>72956</v>
      </c>
      <c r="B603" s="208" t="s">
        <v>1129</v>
      </c>
      <c r="C603" s="50" t="s">
        <v>14</v>
      </c>
      <c r="D603" s="204">
        <v>5.4</v>
      </c>
    </row>
    <row r="604" spans="1:4">
      <c r="A604" s="205">
        <v>72958</v>
      </c>
      <c r="B604" s="206" t="s">
        <v>1130</v>
      </c>
      <c r="C604" s="205" t="s">
        <v>14</v>
      </c>
      <c r="D604" s="207">
        <v>9.6300000000000008</v>
      </c>
    </row>
    <row r="605" spans="1:4">
      <c r="A605" s="50">
        <v>72960</v>
      </c>
      <c r="B605" s="208" t="s">
        <v>1131</v>
      </c>
      <c r="C605" s="50" t="s">
        <v>14</v>
      </c>
      <c r="D605" s="204">
        <v>12.76</v>
      </c>
    </row>
    <row r="606" spans="1:4">
      <c r="A606" s="50">
        <v>72961</v>
      </c>
      <c r="B606" s="208" t="s">
        <v>1132</v>
      </c>
      <c r="C606" s="50" t="s">
        <v>14</v>
      </c>
      <c r="D606" s="204">
        <v>1.1499999999999999</v>
      </c>
    </row>
    <row r="607" spans="1:4">
      <c r="A607" s="50">
        <v>72962</v>
      </c>
      <c r="B607" s="208" t="s">
        <v>1133</v>
      </c>
      <c r="C607" s="50" t="s">
        <v>1062</v>
      </c>
      <c r="D607" s="204">
        <v>222.63</v>
      </c>
    </row>
    <row r="608" spans="1:4">
      <c r="A608" s="205">
        <v>72963</v>
      </c>
      <c r="B608" s="206" t="s">
        <v>1134</v>
      </c>
      <c r="C608" s="205" t="s">
        <v>1062</v>
      </c>
      <c r="D608" s="207">
        <v>186.34</v>
      </c>
    </row>
    <row r="609" spans="1:4">
      <c r="A609" s="50">
        <v>72964</v>
      </c>
      <c r="B609" s="208" t="s">
        <v>1135</v>
      </c>
      <c r="C609" s="50" t="s">
        <v>1062</v>
      </c>
      <c r="D609" s="204">
        <v>194.42</v>
      </c>
    </row>
    <row r="610" spans="1:4">
      <c r="A610" s="205">
        <v>72965</v>
      </c>
      <c r="B610" s="206" t="s">
        <v>1136</v>
      </c>
      <c r="C610" s="205" t="s">
        <v>1062</v>
      </c>
      <c r="D610" s="207">
        <v>232.72</v>
      </c>
    </row>
    <row r="611" spans="1:4" ht="30">
      <c r="A611" s="205">
        <v>72967</v>
      </c>
      <c r="B611" s="206" t="s">
        <v>1137</v>
      </c>
      <c r="C611" s="205" t="s">
        <v>103</v>
      </c>
      <c r="D611" s="207">
        <v>31.18</v>
      </c>
    </row>
    <row r="612" spans="1:4">
      <c r="A612" s="50">
        <v>72969</v>
      </c>
      <c r="B612" s="208" t="s">
        <v>1138</v>
      </c>
      <c r="C612" s="50" t="s">
        <v>14</v>
      </c>
      <c r="D612" s="204">
        <v>0.81</v>
      </c>
    </row>
    <row r="613" spans="1:4">
      <c r="A613" s="205">
        <v>72971</v>
      </c>
      <c r="B613" s="206" t="s">
        <v>1139</v>
      </c>
      <c r="C613" s="205" t="s">
        <v>14</v>
      </c>
      <c r="D613" s="207">
        <v>0.04</v>
      </c>
    </row>
    <row r="614" spans="1:4">
      <c r="A614" s="50">
        <v>72972</v>
      </c>
      <c r="B614" s="208" t="s">
        <v>1140</v>
      </c>
      <c r="C614" s="50" t="s">
        <v>14</v>
      </c>
      <c r="D614" s="204">
        <v>0.65</v>
      </c>
    </row>
    <row r="615" spans="1:4">
      <c r="A615" s="205">
        <v>72973</v>
      </c>
      <c r="B615" s="206" t="s">
        <v>1141</v>
      </c>
      <c r="C615" s="205" t="s">
        <v>103</v>
      </c>
      <c r="D615" s="207">
        <v>1.22</v>
      </c>
    </row>
    <row r="616" spans="1:4">
      <c r="A616" s="50">
        <v>72974</v>
      </c>
      <c r="B616" s="208" t="s">
        <v>1142</v>
      </c>
      <c r="C616" s="50" t="s">
        <v>14</v>
      </c>
      <c r="D616" s="204">
        <v>4.09</v>
      </c>
    </row>
    <row r="617" spans="1:4">
      <c r="A617" s="205">
        <v>72975</v>
      </c>
      <c r="B617" s="206" t="s">
        <v>1143</v>
      </c>
      <c r="C617" s="205" t="s">
        <v>14</v>
      </c>
      <c r="D617" s="207">
        <v>0.46</v>
      </c>
    </row>
    <row r="618" spans="1:4">
      <c r="A618" s="50">
        <v>72976</v>
      </c>
      <c r="B618" s="208" t="s">
        <v>1144</v>
      </c>
      <c r="C618" s="50" t="s">
        <v>103</v>
      </c>
      <c r="D618" s="204">
        <v>0.4</v>
      </c>
    </row>
    <row r="619" spans="1:4" ht="30">
      <c r="A619" s="205">
        <v>72978</v>
      </c>
      <c r="B619" s="206" t="s">
        <v>1145</v>
      </c>
      <c r="C619" s="205" t="s">
        <v>103</v>
      </c>
      <c r="D619" s="207">
        <v>4.09</v>
      </c>
    </row>
    <row r="620" spans="1:4" ht="30">
      <c r="A620" s="50">
        <v>72979</v>
      </c>
      <c r="B620" s="208" t="s">
        <v>1146</v>
      </c>
      <c r="C620" s="50" t="s">
        <v>14</v>
      </c>
      <c r="D620" s="204">
        <v>7.84</v>
      </c>
    </row>
    <row r="621" spans="1:4">
      <c r="A621" s="205">
        <v>73298</v>
      </c>
      <c r="B621" s="206" t="s">
        <v>1147</v>
      </c>
      <c r="C621" s="205" t="s">
        <v>492</v>
      </c>
      <c r="D621" s="207">
        <v>2.64</v>
      </c>
    </row>
    <row r="622" spans="1:4">
      <c r="A622" s="50">
        <v>73299</v>
      </c>
      <c r="B622" s="208" t="s">
        <v>1148</v>
      </c>
      <c r="C622" s="50" t="s">
        <v>492</v>
      </c>
      <c r="D622" s="204">
        <v>2.27</v>
      </c>
    </row>
    <row r="623" spans="1:4" ht="30">
      <c r="A623" s="50">
        <v>73301</v>
      </c>
      <c r="B623" s="208" t="s">
        <v>1149</v>
      </c>
      <c r="C623" s="50" t="s">
        <v>40</v>
      </c>
      <c r="D623" s="204">
        <v>7.85</v>
      </c>
    </row>
    <row r="624" spans="1:4">
      <c r="A624" s="205">
        <v>73303</v>
      </c>
      <c r="B624" s="206" t="s">
        <v>1150</v>
      </c>
      <c r="C624" s="205" t="s">
        <v>492</v>
      </c>
      <c r="D624" s="207">
        <v>3.82</v>
      </c>
    </row>
    <row r="625" spans="1:4">
      <c r="A625" s="50">
        <v>73304</v>
      </c>
      <c r="B625" s="208" t="s">
        <v>1151</v>
      </c>
      <c r="C625" s="50" t="s">
        <v>492</v>
      </c>
      <c r="D625" s="204">
        <v>57.61</v>
      </c>
    </row>
    <row r="626" spans="1:4">
      <c r="A626" s="205">
        <v>73305</v>
      </c>
      <c r="B626" s="206" t="s">
        <v>1152</v>
      </c>
      <c r="C626" s="205" t="s">
        <v>492</v>
      </c>
      <c r="D626" s="207">
        <v>9.7100000000000009</v>
      </c>
    </row>
    <row r="627" spans="1:4">
      <c r="A627" s="50">
        <v>73307</v>
      </c>
      <c r="B627" s="208" t="s">
        <v>1153</v>
      </c>
      <c r="C627" s="50" t="s">
        <v>492</v>
      </c>
      <c r="D627" s="204">
        <v>2.8</v>
      </c>
    </row>
    <row r="628" spans="1:4">
      <c r="A628" s="205">
        <v>73308</v>
      </c>
      <c r="B628" s="206" t="s">
        <v>1154</v>
      </c>
      <c r="C628" s="205" t="s">
        <v>492</v>
      </c>
      <c r="D628" s="207">
        <v>25.71</v>
      </c>
    </row>
    <row r="629" spans="1:4" ht="30">
      <c r="A629" s="50">
        <v>73309</v>
      </c>
      <c r="B629" s="208" t="s">
        <v>1155</v>
      </c>
      <c r="C629" s="50" t="s">
        <v>492</v>
      </c>
      <c r="D629" s="204">
        <v>13.23</v>
      </c>
    </row>
    <row r="630" spans="1:4">
      <c r="A630" s="205">
        <v>73310</v>
      </c>
      <c r="B630" s="206" t="s">
        <v>1156</v>
      </c>
      <c r="C630" s="205" t="s">
        <v>492</v>
      </c>
      <c r="D630" s="207">
        <v>25.53</v>
      </c>
    </row>
    <row r="631" spans="1:4">
      <c r="A631" s="50">
        <v>73311</v>
      </c>
      <c r="B631" s="208" t="s">
        <v>1157</v>
      </c>
      <c r="C631" s="50" t="s">
        <v>492</v>
      </c>
      <c r="D631" s="204">
        <v>112.71</v>
      </c>
    </row>
    <row r="632" spans="1:4">
      <c r="A632" s="205">
        <v>73312</v>
      </c>
      <c r="B632" s="206" t="s">
        <v>1158</v>
      </c>
      <c r="C632" s="205" t="s">
        <v>492</v>
      </c>
      <c r="D632" s="207">
        <v>12.85</v>
      </c>
    </row>
    <row r="633" spans="1:4" ht="30">
      <c r="A633" s="50">
        <v>73313</v>
      </c>
      <c r="B633" s="208" t="s">
        <v>1159</v>
      </c>
      <c r="C633" s="50" t="s">
        <v>492</v>
      </c>
      <c r="D633" s="204">
        <v>3.08</v>
      </c>
    </row>
    <row r="634" spans="1:4">
      <c r="A634" s="205">
        <v>73314</v>
      </c>
      <c r="B634" s="206" t="s">
        <v>1160</v>
      </c>
      <c r="C634" s="205" t="s">
        <v>492</v>
      </c>
      <c r="D634" s="207">
        <v>15.03</v>
      </c>
    </row>
    <row r="635" spans="1:4" ht="30">
      <c r="A635" s="50">
        <v>73315</v>
      </c>
      <c r="B635" s="208" t="s">
        <v>1161</v>
      </c>
      <c r="C635" s="50" t="s">
        <v>492</v>
      </c>
      <c r="D635" s="204">
        <v>39.04</v>
      </c>
    </row>
    <row r="636" spans="1:4">
      <c r="A636" s="205">
        <v>73316</v>
      </c>
      <c r="B636" s="206" t="s">
        <v>1162</v>
      </c>
      <c r="C636" s="205" t="s">
        <v>492</v>
      </c>
      <c r="D636" s="207">
        <v>14.83</v>
      </c>
    </row>
    <row r="637" spans="1:4">
      <c r="A637" s="50">
        <v>73317</v>
      </c>
      <c r="B637" s="208" t="s">
        <v>1163</v>
      </c>
      <c r="C637" s="50" t="s">
        <v>492</v>
      </c>
      <c r="D637" s="204">
        <v>49.44</v>
      </c>
    </row>
    <row r="638" spans="1:4">
      <c r="A638" s="205">
        <v>73327</v>
      </c>
      <c r="B638" s="206" t="s">
        <v>1164</v>
      </c>
      <c r="C638" s="205" t="s">
        <v>492</v>
      </c>
      <c r="D638" s="207">
        <v>9.15</v>
      </c>
    </row>
    <row r="639" spans="1:4">
      <c r="A639" s="50">
        <v>73331</v>
      </c>
      <c r="B639" s="208" t="s">
        <v>1165</v>
      </c>
      <c r="C639" s="50" t="s">
        <v>492</v>
      </c>
      <c r="D639" s="204">
        <v>2.99</v>
      </c>
    </row>
    <row r="640" spans="1:4">
      <c r="A640" s="205">
        <v>73332</v>
      </c>
      <c r="B640" s="206" t="s">
        <v>1166</v>
      </c>
      <c r="C640" s="205" t="s">
        <v>492</v>
      </c>
      <c r="D640" s="207">
        <v>2.4500000000000002</v>
      </c>
    </row>
    <row r="641" spans="1:4" ht="30">
      <c r="A641" s="50">
        <v>73335</v>
      </c>
      <c r="B641" s="208" t="s">
        <v>1167</v>
      </c>
      <c r="C641" s="50" t="s">
        <v>492</v>
      </c>
      <c r="D641" s="204">
        <v>13.63</v>
      </c>
    </row>
    <row r="642" spans="1:4">
      <c r="A642" s="205">
        <v>73336</v>
      </c>
      <c r="B642" s="206" t="s">
        <v>1168</v>
      </c>
      <c r="C642" s="205" t="s">
        <v>492</v>
      </c>
      <c r="D642" s="207">
        <v>334.24</v>
      </c>
    </row>
    <row r="643" spans="1:4">
      <c r="A643" s="50">
        <v>73337</v>
      </c>
      <c r="B643" s="208" t="s">
        <v>1169</v>
      </c>
      <c r="C643" s="50" t="s">
        <v>492</v>
      </c>
      <c r="D643" s="204">
        <v>1.86</v>
      </c>
    </row>
    <row r="644" spans="1:4">
      <c r="A644" s="205">
        <v>73339</v>
      </c>
      <c r="B644" s="206" t="s">
        <v>1170</v>
      </c>
      <c r="C644" s="205" t="s">
        <v>492</v>
      </c>
      <c r="D644" s="207">
        <v>22.49</v>
      </c>
    </row>
    <row r="645" spans="1:4" ht="45">
      <c r="A645" s="50">
        <v>73340</v>
      </c>
      <c r="B645" s="208" t="s">
        <v>1171</v>
      </c>
      <c r="C645" s="50" t="s">
        <v>492</v>
      </c>
      <c r="D645" s="204">
        <v>66.77</v>
      </c>
    </row>
    <row r="646" spans="1:4">
      <c r="A646" s="205">
        <v>73343</v>
      </c>
      <c r="B646" s="206" t="s">
        <v>1172</v>
      </c>
      <c r="C646" s="205" t="s">
        <v>492</v>
      </c>
      <c r="D646" s="207">
        <v>0.53</v>
      </c>
    </row>
    <row r="647" spans="1:4">
      <c r="A647" s="50">
        <v>73353</v>
      </c>
      <c r="B647" s="208" t="s">
        <v>1173</v>
      </c>
      <c r="C647" s="50" t="s">
        <v>492</v>
      </c>
      <c r="D647" s="204">
        <v>43.6</v>
      </c>
    </row>
    <row r="648" spans="1:4">
      <c r="A648" s="205">
        <v>73354</v>
      </c>
      <c r="B648" s="206" t="s">
        <v>1174</v>
      </c>
      <c r="C648" s="205" t="s">
        <v>492</v>
      </c>
      <c r="D648" s="207">
        <v>15.85</v>
      </c>
    </row>
    <row r="649" spans="1:4">
      <c r="A649" s="50">
        <v>73361</v>
      </c>
      <c r="B649" s="208" t="s">
        <v>1175</v>
      </c>
      <c r="C649" s="50" t="s">
        <v>40</v>
      </c>
      <c r="D649" s="204">
        <v>324.83</v>
      </c>
    </row>
    <row r="650" spans="1:4" ht="30">
      <c r="A650" s="50">
        <v>73367</v>
      </c>
      <c r="B650" s="208" t="s">
        <v>1176</v>
      </c>
      <c r="C650" s="50" t="s">
        <v>492</v>
      </c>
      <c r="D650" s="204">
        <v>1.96</v>
      </c>
    </row>
    <row r="651" spans="1:4" ht="30">
      <c r="A651" s="205">
        <v>73370</v>
      </c>
      <c r="B651" s="206" t="s">
        <v>1177</v>
      </c>
      <c r="C651" s="205" t="s">
        <v>1178</v>
      </c>
      <c r="D651" s="207">
        <v>1.1499999999999999</v>
      </c>
    </row>
    <row r="652" spans="1:4">
      <c r="A652" s="50">
        <v>73372</v>
      </c>
      <c r="B652" s="208" t="s">
        <v>1179</v>
      </c>
      <c r="C652" s="50" t="s">
        <v>14</v>
      </c>
      <c r="D652" s="204">
        <v>21.41</v>
      </c>
    </row>
    <row r="653" spans="1:4">
      <c r="A653" s="205">
        <v>73373</v>
      </c>
      <c r="B653" s="206" t="s">
        <v>1180</v>
      </c>
      <c r="C653" s="205" t="s">
        <v>492</v>
      </c>
      <c r="D653" s="207">
        <v>26.48</v>
      </c>
    </row>
    <row r="654" spans="1:4">
      <c r="A654" s="50">
        <v>73374</v>
      </c>
      <c r="B654" s="208" t="s">
        <v>1181</v>
      </c>
      <c r="C654" s="50" t="s">
        <v>492</v>
      </c>
      <c r="D654" s="204">
        <v>198.81</v>
      </c>
    </row>
    <row r="655" spans="1:4" ht="30">
      <c r="A655" s="205">
        <v>73378</v>
      </c>
      <c r="B655" s="206" t="s">
        <v>1182</v>
      </c>
      <c r="C655" s="205" t="s">
        <v>492</v>
      </c>
      <c r="D655" s="207">
        <v>2.71</v>
      </c>
    </row>
    <row r="656" spans="1:4">
      <c r="A656" s="50">
        <v>73390</v>
      </c>
      <c r="B656" s="208" t="s">
        <v>1183</v>
      </c>
      <c r="C656" s="50" t="s">
        <v>492</v>
      </c>
      <c r="D656" s="204">
        <v>93.54</v>
      </c>
    </row>
    <row r="657" spans="1:4">
      <c r="A657" s="50">
        <v>73395</v>
      </c>
      <c r="B657" s="208" t="s">
        <v>1184</v>
      </c>
      <c r="C657" s="50" t="s">
        <v>537</v>
      </c>
      <c r="D657" s="204">
        <v>4.9000000000000004</v>
      </c>
    </row>
    <row r="658" spans="1:4">
      <c r="A658" s="205">
        <v>73397</v>
      </c>
      <c r="B658" s="206" t="s">
        <v>1185</v>
      </c>
      <c r="C658" s="205" t="s">
        <v>14</v>
      </c>
      <c r="D658" s="207">
        <v>22.33</v>
      </c>
    </row>
    <row r="659" spans="1:4">
      <c r="A659" s="205">
        <v>73399</v>
      </c>
      <c r="B659" s="206" t="s">
        <v>1186</v>
      </c>
      <c r="C659" s="205" t="s">
        <v>492</v>
      </c>
      <c r="D659" s="207">
        <v>72.25</v>
      </c>
    </row>
    <row r="660" spans="1:4">
      <c r="A660" s="50">
        <v>73402</v>
      </c>
      <c r="B660" s="208" t="s">
        <v>1187</v>
      </c>
      <c r="C660" s="50" t="s">
        <v>492</v>
      </c>
      <c r="D660" s="204">
        <v>298.8</v>
      </c>
    </row>
    <row r="661" spans="1:4">
      <c r="A661" s="205">
        <v>73405</v>
      </c>
      <c r="B661" s="206" t="s">
        <v>1188</v>
      </c>
      <c r="C661" s="205" t="s">
        <v>514</v>
      </c>
      <c r="D661" s="207">
        <v>104.85</v>
      </c>
    </row>
    <row r="662" spans="1:4">
      <c r="A662" s="205">
        <v>73408</v>
      </c>
      <c r="B662" s="206" t="s">
        <v>1189</v>
      </c>
      <c r="C662" s="205" t="s">
        <v>514</v>
      </c>
      <c r="D662" s="207">
        <v>118.88</v>
      </c>
    </row>
    <row r="663" spans="1:4" ht="30">
      <c r="A663" s="50">
        <v>73413</v>
      </c>
      <c r="B663" s="208" t="s">
        <v>1190</v>
      </c>
      <c r="C663" s="50" t="s">
        <v>40</v>
      </c>
      <c r="D663" s="204">
        <v>12.75</v>
      </c>
    </row>
    <row r="664" spans="1:4">
      <c r="A664" s="205">
        <v>73415</v>
      </c>
      <c r="B664" s="206" t="s">
        <v>1191</v>
      </c>
      <c r="C664" s="205" t="s">
        <v>14</v>
      </c>
      <c r="D664" s="207">
        <v>13.32</v>
      </c>
    </row>
    <row r="665" spans="1:4">
      <c r="A665" s="50">
        <v>73417</v>
      </c>
      <c r="B665" s="208" t="s">
        <v>1192</v>
      </c>
      <c r="C665" s="50" t="s">
        <v>514</v>
      </c>
      <c r="D665" s="204">
        <v>119.34</v>
      </c>
    </row>
    <row r="666" spans="1:4">
      <c r="A666" s="50">
        <v>73425</v>
      </c>
      <c r="B666" s="208" t="s">
        <v>1193</v>
      </c>
      <c r="C666" s="50" t="s">
        <v>492</v>
      </c>
      <c r="D666" s="204">
        <v>71.11</v>
      </c>
    </row>
    <row r="667" spans="1:4">
      <c r="A667" s="50">
        <v>73426</v>
      </c>
      <c r="B667" s="208" t="s">
        <v>1194</v>
      </c>
      <c r="C667" s="50" t="s">
        <v>103</v>
      </c>
      <c r="D667" s="204">
        <v>57.52</v>
      </c>
    </row>
    <row r="668" spans="1:4">
      <c r="A668" s="205">
        <v>73428</v>
      </c>
      <c r="B668" s="206" t="s">
        <v>1195</v>
      </c>
      <c r="C668" s="205" t="s">
        <v>514</v>
      </c>
      <c r="D668" s="207">
        <v>13.47</v>
      </c>
    </row>
    <row r="669" spans="1:4" ht="30">
      <c r="A669" s="205">
        <v>73430</v>
      </c>
      <c r="B669" s="206" t="s">
        <v>1196</v>
      </c>
      <c r="C669" s="205" t="s">
        <v>40</v>
      </c>
      <c r="D669" s="207">
        <v>15.51</v>
      </c>
    </row>
    <row r="670" spans="1:4">
      <c r="A670" s="50">
        <v>73431</v>
      </c>
      <c r="B670" s="208" t="s">
        <v>1197</v>
      </c>
      <c r="C670" s="50" t="s">
        <v>103</v>
      </c>
      <c r="D670" s="204">
        <v>2.19</v>
      </c>
    </row>
    <row r="671" spans="1:4">
      <c r="A671" s="50">
        <v>73432</v>
      </c>
      <c r="B671" s="208" t="s">
        <v>1198</v>
      </c>
      <c r="C671" s="50" t="s">
        <v>492</v>
      </c>
      <c r="D671" s="204">
        <v>15.86</v>
      </c>
    </row>
    <row r="672" spans="1:4">
      <c r="A672" s="205">
        <v>73434</v>
      </c>
      <c r="B672" s="206" t="s">
        <v>1199</v>
      </c>
      <c r="C672" s="205" t="s">
        <v>492</v>
      </c>
      <c r="D672" s="207">
        <v>40.130000000000003</v>
      </c>
    </row>
    <row r="673" spans="1:4">
      <c r="A673" s="50">
        <v>73435</v>
      </c>
      <c r="B673" s="208" t="s">
        <v>1200</v>
      </c>
      <c r="C673" s="50" t="s">
        <v>492</v>
      </c>
      <c r="D673" s="204">
        <v>49.52</v>
      </c>
    </row>
    <row r="674" spans="1:4" ht="30">
      <c r="A674" s="205">
        <v>73436</v>
      </c>
      <c r="B674" s="206" t="s">
        <v>1201</v>
      </c>
      <c r="C674" s="205" t="s">
        <v>514</v>
      </c>
      <c r="D674" s="207">
        <v>110.39</v>
      </c>
    </row>
    <row r="675" spans="1:4">
      <c r="A675" s="205">
        <v>73437</v>
      </c>
      <c r="B675" s="206" t="s">
        <v>1202</v>
      </c>
      <c r="C675" s="205" t="s">
        <v>492</v>
      </c>
      <c r="D675" s="207">
        <v>16.48</v>
      </c>
    </row>
    <row r="676" spans="1:4" ht="30">
      <c r="A676" s="50">
        <v>73440</v>
      </c>
      <c r="B676" s="208" t="s">
        <v>1203</v>
      </c>
      <c r="C676" s="50" t="s">
        <v>492</v>
      </c>
      <c r="D676" s="204">
        <v>183.86</v>
      </c>
    </row>
    <row r="677" spans="1:4">
      <c r="A677" s="205">
        <v>73441</v>
      </c>
      <c r="B677" s="206" t="s">
        <v>1204</v>
      </c>
      <c r="C677" s="205" t="s">
        <v>492</v>
      </c>
      <c r="D677" s="207">
        <v>241.11</v>
      </c>
    </row>
    <row r="678" spans="1:4">
      <c r="A678" s="50">
        <v>73445</v>
      </c>
      <c r="B678" s="208" t="s">
        <v>1205</v>
      </c>
      <c r="C678" s="50" t="s">
        <v>14</v>
      </c>
      <c r="D678" s="204">
        <v>6.33</v>
      </c>
    </row>
    <row r="679" spans="1:4">
      <c r="A679" s="50">
        <v>73446</v>
      </c>
      <c r="B679" s="208" t="s">
        <v>1206</v>
      </c>
      <c r="C679" s="50" t="s">
        <v>14</v>
      </c>
      <c r="D679" s="204">
        <v>14.38</v>
      </c>
    </row>
    <row r="680" spans="1:4">
      <c r="A680" s="205">
        <v>73447</v>
      </c>
      <c r="B680" s="206" t="s">
        <v>1207</v>
      </c>
      <c r="C680" s="205" t="s">
        <v>40</v>
      </c>
      <c r="D680" s="207">
        <v>42.43</v>
      </c>
    </row>
    <row r="681" spans="1:4">
      <c r="A681" s="50">
        <v>73450</v>
      </c>
      <c r="B681" s="208" t="s">
        <v>1208</v>
      </c>
      <c r="C681" s="50" t="s">
        <v>537</v>
      </c>
      <c r="D681" s="204">
        <v>11.01</v>
      </c>
    </row>
    <row r="682" spans="1:4">
      <c r="A682" s="205">
        <v>73458</v>
      </c>
      <c r="B682" s="206" t="s">
        <v>1209</v>
      </c>
      <c r="C682" s="205" t="s">
        <v>492</v>
      </c>
      <c r="D682" s="207">
        <v>82.4</v>
      </c>
    </row>
    <row r="683" spans="1:4">
      <c r="A683" s="50">
        <v>73459</v>
      </c>
      <c r="B683" s="208" t="s">
        <v>1210</v>
      </c>
      <c r="C683" s="50" t="s">
        <v>492</v>
      </c>
      <c r="D683" s="204">
        <v>17.649999999999999</v>
      </c>
    </row>
    <row r="684" spans="1:4">
      <c r="A684" s="205">
        <v>73460</v>
      </c>
      <c r="B684" s="206" t="s">
        <v>1211</v>
      </c>
      <c r="C684" s="205" t="s">
        <v>103</v>
      </c>
      <c r="D684" s="207">
        <v>11.49</v>
      </c>
    </row>
    <row r="685" spans="1:4" ht="30">
      <c r="A685" s="50">
        <v>73465</v>
      </c>
      <c r="B685" s="208" t="s">
        <v>1212</v>
      </c>
      <c r="C685" s="50" t="s">
        <v>14</v>
      </c>
      <c r="D685" s="204">
        <v>27.02</v>
      </c>
    </row>
    <row r="686" spans="1:4" ht="30">
      <c r="A686" s="50">
        <v>73467</v>
      </c>
      <c r="B686" s="208" t="s">
        <v>1213</v>
      </c>
      <c r="C686" s="50" t="s">
        <v>514</v>
      </c>
      <c r="D686" s="204">
        <v>110.38</v>
      </c>
    </row>
    <row r="687" spans="1:4">
      <c r="A687" s="205">
        <v>73478</v>
      </c>
      <c r="B687" s="206" t="s">
        <v>1214</v>
      </c>
      <c r="C687" s="205" t="s">
        <v>492</v>
      </c>
      <c r="D687" s="207">
        <v>93.84</v>
      </c>
    </row>
    <row r="688" spans="1:4">
      <c r="A688" s="50">
        <v>73481</v>
      </c>
      <c r="B688" s="208" t="s">
        <v>1215</v>
      </c>
      <c r="C688" s="50" t="s">
        <v>40</v>
      </c>
      <c r="D688" s="204">
        <v>31.36</v>
      </c>
    </row>
    <row r="689" spans="1:4">
      <c r="A689" s="205">
        <v>73486</v>
      </c>
      <c r="B689" s="206" t="s">
        <v>1216</v>
      </c>
      <c r="C689" s="205" t="s">
        <v>103</v>
      </c>
      <c r="D689" s="207">
        <v>25.75</v>
      </c>
    </row>
    <row r="690" spans="1:4">
      <c r="A690" s="205">
        <v>73487</v>
      </c>
      <c r="B690" s="206" t="s">
        <v>1217</v>
      </c>
      <c r="C690" s="205" t="s">
        <v>492</v>
      </c>
      <c r="D690" s="207">
        <v>13.69</v>
      </c>
    </row>
    <row r="691" spans="1:4">
      <c r="A691" s="50">
        <v>73488</v>
      </c>
      <c r="B691" s="208" t="s">
        <v>1218</v>
      </c>
      <c r="C691" s="50" t="s">
        <v>103</v>
      </c>
      <c r="D691" s="204">
        <v>15.01</v>
      </c>
    </row>
    <row r="692" spans="1:4">
      <c r="A692" s="205">
        <v>73489</v>
      </c>
      <c r="B692" s="206" t="s">
        <v>1219</v>
      </c>
      <c r="C692" s="205" t="s">
        <v>103</v>
      </c>
      <c r="D692" s="207">
        <v>23</v>
      </c>
    </row>
    <row r="693" spans="1:4" ht="30">
      <c r="A693" s="50">
        <v>73490</v>
      </c>
      <c r="B693" s="208" t="s">
        <v>1220</v>
      </c>
      <c r="C693" s="50" t="s">
        <v>103</v>
      </c>
      <c r="D693" s="204">
        <v>286.95999999999998</v>
      </c>
    </row>
    <row r="694" spans="1:4">
      <c r="A694" s="50">
        <v>73491</v>
      </c>
      <c r="B694" s="208" t="s">
        <v>1221</v>
      </c>
      <c r="C694" s="50" t="s">
        <v>492</v>
      </c>
      <c r="D694" s="204">
        <v>4.2699999999999996</v>
      </c>
    </row>
    <row r="695" spans="1:4" ht="30">
      <c r="A695" s="205">
        <v>73493</v>
      </c>
      <c r="B695" s="206" t="s">
        <v>1222</v>
      </c>
      <c r="C695" s="205" t="s">
        <v>492</v>
      </c>
      <c r="D695" s="207">
        <v>2.2999999999999998</v>
      </c>
    </row>
    <row r="696" spans="1:4">
      <c r="A696" s="205">
        <v>73495</v>
      </c>
      <c r="B696" s="206" t="s">
        <v>1223</v>
      </c>
      <c r="C696" s="205" t="s">
        <v>492</v>
      </c>
      <c r="D696" s="207">
        <v>747.88</v>
      </c>
    </row>
    <row r="697" spans="1:4">
      <c r="A697" s="50">
        <v>73496</v>
      </c>
      <c r="B697" s="208" t="s">
        <v>1224</v>
      </c>
      <c r="C697" s="50" t="s">
        <v>492</v>
      </c>
      <c r="D697" s="204">
        <v>5.16</v>
      </c>
    </row>
    <row r="698" spans="1:4">
      <c r="A698" s="50">
        <v>73503</v>
      </c>
      <c r="B698" s="208" t="s">
        <v>1225</v>
      </c>
      <c r="C698" s="50" t="s">
        <v>103</v>
      </c>
      <c r="D698" s="204">
        <v>6.55</v>
      </c>
    </row>
    <row r="699" spans="1:4">
      <c r="A699" s="205">
        <v>73504</v>
      </c>
      <c r="B699" s="206" t="s">
        <v>1226</v>
      </c>
      <c r="C699" s="205" t="s">
        <v>103</v>
      </c>
      <c r="D699" s="207">
        <v>5.53</v>
      </c>
    </row>
    <row r="700" spans="1:4">
      <c r="A700" s="50">
        <v>73505</v>
      </c>
      <c r="B700" s="208" t="s">
        <v>1227</v>
      </c>
      <c r="C700" s="50" t="s">
        <v>103</v>
      </c>
      <c r="D700" s="204">
        <v>4.58</v>
      </c>
    </row>
    <row r="701" spans="1:4">
      <c r="A701" s="205">
        <v>73506</v>
      </c>
      <c r="B701" s="206" t="s">
        <v>1228</v>
      </c>
      <c r="C701" s="205" t="s">
        <v>103</v>
      </c>
      <c r="D701" s="207">
        <v>3.71</v>
      </c>
    </row>
    <row r="702" spans="1:4">
      <c r="A702" s="50">
        <v>73507</v>
      </c>
      <c r="B702" s="208" t="s">
        <v>1229</v>
      </c>
      <c r="C702" s="50" t="s">
        <v>103</v>
      </c>
      <c r="D702" s="204">
        <v>2.91</v>
      </c>
    </row>
    <row r="703" spans="1:4">
      <c r="A703" s="205">
        <v>73508</v>
      </c>
      <c r="B703" s="206" t="s">
        <v>1230</v>
      </c>
      <c r="C703" s="205" t="s">
        <v>103</v>
      </c>
      <c r="D703" s="207">
        <v>2.21</v>
      </c>
    </row>
    <row r="704" spans="1:4">
      <c r="A704" s="50">
        <v>73509</v>
      </c>
      <c r="B704" s="208" t="s">
        <v>1231</v>
      </c>
      <c r="C704" s="50" t="s">
        <v>103</v>
      </c>
      <c r="D704" s="204">
        <v>1.6</v>
      </c>
    </row>
    <row r="705" spans="1:4">
      <c r="A705" s="205">
        <v>73510</v>
      </c>
      <c r="B705" s="206" t="s">
        <v>1232</v>
      </c>
      <c r="C705" s="205" t="s">
        <v>103</v>
      </c>
      <c r="D705" s="207">
        <v>16.86</v>
      </c>
    </row>
    <row r="706" spans="1:4">
      <c r="A706" s="50">
        <v>73511</v>
      </c>
      <c r="B706" s="208" t="s">
        <v>1233</v>
      </c>
      <c r="C706" s="50" t="s">
        <v>103</v>
      </c>
      <c r="D706" s="204">
        <v>14.54</v>
      </c>
    </row>
    <row r="707" spans="1:4">
      <c r="A707" s="205">
        <v>73512</v>
      </c>
      <c r="B707" s="206" t="s">
        <v>1234</v>
      </c>
      <c r="C707" s="205" t="s">
        <v>103</v>
      </c>
      <c r="D707" s="207">
        <v>12.62</v>
      </c>
    </row>
    <row r="708" spans="1:4">
      <c r="A708" s="50">
        <v>73513</v>
      </c>
      <c r="B708" s="208" t="s">
        <v>1235</v>
      </c>
      <c r="C708" s="50" t="s">
        <v>103</v>
      </c>
      <c r="D708" s="204">
        <v>10.65</v>
      </c>
    </row>
    <row r="709" spans="1:4">
      <c r="A709" s="205">
        <v>73514</v>
      </c>
      <c r="B709" s="206" t="s">
        <v>1236</v>
      </c>
      <c r="C709" s="205" t="s">
        <v>103</v>
      </c>
      <c r="D709" s="207">
        <v>8.83</v>
      </c>
    </row>
    <row r="710" spans="1:4">
      <c r="A710" s="50">
        <v>73515</v>
      </c>
      <c r="B710" s="208" t="s">
        <v>1237</v>
      </c>
      <c r="C710" s="50" t="s">
        <v>103</v>
      </c>
      <c r="D710" s="204">
        <v>7.15</v>
      </c>
    </row>
    <row r="711" spans="1:4">
      <c r="A711" s="205">
        <v>73516</v>
      </c>
      <c r="B711" s="206" t="s">
        <v>1238</v>
      </c>
      <c r="C711" s="205" t="s">
        <v>103</v>
      </c>
      <c r="D711" s="207">
        <v>5.63</v>
      </c>
    </row>
    <row r="712" spans="1:4">
      <c r="A712" s="50">
        <v>73517</v>
      </c>
      <c r="B712" s="208" t="s">
        <v>1239</v>
      </c>
      <c r="C712" s="50" t="s">
        <v>103</v>
      </c>
      <c r="D712" s="204">
        <v>4.26</v>
      </c>
    </row>
    <row r="713" spans="1:4">
      <c r="A713" s="205">
        <v>73518</v>
      </c>
      <c r="B713" s="206" t="s">
        <v>1240</v>
      </c>
      <c r="C713" s="205" t="s">
        <v>103</v>
      </c>
      <c r="D713" s="207">
        <v>3.69</v>
      </c>
    </row>
    <row r="714" spans="1:4">
      <c r="A714" s="50">
        <v>73519</v>
      </c>
      <c r="B714" s="208" t="s">
        <v>1241</v>
      </c>
      <c r="C714" s="50" t="s">
        <v>103</v>
      </c>
      <c r="D714" s="204">
        <v>3.1</v>
      </c>
    </row>
    <row r="715" spans="1:4">
      <c r="A715" s="205">
        <v>73520</v>
      </c>
      <c r="B715" s="206" t="s">
        <v>1242</v>
      </c>
      <c r="C715" s="205" t="s">
        <v>103</v>
      </c>
      <c r="D715" s="207">
        <v>2.6</v>
      </c>
    </row>
    <row r="716" spans="1:4">
      <c r="A716" s="50">
        <v>73521</v>
      </c>
      <c r="B716" s="208" t="s">
        <v>1243</v>
      </c>
      <c r="C716" s="50" t="s">
        <v>103</v>
      </c>
      <c r="D716" s="204">
        <v>2.1</v>
      </c>
    </row>
    <row r="717" spans="1:4">
      <c r="A717" s="205">
        <v>73522</v>
      </c>
      <c r="B717" s="206" t="s">
        <v>1244</v>
      </c>
      <c r="C717" s="205" t="s">
        <v>103</v>
      </c>
      <c r="D717" s="207">
        <v>1.65</v>
      </c>
    </row>
    <row r="718" spans="1:4">
      <c r="A718" s="50">
        <v>73523</v>
      </c>
      <c r="B718" s="208" t="s">
        <v>1245</v>
      </c>
      <c r="C718" s="50" t="s">
        <v>103</v>
      </c>
      <c r="D718" s="204">
        <v>1.24</v>
      </c>
    </row>
    <row r="719" spans="1:4">
      <c r="A719" s="205">
        <v>73524</v>
      </c>
      <c r="B719" s="206" t="s">
        <v>1246</v>
      </c>
      <c r="C719" s="205" t="s">
        <v>103</v>
      </c>
      <c r="D719" s="207">
        <v>0.97</v>
      </c>
    </row>
    <row r="720" spans="1:4">
      <c r="A720" s="205">
        <v>73529</v>
      </c>
      <c r="B720" s="206" t="s">
        <v>1247</v>
      </c>
      <c r="C720" s="205" t="s">
        <v>492</v>
      </c>
      <c r="D720" s="207">
        <v>87.5</v>
      </c>
    </row>
    <row r="721" spans="1:4">
      <c r="A721" s="50">
        <v>73532</v>
      </c>
      <c r="B721" s="208" t="s">
        <v>1248</v>
      </c>
      <c r="C721" s="50" t="s">
        <v>514</v>
      </c>
      <c r="D721" s="204">
        <v>0.4</v>
      </c>
    </row>
    <row r="722" spans="1:4">
      <c r="A722" s="205">
        <v>73534</v>
      </c>
      <c r="B722" s="206" t="s">
        <v>1249</v>
      </c>
      <c r="C722" s="205" t="s">
        <v>537</v>
      </c>
      <c r="D722" s="207">
        <v>40.57</v>
      </c>
    </row>
    <row r="723" spans="1:4" ht="30">
      <c r="A723" s="205">
        <v>73536</v>
      </c>
      <c r="B723" s="206" t="s">
        <v>1250</v>
      </c>
      <c r="C723" s="205" t="s">
        <v>514</v>
      </c>
      <c r="D723" s="207">
        <v>4.76</v>
      </c>
    </row>
    <row r="724" spans="1:4">
      <c r="A724" s="50">
        <v>73538</v>
      </c>
      <c r="B724" s="208" t="s">
        <v>1251</v>
      </c>
      <c r="C724" s="50" t="s">
        <v>514</v>
      </c>
      <c r="D724" s="204">
        <v>153.24</v>
      </c>
    </row>
    <row r="725" spans="1:4">
      <c r="A725" s="50">
        <v>73540</v>
      </c>
      <c r="B725" s="208" t="s">
        <v>1252</v>
      </c>
      <c r="C725" s="50" t="s">
        <v>687</v>
      </c>
      <c r="D725" s="204">
        <v>28.22</v>
      </c>
    </row>
    <row r="726" spans="1:4">
      <c r="A726" s="205">
        <v>73541</v>
      </c>
      <c r="B726" s="206" t="s">
        <v>1253</v>
      </c>
      <c r="C726" s="205" t="s">
        <v>103</v>
      </c>
      <c r="D726" s="207">
        <v>56.7</v>
      </c>
    </row>
    <row r="727" spans="1:4">
      <c r="A727" s="50">
        <v>73542</v>
      </c>
      <c r="B727" s="208" t="s">
        <v>1254</v>
      </c>
      <c r="C727" s="50" t="s">
        <v>1255</v>
      </c>
      <c r="D727" s="204">
        <v>1.37</v>
      </c>
    </row>
    <row r="728" spans="1:4">
      <c r="A728" s="205">
        <v>73543</v>
      </c>
      <c r="B728" s="206" t="s">
        <v>1256</v>
      </c>
      <c r="C728" s="205" t="s">
        <v>1255</v>
      </c>
      <c r="D728" s="207">
        <v>1.18</v>
      </c>
    </row>
    <row r="729" spans="1:4">
      <c r="A729" s="50">
        <v>73548</v>
      </c>
      <c r="B729" s="208" t="s">
        <v>1257</v>
      </c>
      <c r="C729" s="50" t="s">
        <v>40</v>
      </c>
      <c r="D729" s="204">
        <v>477.4</v>
      </c>
    </row>
    <row r="730" spans="1:4">
      <c r="A730" s="205">
        <v>73549</v>
      </c>
      <c r="B730" s="206" t="s">
        <v>1258</v>
      </c>
      <c r="C730" s="205" t="s">
        <v>40</v>
      </c>
      <c r="D730" s="207">
        <v>455.32</v>
      </c>
    </row>
    <row r="731" spans="1:4">
      <c r="A731" s="50">
        <v>73551</v>
      </c>
      <c r="B731" s="208" t="s">
        <v>1259</v>
      </c>
      <c r="C731" s="50" t="s">
        <v>40</v>
      </c>
      <c r="D731" s="204">
        <v>329.24</v>
      </c>
    </row>
    <row r="732" spans="1:4">
      <c r="A732" s="50">
        <v>73553</v>
      </c>
      <c r="B732" s="208" t="s">
        <v>1260</v>
      </c>
      <c r="C732" s="50" t="s">
        <v>492</v>
      </c>
      <c r="D732" s="204">
        <v>207.33</v>
      </c>
    </row>
    <row r="733" spans="1:4">
      <c r="A733" s="205">
        <v>73554</v>
      </c>
      <c r="B733" s="206" t="s">
        <v>1261</v>
      </c>
      <c r="C733" s="205" t="s">
        <v>103</v>
      </c>
      <c r="D733" s="207">
        <v>7.49</v>
      </c>
    </row>
    <row r="734" spans="1:4">
      <c r="A734" s="205">
        <v>73557</v>
      </c>
      <c r="B734" s="206" t="s">
        <v>1262</v>
      </c>
      <c r="C734" s="205" t="s">
        <v>492</v>
      </c>
      <c r="D734" s="207">
        <v>2.0499999999999998</v>
      </c>
    </row>
    <row r="735" spans="1:4">
      <c r="A735" s="50">
        <v>73558</v>
      </c>
      <c r="B735" s="208" t="s">
        <v>1263</v>
      </c>
      <c r="C735" s="50" t="s">
        <v>492</v>
      </c>
      <c r="D735" s="204">
        <v>2.95</v>
      </c>
    </row>
    <row r="736" spans="1:4">
      <c r="A736" s="205">
        <v>73559</v>
      </c>
      <c r="B736" s="206" t="s">
        <v>1264</v>
      </c>
      <c r="C736" s="205" t="s">
        <v>492</v>
      </c>
      <c r="D736" s="207">
        <v>187.7</v>
      </c>
    </row>
    <row r="737" spans="1:4">
      <c r="A737" s="50">
        <v>73560</v>
      </c>
      <c r="B737" s="208" t="s">
        <v>1265</v>
      </c>
      <c r="C737" s="50" t="s">
        <v>492</v>
      </c>
      <c r="D737" s="204">
        <v>3.99</v>
      </c>
    </row>
    <row r="738" spans="1:4">
      <c r="A738" s="50">
        <v>73562</v>
      </c>
      <c r="B738" s="208" t="s">
        <v>1266</v>
      </c>
      <c r="C738" s="50" t="s">
        <v>492</v>
      </c>
      <c r="D738" s="204">
        <v>0.75</v>
      </c>
    </row>
    <row r="739" spans="1:4">
      <c r="A739" s="205">
        <v>73563</v>
      </c>
      <c r="B739" s="206" t="s">
        <v>1267</v>
      </c>
      <c r="C739" s="205" t="s">
        <v>492</v>
      </c>
      <c r="D739" s="207">
        <v>318.77999999999997</v>
      </c>
    </row>
    <row r="740" spans="1:4">
      <c r="A740" s="205">
        <v>73564</v>
      </c>
      <c r="B740" s="206" t="s">
        <v>1268</v>
      </c>
      <c r="C740" s="205" t="s">
        <v>103</v>
      </c>
      <c r="D740" s="207">
        <v>257.83</v>
      </c>
    </row>
    <row r="741" spans="1:4">
      <c r="A741" s="50">
        <v>73574</v>
      </c>
      <c r="B741" s="208" t="s">
        <v>1269</v>
      </c>
      <c r="C741" s="50" t="s">
        <v>40</v>
      </c>
      <c r="D741" s="204">
        <v>6.21</v>
      </c>
    </row>
    <row r="742" spans="1:4">
      <c r="A742" s="205">
        <v>73575</v>
      </c>
      <c r="B742" s="206" t="s">
        <v>1270</v>
      </c>
      <c r="C742" s="205" t="s">
        <v>40</v>
      </c>
      <c r="D742" s="207">
        <v>5.08</v>
      </c>
    </row>
    <row r="743" spans="1:4">
      <c r="A743" s="50">
        <v>73576</v>
      </c>
      <c r="B743" s="208" t="s">
        <v>1271</v>
      </c>
      <c r="C743" s="50" t="s">
        <v>40</v>
      </c>
      <c r="D743" s="204">
        <v>4.04</v>
      </c>
    </row>
    <row r="744" spans="1:4" ht="30">
      <c r="A744" s="205">
        <v>73577</v>
      </c>
      <c r="B744" s="206" t="s">
        <v>1272</v>
      </c>
      <c r="C744" s="205" t="s">
        <v>40</v>
      </c>
      <c r="D744" s="207">
        <v>15.05</v>
      </c>
    </row>
    <row r="745" spans="1:4" ht="30">
      <c r="A745" s="50">
        <v>73578</v>
      </c>
      <c r="B745" s="208" t="s">
        <v>1273</v>
      </c>
      <c r="C745" s="50" t="s">
        <v>40</v>
      </c>
      <c r="D745" s="204">
        <v>12.06</v>
      </c>
    </row>
    <row r="746" spans="1:4" ht="30">
      <c r="A746" s="205">
        <v>73579</v>
      </c>
      <c r="B746" s="206" t="s">
        <v>1274</v>
      </c>
      <c r="C746" s="205" t="s">
        <v>40</v>
      </c>
      <c r="D746" s="207">
        <v>10.56</v>
      </c>
    </row>
    <row r="747" spans="1:4" ht="30">
      <c r="A747" s="50">
        <v>73580</v>
      </c>
      <c r="B747" s="208" t="s">
        <v>1275</v>
      </c>
      <c r="C747" s="50" t="s">
        <v>40</v>
      </c>
      <c r="D747" s="204">
        <v>9.1999999999999993</v>
      </c>
    </row>
    <row r="748" spans="1:4">
      <c r="A748" s="205">
        <v>73586</v>
      </c>
      <c r="B748" s="206" t="s">
        <v>1276</v>
      </c>
      <c r="C748" s="205" t="s">
        <v>514</v>
      </c>
      <c r="D748" s="207">
        <v>208.51</v>
      </c>
    </row>
    <row r="749" spans="1:4">
      <c r="A749" s="50">
        <v>73587</v>
      </c>
      <c r="B749" s="208" t="s">
        <v>1277</v>
      </c>
      <c r="C749" s="50" t="s">
        <v>103</v>
      </c>
      <c r="D749" s="204">
        <v>1.1200000000000001</v>
      </c>
    </row>
    <row r="750" spans="1:4">
      <c r="A750" s="205">
        <v>73588</v>
      </c>
      <c r="B750" s="206" t="s">
        <v>1278</v>
      </c>
      <c r="C750" s="205" t="s">
        <v>103</v>
      </c>
      <c r="D750" s="207">
        <v>0.75</v>
      </c>
    </row>
    <row r="751" spans="1:4">
      <c r="A751" s="50">
        <v>73589</v>
      </c>
      <c r="B751" s="208" t="s">
        <v>1279</v>
      </c>
      <c r="C751" s="50" t="s">
        <v>103</v>
      </c>
      <c r="D751" s="204">
        <v>0.52</v>
      </c>
    </row>
    <row r="752" spans="1:4">
      <c r="A752" s="205">
        <v>73590</v>
      </c>
      <c r="B752" s="206" t="s">
        <v>1280</v>
      </c>
      <c r="C752" s="205" t="s">
        <v>103</v>
      </c>
      <c r="D752" s="207">
        <v>0.32</v>
      </c>
    </row>
    <row r="753" spans="1:4">
      <c r="A753" s="50">
        <v>73597</v>
      </c>
      <c r="B753" s="208" t="s">
        <v>1281</v>
      </c>
      <c r="C753" s="50" t="s">
        <v>103</v>
      </c>
      <c r="D753" s="204">
        <v>0.75</v>
      </c>
    </row>
    <row r="754" spans="1:4">
      <c r="A754" s="205">
        <v>73598</v>
      </c>
      <c r="B754" s="206" t="s">
        <v>1282</v>
      </c>
      <c r="C754" s="205" t="s">
        <v>103</v>
      </c>
      <c r="D754" s="207">
        <v>0.52</v>
      </c>
    </row>
    <row r="755" spans="1:4">
      <c r="A755" s="205">
        <v>73606</v>
      </c>
      <c r="B755" s="206" t="s">
        <v>1283</v>
      </c>
      <c r="C755" s="205" t="s">
        <v>687</v>
      </c>
      <c r="D755" s="207">
        <v>96.52</v>
      </c>
    </row>
    <row r="756" spans="1:4">
      <c r="A756" s="50">
        <v>73607</v>
      </c>
      <c r="B756" s="208" t="s">
        <v>1284</v>
      </c>
      <c r="C756" s="50" t="s">
        <v>687</v>
      </c>
      <c r="D756" s="204">
        <v>64.34</v>
      </c>
    </row>
    <row r="757" spans="1:4" ht="30">
      <c r="A757" s="205">
        <v>73608</v>
      </c>
      <c r="B757" s="206" t="s">
        <v>1285</v>
      </c>
      <c r="C757" s="205" t="s">
        <v>14</v>
      </c>
      <c r="D757" s="207">
        <v>253.55</v>
      </c>
    </row>
    <row r="758" spans="1:4">
      <c r="A758" s="205">
        <v>73610</v>
      </c>
      <c r="B758" s="206" t="s">
        <v>1286</v>
      </c>
      <c r="C758" s="205" t="s">
        <v>103</v>
      </c>
      <c r="D758" s="207">
        <v>0.82</v>
      </c>
    </row>
    <row r="759" spans="1:4">
      <c r="A759" s="205">
        <v>73611</v>
      </c>
      <c r="B759" s="206" t="s">
        <v>1287</v>
      </c>
      <c r="C759" s="205" t="s">
        <v>40</v>
      </c>
      <c r="D759" s="207">
        <v>305.89999999999998</v>
      </c>
    </row>
    <row r="760" spans="1:4">
      <c r="A760" s="50">
        <v>73612</v>
      </c>
      <c r="B760" s="208" t="s">
        <v>1288</v>
      </c>
      <c r="C760" s="50" t="s">
        <v>687</v>
      </c>
      <c r="D760" s="204">
        <v>307.94</v>
      </c>
    </row>
    <row r="761" spans="1:4">
      <c r="A761" s="205">
        <v>73616</v>
      </c>
      <c r="B761" s="206" t="s">
        <v>1289</v>
      </c>
      <c r="C761" s="205" t="s">
        <v>40</v>
      </c>
      <c r="D761" s="207">
        <v>179.6</v>
      </c>
    </row>
    <row r="762" spans="1:4">
      <c r="A762" s="205">
        <v>73618</v>
      </c>
      <c r="B762" s="206" t="s">
        <v>1290</v>
      </c>
      <c r="C762" s="205" t="s">
        <v>14</v>
      </c>
      <c r="D762" s="207">
        <v>8.59</v>
      </c>
    </row>
    <row r="763" spans="1:4">
      <c r="A763" s="50">
        <v>73624</v>
      </c>
      <c r="B763" s="208" t="s">
        <v>1291</v>
      </c>
      <c r="C763" s="50" t="s">
        <v>687</v>
      </c>
      <c r="D763" s="204">
        <v>62.57</v>
      </c>
    </row>
    <row r="764" spans="1:4" ht="30">
      <c r="A764" s="50">
        <v>73627</v>
      </c>
      <c r="B764" s="208" t="s">
        <v>1292</v>
      </c>
      <c r="C764" s="50" t="s">
        <v>103</v>
      </c>
      <c r="D764" s="204">
        <v>17.07</v>
      </c>
    </row>
    <row r="765" spans="1:4">
      <c r="A765" s="205">
        <v>73631</v>
      </c>
      <c r="B765" s="206" t="s">
        <v>1293</v>
      </c>
      <c r="C765" s="205" t="s">
        <v>14</v>
      </c>
      <c r="D765" s="207">
        <v>250.29</v>
      </c>
    </row>
    <row r="766" spans="1:4">
      <c r="A766" s="50">
        <v>73633</v>
      </c>
      <c r="B766" s="208" t="s">
        <v>1294</v>
      </c>
      <c r="C766" s="50" t="s">
        <v>14</v>
      </c>
      <c r="D766" s="204">
        <v>69.430000000000007</v>
      </c>
    </row>
    <row r="767" spans="1:4" ht="30">
      <c r="A767" s="205">
        <v>73634</v>
      </c>
      <c r="B767" s="206" t="s">
        <v>1295</v>
      </c>
      <c r="C767" s="205" t="s">
        <v>14</v>
      </c>
      <c r="D767" s="207">
        <v>83.62</v>
      </c>
    </row>
    <row r="768" spans="1:4" ht="30">
      <c r="A768" s="50">
        <v>73655</v>
      </c>
      <c r="B768" s="208" t="s">
        <v>1296</v>
      </c>
      <c r="C768" s="50" t="s">
        <v>14</v>
      </c>
      <c r="D768" s="204">
        <v>98.1</v>
      </c>
    </row>
    <row r="769" spans="1:4">
      <c r="A769" s="50">
        <v>73656</v>
      </c>
      <c r="B769" s="208" t="s">
        <v>1297</v>
      </c>
      <c r="C769" s="50" t="s">
        <v>14</v>
      </c>
      <c r="D769" s="204">
        <v>12.67</v>
      </c>
    </row>
    <row r="770" spans="1:4" ht="30">
      <c r="A770" s="50">
        <v>73658</v>
      </c>
      <c r="B770" s="208" t="s">
        <v>1298</v>
      </c>
      <c r="C770" s="50" t="s">
        <v>687</v>
      </c>
      <c r="D770" s="204">
        <v>420.85</v>
      </c>
    </row>
    <row r="771" spans="1:4">
      <c r="A771" s="205">
        <v>73660</v>
      </c>
      <c r="B771" s="206" t="s">
        <v>1299</v>
      </c>
      <c r="C771" s="205" t="s">
        <v>14</v>
      </c>
      <c r="D771" s="207">
        <v>53.19</v>
      </c>
    </row>
    <row r="772" spans="1:4">
      <c r="A772" s="50">
        <v>73661</v>
      </c>
      <c r="B772" s="208" t="s">
        <v>1300</v>
      </c>
      <c r="C772" s="50" t="s">
        <v>687</v>
      </c>
      <c r="D772" s="204">
        <v>1808.06</v>
      </c>
    </row>
    <row r="773" spans="1:4">
      <c r="A773" s="50">
        <v>73663</v>
      </c>
      <c r="B773" s="208" t="s">
        <v>1301</v>
      </c>
      <c r="C773" s="50" t="s">
        <v>687</v>
      </c>
      <c r="D773" s="204">
        <v>68.069999999999993</v>
      </c>
    </row>
    <row r="774" spans="1:4">
      <c r="A774" s="205">
        <v>73665</v>
      </c>
      <c r="B774" s="206" t="s">
        <v>1302</v>
      </c>
      <c r="C774" s="205" t="s">
        <v>103</v>
      </c>
      <c r="D774" s="207">
        <v>47.4</v>
      </c>
    </row>
    <row r="775" spans="1:4">
      <c r="A775" s="50">
        <v>73669</v>
      </c>
      <c r="B775" s="208" t="s">
        <v>1303</v>
      </c>
      <c r="C775" s="50" t="s">
        <v>103</v>
      </c>
      <c r="D775" s="204">
        <v>57.62</v>
      </c>
    </row>
    <row r="776" spans="1:4">
      <c r="A776" s="205">
        <v>73672</v>
      </c>
      <c r="B776" s="206" t="s">
        <v>1304</v>
      </c>
      <c r="C776" s="205" t="s">
        <v>14</v>
      </c>
      <c r="D776" s="207">
        <v>0.43</v>
      </c>
    </row>
    <row r="777" spans="1:4">
      <c r="A777" s="50">
        <v>73673</v>
      </c>
      <c r="B777" s="208" t="s">
        <v>1305</v>
      </c>
      <c r="C777" s="50" t="s">
        <v>14</v>
      </c>
      <c r="D777" s="204">
        <v>15.69</v>
      </c>
    </row>
    <row r="778" spans="1:4">
      <c r="A778" s="205">
        <v>73674</v>
      </c>
      <c r="B778" s="206" t="s">
        <v>1306</v>
      </c>
      <c r="C778" s="205" t="s">
        <v>14</v>
      </c>
      <c r="D778" s="207">
        <v>19.88</v>
      </c>
    </row>
    <row r="779" spans="1:4">
      <c r="A779" s="221">
        <v>73675</v>
      </c>
      <c r="B779" s="222" t="s">
        <v>1307</v>
      </c>
      <c r="C779" s="221" t="s">
        <v>14</v>
      </c>
      <c r="D779" s="223">
        <v>56.95</v>
      </c>
    </row>
    <row r="780" spans="1:4" ht="30">
      <c r="A780" s="221">
        <v>73676</v>
      </c>
      <c r="B780" s="222" t="s">
        <v>1308</v>
      </c>
      <c r="C780" s="221" t="s">
        <v>14</v>
      </c>
      <c r="D780" s="223">
        <v>41.94</v>
      </c>
    </row>
    <row r="781" spans="1:4">
      <c r="A781" s="205">
        <v>73677</v>
      </c>
      <c r="B781" s="206" t="s">
        <v>1309</v>
      </c>
      <c r="C781" s="205" t="s">
        <v>687</v>
      </c>
      <c r="D781" s="207">
        <v>6.59</v>
      </c>
    </row>
    <row r="782" spans="1:4">
      <c r="A782" s="50">
        <v>73678</v>
      </c>
      <c r="B782" s="208" t="s">
        <v>1310</v>
      </c>
      <c r="C782" s="50" t="s">
        <v>103</v>
      </c>
      <c r="D782" s="204">
        <v>2.5299999999999998</v>
      </c>
    </row>
    <row r="783" spans="1:4">
      <c r="A783" s="50">
        <v>73679</v>
      </c>
      <c r="B783" s="208" t="s">
        <v>1311</v>
      </c>
      <c r="C783" s="50" t="s">
        <v>103</v>
      </c>
      <c r="D783" s="204">
        <v>1.57</v>
      </c>
    </row>
    <row r="784" spans="1:4">
      <c r="A784" s="205">
        <v>73682</v>
      </c>
      <c r="B784" s="206" t="s">
        <v>1312</v>
      </c>
      <c r="C784" s="205" t="s">
        <v>103</v>
      </c>
      <c r="D784" s="207">
        <v>1.05</v>
      </c>
    </row>
    <row r="785" spans="1:4">
      <c r="A785" s="50">
        <v>73683</v>
      </c>
      <c r="B785" s="208" t="s">
        <v>1313</v>
      </c>
      <c r="C785" s="50" t="s">
        <v>687</v>
      </c>
      <c r="D785" s="204">
        <v>41.99</v>
      </c>
    </row>
    <row r="786" spans="1:4">
      <c r="A786" s="205">
        <v>73686</v>
      </c>
      <c r="B786" s="206" t="s">
        <v>1314</v>
      </c>
      <c r="C786" s="205" t="s">
        <v>14</v>
      </c>
      <c r="D786" s="207">
        <v>15.18</v>
      </c>
    </row>
    <row r="787" spans="1:4">
      <c r="A787" s="50">
        <v>73688</v>
      </c>
      <c r="B787" s="208" t="s">
        <v>1315</v>
      </c>
      <c r="C787" s="50" t="s">
        <v>103</v>
      </c>
      <c r="D787" s="204">
        <v>29.85</v>
      </c>
    </row>
    <row r="788" spans="1:4">
      <c r="A788" s="205">
        <v>73689</v>
      </c>
      <c r="B788" s="206" t="s">
        <v>1316</v>
      </c>
      <c r="C788" s="205" t="s">
        <v>103</v>
      </c>
      <c r="D788" s="207">
        <v>21.74</v>
      </c>
    </row>
    <row r="789" spans="1:4">
      <c r="A789" s="50">
        <v>73690</v>
      </c>
      <c r="B789" s="208" t="s">
        <v>1317</v>
      </c>
      <c r="C789" s="50" t="s">
        <v>103</v>
      </c>
      <c r="D789" s="204">
        <v>13.18</v>
      </c>
    </row>
    <row r="790" spans="1:4">
      <c r="A790" s="50">
        <v>73692</v>
      </c>
      <c r="B790" s="208" t="s">
        <v>1318</v>
      </c>
      <c r="C790" s="50" t="s">
        <v>40</v>
      </c>
      <c r="D790" s="204">
        <v>100.49</v>
      </c>
    </row>
    <row r="791" spans="1:4">
      <c r="A791" s="205">
        <v>73693</v>
      </c>
      <c r="B791" s="206" t="s">
        <v>1319</v>
      </c>
      <c r="C791" s="205" t="s">
        <v>14</v>
      </c>
      <c r="D791" s="207">
        <v>16.34</v>
      </c>
    </row>
    <row r="792" spans="1:4">
      <c r="A792" s="50">
        <v>73694</v>
      </c>
      <c r="B792" s="208" t="s">
        <v>1320</v>
      </c>
      <c r="C792" s="50" t="s">
        <v>687</v>
      </c>
      <c r="D792" s="204">
        <v>112.19</v>
      </c>
    </row>
    <row r="793" spans="1:4">
      <c r="A793" s="205">
        <v>73695</v>
      </c>
      <c r="B793" s="206" t="s">
        <v>1321</v>
      </c>
      <c r="C793" s="205" t="s">
        <v>687</v>
      </c>
      <c r="D793" s="207">
        <v>57.69</v>
      </c>
    </row>
    <row r="794" spans="1:4">
      <c r="A794" s="50">
        <v>73697</v>
      </c>
      <c r="B794" s="208" t="s">
        <v>1322</v>
      </c>
      <c r="C794" s="50" t="s">
        <v>40</v>
      </c>
      <c r="D794" s="204">
        <v>130.06</v>
      </c>
    </row>
    <row r="795" spans="1:4">
      <c r="A795" s="205">
        <v>73698</v>
      </c>
      <c r="B795" s="206" t="s">
        <v>1323</v>
      </c>
      <c r="C795" s="205" t="s">
        <v>40</v>
      </c>
      <c r="D795" s="207">
        <v>171</v>
      </c>
    </row>
    <row r="796" spans="1:4">
      <c r="A796" s="205">
        <v>73710</v>
      </c>
      <c r="B796" s="206" t="s">
        <v>1324</v>
      </c>
      <c r="C796" s="205" t="s">
        <v>40</v>
      </c>
      <c r="D796" s="207">
        <v>89.1</v>
      </c>
    </row>
    <row r="797" spans="1:4">
      <c r="A797" s="50">
        <v>73711</v>
      </c>
      <c r="B797" s="208" t="s">
        <v>1325</v>
      </c>
      <c r="C797" s="50" t="s">
        <v>40</v>
      </c>
      <c r="D797" s="204">
        <v>78.540000000000006</v>
      </c>
    </row>
    <row r="798" spans="1:4">
      <c r="A798" s="50">
        <v>73713</v>
      </c>
      <c r="B798" s="208" t="s">
        <v>1326</v>
      </c>
      <c r="C798" s="50" t="s">
        <v>687</v>
      </c>
      <c r="D798" s="204">
        <v>308</v>
      </c>
    </row>
    <row r="799" spans="1:4" ht="30">
      <c r="A799" s="50">
        <v>73714</v>
      </c>
      <c r="B799" s="208" t="s">
        <v>1327</v>
      </c>
      <c r="C799" s="50" t="s">
        <v>687</v>
      </c>
      <c r="D799" s="204">
        <v>1178.73</v>
      </c>
    </row>
    <row r="800" spans="1:4">
      <c r="A800" s="50">
        <v>73715</v>
      </c>
      <c r="B800" s="208" t="s">
        <v>1328</v>
      </c>
      <c r="C800" s="50" t="s">
        <v>14</v>
      </c>
      <c r="D800" s="204">
        <v>50.05</v>
      </c>
    </row>
    <row r="801" spans="1:4">
      <c r="A801" s="50">
        <v>74259</v>
      </c>
      <c r="B801" s="208" t="s">
        <v>1329</v>
      </c>
      <c r="C801" s="50" t="s">
        <v>14</v>
      </c>
      <c r="D801" s="204">
        <v>0.02</v>
      </c>
    </row>
    <row r="802" spans="1:4">
      <c r="A802" s="205">
        <v>75220</v>
      </c>
      <c r="B802" s="206" t="s">
        <v>1330</v>
      </c>
      <c r="C802" s="205" t="s">
        <v>103</v>
      </c>
      <c r="D802" s="207">
        <v>46.5</v>
      </c>
    </row>
    <row r="803" spans="1:4">
      <c r="A803" s="50">
        <v>75481</v>
      </c>
      <c r="B803" s="208" t="s">
        <v>1331</v>
      </c>
      <c r="C803" s="50" t="s">
        <v>14</v>
      </c>
      <c r="D803" s="204">
        <v>13.9</v>
      </c>
    </row>
    <row r="804" spans="1:4">
      <c r="A804" s="205">
        <v>75889</v>
      </c>
      <c r="B804" s="206" t="s">
        <v>1332</v>
      </c>
      <c r="C804" s="205" t="s">
        <v>14</v>
      </c>
      <c r="D804" s="207">
        <v>13.81</v>
      </c>
    </row>
    <row r="805" spans="1:4">
      <c r="A805" s="205">
        <v>78018</v>
      </c>
      <c r="B805" s="206" t="s">
        <v>1333</v>
      </c>
      <c r="C805" s="205" t="s">
        <v>40</v>
      </c>
      <c r="D805" s="207">
        <v>29.51</v>
      </c>
    </row>
    <row r="806" spans="1:4">
      <c r="A806" s="205">
        <v>78472</v>
      </c>
      <c r="B806" s="206" t="s">
        <v>1334</v>
      </c>
      <c r="C806" s="205" t="s">
        <v>14</v>
      </c>
      <c r="D806" s="207">
        <v>0.28000000000000003</v>
      </c>
    </row>
    <row r="807" spans="1:4">
      <c r="A807" s="50">
        <v>79460</v>
      </c>
      <c r="B807" s="208" t="s">
        <v>1335</v>
      </c>
      <c r="C807" s="50" t="s">
        <v>14</v>
      </c>
      <c r="D807" s="204">
        <v>31.99</v>
      </c>
    </row>
    <row r="808" spans="1:4">
      <c r="A808" s="50">
        <v>79461</v>
      </c>
      <c r="B808" s="208" t="s">
        <v>1336</v>
      </c>
      <c r="C808" s="50" t="s">
        <v>14</v>
      </c>
      <c r="D808" s="204">
        <v>5.43</v>
      </c>
    </row>
    <row r="809" spans="1:4">
      <c r="A809" s="205">
        <v>79462</v>
      </c>
      <c r="B809" s="206" t="s">
        <v>1337</v>
      </c>
      <c r="C809" s="205" t="s">
        <v>14</v>
      </c>
      <c r="D809" s="207">
        <v>52.78</v>
      </c>
    </row>
    <row r="810" spans="1:4">
      <c r="A810" s="205">
        <v>79463</v>
      </c>
      <c r="B810" s="206" t="s">
        <v>1338</v>
      </c>
      <c r="C810" s="205" t="s">
        <v>14</v>
      </c>
      <c r="D810" s="207">
        <v>10.32</v>
      </c>
    </row>
    <row r="811" spans="1:4">
      <c r="A811" s="50">
        <v>79464</v>
      </c>
      <c r="B811" s="208" t="s">
        <v>1339</v>
      </c>
      <c r="C811" s="50" t="s">
        <v>14</v>
      </c>
      <c r="D811" s="204">
        <v>13.8</v>
      </c>
    </row>
    <row r="812" spans="1:4">
      <c r="A812" s="205">
        <v>79465</v>
      </c>
      <c r="B812" s="206" t="s">
        <v>1340</v>
      </c>
      <c r="C812" s="205" t="s">
        <v>14</v>
      </c>
      <c r="D812" s="207">
        <v>35.78</v>
      </c>
    </row>
    <row r="813" spans="1:4">
      <c r="A813" s="205">
        <v>79466</v>
      </c>
      <c r="B813" s="206" t="s">
        <v>1341</v>
      </c>
      <c r="C813" s="205" t="s">
        <v>14</v>
      </c>
      <c r="D813" s="207">
        <v>14.23</v>
      </c>
    </row>
    <row r="814" spans="1:4" ht="30">
      <c r="A814" s="50">
        <v>79467</v>
      </c>
      <c r="B814" s="208" t="s">
        <v>1342</v>
      </c>
      <c r="C814" s="50" t="s">
        <v>782</v>
      </c>
      <c r="D814" s="204">
        <v>10.74</v>
      </c>
    </row>
    <row r="815" spans="1:4">
      <c r="A815" s="205">
        <v>79471</v>
      </c>
      <c r="B815" s="206" t="s">
        <v>1343</v>
      </c>
      <c r="C815" s="205" t="s">
        <v>60</v>
      </c>
      <c r="D815" s="207">
        <v>55.67</v>
      </c>
    </row>
    <row r="816" spans="1:4">
      <c r="A816" s="50">
        <v>79472</v>
      </c>
      <c r="B816" s="208" t="s">
        <v>1344</v>
      </c>
      <c r="C816" s="50" t="s">
        <v>14</v>
      </c>
      <c r="D816" s="204">
        <v>0.47</v>
      </c>
    </row>
    <row r="817" spans="1:4">
      <c r="A817" s="205">
        <v>79473</v>
      </c>
      <c r="B817" s="206" t="s">
        <v>1345</v>
      </c>
      <c r="C817" s="205" t="s">
        <v>40</v>
      </c>
      <c r="D817" s="207">
        <v>7.31</v>
      </c>
    </row>
    <row r="818" spans="1:4">
      <c r="A818" s="50">
        <v>79474</v>
      </c>
      <c r="B818" s="208" t="s">
        <v>1346</v>
      </c>
      <c r="C818" s="50" t="s">
        <v>40</v>
      </c>
      <c r="D818" s="204">
        <v>49.81</v>
      </c>
    </row>
    <row r="819" spans="1:4">
      <c r="A819" s="50">
        <v>79475</v>
      </c>
      <c r="B819" s="208" t="s">
        <v>1347</v>
      </c>
      <c r="C819" s="50" t="s">
        <v>40</v>
      </c>
      <c r="D819" s="204">
        <v>281.98</v>
      </c>
    </row>
    <row r="820" spans="1:4">
      <c r="A820" s="205">
        <v>79478</v>
      </c>
      <c r="B820" s="206" t="s">
        <v>1348</v>
      </c>
      <c r="C820" s="205" t="s">
        <v>40</v>
      </c>
      <c r="D820" s="207">
        <v>36.03</v>
      </c>
    </row>
    <row r="821" spans="1:4">
      <c r="A821" s="50">
        <v>79479</v>
      </c>
      <c r="B821" s="208" t="s">
        <v>1349</v>
      </c>
      <c r="C821" s="50" t="s">
        <v>40</v>
      </c>
      <c r="D821" s="204">
        <v>42.92</v>
      </c>
    </row>
    <row r="822" spans="1:4">
      <c r="A822" s="205">
        <v>79480</v>
      </c>
      <c r="B822" s="206" t="s">
        <v>1350</v>
      </c>
      <c r="C822" s="205" t="s">
        <v>40</v>
      </c>
      <c r="D822" s="207">
        <v>3.01</v>
      </c>
    </row>
    <row r="823" spans="1:4">
      <c r="A823" s="50">
        <v>79482</v>
      </c>
      <c r="B823" s="208" t="s">
        <v>1351</v>
      </c>
      <c r="C823" s="50" t="s">
        <v>40</v>
      </c>
      <c r="D823" s="204">
        <v>53.63</v>
      </c>
    </row>
    <row r="824" spans="1:4">
      <c r="A824" s="205">
        <v>79484</v>
      </c>
      <c r="B824" s="206" t="s">
        <v>1352</v>
      </c>
      <c r="C824" s="205" t="s">
        <v>40</v>
      </c>
      <c r="D824" s="207">
        <v>44.24</v>
      </c>
    </row>
    <row r="825" spans="1:4">
      <c r="A825" s="205">
        <v>79492</v>
      </c>
      <c r="B825" s="206" t="s">
        <v>1353</v>
      </c>
      <c r="C825" s="205" t="s">
        <v>40</v>
      </c>
      <c r="D825" s="207">
        <v>42.56</v>
      </c>
    </row>
    <row r="826" spans="1:4" ht="30">
      <c r="A826" s="50">
        <v>79627</v>
      </c>
      <c r="B826" s="208" t="s">
        <v>1354</v>
      </c>
      <c r="C826" s="50" t="s">
        <v>14</v>
      </c>
      <c r="D826" s="204">
        <v>409.79</v>
      </c>
    </row>
    <row r="827" spans="1:4">
      <c r="A827" s="50">
        <v>79895</v>
      </c>
      <c r="B827" s="208" t="s">
        <v>1355</v>
      </c>
      <c r="C827" s="50" t="s">
        <v>492</v>
      </c>
      <c r="D827" s="204">
        <v>12.12</v>
      </c>
    </row>
    <row r="828" spans="1:4">
      <c r="A828" s="50">
        <v>83335</v>
      </c>
      <c r="B828" s="208" t="s">
        <v>1356</v>
      </c>
      <c r="C828" s="50" t="s">
        <v>40</v>
      </c>
      <c r="D828" s="204">
        <v>38.630000000000003</v>
      </c>
    </row>
    <row r="829" spans="1:4">
      <c r="A829" s="50">
        <v>83336</v>
      </c>
      <c r="B829" s="208" t="s">
        <v>1357</v>
      </c>
      <c r="C829" s="50" t="s">
        <v>40</v>
      </c>
      <c r="D829" s="204">
        <v>4.04</v>
      </c>
    </row>
    <row r="830" spans="1:4">
      <c r="A830" s="205">
        <v>83338</v>
      </c>
      <c r="B830" s="206" t="s">
        <v>1358</v>
      </c>
      <c r="C830" s="205" t="s">
        <v>40</v>
      </c>
      <c r="D830" s="207">
        <v>2.27</v>
      </c>
    </row>
    <row r="831" spans="1:4">
      <c r="A831" s="205">
        <v>83339</v>
      </c>
      <c r="B831" s="206" t="s">
        <v>1359</v>
      </c>
      <c r="C831" s="205" t="s">
        <v>40</v>
      </c>
      <c r="D831" s="207">
        <v>46.12</v>
      </c>
    </row>
    <row r="832" spans="1:4">
      <c r="A832" s="50">
        <v>83340</v>
      </c>
      <c r="B832" s="208" t="s">
        <v>1360</v>
      </c>
      <c r="C832" s="50" t="s">
        <v>40</v>
      </c>
      <c r="D832" s="204">
        <v>61.49</v>
      </c>
    </row>
    <row r="833" spans="1:4">
      <c r="A833" s="205">
        <v>83341</v>
      </c>
      <c r="B833" s="206" t="s">
        <v>1361</v>
      </c>
      <c r="C833" s="205" t="s">
        <v>40</v>
      </c>
      <c r="D833" s="207">
        <v>9.59</v>
      </c>
    </row>
    <row r="834" spans="1:4">
      <c r="A834" s="50">
        <v>83342</v>
      </c>
      <c r="B834" s="208" t="s">
        <v>1362</v>
      </c>
      <c r="C834" s="50" t="s">
        <v>40</v>
      </c>
      <c r="D834" s="204">
        <v>7.93</v>
      </c>
    </row>
    <row r="835" spans="1:4">
      <c r="A835" s="205">
        <v>83343</v>
      </c>
      <c r="B835" s="206" t="s">
        <v>1363</v>
      </c>
      <c r="C835" s="205" t="s">
        <v>40</v>
      </c>
      <c r="D835" s="207">
        <v>11.89</v>
      </c>
    </row>
    <row r="836" spans="1:4">
      <c r="A836" s="205">
        <v>83344</v>
      </c>
      <c r="B836" s="206" t="s">
        <v>1364</v>
      </c>
      <c r="C836" s="205" t="s">
        <v>40</v>
      </c>
      <c r="D836" s="207">
        <v>1.03</v>
      </c>
    </row>
    <row r="837" spans="1:4">
      <c r="A837" s="50">
        <v>83346</v>
      </c>
      <c r="B837" s="208" t="s">
        <v>1365</v>
      </c>
      <c r="C837" s="50" t="s">
        <v>40</v>
      </c>
      <c r="D837" s="204">
        <v>0.73</v>
      </c>
    </row>
    <row r="838" spans="1:4">
      <c r="A838" s="50">
        <v>83356</v>
      </c>
      <c r="B838" s="208" t="s">
        <v>1366</v>
      </c>
      <c r="C838" s="50" t="s">
        <v>1075</v>
      </c>
      <c r="D838" s="204">
        <v>0.64</v>
      </c>
    </row>
    <row r="839" spans="1:4">
      <c r="A839" s="205">
        <v>83357</v>
      </c>
      <c r="B839" s="206" t="s">
        <v>1367</v>
      </c>
      <c r="C839" s="205" t="s">
        <v>1075</v>
      </c>
      <c r="D839" s="207">
        <v>0.81</v>
      </c>
    </row>
    <row r="840" spans="1:4">
      <c r="A840" s="50">
        <v>83358</v>
      </c>
      <c r="B840" s="208" t="s">
        <v>1368</v>
      </c>
      <c r="C840" s="50" t="s">
        <v>1075</v>
      </c>
      <c r="D840" s="204">
        <v>1.32</v>
      </c>
    </row>
    <row r="841" spans="1:4" ht="30">
      <c r="A841" s="50">
        <v>83361</v>
      </c>
      <c r="B841" s="208" t="s">
        <v>1369</v>
      </c>
      <c r="C841" s="50" t="s">
        <v>492</v>
      </c>
      <c r="D841" s="204">
        <v>21.47</v>
      </c>
    </row>
    <row r="842" spans="1:4" ht="30">
      <c r="A842" s="50">
        <v>83362</v>
      </c>
      <c r="B842" s="208" t="s">
        <v>1370</v>
      </c>
      <c r="C842" s="50" t="s">
        <v>514</v>
      </c>
      <c r="D842" s="204">
        <v>156.35</v>
      </c>
    </row>
    <row r="843" spans="1:4">
      <c r="A843" s="50">
        <v>83366</v>
      </c>
      <c r="B843" s="208" t="s">
        <v>1371</v>
      </c>
      <c r="C843" s="50" t="s">
        <v>687</v>
      </c>
      <c r="D843" s="204">
        <v>50.54</v>
      </c>
    </row>
    <row r="844" spans="1:4">
      <c r="A844" s="205">
        <v>83367</v>
      </c>
      <c r="B844" s="206" t="s">
        <v>1372</v>
      </c>
      <c r="C844" s="205" t="s">
        <v>687</v>
      </c>
      <c r="D844" s="207">
        <v>453.32</v>
      </c>
    </row>
    <row r="845" spans="1:4">
      <c r="A845" s="50">
        <v>83368</v>
      </c>
      <c r="B845" s="208" t="s">
        <v>1373</v>
      </c>
      <c r="C845" s="50" t="s">
        <v>687</v>
      </c>
      <c r="D845" s="204">
        <v>1648.4</v>
      </c>
    </row>
    <row r="846" spans="1:4" ht="30">
      <c r="A846" s="205">
        <v>83369</v>
      </c>
      <c r="B846" s="206" t="s">
        <v>1374</v>
      </c>
      <c r="C846" s="205" t="s">
        <v>687</v>
      </c>
      <c r="D846" s="207">
        <v>292.81</v>
      </c>
    </row>
    <row r="847" spans="1:4" ht="30">
      <c r="A847" s="50">
        <v>83370</v>
      </c>
      <c r="B847" s="208" t="s">
        <v>1375</v>
      </c>
      <c r="C847" s="50" t="s">
        <v>687</v>
      </c>
      <c r="D847" s="204">
        <v>200.74</v>
      </c>
    </row>
    <row r="848" spans="1:4" ht="30">
      <c r="A848" s="205">
        <v>83371</v>
      </c>
      <c r="B848" s="206" t="s">
        <v>1376</v>
      </c>
      <c r="C848" s="205" t="s">
        <v>687</v>
      </c>
      <c r="D848" s="207">
        <v>123.18</v>
      </c>
    </row>
    <row r="849" spans="1:4">
      <c r="A849" s="205">
        <v>83372</v>
      </c>
      <c r="B849" s="206" t="s">
        <v>1377</v>
      </c>
      <c r="C849" s="205" t="s">
        <v>687</v>
      </c>
      <c r="D849" s="207">
        <v>789.23</v>
      </c>
    </row>
    <row r="850" spans="1:4" ht="30">
      <c r="A850" s="50">
        <v>83377</v>
      </c>
      <c r="B850" s="208" t="s">
        <v>1378</v>
      </c>
      <c r="C850" s="50" t="s">
        <v>687</v>
      </c>
      <c r="D850" s="204">
        <v>7.16</v>
      </c>
    </row>
    <row r="851" spans="1:4">
      <c r="A851" s="205">
        <v>83391</v>
      </c>
      <c r="B851" s="206" t="s">
        <v>1379</v>
      </c>
      <c r="C851" s="205" t="s">
        <v>687</v>
      </c>
      <c r="D851" s="207">
        <v>38.090000000000003</v>
      </c>
    </row>
    <row r="852" spans="1:4">
      <c r="A852" s="50">
        <v>83392</v>
      </c>
      <c r="B852" s="208" t="s">
        <v>1380</v>
      </c>
      <c r="C852" s="50" t="s">
        <v>687</v>
      </c>
      <c r="D852" s="204">
        <v>25.73</v>
      </c>
    </row>
    <row r="853" spans="1:4">
      <c r="A853" s="205">
        <v>83393</v>
      </c>
      <c r="B853" s="206" t="s">
        <v>1381</v>
      </c>
      <c r="C853" s="205" t="s">
        <v>687</v>
      </c>
      <c r="D853" s="207">
        <v>27.6</v>
      </c>
    </row>
    <row r="854" spans="1:4" ht="30">
      <c r="A854" s="205">
        <v>83394</v>
      </c>
      <c r="B854" s="206" t="s">
        <v>1382</v>
      </c>
      <c r="C854" s="205" t="s">
        <v>687</v>
      </c>
      <c r="D854" s="207">
        <v>896.53</v>
      </c>
    </row>
    <row r="855" spans="1:4" ht="30">
      <c r="A855" s="50">
        <v>83396</v>
      </c>
      <c r="B855" s="208" t="s">
        <v>1383</v>
      </c>
      <c r="C855" s="50" t="s">
        <v>687</v>
      </c>
      <c r="D855" s="204">
        <v>809.81</v>
      </c>
    </row>
    <row r="856" spans="1:4" ht="30">
      <c r="A856" s="205">
        <v>83397</v>
      </c>
      <c r="B856" s="206" t="s">
        <v>1384</v>
      </c>
      <c r="C856" s="205" t="s">
        <v>687</v>
      </c>
      <c r="D856" s="207">
        <v>1085.01</v>
      </c>
    </row>
    <row r="857" spans="1:4" ht="30">
      <c r="A857" s="50">
        <v>83398</v>
      </c>
      <c r="B857" s="208" t="s">
        <v>1385</v>
      </c>
      <c r="C857" s="50" t="s">
        <v>687</v>
      </c>
      <c r="D857" s="204">
        <v>945.05</v>
      </c>
    </row>
    <row r="858" spans="1:4">
      <c r="A858" s="205">
        <v>83399</v>
      </c>
      <c r="B858" s="206" t="s">
        <v>1386</v>
      </c>
      <c r="C858" s="205" t="s">
        <v>687</v>
      </c>
      <c r="D858" s="207">
        <v>37.53</v>
      </c>
    </row>
    <row r="859" spans="1:4" ht="30">
      <c r="A859" s="50">
        <v>83400</v>
      </c>
      <c r="B859" s="208" t="s">
        <v>1387</v>
      </c>
      <c r="C859" s="50" t="s">
        <v>687</v>
      </c>
      <c r="D859" s="204">
        <v>74.88</v>
      </c>
    </row>
    <row r="860" spans="1:4" ht="30">
      <c r="A860" s="205">
        <v>83401</v>
      </c>
      <c r="B860" s="206" t="s">
        <v>1388</v>
      </c>
      <c r="C860" s="205" t="s">
        <v>687</v>
      </c>
      <c r="D860" s="207">
        <v>74.88</v>
      </c>
    </row>
    <row r="861" spans="1:4">
      <c r="A861" s="50">
        <v>83402</v>
      </c>
      <c r="B861" s="208" t="s">
        <v>1389</v>
      </c>
      <c r="C861" s="50" t="s">
        <v>687</v>
      </c>
      <c r="D861" s="204">
        <v>37.71</v>
      </c>
    </row>
    <row r="862" spans="1:4">
      <c r="A862" s="50">
        <v>83403</v>
      </c>
      <c r="B862" s="208" t="s">
        <v>1390</v>
      </c>
      <c r="C862" s="50" t="s">
        <v>687</v>
      </c>
      <c r="D862" s="204">
        <v>13.81</v>
      </c>
    </row>
    <row r="863" spans="1:4">
      <c r="A863" s="205">
        <v>83409</v>
      </c>
      <c r="B863" s="206" t="s">
        <v>1391</v>
      </c>
      <c r="C863" s="205" t="s">
        <v>103</v>
      </c>
      <c r="D863" s="207">
        <v>4.83</v>
      </c>
    </row>
    <row r="864" spans="1:4">
      <c r="A864" s="50">
        <v>83410</v>
      </c>
      <c r="B864" s="208" t="s">
        <v>1392</v>
      </c>
      <c r="C864" s="50" t="s">
        <v>103</v>
      </c>
      <c r="D864" s="204">
        <v>6.71</v>
      </c>
    </row>
    <row r="865" spans="1:4">
      <c r="A865" s="205">
        <v>83411</v>
      </c>
      <c r="B865" s="206" t="s">
        <v>1393</v>
      </c>
      <c r="C865" s="205" t="s">
        <v>103</v>
      </c>
      <c r="D865" s="207">
        <v>8.52</v>
      </c>
    </row>
    <row r="866" spans="1:4">
      <c r="A866" s="50">
        <v>83412</v>
      </c>
      <c r="B866" s="208" t="s">
        <v>1394</v>
      </c>
      <c r="C866" s="50" t="s">
        <v>103</v>
      </c>
      <c r="D866" s="204">
        <v>9.6199999999999992</v>
      </c>
    </row>
    <row r="867" spans="1:4">
      <c r="A867" s="205">
        <v>83413</v>
      </c>
      <c r="B867" s="206" t="s">
        <v>1395</v>
      </c>
      <c r="C867" s="205" t="s">
        <v>103</v>
      </c>
      <c r="D867" s="207">
        <v>12.93</v>
      </c>
    </row>
    <row r="868" spans="1:4">
      <c r="A868" s="50">
        <v>83414</v>
      </c>
      <c r="B868" s="208" t="s">
        <v>1396</v>
      </c>
      <c r="C868" s="50" t="s">
        <v>103</v>
      </c>
      <c r="D868" s="204">
        <v>15.73</v>
      </c>
    </row>
    <row r="869" spans="1:4">
      <c r="A869" s="205">
        <v>83415</v>
      </c>
      <c r="B869" s="206" t="s">
        <v>1397</v>
      </c>
      <c r="C869" s="205" t="s">
        <v>103</v>
      </c>
      <c r="D869" s="207">
        <v>22.38</v>
      </c>
    </row>
    <row r="870" spans="1:4">
      <c r="A870" s="205">
        <v>83443</v>
      </c>
      <c r="B870" s="206" t="s">
        <v>1398</v>
      </c>
      <c r="C870" s="205" t="s">
        <v>687</v>
      </c>
      <c r="D870" s="207">
        <v>38.409999999999997</v>
      </c>
    </row>
    <row r="871" spans="1:4">
      <c r="A871" s="50">
        <v>83446</v>
      </c>
      <c r="B871" s="208" t="s">
        <v>1399</v>
      </c>
      <c r="C871" s="50" t="s">
        <v>687</v>
      </c>
      <c r="D871" s="204">
        <v>124.88</v>
      </c>
    </row>
    <row r="872" spans="1:4">
      <c r="A872" s="205">
        <v>83447</v>
      </c>
      <c r="B872" s="206" t="s">
        <v>1400</v>
      </c>
      <c r="C872" s="205" t="s">
        <v>687</v>
      </c>
      <c r="D872" s="207">
        <v>134.65</v>
      </c>
    </row>
    <row r="873" spans="1:4">
      <c r="A873" s="50">
        <v>83448</v>
      </c>
      <c r="B873" s="208" t="s">
        <v>1401</v>
      </c>
      <c r="C873" s="50" t="s">
        <v>687</v>
      </c>
      <c r="D873" s="204">
        <v>203.35</v>
      </c>
    </row>
    <row r="874" spans="1:4">
      <c r="A874" s="205">
        <v>83449</v>
      </c>
      <c r="B874" s="206" t="s">
        <v>1402</v>
      </c>
      <c r="C874" s="205" t="s">
        <v>687</v>
      </c>
      <c r="D874" s="207">
        <v>286.95</v>
      </c>
    </row>
    <row r="875" spans="1:4">
      <c r="A875" s="50">
        <v>83450</v>
      </c>
      <c r="B875" s="208" t="s">
        <v>1403</v>
      </c>
      <c r="C875" s="50" t="s">
        <v>687</v>
      </c>
      <c r="D875" s="204">
        <v>341.81</v>
      </c>
    </row>
    <row r="876" spans="1:4">
      <c r="A876" s="205">
        <v>83451</v>
      </c>
      <c r="B876" s="206" t="s">
        <v>1404</v>
      </c>
      <c r="C876" s="205" t="s">
        <v>687</v>
      </c>
      <c r="D876" s="207">
        <v>15.28</v>
      </c>
    </row>
    <row r="877" spans="1:4">
      <c r="A877" s="50">
        <v>83452</v>
      </c>
      <c r="B877" s="208" t="s">
        <v>1405</v>
      </c>
      <c r="C877" s="50" t="s">
        <v>687</v>
      </c>
      <c r="D877" s="204">
        <v>19.25</v>
      </c>
    </row>
    <row r="878" spans="1:4">
      <c r="A878" s="205">
        <v>83455</v>
      </c>
      <c r="B878" s="206" t="s">
        <v>1406</v>
      </c>
      <c r="C878" s="205" t="s">
        <v>687</v>
      </c>
      <c r="D878" s="207">
        <v>17.52</v>
      </c>
    </row>
    <row r="879" spans="1:4">
      <c r="A879" s="50">
        <v>83456</v>
      </c>
      <c r="B879" s="208" t="s">
        <v>1407</v>
      </c>
      <c r="C879" s="50" t="s">
        <v>687</v>
      </c>
      <c r="D879" s="204">
        <v>14.43</v>
      </c>
    </row>
    <row r="880" spans="1:4">
      <c r="A880" s="205">
        <v>83457</v>
      </c>
      <c r="B880" s="206" t="s">
        <v>1408</v>
      </c>
      <c r="C880" s="205" t="s">
        <v>687</v>
      </c>
      <c r="D880" s="207">
        <v>14.5</v>
      </c>
    </row>
    <row r="881" spans="1:4">
      <c r="A881" s="50">
        <v>83458</v>
      </c>
      <c r="B881" s="208" t="s">
        <v>1409</v>
      </c>
      <c r="C881" s="50" t="s">
        <v>687</v>
      </c>
      <c r="D881" s="204">
        <v>14.74</v>
      </c>
    </row>
    <row r="882" spans="1:4">
      <c r="A882" s="205">
        <v>83460</v>
      </c>
      <c r="B882" s="206" t="s">
        <v>1410</v>
      </c>
      <c r="C882" s="205" t="s">
        <v>687</v>
      </c>
      <c r="D882" s="207">
        <v>26.07</v>
      </c>
    </row>
    <row r="883" spans="1:4">
      <c r="A883" s="50">
        <v>83461</v>
      </c>
      <c r="B883" s="208" t="s">
        <v>1411</v>
      </c>
      <c r="C883" s="50" t="s">
        <v>687</v>
      </c>
      <c r="D883" s="204">
        <v>23.17</v>
      </c>
    </row>
    <row r="884" spans="1:4">
      <c r="A884" s="205">
        <v>83462</v>
      </c>
      <c r="B884" s="206" t="s">
        <v>1412</v>
      </c>
      <c r="C884" s="205" t="s">
        <v>687</v>
      </c>
      <c r="D884" s="207">
        <v>23.72</v>
      </c>
    </row>
    <row r="885" spans="1:4" ht="30">
      <c r="A885" s="50">
        <v>83463</v>
      </c>
      <c r="B885" s="208" t="s">
        <v>1413</v>
      </c>
      <c r="C885" s="50" t="s">
        <v>687</v>
      </c>
      <c r="D885" s="204">
        <v>292.29000000000002</v>
      </c>
    </row>
    <row r="886" spans="1:4">
      <c r="A886" s="205">
        <v>83465</v>
      </c>
      <c r="B886" s="206" t="s">
        <v>1414</v>
      </c>
      <c r="C886" s="205" t="s">
        <v>687</v>
      </c>
      <c r="D886" s="207">
        <v>33.17</v>
      </c>
    </row>
    <row r="887" spans="1:4">
      <c r="A887" s="50">
        <v>83468</v>
      </c>
      <c r="B887" s="208" t="s">
        <v>1415</v>
      </c>
      <c r="C887" s="50" t="s">
        <v>687</v>
      </c>
      <c r="D887" s="204">
        <v>4.95</v>
      </c>
    </row>
    <row r="888" spans="1:4">
      <c r="A888" s="205">
        <v>83469</v>
      </c>
      <c r="B888" s="206" t="s">
        <v>1416</v>
      </c>
      <c r="C888" s="205" t="s">
        <v>687</v>
      </c>
      <c r="D888" s="207">
        <v>4.95</v>
      </c>
    </row>
    <row r="889" spans="1:4">
      <c r="A889" s="50">
        <v>83470</v>
      </c>
      <c r="B889" s="208" t="s">
        <v>1417</v>
      </c>
      <c r="C889" s="50" t="s">
        <v>687</v>
      </c>
      <c r="D889" s="204">
        <v>53.41</v>
      </c>
    </row>
    <row r="890" spans="1:4">
      <c r="A890" s="50">
        <v>83471</v>
      </c>
      <c r="B890" s="208" t="s">
        <v>1418</v>
      </c>
      <c r="C890" s="50" t="s">
        <v>687</v>
      </c>
      <c r="D890" s="204">
        <v>34.700000000000003</v>
      </c>
    </row>
    <row r="891" spans="1:4">
      <c r="A891" s="205">
        <v>83472</v>
      </c>
      <c r="B891" s="206" t="s">
        <v>1419</v>
      </c>
      <c r="C891" s="205" t="s">
        <v>687</v>
      </c>
      <c r="D891" s="207">
        <v>82.56</v>
      </c>
    </row>
    <row r="892" spans="1:4" ht="30">
      <c r="A892" s="205">
        <v>83475</v>
      </c>
      <c r="B892" s="206" t="s">
        <v>1420</v>
      </c>
      <c r="C892" s="205" t="s">
        <v>687</v>
      </c>
      <c r="D892" s="207">
        <v>319.91000000000003</v>
      </c>
    </row>
    <row r="893" spans="1:4" ht="30">
      <c r="A893" s="50">
        <v>83478</v>
      </c>
      <c r="B893" s="208" t="s">
        <v>1421</v>
      </c>
      <c r="C893" s="50" t="s">
        <v>687</v>
      </c>
      <c r="D893" s="204">
        <v>226.86</v>
      </c>
    </row>
    <row r="894" spans="1:4">
      <c r="A894" s="205">
        <v>83479</v>
      </c>
      <c r="B894" s="206" t="s">
        <v>1422</v>
      </c>
      <c r="C894" s="205" t="s">
        <v>687</v>
      </c>
      <c r="D894" s="207">
        <v>147.33000000000001</v>
      </c>
    </row>
    <row r="895" spans="1:4">
      <c r="A895" s="50">
        <v>83480</v>
      </c>
      <c r="B895" s="208" t="s">
        <v>1423</v>
      </c>
      <c r="C895" s="50" t="s">
        <v>687</v>
      </c>
      <c r="D895" s="204">
        <v>70.739999999999995</v>
      </c>
    </row>
    <row r="896" spans="1:4">
      <c r="A896" s="205">
        <v>83481</v>
      </c>
      <c r="B896" s="206" t="s">
        <v>1424</v>
      </c>
      <c r="C896" s="205" t="s">
        <v>687</v>
      </c>
      <c r="D896" s="207">
        <v>80.069999999999993</v>
      </c>
    </row>
    <row r="897" spans="1:4">
      <c r="A897" s="50">
        <v>83482</v>
      </c>
      <c r="B897" s="208" t="s">
        <v>1425</v>
      </c>
      <c r="C897" s="50" t="s">
        <v>687</v>
      </c>
      <c r="D897" s="204">
        <v>23.17</v>
      </c>
    </row>
    <row r="898" spans="1:4">
      <c r="A898" s="205">
        <v>83483</v>
      </c>
      <c r="B898" s="206" t="s">
        <v>1426</v>
      </c>
      <c r="C898" s="205" t="s">
        <v>687</v>
      </c>
      <c r="D898" s="207">
        <v>49.79</v>
      </c>
    </row>
    <row r="899" spans="1:4">
      <c r="A899" s="50">
        <v>83484</v>
      </c>
      <c r="B899" s="208" t="s">
        <v>1427</v>
      </c>
      <c r="C899" s="50" t="s">
        <v>687</v>
      </c>
      <c r="D899" s="204">
        <v>60.96</v>
      </c>
    </row>
    <row r="900" spans="1:4" ht="30">
      <c r="A900" s="205">
        <v>83485</v>
      </c>
      <c r="B900" s="206" t="s">
        <v>1428</v>
      </c>
      <c r="C900" s="205" t="s">
        <v>687</v>
      </c>
      <c r="D900" s="207">
        <v>44.42</v>
      </c>
    </row>
    <row r="901" spans="1:4">
      <c r="A901" s="50">
        <v>83486</v>
      </c>
      <c r="B901" s="208" t="s">
        <v>1429</v>
      </c>
      <c r="C901" s="50" t="s">
        <v>687</v>
      </c>
      <c r="D901" s="204">
        <v>975.52</v>
      </c>
    </row>
    <row r="902" spans="1:4">
      <c r="A902" s="205">
        <v>83487</v>
      </c>
      <c r="B902" s="206" t="s">
        <v>1430</v>
      </c>
      <c r="C902" s="205" t="s">
        <v>687</v>
      </c>
      <c r="D902" s="207">
        <v>36.450000000000003</v>
      </c>
    </row>
    <row r="903" spans="1:4">
      <c r="A903" s="50">
        <v>83488</v>
      </c>
      <c r="B903" s="208" t="s">
        <v>1431</v>
      </c>
      <c r="C903" s="50" t="s">
        <v>687</v>
      </c>
      <c r="D903" s="204">
        <v>858.39</v>
      </c>
    </row>
    <row r="904" spans="1:4">
      <c r="A904" s="205">
        <v>83489</v>
      </c>
      <c r="B904" s="206" t="s">
        <v>1432</v>
      </c>
      <c r="C904" s="205" t="s">
        <v>687</v>
      </c>
      <c r="D904" s="207">
        <v>927.76</v>
      </c>
    </row>
    <row r="905" spans="1:4">
      <c r="A905" s="50">
        <v>83490</v>
      </c>
      <c r="B905" s="208" t="s">
        <v>1433</v>
      </c>
      <c r="C905" s="50" t="s">
        <v>687</v>
      </c>
      <c r="D905" s="204">
        <v>73.900000000000006</v>
      </c>
    </row>
    <row r="906" spans="1:4">
      <c r="A906" s="205">
        <v>83491</v>
      </c>
      <c r="B906" s="206" t="s">
        <v>1434</v>
      </c>
      <c r="C906" s="205" t="s">
        <v>687</v>
      </c>
      <c r="D906" s="207">
        <v>288.31</v>
      </c>
    </row>
    <row r="907" spans="1:4">
      <c r="A907" s="50">
        <v>83492</v>
      </c>
      <c r="B907" s="208" t="s">
        <v>1435</v>
      </c>
      <c r="C907" s="50" t="s">
        <v>687</v>
      </c>
      <c r="D907" s="204">
        <v>280.61</v>
      </c>
    </row>
    <row r="908" spans="1:4">
      <c r="A908" s="205">
        <v>83493</v>
      </c>
      <c r="B908" s="206" t="s">
        <v>1436</v>
      </c>
      <c r="C908" s="205" t="s">
        <v>687</v>
      </c>
      <c r="D908" s="207">
        <v>23.03</v>
      </c>
    </row>
    <row r="909" spans="1:4">
      <c r="A909" s="50">
        <v>83499</v>
      </c>
      <c r="B909" s="208" t="s">
        <v>1437</v>
      </c>
      <c r="C909" s="50" t="s">
        <v>103</v>
      </c>
      <c r="D909" s="204">
        <v>372.63</v>
      </c>
    </row>
    <row r="910" spans="1:4">
      <c r="A910" s="50">
        <v>83513</v>
      </c>
      <c r="B910" s="208" t="s">
        <v>1438</v>
      </c>
      <c r="C910" s="50" t="s">
        <v>60</v>
      </c>
      <c r="D910" s="204">
        <v>5.25</v>
      </c>
    </row>
    <row r="911" spans="1:4">
      <c r="A911" s="205">
        <v>83514</v>
      </c>
      <c r="B911" s="206" t="s">
        <v>1439</v>
      </c>
      <c r="C911" s="205" t="s">
        <v>60</v>
      </c>
      <c r="D911" s="207">
        <v>4.62</v>
      </c>
    </row>
    <row r="912" spans="1:4" ht="30">
      <c r="A912" s="205">
        <v>83515</v>
      </c>
      <c r="B912" s="206" t="s">
        <v>1440</v>
      </c>
      <c r="C912" s="205" t="s">
        <v>40</v>
      </c>
      <c r="D912" s="207">
        <v>9.7100000000000009</v>
      </c>
    </row>
    <row r="913" spans="1:4" ht="30">
      <c r="A913" s="50">
        <v>83516</v>
      </c>
      <c r="B913" s="208" t="s">
        <v>1441</v>
      </c>
      <c r="C913" s="50" t="s">
        <v>40</v>
      </c>
      <c r="D913" s="204">
        <v>11.21</v>
      </c>
    </row>
    <row r="914" spans="1:4">
      <c r="A914" s="50">
        <v>83518</v>
      </c>
      <c r="B914" s="208" t="s">
        <v>1442</v>
      </c>
      <c r="C914" s="50" t="s">
        <v>40</v>
      </c>
      <c r="D914" s="204">
        <v>283.31</v>
      </c>
    </row>
    <row r="915" spans="1:4">
      <c r="A915" s="205">
        <v>83519</v>
      </c>
      <c r="B915" s="206" t="s">
        <v>1443</v>
      </c>
      <c r="C915" s="205" t="s">
        <v>40</v>
      </c>
      <c r="D915" s="207">
        <v>386.97</v>
      </c>
    </row>
    <row r="916" spans="1:4">
      <c r="A916" s="205">
        <v>83520</v>
      </c>
      <c r="B916" s="206" t="s">
        <v>1444</v>
      </c>
      <c r="C916" s="205" t="s">
        <v>687</v>
      </c>
      <c r="D916" s="207">
        <v>208.91</v>
      </c>
    </row>
    <row r="917" spans="1:4">
      <c r="A917" s="50">
        <v>83531</v>
      </c>
      <c r="B917" s="208" t="s">
        <v>1445</v>
      </c>
      <c r="C917" s="50" t="s">
        <v>687</v>
      </c>
      <c r="D917" s="204">
        <v>310.33999999999997</v>
      </c>
    </row>
    <row r="918" spans="1:4">
      <c r="A918" s="50">
        <v>83532</v>
      </c>
      <c r="B918" s="208" t="s">
        <v>1446</v>
      </c>
      <c r="C918" s="50" t="s">
        <v>40</v>
      </c>
      <c r="D918" s="204">
        <v>333.54</v>
      </c>
    </row>
    <row r="919" spans="1:4">
      <c r="A919" s="205">
        <v>83534</v>
      </c>
      <c r="B919" s="206" t="s">
        <v>1447</v>
      </c>
      <c r="C919" s="205" t="s">
        <v>40</v>
      </c>
      <c r="D919" s="207">
        <v>430.2</v>
      </c>
    </row>
    <row r="920" spans="1:4">
      <c r="A920" s="205">
        <v>83535</v>
      </c>
      <c r="B920" s="206" t="s">
        <v>1448</v>
      </c>
      <c r="C920" s="205" t="s">
        <v>687</v>
      </c>
      <c r="D920" s="207">
        <v>255.68</v>
      </c>
    </row>
    <row r="921" spans="1:4" ht="30">
      <c r="A921" s="205">
        <v>83621</v>
      </c>
      <c r="B921" s="206" t="s">
        <v>1449</v>
      </c>
      <c r="C921" s="205" t="s">
        <v>687</v>
      </c>
      <c r="D921" s="207">
        <v>73.58</v>
      </c>
    </row>
    <row r="922" spans="1:4">
      <c r="A922" s="205">
        <v>83623</v>
      </c>
      <c r="B922" s="206" t="s">
        <v>1450</v>
      </c>
      <c r="C922" s="205" t="s">
        <v>103</v>
      </c>
      <c r="D922" s="207">
        <v>210.02</v>
      </c>
    </row>
    <row r="923" spans="1:4">
      <c r="A923" s="50">
        <v>83624</v>
      </c>
      <c r="B923" s="208" t="s">
        <v>1451</v>
      </c>
      <c r="C923" s="50" t="s">
        <v>103</v>
      </c>
      <c r="D923" s="204">
        <v>147.84</v>
      </c>
    </row>
    <row r="924" spans="1:4">
      <c r="A924" s="205">
        <v>83626</v>
      </c>
      <c r="B924" s="206" t="s">
        <v>1452</v>
      </c>
      <c r="C924" s="205" t="s">
        <v>103</v>
      </c>
      <c r="D924" s="207">
        <v>116.75</v>
      </c>
    </row>
    <row r="925" spans="1:4" ht="30">
      <c r="A925" s="50">
        <v>83627</v>
      </c>
      <c r="B925" s="208" t="s">
        <v>1453</v>
      </c>
      <c r="C925" s="50" t="s">
        <v>687</v>
      </c>
      <c r="D925" s="204">
        <v>395.87</v>
      </c>
    </row>
    <row r="926" spans="1:4">
      <c r="A926" s="50">
        <v>83633</v>
      </c>
      <c r="B926" s="208" t="s">
        <v>1454</v>
      </c>
      <c r="C926" s="50" t="s">
        <v>687</v>
      </c>
      <c r="D926" s="204">
        <v>3033.32</v>
      </c>
    </row>
    <row r="927" spans="1:4">
      <c r="A927" s="205">
        <v>83634</v>
      </c>
      <c r="B927" s="206" t="s">
        <v>1455</v>
      </c>
      <c r="C927" s="205" t="s">
        <v>687</v>
      </c>
      <c r="D927" s="207">
        <v>415.27</v>
      </c>
    </row>
    <row r="928" spans="1:4">
      <c r="A928" s="50">
        <v>83635</v>
      </c>
      <c r="B928" s="208" t="s">
        <v>1456</v>
      </c>
      <c r="C928" s="50" t="s">
        <v>687</v>
      </c>
      <c r="D928" s="204">
        <v>158.72999999999999</v>
      </c>
    </row>
    <row r="929" spans="1:4">
      <c r="A929" s="50">
        <v>83636</v>
      </c>
      <c r="B929" s="208" t="s">
        <v>1457</v>
      </c>
      <c r="C929" s="50" t="s">
        <v>14</v>
      </c>
      <c r="D929" s="204">
        <v>41.14</v>
      </c>
    </row>
    <row r="930" spans="1:4">
      <c r="A930" s="205">
        <v>83637</v>
      </c>
      <c r="B930" s="206" t="s">
        <v>1458</v>
      </c>
      <c r="C930" s="205" t="s">
        <v>14</v>
      </c>
      <c r="D930" s="207">
        <v>68.8</v>
      </c>
    </row>
    <row r="931" spans="1:4">
      <c r="A931" s="50">
        <v>83638</v>
      </c>
      <c r="B931" s="208" t="s">
        <v>1459</v>
      </c>
      <c r="C931" s="50" t="s">
        <v>687</v>
      </c>
      <c r="D931" s="204">
        <v>318.37</v>
      </c>
    </row>
    <row r="932" spans="1:4">
      <c r="A932" s="50">
        <v>83639</v>
      </c>
      <c r="B932" s="208" t="s">
        <v>1460</v>
      </c>
      <c r="C932" s="50" t="s">
        <v>103</v>
      </c>
      <c r="D932" s="204">
        <v>82.42</v>
      </c>
    </row>
    <row r="933" spans="1:4">
      <c r="A933" s="205">
        <v>83641</v>
      </c>
      <c r="B933" s="206" t="s">
        <v>1461</v>
      </c>
      <c r="C933" s="205" t="s">
        <v>687</v>
      </c>
      <c r="D933" s="207">
        <v>361.78</v>
      </c>
    </row>
    <row r="934" spans="1:4" ht="30">
      <c r="A934" s="205">
        <v>83643</v>
      </c>
      <c r="B934" s="206" t="s">
        <v>1462</v>
      </c>
      <c r="C934" s="205" t="s">
        <v>687</v>
      </c>
      <c r="D934" s="207">
        <v>3068.91</v>
      </c>
    </row>
    <row r="935" spans="1:4">
      <c r="A935" s="50">
        <v>83644</v>
      </c>
      <c r="B935" s="208" t="s">
        <v>1463</v>
      </c>
      <c r="C935" s="50" t="s">
        <v>687</v>
      </c>
      <c r="D935" s="204">
        <v>4155.16</v>
      </c>
    </row>
    <row r="936" spans="1:4">
      <c r="A936" s="205">
        <v>83645</v>
      </c>
      <c r="B936" s="206" t="s">
        <v>1464</v>
      </c>
      <c r="C936" s="205" t="s">
        <v>687</v>
      </c>
      <c r="D936" s="207">
        <v>1321.44</v>
      </c>
    </row>
    <row r="937" spans="1:4">
      <c r="A937" s="50">
        <v>83646</v>
      </c>
      <c r="B937" s="208" t="s">
        <v>1465</v>
      </c>
      <c r="C937" s="50" t="s">
        <v>687</v>
      </c>
      <c r="D937" s="204">
        <v>1533.75</v>
      </c>
    </row>
    <row r="938" spans="1:4">
      <c r="A938" s="205">
        <v>83647</v>
      </c>
      <c r="B938" s="206" t="s">
        <v>1466</v>
      </c>
      <c r="C938" s="205" t="s">
        <v>687</v>
      </c>
      <c r="D938" s="207">
        <v>1003.72</v>
      </c>
    </row>
    <row r="939" spans="1:4">
      <c r="A939" s="50">
        <v>83648</v>
      </c>
      <c r="B939" s="208" t="s">
        <v>1467</v>
      </c>
      <c r="C939" s="50" t="s">
        <v>687</v>
      </c>
      <c r="D939" s="204">
        <v>644.77</v>
      </c>
    </row>
    <row r="940" spans="1:4">
      <c r="A940" s="205">
        <v>83649</v>
      </c>
      <c r="B940" s="206" t="s">
        <v>1468</v>
      </c>
      <c r="C940" s="205" t="s">
        <v>687</v>
      </c>
      <c r="D940" s="207">
        <v>3555.46</v>
      </c>
    </row>
    <row r="941" spans="1:4">
      <c r="A941" s="50">
        <v>83650</v>
      </c>
      <c r="B941" s="208" t="s">
        <v>1469</v>
      </c>
      <c r="C941" s="50" t="s">
        <v>687</v>
      </c>
      <c r="D941" s="204">
        <v>2920.02</v>
      </c>
    </row>
    <row r="942" spans="1:4">
      <c r="A942" s="205">
        <v>83651</v>
      </c>
      <c r="B942" s="206" t="s">
        <v>1470</v>
      </c>
      <c r="C942" s="205" t="s">
        <v>103</v>
      </c>
      <c r="D942" s="207">
        <v>26.46</v>
      </c>
    </row>
    <row r="943" spans="1:4">
      <c r="A943" s="50">
        <v>83655</v>
      </c>
      <c r="B943" s="208" t="s">
        <v>1471</v>
      </c>
      <c r="C943" s="50" t="s">
        <v>103</v>
      </c>
      <c r="D943" s="204">
        <v>2.86</v>
      </c>
    </row>
    <row r="944" spans="1:4" ht="30">
      <c r="A944" s="50">
        <v>83656</v>
      </c>
      <c r="B944" s="208" t="s">
        <v>1472</v>
      </c>
      <c r="C944" s="50" t="s">
        <v>14</v>
      </c>
      <c r="D944" s="204">
        <v>41.9</v>
      </c>
    </row>
    <row r="945" spans="1:4" ht="30">
      <c r="A945" s="205">
        <v>83658</v>
      </c>
      <c r="B945" s="206" t="s">
        <v>1473</v>
      </c>
      <c r="C945" s="205" t="s">
        <v>103</v>
      </c>
      <c r="D945" s="207">
        <v>122.67</v>
      </c>
    </row>
    <row r="946" spans="1:4" ht="30">
      <c r="A946" s="50">
        <v>83659</v>
      </c>
      <c r="B946" s="208" t="s">
        <v>1474</v>
      </c>
      <c r="C946" s="50" t="s">
        <v>687</v>
      </c>
      <c r="D946" s="204">
        <v>603.82000000000005</v>
      </c>
    </row>
    <row r="947" spans="1:4">
      <c r="A947" s="50">
        <v>83660</v>
      </c>
      <c r="B947" s="208" t="s">
        <v>1475</v>
      </c>
      <c r="C947" s="50" t="s">
        <v>40</v>
      </c>
      <c r="D947" s="204">
        <v>2.0699999999999998</v>
      </c>
    </row>
    <row r="948" spans="1:4">
      <c r="A948" s="50">
        <v>83661</v>
      </c>
      <c r="B948" s="208" t="s">
        <v>1476</v>
      </c>
      <c r="C948" s="50" t="s">
        <v>103</v>
      </c>
      <c r="D948" s="204">
        <v>91.22</v>
      </c>
    </row>
    <row r="949" spans="1:4">
      <c r="A949" s="205">
        <v>83662</v>
      </c>
      <c r="B949" s="206" t="s">
        <v>1477</v>
      </c>
      <c r="C949" s="205" t="s">
        <v>40</v>
      </c>
      <c r="D949" s="207">
        <v>74.37</v>
      </c>
    </row>
    <row r="950" spans="1:4">
      <c r="A950" s="50">
        <v>83664</v>
      </c>
      <c r="B950" s="208" t="s">
        <v>1478</v>
      </c>
      <c r="C950" s="50" t="s">
        <v>103</v>
      </c>
      <c r="D950" s="204">
        <v>57.79</v>
      </c>
    </row>
    <row r="951" spans="1:4">
      <c r="A951" s="205">
        <v>83665</v>
      </c>
      <c r="B951" s="206" t="s">
        <v>1479</v>
      </c>
      <c r="C951" s="205" t="s">
        <v>14</v>
      </c>
      <c r="D951" s="207">
        <v>9.76</v>
      </c>
    </row>
    <row r="952" spans="1:4">
      <c r="A952" s="50">
        <v>83667</v>
      </c>
      <c r="B952" s="208" t="s">
        <v>1480</v>
      </c>
      <c r="C952" s="50" t="s">
        <v>40</v>
      </c>
      <c r="D952" s="204">
        <v>102.73</v>
      </c>
    </row>
    <row r="953" spans="1:4">
      <c r="A953" s="205">
        <v>83668</v>
      </c>
      <c r="B953" s="206" t="s">
        <v>1481</v>
      </c>
      <c r="C953" s="205" t="s">
        <v>40</v>
      </c>
      <c r="D953" s="207">
        <v>86.36</v>
      </c>
    </row>
    <row r="954" spans="1:4">
      <c r="A954" s="50">
        <v>83669</v>
      </c>
      <c r="B954" s="208" t="s">
        <v>1482</v>
      </c>
      <c r="C954" s="50" t="s">
        <v>14</v>
      </c>
      <c r="D954" s="204">
        <v>13.56</v>
      </c>
    </row>
    <row r="955" spans="1:4">
      <c r="A955" s="205">
        <v>83670</v>
      </c>
      <c r="B955" s="206" t="s">
        <v>1483</v>
      </c>
      <c r="C955" s="205" t="s">
        <v>103</v>
      </c>
      <c r="D955" s="207">
        <v>38.119999999999997</v>
      </c>
    </row>
    <row r="956" spans="1:4">
      <c r="A956" s="50">
        <v>83671</v>
      </c>
      <c r="B956" s="208" t="s">
        <v>1484</v>
      </c>
      <c r="C956" s="50" t="s">
        <v>103</v>
      </c>
      <c r="D956" s="204">
        <v>40.98</v>
      </c>
    </row>
    <row r="957" spans="1:4">
      <c r="A957" s="205">
        <v>83675</v>
      </c>
      <c r="B957" s="206" t="s">
        <v>1485</v>
      </c>
      <c r="C957" s="205" t="s">
        <v>103</v>
      </c>
      <c r="D957" s="207">
        <v>74.260000000000005</v>
      </c>
    </row>
    <row r="958" spans="1:4">
      <c r="A958" s="50">
        <v>83676</v>
      </c>
      <c r="B958" s="208" t="s">
        <v>1486</v>
      </c>
      <c r="C958" s="50" t="s">
        <v>103</v>
      </c>
      <c r="D958" s="204">
        <v>91.33</v>
      </c>
    </row>
    <row r="959" spans="1:4">
      <c r="A959" s="205">
        <v>83677</v>
      </c>
      <c r="B959" s="206" t="s">
        <v>1487</v>
      </c>
      <c r="C959" s="205" t="s">
        <v>103</v>
      </c>
      <c r="D959" s="207">
        <v>114.79</v>
      </c>
    </row>
    <row r="960" spans="1:4">
      <c r="A960" s="50">
        <v>83678</v>
      </c>
      <c r="B960" s="208" t="s">
        <v>1488</v>
      </c>
      <c r="C960" s="50" t="s">
        <v>103</v>
      </c>
      <c r="D960" s="204">
        <v>148.71</v>
      </c>
    </row>
    <row r="961" spans="1:4">
      <c r="A961" s="205">
        <v>83679</v>
      </c>
      <c r="B961" s="206" t="s">
        <v>1489</v>
      </c>
      <c r="C961" s="205" t="s">
        <v>103</v>
      </c>
      <c r="D961" s="207">
        <v>11.88</v>
      </c>
    </row>
    <row r="962" spans="1:4">
      <c r="A962" s="50">
        <v>83680</v>
      </c>
      <c r="B962" s="208" t="s">
        <v>1490</v>
      </c>
      <c r="C962" s="50" t="s">
        <v>103</v>
      </c>
      <c r="D962" s="204">
        <v>13.95</v>
      </c>
    </row>
    <row r="963" spans="1:4">
      <c r="A963" s="205">
        <v>83681</v>
      </c>
      <c r="B963" s="206" t="s">
        <v>1491</v>
      </c>
      <c r="C963" s="205" t="s">
        <v>103</v>
      </c>
      <c r="D963" s="207">
        <v>15.08</v>
      </c>
    </row>
    <row r="964" spans="1:4">
      <c r="A964" s="50">
        <v>83682</v>
      </c>
      <c r="B964" s="208" t="s">
        <v>1492</v>
      </c>
      <c r="C964" s="50" t="s">
        <v>40</v>
      </c>
      <c r="D964" s="204">
        <v>86.98</v>
      </c>
    </row>
    <row r="965" spans="1:4">
      <c r="A965" s="205">
        <v>83683</v>
      </c>
      <c r="B965" s="206" t="s">
        <v>1493</v>
      </c>
      <c r="C965" s="205" t="s">
        <v>40</v>
      </c>
      <c r="D965" s="207">
        <v>95.17</v>
      </c>
    </row>
    <row r="966" spans="1:4">
      <c r="A966" s="205">
        <v>83684</v>
      </c>
      <c r="B966" s="206" t="s">
        <v>1494</v>
      </c>
      <c r="C966" s="205" t="s">
        <v>103</v>
      </c>
      <c r="D966" s="207">
        <v>27.62</v>
      </c>
    </row>
    <row r="967" spans="1:4">
      <c r="A967" s="50">
        <v>83685</v>
      </c>
      <c r="B967" s="208" t="s">
        <v>1495</v>
      </c>
      <c r="C967" s="50" t="s">
        <v>103</v>
      </c>
      <c r="D967" s="204">
        <v>48.49</v>
      </c>
    </row>
    <row r="968" spans="1:4">
      <c r="A968" s="205">
        <v>83686</v>
      </c>
      <c r="B968" s="206" t="s">
        <v>1496</v>
      </c>
      <c r="C968" s="205" t="s">
        <v>103</v>
      </c>
      <c r="D968" s="207">
        <v>29.89</v>
      </c>
    </row>
    <row r="969" spans="1:4">
      <c r="A969" s="50">
        <v>83687</v>
      </c>
      <c r="B969" s="208" t="s">
        <v>1497</v>
      </c>
      <c r="C969" s="50" t="s">
        <v>103</v>
      </c>
      <c r="D969" s="204">
        <v>23.12</v>
      </c>
    </row>
    <row r="970" spans="1:4">
      <c r="A970" s="205">
        <v>83688</v>
      </c>
      <c r="B970" s="206" t="s">
        <v>1498</v>
      </c>
      <c r="C970" s="205" t="s">
        <v>103</v>
      </c>
      <c r="D970" s="207">
        <v>180.8</v>
      </c>
    </row>
    <row r="971" spans="1:4">
      <c r="A971" s="50">
        <v>83689</v>
      </c>
      <c r="B971" s="208" t="s">
        <v>1499</v>
      </c>
      <c r="C971" s="50" t="s">
        <v>103</v>
      </c>
      <c r="D971" s="204">
        <v>32.68</v>
      </c>
    </row>
    <row r="972" spans="1:4" ht="30">
      <c r="A972" s="205">
        <v>83690</v>
      </c>
      <c r="B972" s="206" t="s">
        <v>1500</v>
      </c>
      <c r="C972" s="205" t="s">
        <v>40</v>
      </c>
      <c r="D972" s="207">
        <v>390.14</v>
      </c>
    </row>
    <row r="973" spans="1:4">
      <c r="A973" s="205">
        <v>83691</v>
      </c>
      <c r="B973" s="206" t="s">
        <v>1501</v>
      </c>
      <c r="C973" s="205" t="s">
        <v>687</v>
      </c>
      <c r="D973" s="207">
        <v>163.52000000000001</v>
      </c>
    </row>
    <row r="974" spans="1:4">
      <c r="A974" s="50">
        <v>83693</v>
      </c>
      <c r="B974" s="208" t="s">
        <v>1502</v>
      </c>
      <c r="C974" s="50" t="s">
        <v>14</v>
      </c>
      <c r="D974" s="204">
        <v>2.5299999999999998</v>
      </c>
    </row>
    <row r="975" spans="1:4">
      <c r="A975" s="205">
        <v>83694</v>
      </c>
      <c r="B975" s="206" t="s">
        <v>1503</v>
      </c>
      <c r="C975" s="205" t="s">
        <v>14</v>
      </c>
      <c r="D975" s="207">
        <v>12.84</v>
      </c>
    </row>
    <row r="976" spans="1:4">
      <c r="A976" s="50">
        <v>83703</v>
      </c>
      <c r="B976" s="208" t="s">
        <v>1504</v>
      </c>
      <c r="C976" s="50" t="s">
        <v>687</v>
      </c>
      <c r="D976" s="204">
        <v>97.83</v>
      </c>
    </row>
    <row r="977" spans="1:4">
      <c r="A977" s="205">
        <v>83704</v>
      </c>
      <c r="B977" s="206" t="s">
        <v>1505</v>
      </c>
      <c r="C977" s="205" t="s">
        <v>687</v>
      </c>
      <c r="D977" s="207">
        <v>114.3</v>
      </c>
    </row>
    <row r="978" spans="1:4">
      <c r="A978" s="50">
        <v>83708</v>
      </c>
      <c r="B978" s="208" t="s">
        <v>1506</v>
      </c>
      <c r="C978" s="50" t="s">
        <v>687</v>
      </c>
      <c r="D978" s="204">
        <v>994.48</v>
      </c>
    </row>
    <row r="979" spans="1:4">
      <c r="A979" s="205">
        <v>83709</v>
      </c>
      <c r="B979" s="206" t="s">
        <v>1507</v>
      </c>
      <c r="C979" s="205" t="s">
        <v>687</v>
      </c>
      <c r="D979" s="207">
        <v>1243.33</v>
      </c>
    </row>
    <row r="980" spans="1:4">
      <c r="A980" s="50">
        <v>83710</v>
      </c>
      <c r="B980" s="208" t="s">
        <v>1508</v>
      </c>
      <c r="C980" s="50" t="s">
        <v>687</v>
      </c>
      <c r="D980" s="204">
        <v>2601.89</v>
      </c>
    </row>
    <row r="981" spans="1:4">
      <c r="A981" s="205">
        <v>83711</v>
      </c>
      <c r="B981" s="206" t="s">
        <v>1509</v>
      </c>
      <c r="C981" s="205" t="s">
        <v>687</v>
      </c>
      <c r="D981" s="207">
        <v>3011.05</v>
      </c>
    </row>
    <row r="982" spans="1:4">
      <c r="A982" s="50">
        <v>83712</v>
      </c>
      <c r="B982" s="208" t="s">
        <v>1510</v>
      </c>
      <c r="C982" s="50" t="s">
        <v>687</v>
      </c>
      <c r="D982" s="204">
        <v>3925.35</v>
      </c>
    </row>
    <row r="983" spans="1:4">
      <c r="A983" s="205">
        <v>83713</v>
      </c>
      <c r="B983" s="206" t="s">
        <v>1511</v>
      </c>
      <c r="C983" s="205" t="s">
        <v>687</v>
      </c>
      <c r="D983" s="207">
        <v>4794.57</v>
      </c>
    </row>
    <row r="984" spans="1:4">
      <c r="A984" s="50">
        <v>83714</v>
      </c>
      <c r="B984" s="208" t="s">
        <v>1512</v>
      </c>
      <c r="C984" s="50" t="s">
        <v>103</v>
      </c>
      <c r="D984" s="204">
        <v>528.03</v>
      </c>
    </row>
    <row r="985" spans="1:4">
      <c r="A985" s="205">
        <v>83715</v>
      </c>
      <c r="B985" s="206" t="s">
        <v>1513</v>
      </c>
      <c r="C985" s="205" t="s">
        <v>103</v>
      </c>
      <c r="D985" s="207">
        <v>522.08000000000004</v>
      </c>
    </row>
    <row r="986" spans="1:4" ht="30">
      <c r="A986" s="50">
        <v>83716</v>
      </c>
      <c r="B986" s="208" t="s">
        <v>1514</v>
      </c>
      <c r="C986" s="50" t="s">
        <v>687</v>
      </c>
      <c r="D986" s="204">
        <v>281.63</v>
      </c>
    </row>
    <row r="987" spans="1:4">
      <c r="A987" s="205">
        <v>83717</v>
      </c>
      <c r="B987" s="206" t="s">
        <v>1515</v>
      </c>
      <c r="C987" s="205" t="s">
        <v>103</v>
      </c>
      <c r="D987" s="207">
        <v>13.79</v>
      </c>
    </row>
    <row r="988" spans="1:4">
      <c r="A988" s="50">
        <v>83718</v>
      </c>
      <c r="B988" s="208" t="s">
        <v>1516</v>
      </c>
      <c r="C988" s="50" t="s">
        <v>103</v>
      </c>
      <c r="D988" s="204">
        <v>2.82</v>
      </c>
    </row>
    <row r="989" spans="1:4" ht="30">
      <c r="A989" s="205">
        <v>83719</v>
      </c>
      <c r="B989" s="206" t="s">
        <v>1517</v>
      </c>
      <c r="C989" s="205" t="s">
        <v>103</v>
      </c>
      <c r="D989" s="207">
        <v>68.849999999999994</v>
      </c>
    </row>
    <row r="990" spans="1:4" ht="30">
      <c r="A990" s="50">
        <v>83720</v>
      </c>
      <c r="B990" s="208" t="s">
        <v>1518</v>
      </c>
      <c r="C990" s="50" t="s">
        <v>103</v>
      </c>
      <c r="D990" s="204">
        <v>81.87</v>
      </c>
    </row>
    <row r="991" spans="1:4" ht="30">
      <c r="A991" s="205">
        <v>83721</v>
      </c>
      <c r="B991" s="206" t="s">
        <v>1519</v>
      </c>
      <c r="C991" s="205" t="s">
        <v>103</v>
      </c>
      <c r="D991" s="207">
        <v>100.7</v>
      </c>
    </row>
    <row r="992" spans="1:4" ht="30">
      <c r="A992" s="50">
        <v>83722</v>
      </c>
      <c r="B992" s="208" t="s">
        <v>1520</v>
      </c>
      <c r="C992" s="50" t="s">
        <v>103</v>
      </c>
      <c r="D992" s="204">
        <v>180.44</v>
      </c>
    </row>
    <row r="993" spans="1:4" ht="30">
      <c r="A993" s="205">
        <v>83723</v>
      </c>
      <c r="B993" s="206" t="s">
        <v>1521</v>
      </c>
      <c r="C993" s="205" t="s">
        <v>103</v>
      </c>
      <c r="D993" s="207">
        <v>188.84</v>
      </c>
    </row>
    <row r="994" spans="1:4" ht="30">
      <c r="A994" s="205">
        <v>83724</v>
      </c>
      <c r="B994" s="206" t="s">
        <v>1522</v>
      </c>
      <c r="C994" s="205" t="s">
        <v>60</v>
      </c>
      <c r="D994" s="207">
        <v>1.29</v>
      </c>
    </row>
    <row r="995" spans="1:4" ht="30">
      <c r="A995" s="50">
        <v>83725</v>
      </c>
      <c r="B995" s="208" t="s">
        <v>1523</v>
      </c>
      <c r="C995" s="50" t="s">
        <v>60</v>
      </c>
      <c r="D995" s="204">
        <v>0.98</v>
      </c>
    </row>
    <row r="996" spans="1:4" ht="30">
      <c r="A996" s="205">
        <v>83726</v>
      </c>
      <c r="B996" s="206" t="s">
        <v>1524</v>
      </c>
      <c r="C996" s="205" t="s">
        <v>60</v>
      </c>
      <c r="D996" s="207">
        <v>0.67</v>
      </c>
    </row>
    <row r="997" spans="1:4">
      <c r="A997" s="50">
        <v>83729</v>
      </c>
      <c r="B997" s="208" t="s">
        <v>1525</v>
      </c>
      <c r="C997" s="50" t="s">
        <v>14</v>
      </c>
      <c r="D997" s="204">
        <v>25.45</v>
      </c>
    </row>
    <row r="998" spans="1:4">
      <c r="A998" s="50">
        <v>83730</v>
      </c>
      <c r="B998" s="208" t="s">
        <v>1526</v>
      </c>
      <c r="C998" s="50" t="s">
        <v>14</v>
      </c>
      <c r="D998" s="204">
        <v>179.14</v>
      </c>
    </row>
    <row r="999" spans="1:4" ht="30">
      <c r="A999" s="50">
        <v>83731</v>
      </c>
      <c r="B999" s="208" t="s">
        <v>1527</v>
      </c>
      <c r="C999" s="50" t="s">
        <v>14</v>
      </c>
      <c r="D999" s="204">
        <v>34.92</v>
      </c>
    </row>
    <row r="1000" spans="1:4" ht="30">
      <c r="A1000" s="205">
        <v>83732</v>
      </c>
      <c r="B1000" s="206" t="s">
        <v>1528</v>
      </c>
      <c r="C1000" s="205" t="s">
        <v>14</v>
      </c>
      <c r="D1000" s="207">
        <v>25.37</v>
      </c>
    </row>
    <row r="1001" spans="1:4" ht="30">
      <c r="A1001" s="50">
        <v>83733</v>
      </c>
      <c r="B1001" s="208" t="s">
        <v>1529</v>
      </c>
      <c r="C1001" s="50" t="s">
        <v>14</v>
      </c>
      <c r="D1001" s="204">
        <v>29.7</v>
      </c>
    </row>
    <row r="1002" spans="1:4">
      <c r="A1002" s="205">
        <v>83735</v>
      </c>
      <c r="B1002" s="206" t="s">
        <v>1530</v>
      </c>
      <c r="C1002" s="205" t="s">
        <v>14</v>
      </c>
      <c r="D1002" s="207">
        <v>50.63</v>
      </c>
    </row>
    <row r="1003" spans="1:4">
      <c r="A1003" s="205">
        <v>83736</v>
      </c>
      <c r="B1003" s="206" t="s">
        <v>1531</v>
      </c>
      <c r="C1003" s="205" t="s">
        <v>14</v>
      </c>
      <c r="D1003" s="207">
        <v>162.76</v>
      </c>
    </row>
    <row r="1004" spans="1:4">
      <c r="A1004" s="215">
        <v>83737</v>
      </c>
      <c r="B1004" s="216" t="s">
        <v>1532</v>
      </c>
      <c r="C1004" s="215" t="s">
        <v>14</v>
      </c>
      <c r="D1004" s="217">
        <v>60.85</v>
      </c>
    </row>
    <row r="1005" spans="1:4">
      <c r="A1005" s="50">
        <v>83738</v>
      </c>
      <c r="B1005" s="208" t="s">
        <v>1533</v>
      </c>
      <c r="C1005" s="50" t="s">
        <v>14</v>
      </c>
      <c r="D1005" s="204">
        <v>71.47</v>
      </c>
    </row>
    <row r="1006" spans="1:4">
      <c r="A1006" s="205">
        <v>83739</v>
      </c>
      <c r="B1006" s="206" t="s">
        <v>1534</v>
      </c>
      <c r="C1006" s="205" t="s">
        <v>14</v>
      </c>
      <c r="D1006" s="207">
        <v>9.01</v>
      </c>
    </row>
    <row r="1007" spans="1:4">
      <c r="A1007" s="205">
        <v>83740</v>
      </c>
      <c r="B1007" s="206" t="s">
        <v>1535</v>
      </c>
      <c r="C1007" s="205" t="s">
        <v>14</v>
      </c>
      <c r="D1007" s="207">
        <v>31.64</v>
      </c>
    </row>
    <row r="1008" spans="1:4">
      <c r="A1008" s="205">
        <v>83741</v>
      </c>
      <c r="B1008" s="206" t="s">
        <v>1536</v>
      </c>
      <c r="C1008" s="205" t="s">
        <v>14</v>
      </c>
      <c r="D1008" s="207">
        <v>71.75</v>
      </c>
    </row>
    <row r="1009" spans="1:4">
      <c r="A1009" s="50">
        <v>83742</v>
      </c>
      <c r="B1009" s="208" t="s">
        <v>1537</v>
      </c>
      <c r="C1009" s="50" t="s">
        <v>14</v>
      </c>
      <c r="D1009" s="204">
        <v>19.12</v>
      </c>
    </row>
    <row r="1010" spans="1:4">
      <c r="A1010" s="205">
        <v>83743</v>
      </c>
      <c r="B1010" s="206" t="s">
        <v>1538</v>
      </c>
      <c r="C1010" s="205" t="s">
        <v>103</v>
      </c>
      <c r="D1010" s="207">
        <v>15.53</v>
      </c>
    </row>
    <row r="1011" spans="1:4">
      <c r="A1011" s="205">
        <v>83744</v>
      </c>
      <c r="B1011" s="206" t="s">
        <v>1539</v>
      </c>
      <c r="C1011" s="205" t="s">
        <v>14</v>
      </c>
      <c r="D1011" s="207">
        <v>25.62</v>
      </c>
    </row>
    <row r="1012" spans="1:4">
      <c r="A1012" s="50">
        <v>83745</v>
      </c>
      <c r="B1012" s="208" t="s">
        <v>1540</v>
      </c>
      <c r="C1012" s="50" t="s">
        <v>14</v>
      </c>
      <c r="D1012" s="204">
        <v>16.010000000000002</v>
      </c>
    </row>
    <row r="1013" spans="1:4">
      <c r="A1013" s="205">
        <v>83746</v>
      </c>
      <c r="B1013" s="206" t="s">
        <v>1541</v>
      </c>
      <c r="C1013" s="205" t="s">
        <v>14</v>
      </c>
      <c r="D1013" s="207">
        <v>22.76</v>
      </c>
    </row>
    <row r="1014" spans="1:4">
      <c r="A1014" s="50">
        <v>83747</v>
      </c>
      <c r="B1014" s="208" t="s">
        <v>1542</v>
      </c>
      <c r="C1014" s="50" t="s">
        <v>14</v>
      </c>
      <c r="D1014" s="204">
        <v>19.670000000000002</v>
      </c>
    </row>
    <row r="1015" spans="1:4">
      <c r="A1015" s="205">
        <v>83748</v>
      </c>
      <c r="B1015" s="206" t="s">
        <v>1543</v>
      </c>
      <c r="C1015" s="205" t="s">
        <v>14</v>
      </c>
      <c r="D1015" s="207">
        <v>23.66</v>
      </c>
    </row>
    <row r="1016" spans="1:4">
      <c r="A1016" s="50">
        <v>83749</v>
      </c>
      <c r="B1016" s="208" t="s">
        <v>1544</v>
      </c>
      <c r="C1016" s="50" t="s">
        <v>14</v>
      </c>
      <c r="D1016" s="204">
        <v>26.14</v>
      </c>
    </row>
    <row r="1017" spans="1:4">
      <c r="A1017" s="205">
        <v>83750</v>
      </c>
      <c r="B1017" s="206" t="s">
        <v>1545</v>
      </c>
      <c r="C1017" s="205" t="s">
        <v>14</v>
      </c>
      <c r="D1017" s="207">
        <v>28.63</v>
      </c>
    </row>
    <row r="1018" spans="1:4">
      <c r="A1018" s="50">
        <v>83751</v>
      </c>
      <c r="B1018" s="208" t="s">
        <v>1546</v>
      </c>
      <c r="C1018" s="50" t="s">
        <v>14</v>
      </c>
      <c r="D1018" s="204">
        <v>20.56</v>
      </c>
    </row>
    <row r="1019" spans="1:4">
      <c r="A1019" s="205">
        <v>83752</v>
      </c>
      <c r="B1019" s="206" t="s">
        <v>1547</v>
      </c>
      <c r="C1019" s="205" t="s">
        <v>14</v>
      </c>
      <c r="D1019" s="207">
        <v>19.670000000000002</v>
      </c>
    </row>
    <row r="1020" spans="1:4">
      <c r="A1020" s="50">
        <v>83753</v>
      </c>
      <c r="B1020" s="208" t="s">
        <v>1548</v>
      </c>
      <c r="C1020" s="50" t="s">
        <v>14</v>
      </c>
      <c r="D1020" s="204">
        <v>32.32</v>
      </c>
    </row>
    <row r="1021" spans="1:4">
      <c r="A1021" s="205">
        <v>83754</v>
      </c>
      <c r="B1021" s="206" t="s">
        <v>1549</v>
      </c>
      <c r="C1021" s="205" t="s">
        <v>14</v>
      </c>
      <c r="D1021" s="207">
        <v>21.65</v>
      </c>
    </row>
    <row r="1022" spans="1:4">
      <c r="A1022" s="205">
        <v>83758</v>
      </c>
      <c r="B1022" s="206" t="s">
        <v>1550</v>
      </c>
      <c r="C1022" s="205" t="s">
        <v>492</v>
      </c>
      <c r="D1022" s="207">
        <v>52.87</v>
      </c>
    </row>
    <row r="1023" spans="1:4" ht="30">
      <c r="A1023" s="50">
        <v>83761</v>
      </c>
      <c r="B1023" s="208" t="s">
        <v>1551</v>
      </c>
      <c r="C1023" s="50" t="s">
        <v>492</v>
      </c>
      <c r="D1023" s="204">
        <v>5.69</v>
      </c>
    </row>
    <row r="1024" spans="1:4" ht="30">
      <c r="A1024" s="205">
        <v>83762</v>
      </c>
      <c r="B1024" s="206" t="s">
        <v>1552</v>
      </c>
      <c r="C1024" s="205" t="s">
        <v>492</v>
      </c>
      <c r="D1024" s="207">
        <v>3.74</v>
      </c>
    </row>
    <row r="1025" spans="1:4" ht="30">
      <c r="A1025" s="50">
        <v>83763</v>
      </c>
      <c r="B1025" s="208" t="s">
        <v>1553</v>
      </c>
      <c r="C1025" s="50" t="s">
        <v>492</v>
      </c>
      <c r="D1025" s="204">
        <v>31.78</v>
      </c>
    </row>
    <row r="1026" spans="1:4" ht="30">
      <c r="A1026" s="205">
        <v>83764</v>
      </c>
      <c r="B1026" s="206" t="s">
        <v>1554</v>
      </c>
      <c r="C1026" s="205" t="s">
        <v>492</v>
      </c>
      <c r="D1026" s="207">
        <v>1.43</v>
      </c>
    </row>
    <row r="1027" spans="1:4" ht="30">
      <c r="A1027" s="205">
        <v>83765</v>
      </c>
      <c r="B1027" s="206" t="s">
        <v>1555</v>
      </c>
      <c r="C1027" s="205" t="s">
        <v>514</v>
      </c>
      <c r="D1027" s="207">
        <v>57.82</v>
      </c>
    </row>
    <row r="1028" spans="1:4" ht="30">
      <c r="A1028" s="205">
        <v>83766</v>
      </c>
      <c r="B1028" s="206" t="s">
        <v>1556</v>
      </c>
      <c r="C1028" s="205" t="s">
        <v>537</v>
      </c>
      <c r="D1028" s="207">
        <v>22.29</v>
      </c>
    </row>
    <row r="1029" spans="1:4">
      <c r="A1029" s="50">
        <v>83769</v>
      </c>
      <c r="B1029" s="208" t="s">
        <v>1557</v>
      </c>
      <c r="C1029" s="50" t="s">
        <v>14</v>
      </c>
      <c r="D1029" s="204">
        <v>7.56</v>
      </c>
    </row>
    <row r="1030" spans="1:4">
      <c r="A1030" s="205">
        <v>83770</v>
      </c>
      <c r="B1030" s="206" t="s">
        <v>1558</v>
      </c>
      <c r="C1030" s="205" t="s">
        <v>14</v>
      </c>
      <c r="D1030" s="207">
        <v>96.76</v>
      </c>
    </row>
    <row r="1031" spans="1:4">
      <c r="A1031" s="205">
        <v>83771</v>
      </c>
      <c r="B1031" s="206" t="s">
        <v>1559</v>
      </c>
      <c r="C1031" s="205" t="s">
        <v>40</v>
      </c>
      <c r="D1031" s="207">
        <v>6.23</v>
      </c>
    </row>
    <row r="1032" spans="1:4" ht="30">
      <c r="A1032" s="50">
        <v>83772</v>
      </c>
      <c r="B1032" s="208" t="s">
        <v>1560</v>
      </c>
      <c r="C1032" s="50" t="s">
        <v>40</v>
      </c>
      <c r="D1032" s="204">
        <v>11.89</v>
      </c>
    </row>
    <row r="1033" spans="1:4">
      <c r="A1033" s="205">
        <v>83867</v>
      </c>
      <c r="B1033" s="206" t="s">
        <v>1561</v>
      </c>
      <c r="C1033" s="205" t="s">
        <v>14</v>
      </c>
      <c r="D1033" s="207">
        <v>31.36</v>
      </c>
    </row>
    <row r="1034" spans="1:4">
      <c r="A1034" s="50">
        <v>83868</v>
      </c>
      <c r="B1034" s="208" t="s">
        <v>1562</v>
      </c>
      <c r="C1034" s="50" t="s">
        <v>14</v>
      </c>
      <c r="D1034" s="204">
        <v>41.59</v>
      </c>
    </row>
    <row r="1035" spans="1:4">
      <c r="A1035" s="50">
        <v>83878</v>
      </c>
      <c r="B1035" s="208" t="s">
        <v>1563</v>
      </c>
      <c r="C1035" s="50" t="s">
        <v>687</v>
      </c>
      <c r="D1035" s="204">
        <v>34.71</v>
      </c>
    </row>
    <row r="1036" spans="1:4">
      <c r="A1036" s="205">
        <v>83879</v>
      </c>
      <c r="B1036" s="206" t="s">
        <v>1564</v>
      </c>
      <c r="C1036" s="205" t="s">
        <v>687</v>
      </c>
      <c r="D1036" s="207">
        <v>40.76</v>
      </c>
    </row>
    <row r="1037" spans="1:4">
      <c r="A1037" s="50">
        <v>84000</v>
      </c>
      <c r="B1037" s="208" t="s">
        <v>1565</v>
      </c>
      <c r="C1037" s="50" t="s">
        <v>492</v>
      </c>
      <c r="D1037" s="204">
        <v>9.69</v>
      </c>
    </row>
    <row r="1038" spans="1:4" ht="30">
      <c r="A1038" s="50">
        <v>84013</v>
      </c>
      <c r="B1038" s="208" t="s">
        <v>1566</v>
      </c>
      <c r="C1038" s="50" t="s">
        <v>537</v>
      </c>
      <c r="D1038" s="204">
        <v>45.32</v>
      </c>
    </row>
    <row r="1039" spans="1:4">
      <c r="A1039" s="50">
        <v>84023</v>
      </c>
      <c r="B1039" s="208" t="s">
        <v>1567</v>
      </c>
      <c r="C1039" s="50" t="s">
        <v>14</v>
      </c>
      <c r="D1039" s="204">
        <v>31.11</v>
      </c>
    </row>
    <row r="1040" spans="1:4">
      <c r="A1040" s="205">
        <v>84024</v>
      </c>
      <c r="B1040" s="206" t="s">
        <v>1568</v>
      </c>
      <c r="C1040" s="205" t="s">
        <v>14</v>
      </c>
      <c r="D1040" s="207">
        <v>29.14</v>
      </c>
    </row>
    <row r="1041" spans="1:4">
      <c r="A1041" s="50">
        <v>84026</v>
      </c>
      <c r="B1041" s="208" t="s">
        <v>1569</v>
      </c>
      <c r="C1041" s="50" t="s">
        <v>14</v>
      </c>
      <c r="D1041" s="204">
        <v>36.979999999999997</v>
      </c>
    </row>
    <row r="1042" spans="1:4">
      <c r="A1042" s="205">
        <v>84027</v>
      </c>
      <c r="B1042" s="206" t="s">
        <v>1570</v>
      </c>
      <c r="C1042" s="205" t="s">
        <v>14</v>
      </c>
      <c r="D1042" s="207">
        <v>24.42</v>
      </c>
    </row>
    <row r="1043" spans="1:4">
      <c r="A1043" s="50">
        <v>84028</v>
      </c>
      <c r="B1043" s="208" t="s">
        <v>1571</v>
      </c>
      <c r="C1043" s="50" t="s">
        <v>14</v>
      </c>
      <c r="D1043" s="204">
        <v>41.7</v>
      </c>
    </row>
    <row r="1044" spans="1:4">
      <c r="A1044" s="50">
        <v>84033</v>
      </c>
      <c r="B1044" s="208" t="s">
        <v>1572</v>
      </c>
      <c r="C1044" s="50" t="s">
        <v>14</v>
      </c>
      <c r="D1044" s="204">
        <v>57.79</v>
      </c>
    </row>
    <row r="1045" spans="1:4">
      <c r="A1045" s="205">
        <v>84035</v>
      </c>
      <c r="B1045" s="206" t="s">
        <v>1573</v>
      </c>
      <c r="C1045" s="205" t="s">
        <v>14</v>
      </c>
      <c r="D1045" s="207">
        <v>49.59</v>
      </c>
    </row>
    <row r="1046" spans="1:4" ht="30">
      <c r="A1046" s="50">
        <v>84036</v>
      </c>
      <c r="B1046" s="208" t="s">
        <v>1574</v>
      </c>
      <c r="C1046" s="50" t="s">
        <v>14</v>
      </c>
      <c r="D1046" s="204">
        <v>26.54</v>
      </c>
    </row>
    <row r="1047" spans="1:4" ht="30">
      <c r="A1047" s="205">
        <v>84037</v>
      </c>
      <c r="B1047" s="206" t="s">
        <v>1575</v>
      </c>
      <c r="C1047" s="205" t="s">
        <v>14</v>
      </c>
      <c r="D1047" s="207">
        <v>40.75</v>
      </c>
    </row>
    <row r="1048" spans="1:4">
      <c r="A1048" s="205">
        <v>84038</v>
      </c>
      <c r="B1048" s="206" t="s">
        <v>1576</v>
      </c>
      <c r="C1048" s="205" t="s">
        <v>14</v>
      </c>
      <c r="D1048" s="207">
        <v>54.19</v>
      </c>
    </row>
    <row r="1049" spans="1:4">
      <c r="A1049" s="50">
        <v>84039</v>
      </c>
      <c r="B1049" s="208" t="s">
        <v>1577</v>
      </c>
      <c r="C1049" s="50" t="s">
        <v>14</v>
      </c>
      <c r="D1049" s="204">
        <v>73.989999999999995</v>
      </c>
    </row>
    <row r="1050" spans="1:4">
      <c r="A1050" s="215">
        <v>84040</v>
      </c>
      <c r="B1050" s="216" t="s">
        <v>1578</v>
      </c>
      <c r="C1050" s="215" t="s">
        <v>14</v>
      </c>
      <c r="D1050" s="217">
        <v>29.98</v>
      </c>
    </row>
    <row r="1051" spans="1:4">
      <c r="A1051" s="50">
        <v>84041</v>
      </c>
      <c r="B1051" s="208" t="s">
        <v>1579</v>
      </c>
      <c r="C1051" s="50" t="s">
        <v>14</v>
      </c>
      <c r="D1051" s="204">
        <v>32.97</v>
      </c>
    </row>
    <row r="1052" spans="1:4" ht="30">
      <c r="A1052" s="50">
        <v>84042</v>
      </c>
      <c r="B1052" s="208" t="s">
        <v>1580</v>
      </c>
      <c r="C1052" s="50" t="s">
        <v>103</v>
      </c>
      <c r="D1052" s="204">
        <v>116.04</v>
      </c>
    </row>
    <row r="1053" spans="1:4" ht="30">
      <c r="A1053" s="205">
        <v>84043</v>
      </c>
      <c r="B1053" s="206" t="s">
        <v>1581</v>
      </c>
      <c r="C1053" s="205" t="s">
        <v>103</v>
      </c>
      <c r="D1053" s="207">
        <v>104.82</v>
      </c>
    </row>
    <row r="1054" spans="1:4" ht="30">
      <c r="A1054" s="50">
        <v>84044</v>
      </c>
      <c r="B1054" s="208" t="s">
        <v>1582</v>
      </c>
      <c r="C1054" s="50" t="s">
        <v>103</v>
      </c>
      <c r="D1054" s="204">
        <v>52.07</v>
      </c>
    </row>
    <row r="1055" spans="1:4" ht="30">
      <c r="A1055" s="205">
        <v>84045</v>
      </c>
      <c r="B1055" s="206" t="s">
        <v>1583</v>
      </c>
      <c r="C1055" s="205" t="s">
        <v>103</v>
      </c>
      <c r="D1055" s="207">
        <v>23.94</v>
      </c>
    </row>
    <row r="1056" spans="1:4">
      <c r="A1056" s="50">
        <v>84046</v>
      </c>
      <c r="B1056" s="208" t="s">
        <v>1584</v>
      </c>
      <c r="C1056" s="50" t="s">
        <v>103</v>
      </c>
      <c r="D1056" s="204">
        <v>14.71</v>
      </c>
    </row>
    <row r="1057" spans="1:4">
      <c r="A1057" s="205">
        <v>84047</v>
      </c>
      <c r="B1057" s="206" t="s">
        <v>1585</v>
      </c>
      <c r="C1057" s="205" t="s">
        <v>14</v>
      </c>
      <c r="D1057" s="207">
        <v>435.56</v>
      </c>
    </row>
    <row r="1058" spans="1:4" ht="30">
      <c r="A1058" s="205">
        <v>84072</v>
      </c>
      <c r="B1058" s="206" t="s">
        <v>1586</v>
      </c>
      <c r="C1058" s="205" t="s">
        <v>14</v>
      </c>
      <c r="D1058" s="207">
        <v>24.84</v>
      </c>
    </row>
    <row r="1059" spans="1:4">
      <c r="A1059" s="205">
        <v>84074</v>
      </c>
      <c r="B1059" s="206" t="s">
        <v>1587</v>
      </c>
      <c r="C1059" s="205" t="s">
        <v>14</v>
      </c>
      <c r="D1059" s="207">
        <v>22.24</v>
      </c>
    </row>
    <row r="1060" spans="1:4">
      <c r="A1060" s="50">
        <v>84075</v>
      </c>
      <c r="B1060" s="208" t="s">
        <v>1588</v>
      </c>
      <c r="C1060" s="50" t="s">
        <v>14</v>
      </c>
      <c r="D1060" s="204">
        <v>68.23</v>
      </c>
    </row>
    <row r="1061" spans="1:4">
      <c r="A1061" s="205">
        <v>84076</v>
      </c>
      <c r="B1061" s="206" t="s">
        <v>1589</v>
      </c>
      <c r="C1061" s="205" t="s">
        <v>14</v>
      </c>
      <c r="D1061" s="207">
        <v>21.3</v>
      </c>
    </row>
    <row r="1062" spans="1:4" ht="30">
      <c r="A1062" s="50">
        <v>84078</v>
      </c>
      <c r="B1062" s="208" t="s">
        <v>1590</v>
      </c>
      <c r="C1062" s="50" t="s">
        <v>14</v>
      </c>
      <c r="D1062" s="204">
        <v>415.07</v>
      </c>
    </row>
    <row r="1063" spans="1:4" ht="30">
      <c r="A1063" s="205">
        <v>84079</v>
      </c>
      <c r="B1063" s="206" t="s">
        <v>1591</v>
      </c>
      <c r="C1063" s="205" t="s">
        <v>14</v>
      </c>
      <c r="D1063" s="207">
        <v>111.94</v>
      </c>
    </row>
    <row r="1064" spans="1:4" ht="30">
      <c r="A1064" s="50">
        <v>84080</v>
      </c>
      <c r="B1064" s="208" t="s">
        <v>1592</v>
      </c>
      <c r="C1064" s="50" t="s">
        <v>14</v>
      </c>
      <c r="D1064" s="204">
        <v>114.03</v>
      </c>
    </row>
    <row r="1065" spans="1:4" ht="30">
      <c r="A1065" s="205">
        <v>84081</v>
      </c>
      <c r="B1065" s="206" t="s">
        <v>1593</v>
      </c>
      <c r="C1065" s="205" t="s">
        <v>14</v>
      </c>
      <c r="D1065" s="207">
        <v>255.95</v>
      </c>
    </row>
    <row r="1066" spans="1:4">
      <c r="A1066" s="50">
        <v>84084</v>
      </c>
      <c r="B1066" s="208" t="s">
        <v>1594</v>
      </c>
      <c r="C1066" s="50" t="s">
        <v>14</v>
      </c>
      <c r="D1066" s="204">
        <v>4.91</v>
      </c>
    </row>
    <row r="1067" spans="1:4" ht="30">
      <c r="A1067" s="50">
        <v>84086</v>
      </c>
      <c r="B1067" s="208" t="s">
        <v>1595</v>
      </c>
      <c r="C1067" s="50" t="s">
        <v>103</v>
      </c>
      <c r="D1067" s="204">
        <v>56.19</v>
      </c>
    </row>
    <row r="1068" spans="1:4" ht="30">
      <c r="A1068" s="205">
        <v>84087</v>
      </c>
      <c r="B1068" s="206" t="s">
        <v>1596</v>
      </c>
      <c r="C1068" s="205" t="s">
        <v>103</v>
      </c>
      <c r="D1068" s="207">
        <v>31.75</v>
      </c>
    </row>
    <row r="1069" spans="1:4" ht="30">
      <c r="A1069" s="205">
        <v>84088</v>
      </c>
      <c r="B1069" s="206" t="s">
        <v>1597</v>
      </c>
      <c r="C1069" s="205" t="s">
        <v>103</v>
      </c>
      <c r="D1069" s="207">
        <v>42.27</v>
      </c>
    </row>
    <row r="1070" spans="1:4" ht="30">
      <c r="A1070" s="50">
        <v>84089</v>
      </c>
      <c r="B1070" s="208" t="s">
        <v>1598</v>
      </c>
      <c r="C1070" s="50" t="s">
        <v>103</v>
      </c>
      <c r="D1070" s="204">
        <v>60.43</v>
      </c>
    </row>
    <row r="1071" spans="1:4">
      <c r="A1071" s="50">
        <v>84090</v>
      </c>
      <c r="B1071" s="208" t="s">
        <v>1599</v>
      </c>
      <c r="C1071" s="50" t="s">
        <v>14</v>
      </c>
      <c r="D1071" s="204">
        <v>78.650000000000006</v>
      </c>
    </row>
    <row r="1072" spans="1:4">
      <c r="A1072" s="205">
        <v>84091</v>
      </c>
      <c r="B1072" s="206" t="s">
        <v>1600</v>
      </c>
      <c r="C1072" s="205" t="s">
        <v>14</v>
      </c>
      <c r="D1072" s="207">
        <v>33.31</v>
      </c>
    </row>
    <row r="1073" spans="1:4">
      <c r="A1073" s="50">
        <v>84093</v>
      </c>
      <c r="B1073" s="208" t="s">
        <v>1601</v>
      </c>
      <c r="C1073" s="50" t="s">
        <v>103</v>
      </c>
      <c r="D1073" s="204">
        <v>16.170000000000002</v>
      </c>
    </row>
    <row r="1074" spans="1:4">
      <c r="A1074" s="205">
        <v>84094</v>
      </c>
      <c r="B1074" s="206" t="s">
        <v>1602</v>
      </c>
      <c r="C1074" s="205" t="s">
        <v>103</v>
      </c>
      <c r="D1074" s="207">
        <v>6.45</v>
      </c>
    </row>
    <row r="1075" spans="1:4">
      <c r="A1075" s="50">
        <v>84095</v>
      </c>
      <c r="B1075" s="208" t="s">
        <v>1603</v>
      </c>
      <c r="C1075" s="50" t="s">
        <v>103</v>
      </c>
      <c r="D1075" s="204">
        <v>14.56</v>
      </c>
    </row>
    <row r="1076" spans="1:4">
      <c r="A1076" s="205">
        <v>84096</v>
      </c>
      <c r="B1076" s="206" t="s">
        <v>1604</v>
      </c>
      <c r="C1076" s="205" t="s">
        <v>103</v>
      </c>
      <c r="D1076" s="207">
        <v>12.94</v>
      </c>
    </row>
    <row r="1077" spans="1:4" ht="30">
      <c r="A1077" s="205">
        <v>84097</v>
      </c>
      <c r="B1077" s="206" t="s">
        <v>1605</v>
      </c>
      <c r="C1077" s="205" t="s">
        <v>14</v>
      </c>
      <c r="D1077" s="207">
        <v>147.69</v>
      </c>
    </row>
    <row r="1078" spans="1:4">
      <c r="A1078" s="205">
        <v>84098</v>
      </c>
      <c r="B1078" s="206" t="s">
        <v>1606</v>
      </c>
      <c r="C1078" s="205" t="s">
        <v>14</v>
      </c>
      <c r="D1078" s="207">
        <v>44.19</v>
      </c>
    </row>
    <row r="1079" spans="1:4">
      <c r="A1079" s="205">
        <v>84100</v>
      </c>
      <c r="B1079" s="206" t="s">
        <v>1607</v>
      </c>
      <c r="C1079" s="205" t="s">
        <v>40</v>
      </c>
      <c r="D1079" s="207">
        <v>523.5</v>
      </c>
    </row>
    <row r="1080" spans="1:4">
      <c r="A1080" s="50">
        <v>84101</v>
      </c>
      <c r="B1080" s="208" t="s">
        <v>1608</v>
      </c>
      <c r="C1080" s="50" t="s">
        <v>40</v>
      </c>
      <c r="D1080" s="204">
        <v>323.77</v>
      </c>
    </row>
    <row r="1081" spans="1:4">
      <c r="A1081" s="205">
        <v>84111</v>
      </c>
      <c r="B1081" s="206" t="s">
        <v>1609</v>
      </c>
      <c r="C1081" s="205" t="s">
        <v>14</v>
      </c>
      <c r="D1081" s="207">
        <v>2.23</v>
      </c>
    </row>
    <row r="1082" spans="1:4" ht="30">
      <c r="A1082" s="50">
        <v>84112</v>
      </c>
      <c r="B1082" s="208" t="s">
        <v>1610</v>
      </c>
      <c r="C1082" s="50" t="s">
        <v>14</v>
      </c>
      <c r="D1082" s="204">
        <v>8.42</v>
      </c>
    </row>
    <row r="1083" spans="1:4">
      <c r="A1083" s="205">
        <v>84114</v>
      </c>
      <c r="B1083" s="206" t="s">
        <v>1611</v>
      </c>
      <c r="C1083" s="205" t="s">
        <v>687</v>
      </c>
      <c r="D1083" s="207">
        <v>126.47</v>
      </c>
    </row>
    <row r="1084" spans="1:4">
      <c r="A1084" s="205">
        <v>84115</v>
      </c>
      <c r="B1084" s="206" t="s">
        <v>1612</v>
      </c>
      <c r="C1084" s="205" t="s">
        <v>14</v>
      </c>
      <c r="D1084" s="207">
        <v>2.2999999999999998</v>
      </c>
    </row>
    <row r="1085" spans="1:4">
      <c r="A1085" s="50">
        <v>84117</v>
      </c>
      <c r="B1085" s="208" t="s">
        <v>1613</v>
      </c>
      <c r="C1085" s="50" t="s">
        <v>14</v>
      </c>
      <c r="D1085" s="204">
        <v>15.96</v>
      </c>
    </row>
    <row r="1086" spans="1:4">
      <c r="A1086" s="50">
        <v>84118</v>
      </c>
      <c r="B1086" s="208" t="s">
        <v>1614</v>
      </c>
      <c r="C1086" s="50" t="s">
        <v>103</v>
      </c>
      <c r="D1086" s="204">
        <v>18.940000000000001</v>
      </c>
    </row>
    <row r="1087" spans="1:4">
      <c r="A1087" s="205">
        <v>84119</v>
      </c>
      <c r="B1087" s="206" t="s">
        <v>1615</v>
      </c>
      <c r="C1087" s="205" t="s">
        <v>14</v>
      </c>
      <c r="D1087" s="207">
        <v>9.98</v>
      </c>
    </row>
    <row r="1088" spans="1:4">
      <c r="A1088" s="50">
        <v>84120</v>
      </c>
      <c r="B1088" s="208" t="s">
        <v>1616</v>
      </c>
      <c r="C1088" s="50" t="s">
        <v>14</v>
      </c>
      <c r="D1088" s="204">
        <v>15.18</v>
      </c>
    </row>
    <row r="1089" spans="1:4">
      <c r="A1089" s="205">
        <v>84121</v>
      </c>
      <c r="B1089" s="206" t="s">
        <v>1617</v>
      </c>
      <c r="C1089" s="205" t="s">
        <v>687</v>
      </c>
      <c r="D1089" s="207">
        <v>37.729999999999997</v>
      </c>
    </row>
    <row r="1090" spans="1:4">
      <c r="A1090" s="50">
        <v>84122</v>
      </c>
      <c r="B1090" s="208" t="s">
        <v>1618</v>
      </c>
      <c r="C1090" s="50" t="s">
        <v>687</v>
      </c>
      <c r="D1090" s="204">
        <v>1078.01</v>
      </c>
    </row>
    <row r="1091" spans="1:4">
      <c r="A1091" s="205">
        <v>84123</v>
      </c>
      <c r="B1091" s="206" t="s">
        <v>1619</v>
      </c>
      <c r="C1091" s="205" t="s">
        <v>14</v>
      </c>
      <c r="D1091" s="207">
        <v>4.3899999999999997</v>
      </c>
    </row>
    <row r="1092" spans="1:4">
      <c r="A1092" s="50">
        <v>84124</v>
      </c>
      <c r="B1092" s="208" t="s">
        <v>1620</v>
      </c>
      <c r="C1092" s="50" t="s">
        <v>687</v>
      </c>
      <c r="D1092" s="204">
        <v>72.510000000000005</v>
      </c>
    </row>
    <row r="1093" spans="1:4">
      <c r="A1093" s="205">
        <v>84125</v>
      </c>
      <c r="B1093" s="206" t="s">
        <v>1621</v>
      </c>
      <c r="C1093" s="205" t="s">
        <v>14</v>
      </c>
      <c r="D1093" s="207">
        <v>7.63</v>
      </c>
    </row>
    <row r="1094" spans="1:4">
      <c r="A1094" s="50">
        <v>84126</v>
      </c>
      <c r="B1094" s="208" t="s">
        <v>1622</v>
      </c>
      <c r="C1094" s="50" t="s">
        <v>14</v>
      </c>
      <c r="D1094" s="204">
        <v>27.33</v>
      </c>
    </row>
    <row r="1095" spans="1:4">
      <c r="A1095" s="50">
        <v>84127</v>
      </c>
      <c r="B1095" s="208" t="s">
        <v>1623</v>
      </c>
      <c r="C1095" s="50" t="s">
        <v>103</v>
      </c>
      <c r="D1095" s="204">
        <v>284.62</v>
      </c>
    </row>
    <row r="1096" spans="1:4">
      <c r="A1096" s="205">
        <v>84128</v>
      </c>
      <c r="B1096" s="206" t="s">
        <v>1624</v>
      </c>
      <c r="C1096" s="205" t="s">
        <v>103</v>
      </c>
      <c r="D1096" s="207">
        <v>140.99</v>
      </c>
    </row>
    <row r="1097" spans="1:4">
      <c r="A1097" s="50">
        <v>84129</v>
      </c>
      <c r="B1097" s="208" t="s">
        <v>1625</v>
      </c>
      <c r="C1097" s="50" t="s">
        <v>103</v>
      </c>
      <c r="D1097" s="204">
        <v>112.79</v>
      </c>
    </row>
    <row r="1098" spans="1:4">
      <c r="A1098" s="205">
        <v>84130</v>
      </c>
      <c r="B1098" s="206" t="s">
        <v>1626</v>
      </c>
      <c r="C1098" s="205" t="s">
        <v>103</v>
      </c>
      <c r="D1098" s="207">
        <v>84.59</v>
      </c>
    </row>
    <row r="1099" spans="1:4">
      <c r="A1099" s="50">
        <v>84131</v>
      </c>
      <c r="B1099" s="208" t="s">
        <v>1627</v>
      </c>
      <c r="C1099" s="50" t="s">
        <v>103</v>
      </c>
      <c r="D1099" s="204">
        <v>70.489999999999995</v>
      </c>
    </row>
    <row r="1100" spans="1:4" ht="30">
      <c r="A1100" s="205">
        <v>84132</v>
      </c>
      <c r="B1100" s="206" t="s">
        <v>1628</v>
      </c>
      <c r="C1100" s="205" t="s">
        <v>103</v>
      </c>
      <c r="D1100" s="207">
        <v>156.63999999999999</v>
      </c>
    </row>
    <row r="1101" spans="1:4" ht="30">
      <c r="A1101" s="50">
        <v>84133</v>
      </c>
      <c r="B1101" s="208" t="s">
        <v>1629</v>
      </c>
      <c r="C1101" s="50" t="s">
        <v>103</v>
      </c>
      <c r="D1101" s="204">
        <v>235.98</v>
      </c>
    </row>
    <row r="1102" spans="1:4">
      <c r="A1102" s="50">
        <v>84135</v>
      </c>
      <c r="B1102" s="208" t="s">
        <v>1630</v>
      </c>
      <c r="C1102" s="50" t="s">
        <v>687</v>
      </c>
      <c r="D1102" s="204">
        <v>273.91000000000003</v>
      </c>
    </row>
    <row r="1103" spans="1:4">
      <c r="A1103" s="205">
        <v>84140</v>
      </c>
      <c r="B1103" s="206" t="s">
        <v>1631</v>
      </c>
      <c r="C1103" s="205" t="s">
        <v>492</v>
      </c>
      <c r="D1103" s="207">
        <v>34.75</v>
      </c>
    </row>
    <row r="1104" spans="1:4">
      <c r="A1104" s="50">
        <v>84152</v>
      </c>
      <c r="B1104" s="208" t="s">
        <v>1632</v>
      </c>
      <c r="C1104" s="50" t="s">
        <v>40</v>
      </c>
      <c r="D1104" s="204">
        <v>234.86</v>
      </c>
    </row>
    <row r="1105" spans="1:4">
      <c r="A1105" s="50">
        <v>84153</v>
      </c>
      <c r="B1105" s="208" t="s">
        <v>1633</v>
      </c>
      <c r="C1105" s="50" t="s">
        <v>60</v>
      </c>
      <c r="D1105" s="204">
        <v>39.58</v>
      </c>
    </row>
    <row r="1106" spans="1:4">
      <c r="A1106" s="205">
        <v>84154</v>
      </c>
      <c r="B1106" s="206" t="s">
        <v>1634</v>
      </c>
      <c r="C1106" s="205" t="s">
        <v>878</v>
      </c>
      <c r="D1106" s="207">
        <v>121.53</v>
      </c>
    </row>
    <row r="1107" spans="1:4">
      <c r="A1107" s="50">
        <v>84155</v>
      </c>
      <c r="B1107" s="208" t="s">
        <v>1635</v>
      </c>
      <c r="C1107" s="50" t="s">
        <v>492</v>
      </c>
      <c r="D1107" s="204">
        <v>1.76</v>
      </c>
    </row>
    <row r="1108" spans="1:4">
      <c r="A1108" s="205">
        <v>84156</v>
      </c>
      <c r="B1108" s="206" t="s">
        <v>1636</v>
      </c>
      <c r="C1108" s="205" t="s">
        <v>492</v>
      </c>
      <c r="D1108" s="207">
        <v>8.26</v>
      </c>
    </row>
    <row r="1109" spans="1:4" ht="30">
      <c r="A1109" s="50">
        <v>84157</v>
      </c>
      <c r="B1109" s="208" t="s">
        <v>1637</v>
      </c>
      <c r="C1109" s="50" t="s">
        <v>492</v>
      </c>
      <c r="D1109" s="204">
        <v>0.78</v>
      </c>
    </row>
    <row r="1110" spans="1:4">
      <c r="A1110" s="205">
        <v>84158</v>
      </c>
      <c r="B1110" s="206" t="s">
        <v>1638</v>
      </c>
      <c r="C1110" s="205" t="s">
        <v>1255</v>
      </c>
      <c r="D1110" s="207">
        <v>1.62</v>
      </c>
    </row>
    <row r="1111" spans="1:4">
      <c r="A1111" s="50">
        <v>84159</v>
      </c>
      <c r="B1111" s="208" t="s">
        <v>1639</v>
      </c>
      <c r="C1111" s="50" t="s">
        <v>1255</v>
      </c>
      <c r="D1111" s="204">
        <v>3.03</v>
      </c>
    </row>
    <row r="1112" spans="1:4">
      <c r="A1112" s="205">
        <v>84160</v>
      </c>
      <c r="B1112" s="206" t="s">
        <v>1640</v>
      </c>
      <c r="C1112" s="205" t="s">
        <v>492</v>
      </c>
      <c r="D1112" s="207">
        <v>1.87</v>
      </c>
    </row>
    <row r="1113" spans="1:4">
      <c r="A1113" s="205">
        <v>84161</v>
      </c>
      <c r="B1113" s="206" t="s">
        <v>1641</v>
      </c>
      <c r="C1113" s="205" t="s">
        <v>103</v>
      </c>
      <c r="D1113" s="207">
        <v>30.94</v>
      </c>
    </row>
    <row r="1114" spans="1:4">
      <c r="A1114" s="50">
        <v>84162</v>
      </c>
      <c r="B1114" s="208" t="s">
        <v>1642</v>
      </c>
      <c r="C1114" s="50" t="s">
        <v>103</v>
      </c>
      <c r="D1114" s="204">
        <v>9.08</v>
      </c>
    </row>
    <row r="1115" spans="1:4">
      <c r="A1115" s="205">
        <v>84165</v>
      </c>
      <c r="B1115" s="206" t="s">
        <v>1643</v>
      </c>
      <c r="C1115" s="205" t="s">
        <v>103</v>
      </c>
      <c r="D1115" s="207">
        <v>9.0299999999999994</v>
      </c>
    </row>
    <row r="1116" spans="1:4">
      <c r="A1116" s="50">
        <v>84167</v>
      </c>
      <c r="B1116" s="208" t="s">
        <v>1644</v>
      </c>
      <c r="C1116" s="50" t="s">
        <v>103</v>
      </c>
      <c r="D1116" s="204">
        <v>21.57</v>
      </c>
    </row>
    <row r="1117" spans="1:4">
      <c r="A1117" s="205">
        <v>84168</v>
      </c>
      <c r="B1117" s="206" t="s">
        <v>1645</v>
      </c>
      <c r="C1117" s="205" t="s">
        <v>103</v>
      </c>
      <c r="D1117" s="207">
        <v>31.59</v>
      </c>
    </row>
    <row r="1118" spans="1:4" ht="30">
      <c r="A1118" s="50">
        <v>84172</v>
      </c>
      <c r="B1118" s="208" t="s">
        <v>1646</v>
      </c>
      <c r="C1118" s="50" t="s">
        <v>14</v>
      </c>
      <c r="D1118" s="204">
        <v>42.04</v>
      </c>
    </row>
    <row r="1119" spans="1:4" ht="30">
      <c r="A1119" s="205">
        <v>84173</v>
      </c>
      <c r="B1119" s="206" t="s">
        <v>1647</v>
      </c>
      <c r="C1119" s="205" t="s">
        <v>14</v>
      </c>
      <c r="D1119" s="207">
        <v>37.270000000000003</v>
      </c>
    </row>
    <row r="1120" spans="1:4" ht="30">
      <c r="A1120" s="50">
        <v>84174</v>
      </c>
      <c r="B1120" s="208" t="s">
        <v>1648</v>
      </c>
      <c r="C1120" s="50" t="s">
        <v>14</v>
      </c>
      <c r="D1120" s="204">
        <v>53.46</v>
      </c>
    </row>
    <row r="1121" spans="1:4">
      <c r="A1121" s="221">
        <v>84175</v>
      </c>
      <c r="B1121" s="222" t="s">
        <v>1649</v>
      </c>
      <c r="C1121" s="221" t="s">
        <v>103</v>
      </c>
      <c r="D1121" s="223">
        <v>9.3000000000000007</v>
      </c>
    </row>
    <row r="1122" spans="1:4">
      <c r="A1122" s="205">
        <v>84176</v>
      </c>
      <c r="B1122" s="206" t="s">
        <v>1650</v>
      </c>
      <c r="C1122" s="205" t="s">
        <v>103</v>
      </c>
      <c r="D1122" s="207">
        <v>16</v>
      </c>
    </row>
    <row r="1123" spans="1:4">
      <c r="A1123" s="50">
        <v>84177</v>
      </c>
      <c r="B1123" s="208" t="s">
        <v>1651</v>
      </c>
      <c r="C1123" s="50" t="s">
        <v>103</v>
      </c>
      <c r="D1123" s="204">
        <v>10.25</v>
      </c>
    </row>
    <row r="1124" spans="1:4">
      <c r="A1124" s="205">
        <v>84179</v>
      </c>
      <c r="B1124" s="206" t="s">
        <v>1652</v>
      </c>
      <c r="C1124" s="205" t="s">
        <v>14</v>
      </c>
      <c r="D1124" s="207">
        <v>132.63</v>
      </c>
    </row>
    <row r="1125" spans="1:4">
      <c r="A1125" s="50">
        <v>84181</v>
      </c>
      <c r="B1125" s="208" t="s">
        <v>1653</v>
      </c>
      <c r="C1125" s="50" t="s">
        <v>14</v>
      </c>
      <c r="D1125" s="204">
        <v>60.93</v>
      </c>
    </row>
    <row r="1126" spans="1:4">
      <c r="A1126" s="205">
        <v>84183</v>
      </c>
      <c r="B1126" s="206" t="s">
        <v>1654</v>
      </c>
      <c r="C1126" s="205" t="s">
        <v>14</v>
      </c>
      <c r="D1126" s="207">
        <v>260.13</v>
      </c>
    </row>
    <row r="1127" spans="1:4">
      <c r="A1127" s="205">
        <v>84184</v>
      </c>
      <c r="B1127" s="206" t="s">
        <v>1655</v>
      </c>
      <c r="C1127" s="205" t="s">
        <v>14</v>
      </c>
      <c r="D1127" s="207">
        <v>15.37</v>
      </c>
    </row>
    <row r="1128" spans="1:4">
      <c r="A1128" s="205">
        <v>84186</v>
      </c>
      <c r="B1128" s="206" t="s">
        <v>1656</v>
      </c>
      <c r="C1128" s="205" t="s">
        <v>14</v>
      </c>
      <c r="D1128" s="207">
        <v>46.35</v>
      </c>
    </row>
    <row r="1129" spans="1:4">
      <c r="A1129" s="50">
        <v>84187</v>
      </c>
      <c r="B1129" s="208" t="s">
        <v>1657</v>
      </c>
      <c r="C1129" s="50" t="s">
        <v>14</v>
      </c>
      <c r="D1129" s="204">
        <v>11.43</v>
      </c>
    </row>
    <row r="1130" spans="1:4">
      <c r="A1130" s="205">
        <v>84188</v>
      </c>
      <c r="B1130" s="206" t="s">
        <v>1658</v>
      </c>
      <c r="C1130" s="205" t="s">
        <v>103</v>
      </c>
      <c r="D1130" s="207">
        <v>12.74</v>
      </c>
    </row>
    <row r="1131" spans="1:4">
      <c r="A1131" s="205">
        <v>84190</v>
      </c>
      <c r="B1131" s="206" t="s">
        <v>1659</v>
      </c>
      <c r="C1131" s="205" t="s">
        <v>14</v>
      </c>
      <c r="D1131" s="207">
        <v>163.69</v>
      </c>
    </row>
    <row r="1132" spans="1:4">
      <c r="A1132" s="205">
        <v>84191</v>
      </c>
      <c r="B1132" s="206" t="s">
        <v>1660</v>
      </c>
      <c r="C1132" s="205" t="s">
        <v>14</v>
      </c>
      <c r="D1132" s="207">
        <v>70.069999999999993</v>
      </c>
    </row>
    <row r="1133" spans="1:4">
      <c r="A1133" s="50">
        <v>84192</v>
      </c>
      <c r="B1133" s="208" t="s">
        <v>1661</v>
      </c>
      <c r="C1133" s="50" t="s">
        <v>103</v>
      </c>
      <c r="D1133" s="204">
        <v>12.09</v>
      </c>
    </row>
    <row r="1134" spans="1:4">
      <c r="A1134" s="50">
        <v>84193</v>
      </c>
      <c r="B1134" s="208" t="s">
        <v>1662</v>
      </c>
      <c r="C1134" s="50" t="s">
        <v>14</v>
      </c>
      <c r="D1134" s="204">
        <v>19.88</v>
      </c>
    </row>
    <row r="1135" spans="1:4">
      <c r="A1135" s="205">
        <v>84194</v>
      </c>
      <c r="B1135" s="206" t="s">
        <v>1663</v>
      </c>
      <c r="C1135" s="205" t="s">
        <v>103</v>
      </c>
      <c r="D1135" s="207">
        <v>10.01</v>
      </c>
    </row>
    <row r="1136" spans="1:4">
      <c r="A1136" s="205">
        <v>84195</v>
      </c>
      <c r="B1136" s="206" t="s">
        <v>1664</v>
      </c>
      <c r="C1136" s="205" t="s">
        <v>14</v>
      </c>
      <c r="D1136" s="207">
        <v>145.59</v>
      </c>
    </row>
    <row r="1137" spans="1:4" ht="30">
      <c r="A1137" s="50">
        <v>84212</v>
      </c>
      <c r="B1137" s="208" t="s">
        <v>1665</v>
      </c>
      <c r="C1137" s="50" t="s">
        <v>14</v>
      </c>
      <c r="D1137" s="204">
        <v>45.74</v>
      </c>
    </row>
    <row r="1138" spans="1:4" ht="30">
      <c r="A1138" s="205">
        <v>84402</v>
      </c>
      <c r="B1138" s="206" t="s">
        <v>1666</v>
      </c>
      <c r="C1138" s="205" t="s">
        <v>687</v>
      </c>
      <c r="D1138" s="207">
        <v>62.43</v>
      </c>
    </row>
    <row r="1139" spans="1:4">
      <c r="A1139" s="205">
        <v>84645</v>
      </c>
      <c r="B1139" s="206" t="s">
        <v>1667</v>
      </c>
      <c r="C1139" s="205" t="s">
        <v>14</v>
      </c>
      <c r="D1139" s="207">
        <v>13.17</v>
      </c>
    </row>
    <row r="1140" spans="1:4">
      <c r="A1140" s="205">
        <v>84647</v>
      </c>
      <c r="B1140" s="206" t="s">
        <v>1668</v>
      </c>
      <c r="C1140" s="205" t="s">
        <v>14</v>
      </c>
      <c r="D1140" s="207">
        <v>108.12</v>
      </c>
    </row>
    <row r="1141" spans="1:4">
      <c r="A1141" s="50">
        <v>84649</v>
      </c>
      <c r="B1141" s="208" t="s">
        <v>1669</v>
      </c>
      <c r="C1141" s="50" t="s">
        <v>14</v>
      </c>
      <c r="D1141" s="204">
        <v>6.34</v>
      </c>
    </row>
    <row r="1142" spans="1:4">
      <c r="A1142" s="205">
        <v>84651</v>
      </c>
      <c r="B1142" s="206" t="s">
        <v>1670</v>
      </c>
      <c r="C1142" s="205" t="s">
        <v>14</v>
      </c>
      <c r="D1142" s="207">
        <v>7.04</v>
      </c>
    </row>
    <row r="1143" spans="1:4">
      <c r="A1143" s="50">
        <v>84652</v>
      </c>
      <c r="B1143" s="208" t="s">
        <v>1671</v>
      </c>
      <c r="C1143" s="50" t="s">
        <v>14</v>
      </c>
      <c r="D1143" s="204">
        <v>5.6</v>
      </c>
    </row>
    <row r="1144" spans="1:4">
      <c r="A1144" s="50">
        <v>84656</v>
      </c>
      <c r="B1144" s="208" t="s">
        <v>1672</v>
      </c>
      <c r="C1144" s="50" t="s">
        <v>14</v>
      </c>
      <c r="D1144" s="204">
        <v>24.06</v>
      </c>
    </row>
    <row r="1145" spans="1:4">
      <c r="A1145" s="50">
        <v>84657</v>
      </c>
      <c r="B1145" s="208" t="s">
        <v>1673</v>
      </c>
      <c r="C1145" s="50" t="s">
        <v>14</v>
      </c>
      <c r="D1145" s="204">
        <v>8.6199999999999992</v>
      </c>
    </row>
    <row r="1146" spans="1:4">
      <c r="A1146" s="205">
        <v>84658</v>
      </c>
      <c r="B1146" s="206" t="s">
        <v>1674</v>
      </c>
      <c r="C1146" s="205" t="s">
        <v>14</v>
      </c>
      <c r="D1146" s="207">
        <v>4.04</v>
      </c>
    </row>
    <row r="1147" spans="1:4">
      <c r="A1147" s="50">
        <v>84659</v>
      </c>
      <c r="B1147" s="208" t="s">
        <v>1675</v>
      </c>
      <c r="C1147" s="50" t="s">
        <v>14</v>
      </c>
      <c r="D1147" s="204">
        <v>11.24</v>
      </c>
    </row>
    <row r="1148" spans="1:4">
      <c r="A1148" s="205">
        <v>84660</v>
      </c>
      <c r="B1148" s="206" t="s">
        <v>1676</v>
      </c>
      <c r="C1148" s="205" t="s">
        <v>14</v>
      </c>
      <c r="D1148" s="207">
        <v>5.18</v>
      </c>
    </row>
    <row r="1149" spans="1:4">
      <c r="A1149" s="50">
        <v>84661</v>
      </c>
      <c r="B1149" s="208" t="s">
        <v>1677</v>
      </c>
      <c r="C1149" s="50" t="s">
        <v>14</v>
      </c>
      <c r="D1149" s="204">
        <v>12.25</v>
      </c>
    </row>
    <row r="1150" spans="1:4">
      <c r="A1150" s="205">
        <v>84662</v>
      </c>
      <c r="B1150" s="206" t="s">
        <v>1678</v>
      </c>
      <c r="C1150" s="205" t="s">
        <v>14</v>
      </c>
      <c r="D1150" s="207">
        <v>19.22</v>
      </c>
    </row>
    <row r="1151" spans="1:4">
      <c r="A1151" s="50">
        <v>84663</v>
      </c>
      <c r="B1151" s="208" t="s">
        <v>1679</v>
      </c>
      <c r="C1151" s="50" t="s">
        <v>14</v>
      </c>
      <c r="D1151" s="204">
        <v>16.64</v>
      </c>
    </row>
    <row r="1152" spans="1:4">
      <c r="A1152" s="205">
        <v>84664</v>
      </c>
      <c r="B1152" s="206" t="s">
        <v>1680</v>
      </c>
      <c r="C1152" s="205" t="s">
        <v>14</v>
      </c>
      <c r="D1152" s="207">
        <v>3.23</v>
      </c>
    </row>
    <row r="1153" spans="1:4">
      <c r="A1153" s="205">
        <v>84665</v>
      </c>
      <c r="B1153" s="206" t="s">
        <v>1681</v>
      </c>
      <c r="C1153" s="205" t="s">
        <v>14</v>
      </c>
      <c r="D1153" s="207">
        <v>15</v>
      </c>
    </row>
    <row r="1154" spans="1:4">
      <c r="A1154" s="50">
        <v>84666</v>
      </c>
      <c r="B1154" s="208" t="s">
        <v>1682</v>
      </c>
      <c r="C1154" s="50" t="s">
        <v>14</v>
      </c>
      <c r="D1154" s="204">
        <v>16.899999999999999</v>
      </c>
    </row>
    <row r="1155" spans="1:4">
      <c r="A1155" s="205">
        <v>84671</v>
      </c>
      <c r="B1155" s="206" t="s">
        <v>1683</v>
      </c>
      <c r="C1155" s="205" t="s">
        <v>14</v>
      </c>
      <c r="D1155" s="207">
        <v>7.49</v>
      </c>
    </row>
    <row r="1156" spans="1:4" ht="30">
      <c r="A1156" s="205">
        <v>84676</v>
      </c>
      <c r="B1156" s="206" t="s">
        <v>1684</v>
      </c>
      <c r="C1156" s="205" t="s">
        <v>687</v>
      </c>
      <c r="D1156" s="207">
        <v>398.99</v>
      </c>
    </row>
    <row r="1157" spans="1:4">
      <c r="A1157" s="50">
        <v>84677</v>
      </c>
      <c r="B1157" s="208" t="s">
        <v>1685</v>
      </c>
      <c r="C1157" s="50" t="s">
        <v>14</v>
      </c>
      <c r="D1157" s="204">
        <v>8.1199999999999992</v>
      </c>
    </row>
    <row r="1158" spans="1:4">
      <c r="A1158" s="205">
        <v>84678</v>
      </c>
      <c r="B1158" s="206" t="s">
        <v>1686</v>
      </c>
      <c r="C1158" s="205" t="s">
        <v>14</v>
      </c>
      <c r="D1158" s="207">
        <v>13.9</v>
      </c>
    </row>
    <row r="1159" spans="1:4">
      <c r="A1159" s="50">
        <v>84679</v>
      </c>
      <c r="B1159" s="208" t="s">
        <v>1687</v>
      </c>
      <c r="C1159" s="50" t="s">
        <v>14</v>
      </c>
      <c r="D1159" s="204">
        <v>14.12</v>
      </c>
    </row>
    <row r="1160" spans="1:4">
      <c r="A1160" s="50">
        <v>84682</v>
      </c>
      <c r="B1160" s="208" t="s">
        <v>1688</v>
      </c>
      <c r="C1160" s="50" t="s">
        <v>103</v>
      </c>
      <c r="D1160" s="204">
        <v>1.74</v>
      </c>
    </row>
    <row r="1161" spans="1:4">
      <c r="A1161" s="50">
        <v>84796</v>
      </c>
      <c r="B1161" s="208" t="s">
        <v>1689</v>
      </c>
      <c r="C1161" s="50" t="s">
        <v>687</v>
      </c>
      <c r="D1161" s="204">
        <v>489.09</v>
      </c>
    </row>
    <row r="1162" spans="1:4">
      <c r="A1162" s="205">
        <v>84798</v>
      </c>
      <c r="B1162" s="206" t="s">
        <v>1690</v>
      </c>
      <c r="C1162" s="205" t="s">
        <v>687</v>
      </c>
      <c r="D1162" s="207">
        <v>216.04</v>
      </c>
    </row>
    <row r="1163" spans="1:4">
      <c r="A1163" s="205">
        <v>84842</v>
      </c>
      <c r="B1163" s="206" t="s">
        <v>1691</v>
      </c>
      <c r="C1163" s="205" t="s">
        <v>14</v>
      </c>
      <c r="D1163" s="207">
        <v>656.42</v>
      </c>
    </row>
    <row r="1164" spans="1:4">
      <c r="A1164" s="50">
        <v>84843</v>
      </c>
      <c r="B1164" s="208" t="s">
        <v>1692</v>
      </c>
      <c r="C1164" s="50" t="s">
        <v>14</v>
      </c>
      <c r="D1164" s="204">
        <v>654.41</v>
      </c>
    </row>
    <row r="1165" spans="1:4">
      <c r="A1165" s="205">
        <v>84844</v>
      </c>
      <c r="B1165" s="206" t="s">
        <v>1693</v>
      </c>
      <c r="C1165" s="205" t="s">
        <v>14</v>
      </c>
      <c r="D1165" s="207">
        <v>693.36</v>
      </c>
    </row>
    <row r="1166" spans="1:4">
      <c r="A1166" s="50">
        <v>84845</v>
      </c>
      <c r="B1166" s="208" t="s">
        <v>1694</v>
      </c>
      <c r="C1166" s="50" t="s">
        <v>14</v>
      </c>
      <c r="D1166" s="204">
        <v>596.66</v>
      </c>
    </row>
    <row r="1167" spans="1:4">
      <c r="A1167" s="205">
        <v>84846</v>
      </c>
      <c r="B1167" s="206" t="s">
        <v>1695</v>
      </c>
      <c r="C1167" s="205" t="s">
        <v>14</v>
      </c>
      <c r="D1167" s="207">
        <v>818.28</v>
      </c>
    </row>
    <row r="1168" spans="1:4">
      <c r="A1168" s="50">
        <v>84847</v>
      </c>
      <c r="B1168" s="208" t="s">
        <v>1696</v>
      </c>
      <c r="C1168" s="50" t="s">
        <v>14</v>
      </c>
      <c r="D1168" s="204">
        <v>657.1</v>
      </c>
    </row>
    <row r="1169" spans="1:4">
      <c r="A1169" s="205">
        <v>84848</v>
      </c>
      <c r="B1169" s="206" t="s">
        <v>1697</v>
      </c>
      <c r="C1169" s="205" t="s">
        <v>14</v>
      </c>
      <c r="D1169" s="207">
        <v>479.1</v>
      </c>
    </row>
    <row r="1170" spans="1:4">
      <c r="A1170" s="50">
        <v>84849</v>
      </c>
      <c r="B1170" s="208" t="s">
        <v>1698</v>
      </c>
      <c r="C1170" s="50" t="s">
        <v>687</v>
      </c>
      <c r="D1170" s="204">
        <v>70.7</v>
      </c>
    </row>
    <row r="1171" spans="1:4" ht="30">
      <c r="A1171" s="50">
        <v>84850</v>
      </c>
      <c r="B1171" s="208" t="s">
        <v>1699</v>
      </c>
      <c r="C1171" s="50" t="s">
        <v>687</v>
      </c>
      <c r="D1171" s="204">
        <v>1042.5899999999999</v>
      </c>
    </row>
    <row r="1172" spans="1:4">
      <c r="A1172" s="205">
        <v>84851</v>
      </c>
      <c r="B1172" s="206" t="s">
        <v>1700</v>
      </c>
      <c r="C1172" s="205" t="s">
        <v>14</v>
      </c>
      <c r="D1172" s="207">
        <v>90.42</v>
      </c>
    </row>
    <row r="1173" spans="1:4">
      <c r="A1173" s="205">
        <v>84852</v>
      </c>
      <c r="B1173" s="206" t="s">
        <v>1701</v>
      </c>
      <c r="C1173" s="205" t="s">
        <v>687</v>
      </c>
      <c r="D1173" s="207">
        <v>70.599999999999994</v>
      </c>
    </row>
    <row r="1174" spans="1:4">
      <c r="A1174" s="205">
        <v>84854</v>
      </c>
      <c r="B1174" s="206" t="s">
        <v>1702</v>
      </c>
      <c r="C1174" s="205" t="s">
        <v>103</v>
      </c>
      <c r="D1174" s="207">
        <v>25.11</v>
      </c>
    </row>
    <row r="1175" spans="1:4">
      <c r="A1175" s="50">
        <v>84855</v>
      </c>
      <c r="B1175" s="208" t="s">
        <v>1703</v>
      </c>
      <c r="C1175" s="50" t="s">
        <v>103</v>
      </c>
      <c r="D1175" s="204">
        <v>5.83</v>
      </c>
    </row>
    <row r="1176" spans="1:4">
      <c r="A1176" s="205">
        <v>84856</v>
      </c>
      <c r="B1176" s="206" t="s">
        <v>1704</v>
      </c>
      <c r="C1176" s="205" t="s">
        <v>103</v>
      </c>
      <c r="D1176" s="207">
        <v>5.83</v>
      </c>
    </row>
    <row r="1177" spans="1:4">
      <c r="A1177" s="50">
        <v>84858</v>
      </c>
      <c r="B1177" s="208" t="s">
        <v>1705</v>
      </c>
      <c r="C1177" s="50" t="s">
        <v>687</v>
      </c>
      <c r="D1177" s="204">
        <v>609.03</v>
      </c>
    </row>
    <row r="1178" spans="1:4">
      <c r="A1178" s="50">
        <v>84859</v>
      </c>
      <c r="B1178" s="208" t="s">
        <v>1706</v>
      </c>
      <c r="C1178" s="50" t="s">
        <v>103</v>
      </c>
      <c r="D1178" s="204">
        <v>5.0999999999999996</v>
      </c>
    </row>
    <row r="1179" spans="1:4">
      <c r="A1179" s="205">
        <v>84860</v>
      </c>
      <c r="B1179" s="206" t="s">
        <v>1707</v>
      </c>
      <c r="C1179" s="205" t="s">
        <v>687</v>
      </c>
      <c r="D1179" s="207">
        <v>600.20000000000005</v>
      </c>
    </row>
    <row r="1180" spans="1:4">
      <c r="A1180" s="205">
        <v>84861</v>
      </c>
      <c r="B1180" s="206" t="s">
        <v>1708</v>
      </c>
      <c r="C1180" s="205" t="s">
        <v>103</v>
      </c>
      <c r="D1180" s="207">
        <v>26.01</v>
      </c>
    </row>
    <row r="1181" spans="1:4">
      <c r="A1181" s="50">
        <v>84862</v>
      </c>
      <c r="B1181" s="208" t="s">
        <v>1709</v>
      </c>
      <c r="C1181" s="50" t="s">
        <v>103</v>
      </c>
      <c r="D1181" s="204">
        <v>192.18</v>
      </c>
    </row>
    <row r="1182" spans="1:4">
      <c r="A1182" s="205">
        <v>84863</v>
      </c>
      <c r="B1182" s="206" t="s">
        <v>1710</v>
      </c>
      <c r="C1182" s="205" t="s">
        <v>103</v>
      </c>
      <c r="D1182" s="207">
        <v>92.89</v>
      </c>
    </row>
    <row r="1183" spans="1:4">
      <c r="A1183" s="50">
        <v>84864</v>
      </c>
      <c r="B1183" s="208" t="s">
        <v>1711</v>
      </c>
      <c r="C1183" s="50" t="s">
        <v>103</v>
      </c>
      <c r="D1183" s="204">
        <v>19.52</v>
      </c>
    </row>
    <row r="1184" spans="1:4">
      <c r="A1184" s="205">
        <v>84865</v>
      </c>
      <c r="B1184" s="206" t="s">
        <v>1712</v>
      </c>
      <c r="C1184" s="205" t="s">
        <v>103</v>
      </c>
      <c r="D1184" s="207">
        <v>26.75</v>
      </c>
    </row>
    <row r="1185" spans="1:4" ht="30">
      <c r="A1185" s="50">
        <v>84866</v>
      </c>
      <c r="B1185" s="208" t="s">
        <v>1713</v>
      </c>
      <c r="C1185" s="50" t="s">
        <v>687</v>
      </c>
      <c r="D1185" s="204">
        <v>80.17</v>
      </c>
    </row>
    <row r="1186" spans="1:4" ht="30">
      <c r="A1186" s="50">
        <v>84868</v>
      </c>
      <c r="B1186" s="208" t="s">
        <v>1714</v>
      </c>
      <c r="C1186" s="50" t="s">
        <v>687</v>
      </c>
      <c r="D1186" s="204">
        <v>1004.1</v>
      </c>
    </row>
    <row r="1187" spans="1:4">
      <c r="A1187" s="205">
        <v>84871</v>
      </c>
      <c r="B1187" s="206" t="s">
        <v>1715</v>
      </c>
      <c r="C1187" s="205" t="s">
        <v>103</v>
      </c>
      <c r="D1187" s="207">
        <v>32.869999999999997</v>
      </c>
    </row>
    <row r="1188" spans="1:4" ht="30">
      <c r="A1188" s="50">
        <v>84874</v>
      </c>
      <c r="B1188" s="208" t="s">
        <v>1716</v>
      </c>
      <c r="C1188" s="50" t="s">
        <v>687</v>
      </c>
      <c r="D1188" s="204">
        <v>141.86000000000001</v>
      </c>
    </row>
    <row r="1189" spans="1:4">
      <c r="A1189" s="205">
        <v>84875</v>
      </c>
      <c r="B1189" s="206" t="s">
        <v>1717</v>
      </c>
      <c r="C1189" s="205" t="s">
        <v>14</v>
      </c>
      <c r="D1189" s="207">
        <v>535.84</v>
      </c>
    </row>
    <row r="1190" spans="1:4">
      <c r="A1190" s="50">
        <v>84876</v>
      </c>
      <c r="B1190" s="208" t="s">
        <v>1718</v>
      </c>
      <c r="C1190" s="50" t="s">
        <v>14</v>
      </c>
      <c r="D1190" s="204">
        <v>558.42999999999995</v>
      </c>
    </row>
    <row r="1191" spans="1:4" ht="30">
      <c r="A1191" s="205">
        <v>84878</v>
      </c>
      <c r="B1191" s="206" t="s">
        <v>1719</v>
      </c>
      <c r="C1191" s="205" t="s">
        <v>687</v>
      </c>
      <c r="D1191" s="207">
        <v>83.66</v>
      </c>
    </row>
    <row r="1192" spans="1:4" ht="30">
      <c r="A1192" s="50">
        <v>84879</v>
      </c>
      <c r="B1192" s="208" t="s">
        <v>1720</v>
      </c>
      <c r="C1192" s="50" t="s">
        <v>687</v>
      </c>
      <c r="D1192" s="204">
        <v>117.71</v>
      </c>
    </row>
    <row r="1193" spans="1:4">
      <c r="A1193" s="205">
        <v>84880</v>
      </c>
      <c r="B1193" s="206" t="s">
        <v>1721</v>
      </c>
      <c r="C1193" s="205" t="s">
        <v>687</v>
      </c>
      <c r="D1193" s="207">
        <v>62.38</v>
      </c>
    </row>
    <row r="1194" spans="1:4" ht="30">
      <c r="A1194" s="50">
        <v>84884</v>
      </c>
      <c r="B1194" s="208" t="s">
        <v>1722</v>
      </c>
      <c r="C1194" s="50" t="s">
        <v>687</v>
      </c>
      <c r="D1194" s="204">
        <v>78.290000000000006</v>
      </c>
    </row>
    <row r="1195" spans="1:4" ht="30">
      <c r="A1195" s="205">
        <v>84885</v>
      </c>
      <c r="B1195" s="206" t="s">
        <v>1723</v>
      </c>
      <c r="C1195" s="205" t="s">
        <v>687</v>
      </c>
      <c r="D1195" s="207">
        <v>516.20000000000005</v>
      </c>
    </row>
    <row r="1196" spans="1:4">
      <c r="A1196" s="50">
        <v>84886</v>
      </c>
      <c r="B1196" s="208" t="s">
        <v>1724</v>
      </c>
      <c r="C1196" s="50" t="s">
        <v>687</v>
      </c>
      <c r="D1196" s="204">
        <v>985.54</v>
      </c>
    </row>
    <row r="1197" spans="1:4">
      <c r="A1197" s="205">
        <v>84887</v>
      </c>
      <c r="B1197" s="206" t="s">
        <v>1725</v>
      </c>
      <c r="C1197" s="205" t="s">
        <v>687</v>
      </c>
      <c r="D1197" s="207">
        <v>46.34</v>
      </c>
    </row>
    <row r="1198" spans="1:4">
      <c r="A1198" s="50">
        <v>84889</v>
      </c>
      <c r="B1198" s="208" t="s">
        <v>1726</v>
      </c>
      <c r="C1198" s="50" t="s">
        <v>687</v>
      </c>
      <c r="D1198" s="204">
        <v>17.48</v>
      </c>
    </row>
    <row r="1199" spans="1:4">
      <c r="A1199" s="205">
        <v>84890</v>
      </c>
      <c r="B1199" s="206" t="s">
        <v>1727</v>
      </c>
      <c r="C1199" s="205" t="s">
        <v>687</v>
      </c>
      <c r="D1199" s="207">
        <v>39.82</v>
      </c>
    </row>
    <row r="1200" spans="1:4">
      <c r="A1200" s="50">
        <v>84891</v>
      </c>
      <c r="B1200" s="208" t="s">
        <v>1728</v>
      </c>
      <c r="C1200" s="50" t="s">
        <v>687</v>
      </c>
      <c r="D1200" s="204">
        <v>143.34</v>
      </c>
    </row>
    <row r="1201" spans="1:4">
      <c r="A1201" s="205">
        <v>84892</v>
      </c>
      <c r="B1201" s="206" t="s">
        <v>1729</v>
      </c>
      <c r="C1201" s="205" t="s">
        <v>687</v>
      </c>
      <c r="D1201" s="207">
        <v>81.12</v>
      </c>
    </row>
    <row r="1202" spans="1:4">
      <c r="A1202" s="50">
        <v>84893</v>
      </c>
      <c r="B1202" s="208" t="s">
        <v>1730</v>
      </c>
      <c r="C1202" s="50" t="s">
        <v>687</v>
      </c>
      <c r="D1202" s="204">
        <v>62.52</v>
      </c>
    </row>
    <row r="1203" spans="1:4">
      <c r="A1203" s="205">
        <v>84894</v>
      </c>
      <c r="B1203" s="206" t="s">
        <v>1731</v>
      </c>
      <c r="C1203" s="205" t="s">
        <v>687</v>
      </c>
      <c r="D1203" s="207">
        <v>18.579999999999998</v>
      </c>
    </row>
    <row r="1204" spans="1:4">
      <c r="A1204" s="50">
        <v>84895</v>
      </c>
      <c r="B1204" s="208" t="s">
        <v>1732</v>
      </c>
      <c r="C1204" s="50" t="s">
        <v>687</v>
      </c>
      <c r="D1204" s="204">
        <v>114.94</v>
      </c>
    </row>
    <row r="1205" spans="1:4">
      <c r="A1205" s="205">
        <v>84896</v>
      </c>
      <c r="B1205" s="206" t="s">
        <v>1733</v>
      </c>
      <c r="C1205" s="205" t="s">
        <v>687</v>
      </c>
      <c r="D1205" s="207">
        <v>50.91</v>
      </c>
    </row>
    <row r="1206" spans="1:4">
      <c r="A1206" s="50">
        <v>84897</v>
      </c>
      <c r="B1206" s="208" t="s">
        <v>1734</v>
      </c>
      <c r="C1206" s="50" t="s">
        <v>103</v>
      </c>
      <c r="D1206" s="204">
        <v>29.42</v>
      </c>
    </row>
    <row r="1207" spans="1:4">
      <c r="A1207" s="205">
        <v>84898</v>
      </c>
      <c r="B1207" s="206" t="s">
        <v>1735</v>
      </c>
      <c r="C1207" s="205" t="s">
        <v>103</v>
      </c>
      <c r="D1207" s="207">
        <v>23.9</v>
      </c>
    </row>
    <row r="1208" spans="1:4">
      <c r="A1208" s="50">
        <v>84899</v>
      </c>
      <c r="B1208" s="208" t="s">
        <v>1736</v>
      </c>
      <c r="C1208" s="50" t="s">
        <v>687</v>
      </c>
      <c r="D1208" s="204">
        <v>14.57</v>
      </c>
    </row>
    <row r="1209" spans="1:4">
      <c r="A1209" s="205">
        <v>84950</v>
      </c>
      <c r="B1209" s="206" t="s">
        <v>1737</v>
      </c>
      <c r="C1209" s="205" t="s">
        <v>687</v>
      </c>
      <c r="D1209" s="207">
        <v>73.45</v>
      </c>
    </row>
    <row r="1210" spans="1:4">
      <c r="A1210" s="50">
        <v>84952</v>
      </c>
      <c r="B1210" s="208" t="s">
        <v>1738</v>
      </c>
      <c r="C1210" s="50" t="s">
        <v>687</v>
      </c>
      <c r="D1210" s="204">
        <v>62</v>
      </c>
    </row>
    <row r="1211" spans="1:4">
      <c r="A1211" s="205">
        <v>84955</v>
      </c>
      <c r="B1211" s="206" t="s">
        <v>1739</v>
      </c>
      <c r="C1211" s="205" t="s">
        <v>687</v>
      </c>
      <c r="D1211" s="207">
        <v>35.42</v>
      </c>
    </row>
    <row r="1212" spans="1:4">
      <c r="A1212" s="205">
        <v>84957</v>
      </c>
      <c r="B1212" s="206" t="s">
        <v>1740</v>
      </c>
      <c r="C1212" s="205" t="s">
        <v>14</v>
      </c>
      <c r="D1212" s="207">
        <v>131.66999999999999</v>
      </c>
    </row>
    <row r="1213" spans="1:4">
      <c r="A1213" s="50">
        <v>84959</v>
      </c>
      <c r="B1213" s="208" t="s">
        <v>1741</v>
      </c>
      <c r="C1213" s="50" t="s">
        <v>14</v>
      </c>
      <c r="D1213" s="204">
        <v>154</v>
      </c>
    </row>
    <row r="1214" spans="1:4">
      <c r="A1214" s="205">
        <v>85001</v>
      </c>
      <c r="B1214" s="206" t="s">
        <v>1742</v>
      </c>
      <c r="C1214" s="205" t="s">
        <v>14</v>
      </c>
      <c r="D1214" s="207">
        <v>146.56</v>
      </c>
    </row>
    <row r="1215" spans="1:4">
      <c r="A1215" s="50">
        <v>85002</v>
      </c>
      <c r="B1215" s="208" t="s">
        <v>1743</v>
      </c>
      <c r="C1215" s="50" t="s">
        <v>14</v>
      </c>
      <c r="D1215" s="204">
        <v>206.11</v>
      </c>
    </row>
    <row r="1216" spans="1:4">
      <c r="A1216" s="205">
        <v>85004</v>
      </c>
      <c r="B1216" s="206" t="s">
        <v>1744</v>
      </c>
      <c r="C1216" s="205" t="s">
        <v>14</v>
      </c>
      <c r="D1216" s="207">
        <v>101.89</v>
      </c>
    </row>
    <row r="1217" spans="1:4">
      <c r="A1217" s="50">
        <v>85005</v>
      </c>
      <c r="B1217" s="208" t="s">
        <v>1745</v>
      </c>
      <c r="C1217" s="50" t="s">
        <v>14</v>
      </c>
      <c r="D1217" s="204">
        <v>295.88</v>
      </c>
    </row>
    <row r="1218" spans="1:4">
      <c r="A1218" s="50">
        <v>85010</v>
      </c>
      <c r="B1218" s="208" t="s">
        <v>1746</v>
      </c>
      <c r="C1218" s="50" t="s">
        <v>14</v>
      </c>
      <c r="D1218" s="204">
        <v>609.5</v>
      </c>
    </row>
    <row r="1219" spans="1:4">
      <c r="A1219" s="205">
        <v>85014</v>
      </c>
      <c r="B1219" s="206" t="s">
        <v>1747</v>
      </c>
      <c r="C1219" s="205" t="s">
        <v>14</v>
      </c>
      <c r="D1219" s="207">
        <v>705.69</v>
      </c>
    </row>
    <row r="1220" spans="1:4">
      <c r="A1220" s="50">
        <v>85015</v>
      </c>
      <c r="B1220" s="208" t="s">
        <v>1748</v>
      </c>
      <c r="C1220" s="50" t="s">
        <v>103</v>
      </c>
      <c r="D1220" s="204">
        <v>16.05</v>
      </c>
    </row>
    <row r="1221" spans="1:4">
      <c r="A1221" s="205">
        <v>85016</v>
      </c>
      <c r="B1221" s="206" t="s">
        <v>1749</v>
      </c>
      <c r="C1221" s="205" t="s">
        <v>103</v>
      </c>
      <c r="D1221" s="207">
        <v>19.809999999999999</v>
      </c>
    </row>
    <row r="1222" spans="1:4">
      <c r="A1222" s="205">
        <v>85034</v>
      </c>
      <c r="B1222" s="206" t="s">
        <v>1750</v>
      </c>
      <c r="C1222" s="205" t="s">
        <v>103</v>
      </c>
      <c r="D1222" s="207">
        <v>29.21</v>
      </c>
    </row>
    <row r="1223" spans="1:4">
      <c r="A1223" s="50">
        <v>85040</v>
      </c>
      <c r="B1223" s="208" t="s">
        <v>1751</v>
      </c>
      <c r="C1223" s="50" t="s">
        <v>103</v>
      </c>
      <c r="D1223" s="204">
        <v>26.5</v>
      </c>
    </row>
    <row r="1224" spans="1:4">
      <c r="A1224" s="205">
        <v>85044</v>
      </c>
      <c r="B1224" s="206" t="s">
        <v>1752</v>
      </c>
      <c r="C1224" s="205" t="s">
        <v>103</v>
      </c>
      <c r="D1224" s="207">
        <v>26.5</v>
      </c>
    </row>
    <row r="1225" spans="1:4">
      <c r="A1225" s="50">
        <v>85065</v>
      </c>
      <c r="B1225" s="208" t="s">
        <v>1753</v>
      </c>
      <c r="C1225" s="50" t="s">
        <v>103</v>
      </c>
      <c r="D1225" s="204">
        <v>32.69</v>
      </c>
    </row>
    <row r="1226" spans="1:4">
      <c r="A1226" s="205">
        <v>85096</v>
      </c>
      <c r="B1226" s="206" t="s">
        <v>1754</v>
      </c>
      <c r="C1226" s="205" t="s">
        <v>14</v>
      </c>
      <c r="D1226" s="207">
        <v>380.46</v>
      </c>
    </row>
    <row r="1227" spans="1:4">
      <c r="A1227" s="50">
        <v>85117</v>
      </c>
      <c r="B1227" s="208" t="s">
        <v>1755</v>
      </c>
      <c r="C1227" s="50" t="s">
        <v>687</v>
      </c>
      <c r="D1227" s="204">
        <v>36.549999999999997</v>
      </c>
    </row>
    <row r="1228" spans="1:4">
      <c r="A1228" s="205">
        <v>85120</v>
      </c>
      <c r="B1228" s="206" t="s">
        <v>1756</v>
      </c>
      <c r="C1228" s="205" t="s">
        <v>687</v>
      </c>
      <c r="D1228" s="207">
        <v>67.83</v>
      </c>
    </row>
    <row r="1229" spans="1:4">
      <c r="A1229" s="205">
        <v>85171</v>
      </c>
      <c r="B1229" s="206" t="s">
        <v>1757</v>
      </c>
      <c r="C1229" s="205" t="s">
        <v>103</v>
      </c>
      <c r="D1229" s="207">
        <v>3.14</v>
      </c>
    </row>
    <row r="1230" spans="1:4" ht="30">
      <c r="A1230" s="50">
        <v>85172</v>
      </c>
      <c r="B1230" s="208" t="s">
        <v>1758</v>
      </c>
      <c r="C1230" s="50" t="s">
        <v>103</v>
      </c>
      <c r="D1230" s="204">
        <v>90.31</v>
      </c>
    </row>
    <row r="1231" spans="1:4">
      <c r="A1231" s="205">
        <v>85178</v>
      </c>
      <c r="B1231" s="206" t="s">
        <v>1759</v>
      </c>
      <c r="C1231" s="205" t="s">
        <v>687</v>
      </c>
      <c r="D1231" s="207">
        <v>66.569999999999993</v>
      </c>
    </row>
    <row r="1232" spans="1:4">
      <c r="A1232" s="205">
        <v>85179</v>
      </c>
      <c r="B1232" s="206" t="s">
        <v>1760</v>
      </c>
      <c r="C1232" s="205" t="s">
        <v>14</v>
      </c>
      <c r="D1232" s="207">
        <v>9.7899999999999991</v>
      </c>
    </row>
    <row r="1233" spans="1:4">
      <c r="A1233" s="50">
        <v>85180</v>
      </c>
      <c r="B1233" s="208" t="s">
        <v>1761</v>
      </c>
      <c r="C1233" s="50" t="s">
        <v>14</v>
      </c>
      <c r="D1233" s="204">
        <v>9.7899999999999991</v>
      </c>
    </row>
    <row r="1234" spans="1:4" ht="30">
      <c r="A1234" s="50">
        <v>85181</v>
      </c>
      <c r="B1234" s="208" t="s">
        <v>1762</v>
      </c>
      <c r="C1234" s="50" t="s">
        <v>14</v>
      </c>
      <c r="D1234" s="204">
        <v>48.9</v>
      </c>
    </row>
    <row r="1235" spans="1:4">
      <c r="A1235" s="205">
        <v>85182</v>
      </c>
      <c r="B1235" s="206" t="s">
        <v>1763</v>
      </c>
      <c r="C1235" s="205" t="s">
        <v>14</v>
      </c>
      <c r="D1235" s="207">
        <v>1.96</v>
      </c>
    </row>
    <row r="1236" spans="1:4">
      <c r="A1236" s="50">
        <v>85183</v>
      </c>
      <c r="B1236" s="208" t="s">
        <v>1764</v>
      </c>
      <c r="C1236" s="50" t="s">
        <v>14</v>
      </c>
      <c r="D1236" s="204">
        <v>1.84</v>
      </c>
    </row>
    <row r="1237" spans="1:4">
      <c r="A1237" s="205">
        <v>85184</v>
      </c>
      <c r="B1237" s="206" t="s">
        <v>1765</v>
      </c>
      <c r="C1237" s="205" t="s">
        <v>14</v>
      </c>
      <c r="D1237" s="207">
        <v>3.07</v>
      </c>
    </row>
    <row r="1238" spans="1:4">
      <c r="A1238" s="50">
        <v>85185</v>
      </c>
      <c r="B1238" s="208" t="s">
        <v>1766</v>
      </c>
      <c r="C1238" s="50" t="s">
        <v>14</v>
      </c>
      <c r="D1238" s="204">
        <v>3.11</v>
      </c>
    </row>
    <row r="1239" spans="1:4">
      <c r="A1239" s="205">
        <v>85186</v>
      </c>
      <c r="B1239" s="206" t="s">
        <v>1767</v>
      </c>
      <c r="C1239" s="205" t="s">
        <v>687</v>
      </c>
      <c r="D1239" s="207">
        <v>65.56</v>
      </c>
    </row>
    <row r="1240" spans="1:4">
      <c r="A1240" s="50">
        <v>85187</v>
      </c>
      <c r="B1240" s="208" t="s">
        <v>1768</v>
      </c>
      <c r="C1240" s="50" t="s">
        <v>1769</v>
      </c>
      <c r="D1240" s="204">
        <v>386.6</v>
      </c>
    </row>
    <row r="1241" spans="1:4">
      <c r="A1241" s="50">
        <v>85188</v>
      </c>
      <c r="B1241" s="208" t="s">
        <v>1770</v>
      </c>
      <c r="C1241" s="50" t="s">
        <v>687</v>
      </c>
      <c r="D1241" s="204">
        <v>374.69</v>
      </c>
    </row>
    <row r="1242" spans="1:4">
      <c r="A1242" s="205">
        <v>85189</v>
      </c>
      <c r="B1242" s="206" t="s">
        <v>1771</v>
      </c>
      <c r="C1242" s="205" t="s">
        <v>687</v>
      </c>
      <c r="D1242" s="207">
        <v>894.31</v>
      </c>
    </row>
    <row r="1243" spans="1:4">
      <c r="A1243" s="50">
        <v>85195</v>
      </c>
      <c r="B1243" s="208" t="s">
        <v>1772</v>
      </c>
      <c r="C1243" s="50" t="s">
        <v>687</v>
      </c>
      <c r="D1243" s="204">
        <v>58.29</v>
      </c>
    </row>
    <row r="1244" spans="1:4">
      <c r="A1244" s="50">
        <v>85233</v>
      </c>
      <c r="B1244" s="208" t="s">
        <v>1773</v>
      </c>
      <c r="C1244" s="50" t="s">
        <v>40</v>
      </c>
      <c r="D1244" s="204">
        <v>1826.17</v>
      </c>
    </row>
    <row r="1245" spans="1:4">
      <c r="A1245" s="50">
        <v>85323</v>
      </c>
      <c r="B1245" s="208" t="s">
        <v>1774</v>
      </c>
      <c r="C1245" s="50" t="s">
        <v>103</v>
      </c>
      <c r="D1245" s="204">
        <v>1.26</v>
      </c>
    </row>
    <row r="1246" spans="1:4">
      <c r="A1246" s="50">
        <v>85331</v>
      </c>
      <c r="B1246" s="208" t="s">
        <v>1775</v>
      </c>
      <c r="C1246" s="50" t="s">
        <v>14</v>
      </c>
      <c r="D1246" s="204">
        <v>0.95</v>
      </c>
    </row>
    <row r="1247" spans="1:4">
      <c r="A1247" s="205">
        <v>85332</v>
      </c>
      <c r="B1247" s="206" t="s">
        <v>1776</v>
      </c>
      <c r="C1247" s="205" t="s">
        <v>687</v>
      </c>
      <c r="D1247" s="207">
        <v>3.88</v>
      </c>
    </row>
    <row r="1248" spans="1:4">
      <c r="A1248" s="50">
        <v>85333</v>
      </c>
      <c r="B1248" s="208" t="s">
        <v>1777</v>
      </c>
      <c r="C1248" s="50" t="s">
        <v>687</v>
      </c>
      <c r="D1248" s="204">
        <v>13.92</v>
      </c>
    </row>
    <row r="1249" spans="1:4">
      <c r="A1249" s="205">
        <v>85334</v>
      </c>
      <c r="B1249" s="206" t="s">
        <v>1778</v>
      </c>
      <c r="C1249" s="205" t="s">
        <v>14</v>
      </c>
      <c r="D1249" s="207">
        <v>12.29</v>
      </c>
    </row>
    <row r="1250" spans="1:4">
      <c r="A1250" s="50">
        <v>85335</v>
      </c>
      <c r="B1250" s="208" t="s">
        <v>1779</v>
      </c>
      <c r="C1250" s="50" t="s">
        <v>103</v>
      </c>
      <c r="D1250" s="204">
        <v>5.76</v>
      </c>
    </row>
    <row r="1251" spans="1:4">
      <c r="A1251" s="205">
        <v>85336</v>
      </c>
      <c r="B1251" s="206" t="s">
        <v>1780</v>
      </c>
      <c r="C1251" s="205" t="s">
        <v>103</v>
      </c>
      <c r="D1251" s="207">
        <v>3.88</v>
      </c>
    </row>
    <row r="1252" spans="1:4">
      <c r="A1252" s="50">
        <v>85362</v>
      </c>
      <c r="B1252" s="208" t="s">
        <v>1781</v>
      </c>
      <c r="C1252" s="50" t="s">
        <v>14</v>
      </c>
      <c r="D1252" s="204">
        <v>9.83</v>
      </c>
    </row>
    <row r="1253" spans="1:4">
      <c r="A1253" s="205">
        <v>85364</v>
      </c>
      <c r="B1253" s="206" t="s">
        <v>1782</v>
      </c>
      <c r="C1253" s="205" t="s">
        <v>40</v>
      </c>
      <c r="D1253" s="207">
        <v>179.6</v>
      </c>
    </row>
    <row r="1254" spans="1:4">
      <c r="A1254" s="50">
        <v>85365</v>
      </c>
      <c r="B1254" s="208" t="s">
        <v>1783</v>
      </c>
      <c r="C1254" s="50" t="s">
        <v>40</v>
      </c>
      <c r="D1254" s="204">
        <v>45.5</v>
      </c>
    </row>
    <row r="1255" spans="1:4">
      <c r="A1255" s="205">
        <v>85366</v>
      </c>
      <c r="B1255" s="206" t="s">
        <v>1784</v>
      </c>
      <c r="C1255" s="205" t="s">
        <v>14</v>
      </c>
      <c r="D1255" s="207">
        <v>15.98</v>
      </c>
    </row>
    <row r="1256" spans="1:4">
      <c r="A1256" s="50">
        <v>85367</v>
      </c>
      <c r="B1256" s="208" t="s">
        <v>1785</v>
      </c>
      <c r="C1256" s="50" t="s">
        <v>14</v>
      </c>
      <c r="D1256" s="204">
        <v>11.64</v>
      </c>
    </row>
    <row r="1257" spans="1:4">
      <c r="A1257" s="205">
        <v>85369</v>
      </c>
      <c r="B1257" s="206" t="s">
        <v>1786</v>
      </c>
      <c r="C1257" s="205" t="s">
        <v>14</v>
      </c>
      <c r="D1257" s="207">
        <v>27.63</v>
      </c>
    </row>
    <row r="1258" spans="1:4">
      <c r="A1258" s="50">
        <v>85370</v>
      </c>
      <c r="B1258" s="208" t="s">
        <v>1787</v>
      </c>
      <c r="C1258" s="50" t="s">
        <v>40</v>
      </c>
      <c r="D1258" s="204">
        <v>188.78</v>
      </c>
    </row>
    <row r="1259" spans="1:4">
      <c r="A1259" s="205">
        <v>85371</v>
      </c>
      <c r="B1259" s="206" t="s">
        <v>1788</v>
      </c>
      <c r="C1259" s="205" t="s">
        <v>14</v>
      </c>
      <c r="D1259" s="207">
        <v>2.27</v>
      </c>
    </row>
    <row r="1260" spans="1:4">
      <c r="A1260" s="50">
        <v>85372</v>
      </c>
      <c r="B1260" s="208" t="s">
        <v>1789</v>
      </c>
      <c r="C1260" s="50" t="s">
        <v>14</v>
      </c>
      <c r="D1260" s="204">
        <v>1.84</v>
      </c>
    </row>
    <row r="1261" spans="1:4">
      <c r="A1261" s="205">
        <v>85373</v>
      </c>
      <c r="B1261" s="206" t="s">
        <v>1790</v>
      </c>
      <c r="C1261" s="205" t="s">
        <v>14</v>
      </c>
      <c r="D1261" s="207">
        <v>4</v>
      </c>
    </row>
    <row r="1262" spans="1:4">
      <c r="A1262" s="50">
        <v>85374</v>
      </c>
      <c r="B1262" s="208" t="s">
        <v>1791</v>
      </c>
      <c r="C1262" s="50" t="s">
        <v>687</v>
      </c>
      <c r="D1262" s="204">
        <v>8.19</v>
      </c>
    </row>
    <row r="1263" spans="1:4">
      <c r="A1263" s="205">
        <v>85375</v>
      </c>
      <c r="B1263" s="206" t="s">
        <v>1792</v>
      </c>
      <c r="C1263" s="205" t="s">
        <v>14</v>
      </c>
      <c r="D1263" s="207">
        <v>9.67</v>
      </c>
    </row>
    <row r="1264" spans="1:4">
      <c r="A1264" s="50">
        <v>85376</v>
      </c>
      <c r="B1264" s="208" t="s">
        <v>1793</v>
      </c>
      <c r="C1264" s="50" t="s">
        <v>14</v>
      </c>
      <c r="D1264" s="204">
        <v>4.1399999999999997</v>
      </c>
    </row>
    <row r="1265" spans="1:4">
      <c r="A1265" s="205">
        <v>85377</v>
      </c>
      <c r="B1265" s="206" t="s">
        <v>1794</v>
      </c>
      <c r="C1265" s="205" t="s">
        <v>14</v>
      </c>
      <c r="D1265" s="207">
        <v>30.17</v>
      </c>
    </row>
    <row r="1266" spans="1:4">
      <c r="A1266" s="50">
        <v>85378</v>
      </c>
      <c r="B1266" s="208" t="s">
        <v>1795</v>
      </c>
      <c r="C1266" s="50" t="s">
        <v>14</v>
      </c>
      <c r="D1266" s="204">
        <v>28.64</v>
      </c>
    </row>
    <row r="1267" spans="1:4">
      <c r="A1267" s="205">
        <v>85379</v>
      </c>
      <c r="B1267" s="206" t="s">
        <v>1796</v>
      </c>
      <c r="C1267" s="205" t="s">
        <v>103</v>
      </c>
      <c r="D1267" s="207">
        <v>1.84</v>
      </c>
    </row>
    <row r="1268" spans="1:4">
      <c r="A1268" s="50">
        <v>85381</v>
      </c>
      <c r="B1268" s="208" t="s">
        <v>1797</v>
      </c>
      <c r="C1268" s="50" t="s">
        <v>14</v>
      </c>
      <c r="D1268" s="204">
        <v>47.71</v>
      </c>
    </row>
    <row r="1269" spans="1:4">
      <c r="A1269" s="205">
        <v>85382</v>
      </c>
      <c r="B1269" s="206" t="s">
        <v>1798</v>
      </c>
      <c r="C1269" s="205" t="s">
        <v>14</v>
      </c>
      <c r="D1269" s="207">
        <v>15.37</v>
      </c>
    </row>
    <row r="1270" spans="1:4">
      <c r="A1270" s="50">
        <v>85383</v>
      </c>
      <c r="B1270" s="208" t="s">
        <v>1799</v>
      </c>
      <c r="C1270" s="50" t="s">
        <v>103</v>
      </c>
      <c r="D1270" s="204">
        <v>2.4500000000000002</v>
      </c>
    </row>
    <row r="1271" spans="1:4">
      <c r="A1271" s="205">
        <v>85384</v>
      </c>
      <c r="B1271" s="206" t="s">
        <v>1800</v>
      </c>
      <c r="C1271" s="205" t="s">
        <v>14</v>
      </c>
      <c r="D1271" s="207">
        <v>6.76</v>
      </c>
    </row>
    <row r="1272" spans="1:4">
      <c r="A1272" s="50">
        <v>85386</v>
      </c>
      <c r="B1272" s="208" t="s">
        <v>1801</v>
      </c>
      <c r="C1272" s="50" t="s">
        <v>14</v>
      </c>
      <c r="D1272" s="204">
        <v>14.75</v>
      </c>
    </row>
    <row r="1273" spans="1:4">
      <c r="A1273" s="205">
        <v>85387</v>
      </c>
      <c r="B1273" s="206" t="s">
        <v>1802</v>
      </c>
      <c r="C1273" s="205" t="s">
        <v>40</v>
      </c>
      <c r="D1273" s="207">
        <v>44.27</v>
      </c>
    </row>
    <row r="1274" spans="1:4">
      <c r="A1274" s="50">
        <v>85389</v>
      </c>
      <c r="B1274" s="208" t="s">
        <v>1803</v>
      </c>
      <c r="C1274" s="50" t="s">
        <v>103</v>
      </c>
      <c r="D1274" s="204">
        <v>59.87</v>
      </c>
    </row>
    <row r="1275" spans="1:4">
      <c r="A1275" s="205">
        <v>85390</v>
      </c>
      <c r="B1275" s="206" t="s">
        <v>1804</v>
      </c>
      <c r="C1275" s="205" t="s">
        <v>103</v>
      </c>
      <c r="D1275" s="207">
        <v>29.79</v>
      </c>
    </row>
    <row r="1276" spans="1:4">
      <c r="A1276" s="50">
        <v>85392</v>
      </c>
      <c r="B1276" s="208" t="s">
        <v>1805</v>
      </c>
      <c r="C1276" s="50" t="s">
        <v>103</v>
      </c>
      <c r="D1276" s="204">
        <v>146.19</v>
      </c>
    </row>
    <row r="1277" spans="1:4">
      <c r="A1277" s="205">
        <v>85397</v>
      </c>
      <c r="B1277" s="206" t="s">
        <v>1806</v>
      </c>
      <c r="C1277" s="205" t="s">
        <v>14</v>
      </c>
      <c r="D1277" s="207">
        <v>16.57</v>
      </c>
    </row>
    <row r="1278" spans="1:4">
      <c r="A1278" s="50">
        <v>85406</v>
      </c>
      <c r="B1278" s="208" t="s">
        <v>1807</v>
      </c>
      <c r="C1278" s="50" t="s">
        <v>14</v>
      </c>
      <c r="D1278" s="204">
        <v>34.53</v>
      </c>
    </row>
    <row r="1279" spans="1:4">
      <c r="A1279" s="205">
        <v>85407</v>
      </c>
      <c r="B1279" s="206" t="s">
        <v>1808</v>
      </c>
      <c r="C1279" s="205" t="s">
        <v>103</v>
      </c>
      <c r="D1279" s="207">
        <v>7.08</v>
      </c>
    </row>
    <row r="1280" spans="1:4">
      <c r="A1280" s="50">
        <v>85408</v>
      </c>
      <c r="B1280" s="208" t="s">
        <v>1809</v>
      </c>
      <c r="C1280" s="50" t="s">
        <v>14</v>
      </c>
      <c r="D1280" s="204">
        <v>24.86</v>
      </c>
    </row>
    <row r="1281" spans="1:4">
      <c r="A1281" s="205">
        <v>85409</v>
      </c>
      <c r="B1281" s="206" t="s">
        <v>1810</v>
      </c>
      <c r="C1281" s="205" t="s">
        <v>14</v>
      </c>
      <c r="D1281" s="207">
        <v>5.0599999999999996</v>
      </c>
    </row>
    <row r="1282" spans="1:4">
      <c r="A1282" s="50">
        <v>85410</v>
      </c>
      <c r="B1282" s="208" t="s">
        <v>1811</v>
      </c>
      <c r="C1282" s="50" t="s">
        <v>687</v>
      </c>
      <c r="D1282" s="204">
        <v>11.28</v>
      </c>
    </row>
    <row r="1283" spans="1:4">
      <c r="A1283" s="205">
        <v>85411</v>
      </c>
      <c r="B1283" s="206" t="s">
        <v>1812</v>
      </c>
      <c r="C1283" s="205" t="s">
        <v>103</v>
      </c>
      <c r="D1283" s="207">
        <v>2.59</v>
      </c>
    </row>
    <row r="1284" spans="1:4">
      <c r="A1284" s="50">
        <v>85412</v>
      </c>
      <c r="B1284" s="208" t="s">
        <v>1813</v>
      </c>
      <c r="C1284" s="50" t="s">
        <v>103</v>
      </c>
      <c r="D1284" s="204">
        <v>3.73</v>
      </c>
    </row>
    <row r="1285" spans="1:4">
      <c r="A1285" s="205">
        <v>85413</v>
      </c>
      <c r="B1285" s="206" t="s">
        <v>1814</v>
      </c>
      <c r="C1285" s="205" t="s">
        <v>103</v>
      </c>
      <c r="D1285" s="207">
        <v>1.98</v>
      </c>
    </row>
    <row r="1286" spans="1:4">
      <c r="A1286" s="50">
        <v>85414</v>
      </c>
      <c r="B1286" s="208" t="s">
        <v>1815</v>
      </c>
      <c r="C1286" s="50" t="s">
        <v>103</v>
      </c>
      <c r="D1286" s="204">
        <v>5.19</v>
      </c>
    </row>
    <row r="1287" spans="1:4">
      <c r="A1287" s="205">
        <v>85415</v>
      </c>
      <c r="B1287" s="206" t="s">
        <v>1816</v>
      </c>
      <c r="C1287" s="205" t="s">
        <v>687</v>
      </c>
      <c r="D1287" s="207">
        <v>7.05</v>
      </c>
    </row>
    <row r="1288" spans="1:4">
      <c r="A1288" s="50">
        <v>85416</v>
      </c>
      <c r="B1288" s="208" t="s">
        <v>1817</v>
      </c>
      <c r="C1288" s="50" t="s">
        <v>687</v>
      </c>
      <c r="D1288" s="204">
        <v>9.74</v>
      </c>
    </row>
    <row r="1289" spans="1:4">
      <c r="A1289" s="205">
        <v>85417</v>
      </c>
      <c r="B1289" s="206" t="s">
        <v>1818</v>
      </c>
      <c r="C1289" s="205" t="s">
        <v>103</v>
      </c>
      <c r="D1289" s="207">
        <v>2.83</v>
      </c>
    </row>
    <row r="1290" spans="1:4">
      <c r="A1290" s="50">
        <v>85418</v>
      </c>
      <c r="B1290" s="208" t="s">
        <v>1819</v>
      </c>
      <c r="C1290" s="50" t="s">
        <v>103</v>
      </c>
      <c r="D1290" s="204">
        <v>5.64</v>
      </c>
    </row>
    <row r="1291" spans="1:4">
      <c r="A1291" s="205">
        <v>85419</v>
      </c>
      <c r="B1291" s="206" t="s">
        <v>1820</v>
      </c>
      <c r="C1291" s="205" t="s">
        <v>103</v>
      </c>
      <c r="D1291" s="207">
        <v>3.52</v>
      </c>
    </row>
    <row r="1292" spans="1:4">
      <c r="A1292" s="50">
        <v>85420</v>
      </c>
      <c r="B1292" s="208" t="s">
        <v>1821</v>
      </c>
      <c r="C1292" s="50" t="s">
        <v>103</v>
      </c>
      <c r="D1292" s="204">
        <v>8.4600000000000009</v>
      </c>
    </row>
    <row r="1293" spans="1:4">
      <c r="A1293" s="205">
        <v>85421</v>
      </c>
      <c r="B1293" s="206" t="s">
        <v>1822</v>
      </c>
      <c r="C1293" s="205" t="s">
        <v>14</v>
      </c>
      <c r="D1293" s="207">
        <v>9.27</v>
      </c>
    </row>
    <row r="1294" spans="1:4">
      <c r="A1294" s="205">
        <v>85422</v>
      </c>
      <c r="B1294" s="206" t="s">
        <v>1823</v>
      </c>
      <c r="C1294" s="205" t="s">
        <v>14</v>
      </c>
      <c r="D1294" s="207">
        <v>4.91</v>
      </c>
    </row>
    <row r="1295" spans="1:4">
      <c r="A1295" s="205">
        <v>85423</v>
      </c>
      <c r="B1295" s="206" t="s">
        <v>1824</v>
      </c>
      <c r="C1295" s="205" t="s">
        <v>14</v>
      </c>
      <c r="D1295" s="207">
        <v>5.73</v>
      </c>
    </row>
    <row r="1296" spans="1:4">
      <c r="A1296" s="50">
        <v>85424</v>
      </c>
      <c r="B1296" s="208" t="s">
        <v>1825</v>
      </c>
      <c r="C1296" s="50" t="s">
        <v>14</v>
      </c>
      <c r="D1296" s="204">
        <v>16.05</v>
      </c>
    </row>
    <row r="1297" spans="1:4">
      <c r="A1297" s="215">
        <v>85662</v>
      </c>
      <c r="B1297" s="216" t="s">
        <v>1826</v>
      </c>
      <c r="C1297" s="215" t="s">
        <v>14</v>
      </c>
      <c r="D1297" s="217">
        <v>9.35</v>
      </c>
    </row>
    <row r="1298" spans="1:4">
      <c r="A1298" s="50">
        <v>86872</v>
      </c>
      <c r="B1298" s="208" t="s">
        <v>1827</v>
      </c>
      <c r="C1298" s="50" t="s">
        <v>687</v>
      </c>
      <c r="D1298" s="204">
        <v>562.66</v>
      </c>
    </row>
    <row r="1299" spans="1:4">
      <c r="A1299" s="205">
        <v>86874</v>
      </c>
      <c r="B1299" s="206" t="s">
        <v>1828</v>
      </c>
      <c r="C1299" s="205" t="s">
        <v>687</v>
      </c>
      <c r="D1299" s="207">
        <v>343.36</v>
      </c>
    </row>
    <row r="1300" spans="1:4">
      <c r="A1300" s="50">
        <v>86875</v>
      </c>
      <c r="B1300" s="208" t="s">
        <v>1829</v>
      </c>
      <c r="C1300" s="50" t="s">
        <v>687</v>
      </c>
      <c r="D1300" s="204">
        <v>216.14</v>
      </c>
    </row>
    <row r="1301" spans="1:4">
      <c r="A1301" s="205">
        <v>86876</v>
      </c>
      <c r="B1301" s="206" t="s">
        <v>1830</v>
      </c>
      <c r="C1301" s="205" t="s">
        <v>687</v>
      </c>
      <c r="D1301" s="207">
        <v>120.67</v>
      </c>
    </row>
    <row r="1302" spans="1:4" ht="30">
      <c r="A1302" s="50">
        <v>86877</v>
      </c>
      <c r="B1302" s="208" t="s">
        <v>1831</v>
      </c>
      <c r="C1302" s="50" t="s">
        <v>687</v>
      </c>
      <c r="D1302" s="204">
        <v>20.51</v>
      </c>
    </row>
    <row r="1303" spans="1:4">
      <c r="A1303" s="205">
        <v>86878</v>
      </c>
      <c r="B1303" s="206" t="s">
        <v>1832</v>
      </c>
      <c r="C1303" s="205" t="s">
        <v>687</v>
      </c>
      <c r="D1303" s="207">
        <v>45.39</v>
      </c>
    </row>
    <row r="1304" spans="1:4">
      <c r="A1304" s="50">
        <v>86879</v>
      </c>
      <c r="B1304" s="208" t="s">
        <v>1833</v>
      </c>
      <c r="C1304" s="50" t="s">
        <v>687</v>
      </c>
      <c r="D1304" s="204">
        <v>4.82</v>
      </c>
    </row>
    <row r="1305" spans="1:4" ht="30">
      <c r="A1305" s="205">
        <v>86880</v>
      </c>
      <c r="B1305" s="206" t="s">
        <v>1834</v>
      </c>
      <c r="C1305" s="205" t="s">
        <v>687</v>
      </c>
      <c r="D1305" s="207">
        <v>13.98</v>
      </c>
    </row>
    <row r="1306" spans="1:4">
      <c r="A1306" s="50">
        <v>86881</v>
      </c>
      <c r="B1306" s="208" t="s">
        <v>1835</v>
      </c>
      <c r="C1306" s="50" t="s">
        <v>687</v>
      </c>
      <c r="D1306" s="204">
        <v>128.44999999999999</v>
      </c>
    </row>
    <row r="1307" spans="1:4">
      <c r="A1307" s="205">
        <v>86882</v>
      </c>
      <c r="B1307" s="206" t="s">
        <v>1836</v>
      </c>
      <c r="C1307" s="205" t="s">
        <v>687</v>
      </c>
      <c r="D1307" s="207">
        <v>14.43</v>
      </c>
    </row>
    <row r="1308" spans="1:4">
      <c r="A1308" s="50">
        <v>86883</v>
      </c>
      <c r="B1308" s="208" t="s">
        <v>1837</v>
      </c>
      <c r="C1308" s="50" t="s">
        <v>687</v>
      </c>
      <c r="D1308" s="204">
        <v>8.23</v>
      </c>
    </row>
    <row r="1309" spans="1:4">
      <c r="A1309" s="205">
        <v>86884</v>
      </c>
      <c r="B1309" s="206" t="s">
        <v>1838</v>
      </c>
      <c r="C1309" s="205" t="s">
        <v>687</v>
      </c>
      <c r="D1309" s="207">
        <v>5.91</v>
      </c>
    </row>
    <row r="1310" spans="1:4">
      <c r="A1310" s="50">
        <v>86885</v>
      </c>
      <c r="B1310" s="208" t="s">
        <v>1839</v>
      </c>
      <c r="C1310" s="50" t="s">
        <v>687</v>
      </c>
      <c r="D1310" s="204">
        <v>5.8</v>
      </c>
    </row>
    <row r="1311" spans="1:4">
      <c r="A1311" s="205">
        <v>86886</v>
      </c>
      <c r="B1311" s="206" t="s">
        <v>1840</v>
      </c>
      <c r="C1311" s="205" t="s">
        <v>687</v>
      </c>
      <c r="D1311" s="207">
        <v>31.21</v>
      </c>
    </row>
    <row r="1312" spans="1:4">
      <c r="A1312" s="50">
        <v>86887</v>
      </c>
      <c r="B1312" s="208" t="s">
        <v>1841</v>
      </c>
      <c r="C1312" s="50" t="s">
        <v>687</v>
      </c>
      <c r="D1312" s="204">
        <v>33.869999999999997</v>
      </c>
    </row>
    <row r="1313" spans="1:4">
      <c r="A1313" s="205">
        <v>86888</v>
      </c>
      <c r="B1313" s="206" t="s">
        <v>1842</v>
      </c>
      <c r="C1313" s="205" t="s">
        <v>687</v>
      </c>
      <c r="D1313" s="207">
        <v>356.39</v>
      </c>
    </row>
    <row r="1314" spans="1:4">
      <c r="A1314" s="50">
        <v>86889</v>
      </c>
      <c r="B1314" s="208" t="s">
        <v>1843</v>
      </c>
      <c r="C1314" s="50" t="s">
        <v>687</v>
      </c>
      <c r="D1314" s="204">
        <v>280.97000000000003</v>
      </c>
    </row>
    <row r="1315" spans="1:4">
      <c r="A1315" s="205">
        <v>86893</v>
      </c>
      <c r="B1315" s="206" t="s">
        <v>1844</v>
      </c>
      <c r="C1315" s="205" t="s">
        <v>687</v>
      </c>
      <c r="D1315" s="207">
        <v>254.96</v>
      </c>
    </row>
    <row r="1316" spans="1:4">
      <c r="A1316" s="50">
        <v>86894</v>
      </c>
      <c r="B1316" s="208" t="s">
        <v>1845</v>
      </c>
      <c r="C1316" s="50" t="s">
        <v>687</v>
      </c>
      <c r="D1316" s="204">
        <v>193.11</v>
      </c>
    </row>
    <row r="1317" spans="1:4">
      <c r="A1317" s="205">
        <v>86895</v>
      </c>
      <c r="B1317" s="206" t="s">
        <v>1846</v>
      </c>
      <c r="C1317" s="205" t="s">
        <v>687</v>
      </c>
      <c r="D1317" s="207">
        <v>160.27000000000001</v>
      </c>
    </row>
    <row r="1318" spans="1:4">
      <c r="A1318" s="50">
        <v>86899</v>
      </c>
      <c r="B1318" s="208" t="s">
        <v>1847</v>
      </c>
      <c r="C1318" s="50" t="s">
        <v>687</v>
      </c>
      <c r="D1318" s="204">
        <v>150.51</v>
      </c>
    </row>
    <row r="1319" spans="1:4">
      <c r="A1319" s="205">
        <v>86900</v>
      </c>
      <c r="B1319" s="206" t="s">
        <v>1848</v>
      </c>
      <c r="C1319" s="205" t="s">
        <v>687</v>
      </c>
      <c r="D1319" s="207">
        <v>117.97</v>
      </c>
    </row>
    <row r="1320" spans="1:4">
      <c r="A1320" s="50">
        <v>86901</v>
      </c>
      <c r="B1320" s="208" t="s">
        <v>1849</v>
      </c>
      <c r="C1320" s="50" t="s">
        <v>687</v>
      </c>
      <c r="D1320" s="204">
        <v>98.42</v>
      </c>
    </row>
    <row r="1321" spans="1:4">
      <c r="A1321" s="205">
        <v>86902</v>
      </c>
      <c r="B1321" s="206" t="s">
        <v>1850</v>
      </c>
      <c r="C1321" s="205" t="s">
        <v>687</v>
      </c>
      <c r="D1321" s="207">
        <v>157.18</v>
      </c>
    </row>
    <row r="1322" spans="1:4" ht="30">
      <c r="A1322" s="50">
        <v>86903</v>
      </c>
      <c r="B1322" s="208" t="s">
        <v>1851</v>
      </c>
      <c r="C1322" s="50" t="s">
        <v>687</v>
      </c>
      <c r="D1322" s="204">
        <v>222.21</v>
      </c>
    </row>
    <row r="1323" spans="1:4" ht="30">
      <c r="A1323" s="205">
        <v>86904</v>
      </c>
      <c r="B1323" s="206" t="s">
        <v>1852</v>
      </c>
      <c r="C1323" s="205" t="s">
        <v>687</v>
      </c>
      <c r="D1323" s="207">
        <v>90.95</v>
      </c>
    </row>
    <row r="1324" spans="1:4">
      <c r="A1324" s="50">
        <v>86905</v>
      </c>
      <c r="B1324" s="208" t="s">
        <v>1853</v>
      </c>
      <c r="C1324" s="50" t="s">
        <v>687</v>
      </c>
      <c r="D1324" s="204">
        <v>170.62</v>
      </c>
    </row>
    <row r="1325" spans="1:4">
      <c r="A1325" s="205">
        <v>86906</v>
      </c>
      <c r="B1325" s="206" t="s">
        <v>1854</v>
      </c>
      <c r="C1325" s="205" t="s">
        <v>687</v>
      </c>
      <c r="D1325" s="207">
        <v>39.92</v>
      </c>
    </row>
    <row r="1326" spans="1:4">
      <c r="A1326" s="50">
        <v>86908</v>
      </c>
      <c r="B1326" s="208" t="s">
        <v>1855</v>
      </c>
      <c r="C1326" s="50" t="s">
        <v>687</v>
      </c>
      <c r="D1326" s="204">
        <v>204.87</v>
      </c>
    </row>
    <row r="1327" spans="1:4" ht="30">
      <c r="A1327" s="205">
        <v>86909</v>
      </c>
      <c r="B1327" s="206" t="s">
        <v>1856</v>
      </c>
      <c r="C1327" s="205" t="s">
        <v>687</v>
      </c>
      <c r="D1327" s="207">
        <v>79.77</v>
      </c>
    </row>
    <row r="1328" spans="1:4" ht="30">
      <c r="A1328" s="50">
        <v>86910</v>
      </c>
      <c r="B1328" s="208" t="s">
        <v>1857</v>
      </c>
      <c r="C1328" s="50" t="s">
        <v>687</v>
      </c>
      <c r="D1328" s="204">
        <v>76.31</v>
      </c>
    </row>
    <row r="1329" spans="1:4" ht="30">
      <c r="A1329" s="205">
        <v>86911</v>
      </c>
      <c r="B1329" s="206" t="s">
        <v>1858</v>
      </c>
      <c r="C1329" s="205" t="s">
        <v>687</v>
      </c>
      <c r="D1329" s="207">
        <v>33.840000000000003</v>
      </c>
    </row>
    <row r="1330" spans="1:4" ht="30">
      <c r="A1330" s="50">
        <v>86912</v>
      </c>
      <c r="B1330" s="208" t="s">
        <v>1859</v>
      </c>
      <c r="C1330" s="50" t="s">
        <v>687</v>
      </c>
      <c r="D1330" s="204">
        <v>33.840000000000003</v>
      </c>
    </row>
    <row r="1331" spans="1:4">
      <c r="A1331" s="205">
        <v>86913</v>
      </c>
      <c r="B1331" s="206" t="s">
        <v>1860</v>
      </c>
      <c r="C1331" s="205" t="s">
        <v>687</v>
      </c>
      <c r="D1331" s="207">
        <v>15.03</v>
      </c>
    </row>
    <row r="1332" spans="1:4">
      <c r="A1332" s="50">
        <v>86914</v>
      </c>
      <c r="B1332" s="208" t="s">
        <v>1861</v>
      </c>
      <c r="C1332" s="50" t="s">
        <v>687</v>
      </c>
      <c r="D1332" s="204">
        <v>30.73</v>
      </c>
    </row>
    <row r="1333" spans="1:4">
      <c r="A1333" s="205">
        <v>86915</v>
      </c>
      <c r="B1333" s="206" t="s">
        <v>1862</v>
      </c>
      <c r="C1333" s="205" t="s">
        <v>687</v>
      </c>
      <c r="D1333" s="207">
        <v>67.22</v>
      </c>
    </row>
    <row r="1334" spans="1:4">
      <c r="A1334" s="50">
        <v>86916</v>
      </c>
      <c r="B1334" s="208" t="s">
        <v>1863</v>
      </c>
      <c r="C1334" s="50" t="s">
        <v>687</v>
      </c>
      <c r="D1334" s="204">
        <v>15.43</v>
      </c>
    </row>
    <row r="1335" spans="1:4" ht="30">
      <c r="A1335" s="205">
        <v>86919</v>
      </c>
      <c r="B1335" s="206" t="s">
        <v>1864</v>
      </c>
      <c r="C1335" s="205" t="s">
        <v>687</v>
      </c>
      <c r="D1335" s="207">
        <v>622.15</v>
      </c>
    </row>
    <row r="1336" spans="1:4" ht="30">
      <c r="A1336" s="50">
        <v>86920</v>
      </c>
      <c r="B1336" s="208" t="s">
        <v>1865</v>
      </c>
      <c r="C1336" s="50" t="s">
        <v>687</v>
      </c>
      <c r="D1336" s="204">
        <v>590.76</v>
      </c>
    </row>
    <row r="1337" spans="1:4" ht="30">
      <c r="A1337" s="205">
        <v>86921</v>
      </c>
      <c r="B1337" s="206" t="s">
        <v>1866</v>
      </c>
      <c r="C1337" s="205" t="s">
        <v>687</v>
      </c>
      <c r="D1337" s="207">
        <v>591.16</v>
      </c>
    </row>
    <row r="1338" spans="1:4" ht="30">
      <c r="A1338" s="50">
        <v>86922</v>
      </c>
      <c r="B1338" s="208" t="s">
        <v>1867</v>
      </c>
      <c r="C1338" s="50" t="s">
        <v>687</v>
      </c>
      <c r="D1338" s="204">
        <v>523.07000000000005</v>
      </c>
    </row>
    <row r="1339" spans="1:4" ht="30">
      <c r="A1339" s="205">
        <v>86923</v>
      </c>
      <c r="B1339" s="206" t="s">
        <v>1868</v>
      </c>
      <c r="C1339" s="205" t="s">
        <v>687</v>
      </c>
      <c r="D1339" s="207">
        <v>377.65</v>
      </c>
    </row>
    <row r="1340" spans="1:4" ht="30">
      <c r="A1340" s="50">
        <v>86924</v>
      </c>
      <c r="B1340" s="208" t="s">
        <v>1869</v>
      </c>
      <c r="C1340" s="50" t="s">
        <v>687</v>
      </c>
      <c r="D1340" s="204">
        <v>378.06</v>
      </c>
    </row>
    <row r="1341" spans="1:4" ht="30">
      <c r="A1341" s="205">
        <v>86925</v>
      </c>
      <c r="B1341" s="206" t="s">
        <v>1870</v>
      </c>
      <c r="C1341" s="205" t="s">
        <v>687</v>
      </c>
      <c r="D1341" s="207">
        <v>244.24</v>
      </c>
    </row>
    <row r="1342" spans="1:4" ht="30">
      <c r="A1342" s="50">
        <v>86926</v>
      </c>
      <c r="B1342" s="208" t="s">
        <v>1871</v>
      </c>
      <c r="C1342" s="50" t="s">
        <v>687</v>
      </c>
      <c r="D1342" s="204">
        <v>244.64</v>
      </c>
    </row>
    <row r="1343" spans="1:4" ht="30">
      <c r="A1343" s="205">
        <v>86927</v>
      </c>
      <c r="B1343" s="206" t="s">
        <v>1872</v>
      </c>
      <c r="C1343" s="205" t="s">
        <v>687</v>
      </c>
      <c r="D1343" s="207">
        <v>154.96</v>
      </c>
    </row>
    <row r="1344" spans="1:4" ht="30">
      <c r="A1344" s="50">
        <v>86928</v>
      </c>
      <c r="B1344" s="208" t="s">
        <v>1873</v>
      </c>
      <c r="C1344" s="50" t="s">
        <v>687</v>
      </c>
      <c r="D1344" s="204">
        <v>155.37</v>
      </c>
    </row>
    <row r="1345" spans="1:4" ht="30">
      <c r="A1345" s="205">
        <v>86929</v>
      </c>
      <c r="B1345" s="206" t="s">
        <v>1874</v>
      </c>
      <c r="C1345" s="205" t="s">
        <v>687</v>
      </c>
      <c r="D1345" s="207">
        <v>148.76</v>
      </c>
    </row>
    <row r="1346" spans="1:4" ht="30">
      <c r="A1346" s="50">
        <v>86930</v>
      </c>
      <c r="B1346" s="208" t="s">
        <v>1875</v>
      </c>
      <c r="C1346" s="50" t="s">
        <v>687</v>
      </c>
      <c r="D1346" s="204">
        <v>149.16999999999999</v>
      </c>
    </row>
    <row r="1347" spans="1:4" ht="30">
      <c r="A1347" s="205">
        <v>86931</v>
      </c>
      <c r="B1347" s="206" t="s">
        <v>1876</v>
      </c>
      <c r="C1347" s="205" t="s">
        <v>687</v>
      </c>
      <c r="D1347" s="207">
        <v>362.2</v>
      </c>
    </row>
    <row r="1348" spans="1:4" ht="30">
      <c r="A1348" s="50">
        <v>86932</v>
      </c>
      <c r="B1348" s="208" t="s">
        <v>1877</v>
      </c>
      <c r="C1348" s="50" t="s">
        <v>687</v>
      </c>
      <c r="D1348" s="204">
        <v>390.27</v>
      </c>
    </row>
    <row r="1349" spans="1:4" ht="45">
      <c r="A1349" s="205">
        <v>86933</v>
      </c>
      <c r="B1349" s="206" t="s">
        <v>1878</v>
      </c>
      <c r="C1349" s="205" t="s">
        <v>687</v>
      </c>
      <c r="D1349" s="207">
        <v>255.38</v>
      </c>
    </row>
    <row r="1350" spans="1:4" ht="45">
      <c r="A1350" s="50">
        <v>86934</v>
      </c>
      <c r="B1350" s="208" t="s">
        <v>1879</v>
      </c>
      <c r="C1350" s="50" t="s">
        <v>687</v>
      </c>
      <c r="D1350" s="204">
        <v>249.18</v>
      </c>
    </row>
    <row r="1351" spans="1:4" ht="30">
      <c r="A1351" s="205">
        <v>86935</v>
      </c>
      <c r="B1351" s="206" t="s">
        <v>1880</v>
      </c>
      <c r="C1351" s="205" t="s">
        <v>687</v>
      </c>
      <c r="D1351" s="207">
        <v>171.6</v>
      </c>
    </row>
    <row r="1352" spans="1:4" ht="30">
      <c r="A1352" s="50">
        <v>86936</v>
      </c>
      <c r="B1352" s="208" t="s">
        <v>1881</v>
      </c>
      <c r="C1352" s="50" t="s">
        <v>687</v>
      </c>
      <c r="D1352" s="204">
        <v>291.82</v>
      </c>
    </row>
    <row r="1353" spans="1:4" ht="30">
      <c r="A1353" s="205">
        <v>86937</v>
      </c>
      <c r="B1353" s="206" t="s">
        <v>1882</v>
      </c>
      <c r="C1353" s="205" t="s">
        <v>687</v>
      </c>
      <c r="D1353" s="207">
        <v>127.18</v>
      </c>
    </row>
    <row r="1354" spans="1:4" ht="30">
      <c r="A1354" s="50">
        <v>86938</v>
      </c>
      <c r="B1354" s="208" t="s">
        <v>1883</v>
      </c>
      <c r="C1354" s="50" t="s">
        <v>687</v>
      </c>
      <c r="D1354" s="204">
        <v>247.4</v>
      </c>
    </row>
    <row r="1355" spans="1:4" ht="30">
      <c r="A1355" s="205">
        <v>86939</v>
      </c>
      <c r="B1355" s="206" t="s">
        <v>1884</v>
      </c>
      <c r="C1355" s="205" t="s">
        <v>687</v>
      </c>
      <c r="D1355" s="207">
        <v>216.08</v>
      </c>
    </row>
    <row r="1356" spans="1:4" ht="45">
      <c r="A1356" s="50">
        <v>86940</v>
      </c>
      <c r="B1356" s="208" t="s">
        <v>1885</v>
      </c>
      <c r="C1356" s="50" t="s">
        <v>687</v>
      </c>
      <c r="D1356" s="204">
        <v>609.57000000000005</v>
      </c>
    </row>
    <row r="1357" spans="1:4" ht="45">
      <c r="A1357" s="205">
        <v>86941</v>
      </c>
      <c r="B1357" s="206" t="s">
        <v>1886</v>
      </c>
      <c r="C1357" s="205" t="s">
        <v>687</v>
      </c>
      <c r="D1357" s="207">
        <v>472.29</v>
      </c>
    </row>
    <row r="1358" spans="1:4" ht="45">
      <c r="A1358" s="50">
        <v>86942</v>
      </c>
      <c r="B1358" s="208" t="s">
        <v>1887</v>
      </c>
      <c r="C1358" s="50" t="s">
        <v>687</v>
      </c>
      <c r="D1358" s="204">
        <v>156.05000000000001</v>
      </c>
    </row>
    <row r="1359" spans="1:4" ht="45">
      <c r="A1359" s="205">
        <v>86943</v>
      </c>
      <c r="B1359" s="206" t="s">
        <v>1888</v>
      </c>
      <c r="C1359" s="205" t="s">
        <v>687</v>
      </c>
      <c r="D1359" s="207">
        <v>149.85</v>
      </c>
    </row>
    <row r="1360" spans="1:4" ht="45">
      <c r="A1360" s="50">
        <v>86947</v>
      </c>
      <c r="B1360" s="208" t="s">
        <v>1889</v>
      </c>
      <c r="C1360" s="50" t="s">
        <v>687</v>
      </c>
      <c r="D1360" s="204">
        <v>636.29999999999995</v>
      </c>
    </row>
    <row r="1361" spans="1:4">
      <c r="A1361" s="205">
        <v>86957</v>
      </c>
      <c r="B1361" s="206" t="s">
        <v>1890</v>
      </c>
      <c r="C1361" s="205" t="s">
        <v>687</v>
      </c>
      <c r="D1361" s="207">
        <v>25.88</v>
      </c>
    </row>
    <row r="1362" spans="1:4">
      <c r="A1362" s="50">
        <v>86958</v>
      </c>
      <c r="B1362" s="208" t="s">
        <v>1891</v>
      </c>
      <c r="C1362" s="50" t="s">
        <v>687</v>
      </c>
      <c r="D1362" s="204">
        <v>22.4</v>
      </c>
    </row>
    <row r="1363" spans="1:4">
      <c r="A1363" s="50">
        <v>87026</v>
      </c>
      <c r="B1363" s="208" t="s">
        <v>1892</v>
      </c>
      <c r="C1363" s="50" t="s">
        <v>492</v>
      </c>
      <c r="D1363" s="204">
        <v>0.71</v>
      </c>
    </row>
    <row r="1364" spans="1:4" ht="30">
      <c r="A1364" s="205">
        <v>87242</v>
      </c>
      <c r="B1364" s="206" t="s">
        <v>1893</v>
      </c>
      <c r="C1364" s="205" t="s">
        <v>14</v>
      </c>
      <c r="D1364" s="207">
        <v>149.43</v>
      </c>
    </row>
    <row r="1365" spans="1:4" ht="30">
      <c r="A1365" s="50">
        <v>87243</v>
      </c>
      <c r="B1365" s="208" t="s">
        <v>1894</v>
      </c>
      <c r="C1365" s="50" t="s">
        <v>14</v>
      </c>
      <c r="D1365" s="204">
        <v>137.63999999999999</v>
      </c>
    </row>
    <row r="1366" spans="1:4" ht="30">
      <c r="A1366" s="205">
        <v>87244</v>
      </c>
      <c r="B1366" s="206" t="s">
        <v>1895</v>
      </c>
      <c r="C1366" s="205" t="s">
        <v>14</v>
      </c>
      <c r="D1366" s="207">
        <v>144.81</v>
      </c>
    </row>
    <row r="1367" spans="1:4" ht="30">
      <c r="A1367" s="50">
        <v>87245</v>
      </c>
      <c r="B1367" s="208" t="s">
        <v>1896</v>
      </c>
      <c r="C1367" s="50" t="s">
        <v>14</v>
      </c>
      <c r="D1367" s="204">
        <v>173.21</v>
      </c>
    </row>
    <row r="1368" spans="1:4" ht="30">
      <c r="A1368" s="221">
        <v>87246</v>
      </c>
      <c r="B1368" s="222" t="s">
        <v>1897</v>
      </c>
      <c r="C1368" s="221" t="s">
        <v>14</v>
      </c>
      <c r="D1368" s="223">
        <v>35.64</v>
      </c>
    </row>
    <row r="1369" spans="1:4" ht="30">
      <c r="A1369" s="50">
        <v>87247</v>
      </c>
      <c r="B1369" s="208" t="s">
        <v>1898</v>
      </c>
      <c r="C1369" s="50" t="s">
        <v>14</v>
      </c>
      <c r="D1369" s="204">
        <v>31.58</v>
      </c>
    </row>
    <row r="1370" spans="1:4" ht="30">
      <c r="A1370" s="205">
        <v>87248</v>
      </c>
      <c r="B1370" s="206" t="s">
        <v>1899</v>
      </c>
      <c r="C1370" s="205" t="s">
        <v>14</v>
      </c>
      <c r="D1370" s="207">
        <v>28.28</v>
      </c>
    </row>
    <row r="1371" spans="1:4" ht="30">
      <c r="A1371" s="50">
        <v>87249</v>
      </c>
      <c r="B1371" s="208" t="s">
        <v>1900</v>
      </c>
      <c r="C1371" s="50" t="s">
        <v>14</v>
      </c>
      <c r="D1371" s="204">
        <v>39.86</v>
      </c>
    </row>
    <row r="1372" spans="1:4" ht="30">
      <c r="A1372" s="205">
        <v>87250</v>
      </c>
      <c r="B1372" s="206" t="s">
        <v>1901</v>
      </c>
      <c r="C1372" s="205" t="s">
        <v>14</v>
      </c>
      <c r="D1372" s="207">
        <v>33.44</v>
      </c>
    </row>
    <row r="1373" spans="1:4" ht="30">
      <c r="A1373" s="50">
        <v>87251</v>
      </c>
      <c r="B1373" s="208" t="s">
        <v>1902</v>
      </c>
      <c r="C1373" s="50" t="s">
        <v>14</v>
      </c>
      <c r="D1373" s="204">
        <v>29.28</v>
      </c>
    </row>
    <row r="1374" spans="1:4" ht="30">
      <c r="A1374" s="205">
        <v>87255</v>
      </c>
      <c r="B1374" s="206" t="s">
        <v>1903</v>
      </c>
      <c r="C1374" s="205" t="s">
        <v>14</v>
      </c>
      <c r="D1374" s="207">
        <v>63.81</v>
      </c>
    </row>
    <row r="1375" spans="1:4" ht="30">
      <c r="A1375" s="50">
        <v>87256</v>
      </c>
      <c r="B1375" s="208" t="s">
        <v>1904</v>
      </c>
      <c r="C1375" s="50" t="s">
        <v>14</v>
      </c>
      <c r="D1375" s="204">
        <v>56.07</v>
      </c>
    </row>
    <row r="1376" spans="1:4" ht="30">
      <c r="A1376" s="205">
        <v>87257</v>
      </c>
      <c r="B1376" s="206" t="s">
        <v>1905</v>
      </c>
      <c r="C1376" s="205" t="s">
        <v>14</v>
      </c>
      <c r="D1376" s="207">
        <v>51.18</v>
      </c>
    </row>
    <row r="1377" spans="1:4" ht="30">
      <c r="A1377" s="50">
        <v>87258</v>
      </c>
      <c r="B1377" s="208" t="s">
        <v>1906</v>
      </c>
      <c r="C1377" s="50" t="s">
        <v>14</v>
      </c>
      <c r="D1377" s="204">
        <v>89.75</v>
      </c>
    </row>
    <row r="1378" spans="1:4" ht="30">
      <c r="A1378" s="205">
        <v>87259</v>
      </c>
      <c r="B1378" s="206" t="s">
        <v>1907</v>
      </c>
      <c r="C1378" s="205" t="s">
        <v>14</v>
      </c>
      <c r="D1378" s="207">
        <v>82.42</v>
      </c>
    </row>
    <row r="1379" spans="1:4" ht="30">
      <c r="A1379" s="50">
        <v>87260</v>
      </c>
      <c r="B1379" s="208" t="s">
        <v>1908</v>
      </c>
      <c r="C1379" s="50" t="s">
        <v>14</v>
      </c>
      <c r="D1379" s="204">
        <v>78.099999999999994</v>
      </c>
    </row>
    <row r="1380" spans="1:4" ht="30">
      <c r="A1380" s="205">
        <v>87261</v>
      </c>
      <c r="B1380" s="206" t="s">
        <v>1909</v>
      </c>
      <c r="C1380" s="205" t="s">
        <v>14</v>
      </c>
      <c r="D1380" s="207">
        <v>101.64</v>
      </c>
    </row>
    <row r="1381" spans="1:4" ht="30">
      <c r="A1381" s="50">
        <v>87262</v>
      </c>
      <c r="B1381" s="208" t="s">
        <v>1910</v>
      </c>
      <c r="C1381" s="50" t="s">
        <v>14</v>
      </c>
      <c r="D1381" s="204">
        <v>93.1</v>
      </c>
    </row>
    <row r="1382" spans="1:4" ht="30">
      <c r="A1382" s="205">
        <v>87263</v>
      </c>
      <c r="B1382" s="206" t="s">
        <v>1911</v>
      </c>
      <c r="C1382" s="205" t="s">
        <v>14</v>
      </c>
      <c r="D1382" s="207">
        <v>88.01</v>
      </c>
    </row>
    <row r="1383" spans="1:4" ht="30">
      <c r="A1383" s="205">
        <v>87264</v>
      </c>
      <c r="B1383" s="206" t="s">
        <v>1912</v>
      </c>
      <c r="C1383" s="205" t="s">
        <v>14</v>
      </c>
      <c r="D1383" s="207">
        <v>52.16</v>
      </c>
    </row>
    <row r="1384" spans="1:4" ht="30">
      <c r="A1384" s="50">
        <v>87265</v>
      </c>
      <c r="B1384" s="208" t="s">
        <v>1913</v>
      </c>
      <c r="C1384" s="50" t="s">
        <v>14</v>
      </c>
      <c r="D1384" s="204">
        <v>47.5</v>
      </c>
    </row>
    <row r="1385" spans="1:4" ht="30">
      <c r="A1385" s="205">
        <v>87266</v>
      </c>
      <c r="B1385" s="206" t="s">
        <v>1914</v>
      </c>
      <c r="C1385" s="205" t="s">
        <v>14</v>
      </c>
      <c r="D1385" s="207">
        <v>53.79</v>
      </c>
    </row>
    <row r="1386" spans="1:4" ht="30">
      <c r="A1386" s="50">
        <v>87267</v>
      </c>
      <c r="B1386" s="208" t="s">
        <v>1915</v>
      </c>
      <c r="C1386" s="50" t="s">
        <v>14</v>
      </c>
      <c r="D1386" s="204">
        <v>51.76</v>
      </c>
    </row>
    <row r="1387" spans="1:4" ht="30">
      <c r="A1387" s="205">
        <v>87268</v>
      </c>
      <c r="B1387" s="206" t="s">
        <v>1916</v>
      </c>
      <c r="C1387" s="205" t="s">
        <v>14</v>
      </c>
      <c r="D1387" s="207">
        <v>54.86</v>
      </c>
    </row>
    <row r="1388" spans="1:4" ht="30">
      <c r="A1388" s="50">
        <v>87269</v>
      </c>
      <c r="B1388" s="208" t="s">
        <v>1917</v>
      </c>
      <c r="C1388" s="50" t="s">
        <v>14</v>
      </c>
      <c r="D1388" s="204">
        <v>49.8</v>
      </c>
    </row>
    <row r="1389" spans="1:4" ht="30">
      <c r="A1389" s="205">
        <v>87270</v>
      </c>
      <c r="B1389" s="206" t="s">
        <v>1918</v>
      </c>
      <c r="C1389" s="205" t="s">
        <v>14</v>
      </c>
      <c r="D1389" s="207">
        <v>56.22</v>
      </c>
    </row>
    <row r="1390" spans="1:4" ht="30">
      <c r="A1390" s="50">
        <v>87271</v>
      </c>
      <c r="B1390" s="208" t="s">
        <v>1919</v>
      </c>
      <c r="C1390" s="50" t="s">
        <v>14</v>
      </c>
      <c r="D1390" s="204">
        <v>53.75</v>
      </c>
    </row>
    <row r="1391" spans="1:4" ht="30">
      <c r="A1391" s="205">
        <v>87272</v>
      </c>
      <c r="B1391" s="206" t="s">
        <v>1920</v>
      </c>
      <c r="C1391" s="205" t="s">
        <v>14</v>
      </c>
      <c r="D1391" s="207">
        <v>57.83</v>
      </c>
    </row>
    <row r="1392" spans="1:4" ht="30">
      <c r="A1392" s="50">
        <v>87273</v>
      </c>
      <c r="B1392" s="208" t="s">
        <v>1921</v>
      </c>
      <c r="C1392" s="50" t="s">
        <v>14</v>
      </c>
      <c r="D1392" s="204">
        <v>51.67</v>
      </c>
    </row>
    <row r="1393" spans="1:4" ht="30">
      <c r="A1393" s="205">
        <v>87274</v>
      </c>
      <c r="B1393" s="206" t="s">
        <v>1922</v>
      </c>
      <c r="C1393" s="205" t="s">
        <v>14</v>
      </c>
      <c r="D1393" s="207">
        <v>58.79</v>
      </c>
    </row>
    <row r="1394" spans="1:4" ht="30">
      <c r="A1394" s="50">
        <v>87275</v>
      </c>
      <c r="B1394" s="208" t="s">
        <v>1923</v>
      </c>
      <c r="C1394" s="50" t="s">
        <v>14</v>
      </c>
      <c r="D1394" s="204">
        <v>56.74</v>
      </c>
    </row>
    <row r="1395" spans="1:4" ht="30">
      <c r="A1395" s="205">
        <v>87280</v>
      </c>
      <c r="B1395" s="206" t="s">
        <v>1924</v>
      </c>
      <c r="C1395" s="205" t="s">
        <v>40</v>
      </c>
      <c r="D1395" s="207">
        <v>278.77999999999997</v>
      </c>
    </row>
    <row r="1396" spans="1:4" ht="30">
      <c r="A1396" s="50">
        <v>87281</v>
      </c>
      <c r="B1396" s="208" t="s">
        <v>1925</v>
      </c>
      <c r="C1396" s="50" t="s">
        <v>40</v>
      </c>
      <c r="D1396" s="204">
        <v>277.04000000000002</v>
      </c>
    </row>
    <row r="1397" spans="1:4" ht="30">
      <c r="A1397" s="205">
        <v>87283</v>
      </c>
      <c r="B1397" s="206" t="s">
        <v>1926</v>
      </c>
      <c r="C1397" s="205" t="s">
        <v>40</v>
      </c>
      <c r="D1397" s="207">
        <v>299.27</v>
      </c>
    </row>
    <row r="1398" spans="1:4" ht="30">
      <c r="A1398" s="50">
        <v>87284</v>
      </c>
      <c r="B1398" s="208" t="s">
        <v>1927</v>
      </c>
      <c r="C1398" s="50" t="s">
        <v>40</v>
      </c>
      <c r="D1398" s="204">
        <v>286.45999999999998</v>
      </c>
    </row>
    <row r="1399" spans="1:4" ht="30">
      <c r="A1399" s="205">
        <v>87286</v>
      </c>
      <c r="B1399" s="206" t="s">
        <v>1928</v>
      </c>
      <c r="C1399" s="205" t="s">
        <v>40</v>
      </c>
      <c r="D1399" s="207">
        <v>286.79000000000002</v>
      </c>
    </row>
    <row r="1400" spans="1:4" ht="30">
      <c r="A1400" s="50">
        <v>87287</v>
      </c>
      <c r="B1400" s="208" t="s">
        <v>1929</v>
      </c>
      <c r="C1400" s="50" t="s">
        <v>40</v>
      </c>
      <c r="D1400" s="204">
        <v>337.22</v>
      </c>
    </row>
    <row r="1401" spans="1:4" ht="30">
      <c r="A1401" s="205">
        <v>87289</v>
      </c>
      <c r="B1401" s="206" t="s">
        <v>1930</v>
      </c>
      <c r="C1401" s="205" t="s">
        <v>40</v>
      </c>
      <c r="D1401" s="207">
        <v>322.97000000000003</v>
      </c>
    </row>
    <row r="1402" spans="1:4" ht="30">
      <c r="A1402" s="50">
        <v>87290</v>
      </c>
      <c r="B1402" s="208" t="s">
        <v>1931</v>
      </c>
      <c r="C1402" s="50" t="s">
        <v>40</v>
      </c>
      <c r="D1402" s="204">
        <v>320.7</v>
      </c>
    </row>
    <row r="1403" spans="1:4" ht="30">
      <c r="A1403" s="205">
        <v>87292</v>
      </c>
      <c r="B1403" s="206" t="s">
        <v>1932</v>
      </c>
      <c r="C1403" s="205" t="s">
        <v>40</v>
      </c>
      <c r="D1403" s="207">
        <v>333.79</v>
      </c>
    </row>
    <row r="1404" spans="1:4" ht="30">
      <c r="A1404" s="50">
        <v>87294</v>
      </c>
      <c r="B1404" s="208" t="s">
        <v>1933</v>
      </c>
      <c r="C1404" s="50" t="s">
        <v>40</v>
      </c>
      <c r="D1404" s="204">
        <v>318.66000000000003</v>
      </c>
    </row>
    <row r="1405" spans="1:4" ht="30">
      <c r="A1405" s="205">
        <v>87295</v>
      </c>
      <c r="B1405" s="206" t="s">
        <v>1934</v>
      </c>
      <c r="C1405" s="205" t="s">
        <v>40</v>
      </c>
      <c r="D1405" s="207">
        <v>319.87</v>
      </c>
    </row>
    <row r="1406" spans="1:4" ht="30">
      <c r="A1406" s="50">
        <v>87296</v>
      </c>
      <c r="B1406" s="208" t="s">
        <v>1935</v>
      </c>
      <c r="C1406" s="50" t="s">
        <v>40</v>
      </c>
      <c r="D1406" s="204">
        <v>307.12</v>
      </c>
    </row>
    <row r="1407" spans="1:4">
      <c r="A1407" s="205">
        <v>87298</v>
      </c>
      <c r="B1407" s="206" t="s">
        <v>1936</v>
      </c>
      <c r="C1407" s="205" t="s">
        <v>40</v>
      </c>
      <c r="D1407" s="207">
        <v>427.92</v>
      </c>
    </row>
    <row r="1408" spans="1:4">
      <c r="A1408" s="50">
        <v>87299</v>
      </c>
      <c r="B1408" s="208" t="s">
        <v>1937</v>
      </c>
      <c r="C1408" s="50" t="s">
        <v>40</v>
      </c>
      <c r="D1408" s="204">
        <v>418.47</v>
      </c>
    </row>
    <row r="1409" spans="1:4">
      <c r="A1409" s="205">
        <v>87301</v>
      </c>
      <c r="B1409" s="206" t="s">
        <v>1938</v>
      </c>
      <c r="C1409" s="205" t="s">
        <v>40</v>
      </c>
      <c r="D1409" s="207">
        <v>381.14</v>
      </c>
    </row>
    <row r="1410" spans="1:4">
      <c r="A1410" s="50">
        <v>87302</v>
      </c>
      <c r="B1410" s="208" t="s">
        <v>1939</v>
      </c>
      <c r="C1410" s="50" t="s">
        <v>40</v>
      </c>
      <c r="D1410" s="204">
        <v>373.6</v>
      </c>
    </row>
    <row r="1411" spans="1:4">
      <c r="A1411" s="205">
        <v>87304</v>
      </c>
      <c r="B1411" s="206" t="s">
        <v>1940</v>
      </c>
      <c r="C1411" s="205" t="s">
        <v>40</v>
      </c>
      <c r="D1411" s="207">
        <v>352.79</v>
      </c>
    </row>
    <row r="1412" spans="1:4">
      <c r="A1412" s="50">
        <v>87305</v>
      </c>
      <c r="B1412" s="208" t="s">
        <v>1941</v>
      </c>
      <c r="C1412" s="50" t="s">
        <v>40</v>
      </c>
      <c r="D1412" s="204">
        <v>345.35</v>
      </c>
    </row>
    <row r="1413" spans="1:4">
      <c r="A1413" s="205">
        <v>87307</v>
      </c>
      <c r="B1413" s="206" t="s">
        <v>1942</v>
      </c>
      <c r="C1413" s="205" t="s">
        <v>40</v>
      </c>
      <c r="D1413" s="207">
        <v>328.94</v>
      </c>
    </row>
    <row r="1414" spans="1:4">
      <c r="A1414" s="50">
        <v>87308</v>
      </c>
      <c r="B1414" s="208" t="s">
        <v>1943</v>
      </c>
      <c r="C1414" s="50" t="s">
        <v>40</v>
      </c>
      <c r="D1414" s="204">
        <v>322.37</v>
      </c>
    </row>
    <row r="1415" spans="1:4" ht="30">
      <c r="A1415" s="205">
        <v>87310</v>
      </c>
      <c r="B1415" s="206" t="s">
        <v>1944</v>
      </c>
      <c r="C1415" s="205" t="s">
        <v>40</v>
      </c>
      <c r="D1415" s="207">
        <v>243.95</v>
      </c>
    </row>
    <row r="1416" spans="1:4" ht="30">
      <c r="A1416" s="50">
        <v>87311</v>
      </c>
      <c r="B1416" s="208" t="s">
        <v>1945</v>
      </c>
      <c r="C1416" s="50" t="s">
        <v>40</v>
      </c>
      <c r="D1416" s="204">
        <v>239.56</v>
      </c>
    </row>
    <row r="1417" spans="1:4" ht="30">
      <c r="A1417" s="205">
        <v>87313</v>
      </c>
      <c r="B1417" s="206" t="s">
        <v>1946</v>
      </c>
      <c r="C1417" s="205" t="s">
        <v>40</v>
      </c>
      <c r="D1417" s="207">
        <v>302.55</v>
      </c>
    </row>
    <row r="1418" spans="1:4" ht="30">
      <c r="A1418" s="50">
        <v>87314</v>
      </c>
      <c r="B1418" s="208" t="s">
        <v>1947</v>
      </c>
      <c r="C1418" s="50" t="s">
        <v>40</v>
      </c>
      <c r="D1418" s="204">
        <v>299.11</v>
      </c>
    </row>
    <row r="1419" spans="1:4" ht="30">
      <c r="A1419" s="205">
        <v>87316</v>
      </c>
      <c r="B1419" s="206" t="s">
        <v>1948</v>
      </c>
      <c r="C1419" s="205" t="s">
        <v>40</v>
      </c>
      <c r="D1419" s="207">
        <v>270.86</v>
      </c>
    </row>
    <row r="1420" spans="1:4" ht="30">
      <c r="A1420" s="50">
        <v>87317</v>
      </c>
      <c r="B1420" s="208" t="s">
        <v>1949</v>
      </c>
      <c r="C1420" s="50" t="s">
        <v>40</v>
      </c>
      <c r="D1420" s="204">
        <v>263.93</v>
      </c>
    </row>
    <row r="1421" spans="1:4" ht="30">
      <c r="A1421" s="205">
        <v>87319</v>
      </c>
      <c r="B1421" s="206" t="s">
        <v>1950</v>
      </c>
      <c r="C1421" s="205" t="s">
        <v>40</v>
      </c>
      <c r="D1421" s="207">
        <v>1766.5</v>
      </c>
    </row>
    <row r="1422" spans="1:4" ht="30">
      <c r="A1422" s="50">
        <v>87320</v>
      </c>
      <c r="B1422" s="208" t="s">
        <v>1951</v>
      </c>
      <c r="C1422" s="50" t="s">
        <v>40</v>
      </c>
      <c r="D1422" s="204">
        <v>1769.13</v>
      </c>
    </row>
    <row r="1423" spans="1:4" ht="30">
      <c r="A1423" s="205">
        <v>87322</v>
      </c>
      <c r="B1423" s="206" t="s">
        <v>1952</v>
      </c>
      <c r="C1423" s="205" t="s">
        <v>40</v>
      </c>
      <c r="D1423" s="207">
        <v>1826.94</v>
      </c>
    </row>
    <row r="1424" spans="1:4" ht="30">
      <c r="A1424" s="50">
        <v>87323</v>
      </c>
      <c r="B1424" s="208" t="s">
        <v>1953</v>
      </c>
      <c r="C1424" s="50" t="s">
        <v>40</v>
      </c>
      <c r="D1424" s="204">
        <v>1817.6</v>
      </c>
    </row>
    <row r="1425" spans="1:4" ht="30">
      <c r="A1425" s="205">
        <v>87325</v>
      </c>
      <c r="B1425" s="206" t="s">
        <v>1954</v>
      </c>
      <c r="C1425" s="205" t="s">
        <v>40</v>
      </c>
      <c r="D1425" s="207">
        <v>1789.73</v>
      </c>
    </row>
    <row r="1426" spans="1:4" ht="30">
      <c r="A1426" s="50">
        <v>87326</v>
      </c>
      <c r="B1426" s="208" t="s">
        <v>1955</v>
      </c>
      <c r="C1426" s="50" t="s">
        <v>40</v>
      </c>
      <c r="D1426" s="204">
        <v>1786.75</v>
      </c>
    </row>
    <row r="1427" spans="1:4" ht="30">
      <c r="A1427" s="205">
        <v>87327</v>
      </c>
      <c r="B1427" s="206" t="s">
        <v>1956</v>
      </c>
      <c r="C1427" s="205" t="s">
        <v>40</v>
      </c>
      <c r="D1427" s="207">
        <v>291.36</v>
      </c>
    </row>
    <row r="1428" spans="1:4" ht="30">
      <c r="A1428" s="50">
        <v>87328</v>
      </c>
      <c r="B1428" s="208" t="s">
        <v>1957</v>
      </c>
      <c r="C1428" s="50" t="s">
        <v>40</v>
      </c>
      <c r="D1428" s="204">
        <v>265.01</v>
      </c>
    </row>
    <row r="1429" spans="1:4" ht="30">
      <c r="A1429" s="205">
        <v>87329</v>
      </c>
      <c r="B1429" s="206" t="s">
        <v>1958</v>
      </c>
      <c r="C1429" s="205" t="s">
        <v>40</v>
      </c>
      <c r="D1429" s="207">
        <v>312.77999999999997</v>
      </c>
    </row>
    <row r="1430" spans="1:4" ht="30">
      <c r="A1430" s="50">
        <v>87330</v>
      </c>
      <c r="B1430" s="208" t="s">
        <v>1959</v>
      </c>
      <c r="C1430" s="50" t="s">
        <v>40</v>
      </c>
      <c r="D1430" s="204">
        <v>284.14</v>
      </c>
    </row>
    <row r="1431" spans="1:4" ht="30">
      <c r="A1431" s="205">
        <v>87331</v>
      </c>
      <c r="B1431" s="206" t="s">
        <v>1960</v>
      </c>
      <c r="C1431" s="205" t="s">
        <v>40</v>
      </c>
      <c r="D1431" s="207">
        <v>350.94</v>
      </c>
    </row>
    <row r="1432" spans="1:4" ht="30">
      <c r="A1432" s="50">
        <v>87332</v>
      </c>
      <c r="B1432" s="208" t="s">
        <v>1961</v>
      </c>
      <c r="C1432" s="50" t="s">
        <v>40</v>
      </c>
      <c r="D1432" s="204">
        <v>322.58999999999997</v>
      </c>
    </row>
    <row r="1433" spans="1:4" ht="30">
      <c r="A1433" s="205">
        <v>87333</v>
      </c>
      <c r="B1433" s="206" t="s">
        <v>1962</v>
      </c>
      <c r="C1433" s="205" t="s">
        <v>40</v>
      </c>
      <c r="D1433" s="207">
        <v>326.16000000000003</v>
      </c>
    </row>
    <row r="1434" spans="1:4" ht="30">
      <c r="A1434" s="50">
        <v>87334</v>
      </c>
      <c r="B1434" s="208" t="s">
        <v>1963</v>
      </c>
      <c r="C1434" s="50" t="s">
        <v>40</v>
      </c>
      <c r="D1434" s="204">
        <v>305.48</v>
      </c>
    </row>
    <row r="1435" spans="1:4" ht="30">
      <c r="A1435" s="205">
        <v>87335</v>
      </c>
      <c r="B1435" s="206" t="s">
        <v>1964</v>
      </c>
      <c r="C1435" s="205" t="s">
        <v>40</v>
      </c>
      <c r="D1435" s="207">
        <v>329.56</v>
      </c>
    </row>
    <row r="1436" spans="1:4" ht="30">
      <c r="A1436" s="50">
        <v>87336</v>
      </c>
      <c r="B1436" s="208" t="s">
        <v>1965</v>
      </c>
      <c r="C1436" s="50" t="s">
        <v>40</v>
      </c>
      <c r="D1436" s="204">
        <v>314.63</v>
      </c>
    </row>
    <row r="1437" spans="1:4" ht="30">
      <c r="A1437" s="205">
        <v>87337</v>
      </c>
      <c r="B1437" s="206" t="s">
        <v>1966</v>
      </c>
      <c r="C1437" s="205" t="s">
        <v>40</v>
      </c>
      <c r="D1437" s="207">
        <v>314.77</v>
      </c>
    </row>
    <row r="1438" spans="1:4" ht="30">
      <c r="A1438" s="50">
        <v>87338</v>
      </c>
      <c r="B1438" s="208" t="s">
        <v>1967</v>
      </c>
      <c r="C1438" s="50" t="s">
        <v>40</v>
      </c>
      <c r="D1438" s="204">
        <v>302.60000000000002</v>
      </c>
    </row>
    <row r="1439" spans="1:4" ht="30">
      <c r="A1439" s="205">
        <v>87339</v>
      </c>
      <c r="B1439" s="206" t="s">
        <v>1968</v>
      </c>
      <c r="C1439" s="205" t="s">
        <v>40</v>
      </c>
      <c r="D1439" s="207">
        <v>481.56</v>
      </c>
    </row>
    <row r="1440" spans="1:4" ht="30">
      <c r="A1440" s="50">
        <v>87340</v>
      </c>
      <c r="B1440" s="208" t="s">
        <v>1969</v>
      </c>
      <c r="C1440" s="50" t="s">
        <v>40</v>
      </c>
      <c r="D1440" s="204">
        <v>417.3</v>
      </c>
    </row>
    <row r="1441" spans="1:4" ht="30">
      <c r="A1441" s="205">
        <v>87341</v>
      </c>
      <c r="B1441" s="206" t="s">
        <v>1970</v>
      </c>
      <c r="C1441" s="205" t="s">
        <v>40</v>
      </c>
      <c r="D1441" s="207">
        <v>405.64</v>
      </c>
    </row>
    <row r="1442" spans="1:4" ht="30">
      <c r="A1442" s="50">
        <v>87342</v>
      </c>
      <c r="B1442" s="208" t="s">
        <v>1971</v>
      </c>
      <c r="C1442" s="50" t="s">
        <v>40</v>
      </c>
      <c r="D1442" s="204">
        <v>418.99</v>
      </c>
    </row>
    <row r="1443" spans="1:4" ht="30">
      <c r="A1443" s="205">
        <v>87343</v>
      </c>
      <c r="B1443" s="206" t="s">
        <v>1972</v>
      </c>
      <c r="C1443" s="205" t="s">
        <v>40</v>
      </c>
      <c r="D1443" s="207">
        <v>377.34</v>
      </c>
    </row>
    <row r="1444" spans="1:4" ht="30">
      <c r="A1444" s="50">
        <v>87344</v>
      </c>
      <c r="B1444" s="208" t="s">
        <v>1973</v>
      </c>
      <c r="C1444" s="50" t="s">
        <v>40</v>
      </c>
      <c r="D1444" s="204">
        <v>360.97</v>
      </c>
    </row>
    <row r="1445" spans="1:4" ht="30">
      <c r="A1445" s="205">
        <v>87345</v>
      </c>
      <c r="B1445" s="206" t="s">
        <v>1974</v>
      </c>
      <c r="C1445" s="205" t="s">
        <v>40</v>
      </c>
      <c r="D1445" s="207">
        <v>371.02</v>
      </c>
    </row>
    <row r="1446" spans="1:4" ht="30">
      <c r="A1446" s="50">
        <v>87346</v>
      </c>
      <c r="B1446" s="208" t="s">
        <v>1975</v>
      </c>
      <c r="C1446" s="50" t="s">
        <v>40</v>
      </c>
      <c r="D1446" s="204">
        <v>342.66</v>
      </c>
    </row>
    <row r="1447" spans="1:4" ht="30">
      <c r="A1447" s="205">
        <v>87347</v>
      </c>
      <c r="B1447" s="206" t="s">
        <v>1976</v>
      </c>
      <c r="C1447" s="205" t="s">
        <v>40</v>
      </c>
      <c r="D1447" s="207">
        <v>333.75</v>
      </c>
    </row>
    <row r="1448" spans="1:4" ht="30">
      <c r="A1448" s="50">
        <v>87348</v>
      </c>
      <c r="B1448" s="208" t="s">
        <v>1977</v>
      </c>
      <c r="C1448" s="50" t="s">
        <v>40</v>
      </c>
      <c r="D1448" s="204">
        <v>345.75</v>
      </c>
    </row>
    <row r="1449" spans="1:4" ht="30">
      <c r="A1449" s="205">
        <v>87349</v>
      </c>
      <c r="B1449" s="206" t="s">
        <v>1978</v>
      </c>
      <c r="C1449" s="205" t="s">
        <v>40</v>
      </c>
      <c r="D1449" s="207">
        <v>309.77</v>
      </c>
    </row>
    <row r="1450" spans="1:4" ht="30">
      <c r="A1450" s="50">
        <v>87350</v>
      </c>
      <c r="B1450" s="208" t="s">
        <v>1979</v>
      </c>
      <c r="C1450" s="50" t="s">
        <v>40</v>
      </c>
      <c r="D1450" s="204">
        <v>265.39</v>
      </c>
    </row>
    <row r="1451" spans="1:4" ht="30">
      <c r="A1451" s="205">
        <v>87351</v>
      </c>
      <c r="B1451" s="206" t="s">
        <v>1980</v>
      </c>
      <c r="C1451" s="205" t="s">
        <v>40</v>
      </c>
      <c r="D1451" s="207">
        <v>238.7</v>
      </c>
    </row>
    <row r="1452" spans="1:4" ht="30">
      <c r="A1452" s="50">
        <v>87352</v>
      </c>
      <c r="B1452" s="208" t="s">
        <v>1981</v>
      </c>
      <c r="C1452" s="50" t="s">
        <v>40</v>
      </c>
      <c r="D1452" s="204">
        <v>343.04</v>
      </c>
    </row>
    <row r="1453" spans="1:4" ht="30">
      <c r="A1453" s="205">
        <v>87353</v>
      </c>
      <c r="B1453" s="206" t="s">
        <v>1982</v>
      </c>
      <c r="C1453" s="205" t="s">
        <v>40</v>
      </c>
      <c r="D1453" s="207">
        <v>305.22000000000003</v>
      </c>
    </row>
    <row r="1454" spans="1:4" ht="30">
      <c r="A1454" s="50">
        <v>87354</v>
      </c>
      <c r="B1454" s="208" t="s">
        <v>1983</v>
      </c>
      <c r="C1454" s="50" t="s">
        <v>40</v>
      </c>
      <c r="D1454" s="204">
        <v>288.31</v>
      </c>
    </row>
    <row r="1455" spans="1:4" ht="30">
      <c r="A1455" s="205">
        <v>87355</v>
      </c>
      <c r="B1455" s="206" t="s">
        <v>1984</v>
      </c>
      <c r="C1455" s="205" t="s">
        <v>40</v>
      </c>
      <c r="D1455" s="207">
        <v>294.10000000000002</v>
      </c>
    </row>
    <row r="1456" spans="1:4" ht="30">
      <c r="A1456" s="50">
        <v>87356</v>
      </c>
      <c r="B1456" s="208" t="s">
        <v>1985</v>
      </c>
      <c r="C1456" s="50" t="s">
        <v>40</v>
      </c>
      <c r="D1456" s="204">
        <v>263.47000000000003</v>
      </c>
    </row>
    <row r="1457" spans="1:4" ht="30">
      <c r="A1457" s="205">
        <v>87357</v>
      </c>
      <c r="B1457" s="206" t="s">
        <v>1986</v>
      </c>
      <c r="C1457" s="205" t="s">
        <v>40</v>
      </c>
      <c r="D1457" s="207">
        <v>256.74</v>
      </c>
    </row>
    <row r="1458" spans="1:4" ht="30">
      <c r="A1458" s="50">
        <v>87358</v>
      </c>
      <c r="B1458" s="208" t="s">
        <v>1987</v>
      </c>
      <c r="C1458" s="50" t="s">
        <v>40</v>
      </c>
      <c r="D1458" s="204">
        <v>1741.17</v>
      </c>
    </row>
    <row r="1459" spans="1:4" ht="30">
      <c r="A1459" s="205">
        <v>87359</v>
      </c>
      <c r="B1459" s="206" t="s">
        <v>1988</v>
      </c>
      <c r="C1459" s="205" t="s">
        <v>40</v>
      </c>
      <c r="D1459" s="207">
        <v>1729.5</v>
      </c>
    </row>
    <row r="1460" spans="1:4" ht="30">
      <c r="A1460" s="50">
        <v>87360</v>
      </c>
      <c r="B1460" s="208" t="s">
        <v>1989</v>
      </c>
      <c r="C1460" s="50" t="s">
        <v>40</v>
      </c>
      <c r="D1460" s="204">
        <v>1808.74</v>
      </c>
    </row>
    <row r="1461" spans="1:4" ht="30">
      <c r="A1461" s="205">
        <v>87361</v>
      </c>
      <c r="B1461" s="206" t="s">
        <v>1990</v>
      </c>
      <c r="C1461" s="205" t="s">
        <v>40</v>
      </c>
      <c r="D1461" s="207">
        <v>1789</v>
      </c>
    </row>
    <row r="1462" spans="1:4" ht="30">
      <c r="A1462" s="50">
        <v>87362</v>
      </c>
      <c r="B1462" s="208" t="s">
        <v>1991</v>
      </c>
      <c r="C1462" s="50" t="s">
        <v>40</v>
      </c>
      <c r="D1462" s="204">
        <v>1785.99</v>
      </c>
    </row>
    <row r="1463" spans="1:4" ht="30">
      <c r="A1463" s="205">
        <v>87363</v>
      </c>
      <c r="B1463" s="206" t="s">
        <v>1992</v>
      </c>
      <c r="C1463" s="205" t="s">
        <v>40</v>
      </c>
      <c r="D1463" s="207">
        <v>1777.6</v>
      </c>
    </row>
    <row r="1464" spans="1:4" ht="30">
      <c r="A1464" s="50">
        <v>87364</v>
      </c>
      <c r="B1464" s="208" t="s">
        <v>1993</v>
      </c>
      <c r="C1464" s="50" t="s">
        <v>40</v>
      </c>
      <c r="D1464" s="204">
        <v>1750.61</v>
      </c>
    </row>
    <row r="1465" spans="1:4" ht="30">
      <c r="A1465" s="205">
        <v>87365</v>
      </c>
      <c r="B1465" s="206" t="s">
        <v>1994</v>
      </c>
      <c r="C1465" s="205" t="s">
        <v>40</v>
      </c>
      <c r="D1465" s="207">
        <v>349.71</v>
      </c>
    </row>
    <row r="1466" spans="1:4" ht="30">
      <c r="A1466" s="50">
        <v>87366</v>
      </c>
      <c r="B1466" s="208" t="s">
        <v>1995</v>
      </c>
      <c r="C1466" s="50" t="s">
        <v>40</v>
      </c>
      <c r="D1466" s="204">
        <v>364.74</v>
      </c>
    </row>
    <row r="1467" spans="1:4" ht="30">
      <c r="A1467" s="205">
        <v>87367</v>
      </c>
      <c r="B1467" s="206" t="s">
        <v>1996</v>
      </c>
      <c r="C1467" s="205" t="s">
        <v>40</v>
      </c>
      <c r="D1467" s="207">
        <v>405.82</v>
      </c>
    </row>
    <row r="1468" spans="1:4" ht="30">
      <c r="A1468" s="50">
        <v>87368</v>
      </c>
      <c r="B1468" s="208" t="s">
        <v>1997</v>
      </c>
      <c r="C1468" s="50" t="s">
        <v>40</v>
      </c>
      <c r="D1468" s="204">
        <v>397.59</v>
      </c>
    </row>
    <row r="1469" spans="1:4" ht="30">
      <c r="A1469" s="205">
        <v>87369</v>
      </c>
      <c r="B1469" s="206" t="s">
        <v>1998</v>
      </c>
      <c r="C1469" s="205" t="s">
        <v>40</v>
      </c>
      <c r="D1469" s="207">
        <v>405.1</v>
      </c>
    </row>
    <row r="1470" spans="1:4" ht="30">
      <c r="A1470" s="50">
        <v>87370</v>
      </c>
      <c r="B1470" s="208" t="s">
        <v>1999</v>
      </c>
      <c r="C1470" s="50" t="s">
        <v>40</v>
      </c>
      <c r="D1470" s="204">
        <v>391.28</v>
      </c>
    </row>
    <row r="1471" spans="1:4" ht="30">
      <c r="A1471" s="205">
        <v>87371</v>
      </c>
      <c r="B1471" s="206" t="s">
        <v>2000</v>
      </c>
      <c r="C1471" s="205" t="s">
        <v>40</v>
      </c>
      <c r="D1471" s="207">
        <v>383.41</v>
      </c>
    </row>
    <row r="1472" spans="1:4">
      <c r="A1472" s="50">
        <v>87372</v>
      </c>
      <c r="B1472" s="208" t="s">
        <v>2001</v>
      </c>
      <c r="C1472" s="50" t="s">
        <v>40</v>
      </c>
      <c r="D1472" s="204">
        <v>496.57</v>
      </c>
    </row>
    <row r="1473" spans="1:4">
      <c r="A1473" s="205">
        <v>87373</v>
      </c>
      <c r="B1473" s="206" t="s">
        <v>2002</v>
      </c>
      <c r="C1473" s="205" t="s">
        <v>40</v>
      </c>
      <c r="D1473" s="207">
        <v>451.52</v>
      </c>
    </row>
    <row r="1474" spans="1:4">
      <c r="A1474" s="50">
        <v>87374</v>
      </c>
      <c r="B1474" s="208" t="s">
        <v>2003</v>
      </c>
      <c r="C1474" s="50" t="s">
        <v>40</v>
      </c>
      <c r="D1474" s="204">
        <v>421.29</v>
      </c>
    </row>
    <row r="1475" spans="1:4">
      <c r="A1475" s="205">
        <v>87375</v>
      </c>
      <c r="B1475" s="206" t="s">
        <v>2004</v>
      </c>
      <c r="C1475" s="205" t="s">
        <v>40</v>
      </c>
      <c r="D1475" s="207">
        <v>396.24</v>
      </c>
    </row>
    <row r="1476" spans="1:4">
      <c r="A1476" s="50">
        <v>87376</v>
      </c>
      <c r="B1476" s="208" t="s">
        <v>2005</v>
      </c>
      <c r="C1476" s="50" t="s">
        <v>40</v>
      </c>
      <c r="D1476" s="204">
        <v>321.18</v>
      </c>
    </row>
    <row r="1477" spans="1:4">
      <c r="A1477" s="205">
        <v>87377</v>
      </c>
      <c r="B1477" s="206" t="s">
        <v>2006</v>
      </c>
      <c r="C1477" s="205" t="s">
        <v>40</v>
      </c>
      <c r="D1477" s="207">
        <v>377.93</v>
      </c>
    </row>
    <row r="1478" spans="1:4">
      <c r="A1478" s="50">
        <v>87378</v>
      </c>
      <c r="B1478" s="208" t="s">
        <v>2007</v>
      </c>
      <c r="C1478" s="50" t="s">
        <v>40</v>
      </c>
      <c r="D1478" s="204">
        <v>343.89</v>
      </c>
    </row>
    <row r="1479" spans="1:4" ht="30">
      <c r="A1479" s="205">
        <v>87379</v>
      </c>
      <c r="B1479" s="206" t="s">
        <v>2008</v>
      </c>
      <c r="C1479" s="205" t="s">
        <v>40</v>
      </c>
      <c r="D1479" s="207">
        <v>1828.69</v>
      </c>
    </row>
    <row r="1480" spans="1:4" ht="30">
      <c r="A1480" s="50">
        <v>87380</v>
      </c>
      <c r="B1480" s="208" t="s">
        <v>2009</v>
      </c>
      <c r="C1480" s="50" t="s">
        <v>40</v>
      </c>
      <c r="D1480" s="204">
        <v>1884.26</v>
      </c>
    </row>
    <row r="1481" spans="1:4" ht="30">
      <c r="A1481" s="205">
        <v>87381</v>
      </c>
      <c r="B1481" s="206" t="s">
        <v>2010</v>
      </c>
      <c r="C1481" s="205" t="s">
        <v>40</v>
      </c>
      <c r="D1481" s="207">
        <v>1851.61</v>
      </c>
    </row>
    <row r="1482" spans="1:4" ht="30">
      <c r="A1482" s="50">
        <v>87382</v>
      </c>
      <c r="B1482" s="208" t="s">
        <v>2011</v>
      </c>
      <c r="C1482" s="50" t="s">
        <v>40</v>
      </c>
      <c r="D1482" s="204">
        <v>1301.97</v>
      </c>
    </row>
    <row r="1483" spans="1:4" ht="30">
      <c r="A1483" s="205">
        <v>87383</v>
      </c>
      <c r="B1483" s="206" t="s">
        <v>2012</v>
      </c>
      <c r="C1483" s="205" t="s">
        <v>40</v>
      </c>
      <c r="D1483" s="207">
        <v>1303.4000000000001</v>
      </c>
    </row>
    <row r="1484" spans="1:4" ht="30">
      <c r="A1484" s="50">
        <v>87384</v>
      </c>
      <c r="B1484" s="208" t="s">
        <v>2013</v>
      </c>
      <c r="C1484" s="50" t="s">
        <v>40</v>
      </c>
      <c r="D1484" s="204">
        <v>1301.04</v>
      </c>
    </row>
    <row r="1485" spans="1:4">
      <c r="A1485" s="205">
        <v>87385</v>
      </c>
      <c r="B1485" s="206" t="s">
        <v>2014</v>
      </c>
      <c r="C1485" s="205" t="s">
        <v>40</v>
      </c>
      <c r="D1485" s="207">
        <v>1695.27</v>
      </c>
    </row>
    <row r="1486" spans="1:4">
      <c r="A1486" s="50">
        <v>87386</v>
      </c>
      <c r="B1486" s="208" t="s">
        <v>2015</v>
      </c>
      <c r="C1486" s="50" t="s">
        <v>40</v>
      </c>
      <c r="D1486" s="204">
        <v>1697</v>
      </c>
    </row>
    <row r="1487" spans="1:4">
      <c r="A1487" s="205">
        <v>87387</v>
      </c>
      <c r="B1487" s="206" t="s">
        <v>2016</v>
      </c>
      <c r="C1487" s="205" t="s">
        <v>40</v>
      </c>
      <c r="D1487" s="207">
        <v>1698.18</v>
      </c>
    </row>
    <row r="1488" spans="1:4" ht="30">
      <c r="A1488" s="50">
        <v>87388</v>
      </c>
      <c r="B1488" s="208" t="s">
        <v>2017</v>
      </c>
      <c r="C1488" s="50" t="s">
        <v>40</v>
      </c>
      <c r="D1488" s="204">
        <v>4009.18</v>
      </c>
    </row>
    <row r="1489" spans="1:4" ht="30">
      <c r="A1489" s="205">
        <v>87389</v>
      </c>
      <c r="B1489" s="206" t="s">
        <v>2018</v>
      </c>
      <c r="C1489" s="205" t="s">
        <v>40</v>
      </c>
      <c r="D1489" s="207">
        <v>4033.07</v>
      </c>
    </row>
    <row r="1490" spans="1:4" ht="30">
      <c r="A1490" s="50">
        <v>87390</v>
      </c>
      <c r="B1490" s="208" t="s">
        <v>2019</v>
      </c>
      <c r="C1490" s="50" t="s">
        <v>40</v>
      </c>
      <c r="D1490" s="204">
        <v>4047.83</v>
      </c>
    </row>
    <row r="1491" spans="1:4">
      <c r="A1491" s="205">
        <v>87391</v>
      </c>
      <c r="B1491" s="206" t="s">
        <v>2020</v>
      </c>
      <c r="C1491" s="205" t="s">
        <v>40</v>
      </c>
      <c r="D1491" s="207">
        <v>6371.36</v>
      </c>
    </row>
    <row r="1492" spans="1:4">
      <c r="A1492" s="50">
        <v>87393</v>
      </c>
      <c r="B1492" s="208" t="s">
        <v>2021</v>
      </c>
      <c r="C1492" s="50" t="s">
        <v>40</v>
      </c>
      <c r="D1492" s="204">
        <v>6456.16</v>
      </c>
    </row>
    <row r="1493" spans="1:4">
      <c r="A1493" s="205">
        <v>87394</v>
      </c>
      <c r="B1493" s="206" t="s">
        <v>2022</v>
      </c>
      <c r="C1493" s="205" t="s">
        <v>40</v>
      </c>
      <c r="D1493" s="207">
        <v>6493.71</v>
      </c>
    </row>
    <row r="1494" spans="1:4" ht="30">
      <c r="A1494" s="50">
        <v>87395</v>
      </c>
      <c r="B1494" s="208" t="s">
        <v>2023</v>
      </c>
      <c r="C1494" s="50" t="s">
        <v>40</v>
      </c>
      <c r="D1494" s="204">
        <v>4996.7299999999996</v>
      </c>
    </row>
    <row r="1495" spans="1:4" ht="30">
      <c r="A1495" s="205">
        <v>87396</v>
      </c>
      <c r="B1495" s="206" t="s">
        <v>2024</v>
      </c>
      <c r="C1495" s="205" t="s">
        <v>40</v>
      </c>
      <c r="D1495" s="207">
        <v>5061.41</v>
      </c>
    </row>
    <row r="1496" spans="1:4" ht="30">
      <c r="A1496" s="50">
        <v>87397</v>
      </c>
      <c r="B1496" s="208" t="s">
        <v>2025</v>
      </c>
      <c r="C1496" s="50" t="s">
        <v>40</v>
      </c>
      <c r="D1496" s="204">
        <v>5085.59</v>
      </c>
    </row>
    <row r="1497" spans="1:4" ht="30">
      <c r="A1497" s="205">
        <v>87398</v>
      </c>
      <c r="B1497" s="206" t="s">
        <v>2026</v>
      </c>
      <c r="C1497" s="205" t="s">
        <v>40</v>
      </c>
      <c r="D1497" s="207">
        <v>1434.05</v>
      </c>
    </row>
    <row r="1498" spans="1:4">
      <c r="A1498" s="50">
        <v>87399</v>
      </c>
      <c r="B1498" s="208" t="s">
        <v>2027</v>
      </c>
      <c r="C1498" s="50" t="s">
        <v>40</v>
      </c>
      <c r="D1498" s="204">
        <v>1840.18</v>
      </c>
    </row>
    <row r="1499" spans="1:4">
      <c r="A1499" s="205">
        <v>87401</v>
      </c>
      <c r="B1499" s="206" t="s">
        <v>2028</v>
      </c>
      <c r="C1499" s="205" t="s">
        <v>40</v>
      </c>
      <c r="D1499" s="207">
        <v>6607.75</v>
      </c>
    </row>
    <row r="1500" spans="1:4">
      <c r="A1500" s="50">
        <v>87402</v>
      </c>
      <c r="B1500" s="208" t="s">
        <v>2029</v>
      </c>
      <c r="C1500" s="50" t="s">
        <v>40</v>
      </c>
      <c r="D1500" s="204">
        <v>5220.1099999999997</v>
      </c>
    </row>
    <row r="1501" spans="1:4" ht="30">
      <c r="A1501" s="205">
        <v>87404</v>
      </c>
      <c r="B1501" s="206" t="s">
        <v>2030</v>
      </c>
      <c r="C1501" s="205" t="s">
        <v>40</v>
      </c>
      <c r="D1501" s="207">
        <v>4135.87</v>
      </c>
    </row>
    <row r="1502" spans="1:4" ht="30">
      <c r="A1502" s="50">
        <v>87405</v>
      </c>
      <c r="B1502" s="208" t="s">
        <v>2031</v>
      </c>
      <c r="C1502" s="50" t="s">
        <v>40</v>
      </c>
      <c r="D1502" s="204">
        <v>4152.4799999999996</v>
      </c>
    </row>
    <row r="1503" spans="1:4">
      <c r="A1503" s="205">
        <v>87407</v>
      </c>
      <c r="B1503" s="206" t="s">
        <v>2032</v>
      </c>
      <c r="C1503" s="205" t="s">
        <v>40</v>
      </c>
      <c r="D1503" s="207">
        <v>1318.42</v>
      </c>
    </row>
    <row r="1504" spans="1:4">
      <c r="A1504" s="50">
        <v>87408</v>
      </c>
      <c r="B1504" s="208" t="s">
        <v>2033</v>
      </c>
      <c r="C1504" s="50" t="s">
        <v>40</v>
      </c>
      <c r="D1504" s="204">
        <v>1312.41</v>
      </c>
    </row>
    <row r="1505" spans="1:4">
      <c r="A1505" s="205">
        <v>87410</v>
      </c>
      <c r="B1505" s="206" t="s">
        <v>2034</v>
      </c>
      <c r="C1505" s="205" t="s">
        <v>40</v>
      </c>
      <c r="D1505" s="207">
        <v>614.52</v>
      </c>
    </row>
    <row r="1506" spans="1:4" ht="30">
      <c r="A1506" s="50">
        <v>87411</v>
      </c>
      <c r="B1506" s="208" t="s">
        <v>2035</v>
      </c>
      <c r="C1506" s="50" t="s">
        <v>14</v>
      </c>
      <c r="D1506" s="204">
        <v>9.42</v>
      </c>
    </row>
    <row r="1507" spans="1:4" ht="30">
      <c r="A1507" s="205">
        <v>87412</v>
      </c>
      <c r="B1507" s="206" t="s">
        <v>2036</v>
      </c>
      <c r="C1507" s="205" t="s">
        <v>14</v>
      </c>
      <c r="D1507" s="207">
        <v>13.22</v>
      </c>
    </row>
    <row r="1508" spans="1:4" ht="30">
      <c r="A1508" s="50">
        <v>87413</v>
      </c>
      <c r="B1508" s="208" t="s">
        <v>2037</v>
      </c>
      <c r="C1508" s="50" t="s">
        <v>14</v>
      </c>
      <c r="D1508" s="204">
        <v>15.39</v>
      </c>
    </row>
    <row r="1509" spans="1:4" ht="30">
      <c r="A1509" s="205">
        <v>87414</v>
      </c>
      <c r="B1509" s="206" t="s">
        <v>2038</v>
      </c>
      <c r="C1509" s="205" t="s">
        <v>14</v>
      </c>
      <c r="D1509" s="207">
        <v>14.14</v>
      </c>
    </row>
    <row r="1510" spans="1:4" ht="30">
      <c r="A1510" s="50">
        <v>87415</v>
      </c>
      <c r="B1510" s="208" t="s">
        <v>2039</v>
      </c>
      <c r="C1510" s="50" t="s">
        <v>14</v>
      </c>
      <c r="D1510" s="204">
        <v>17.82</v>
      </c>
    </row>
    <row r="1511" spans="1:4" ht="30">
      <c r="A1511" s="205">
        <v>87416</v>
      </c>
      <c r="B1511" s="206" t="s">
        <v>2040</v>
      </c>
      <c r="C1511" s="205" t="s">
        <v>14</v>
      </c>
      <c r="D1511" s="207">
        <v>20.13</v>
      </c>
    </row>
    <row r="1512" spans="1:4" ht="30">
      <c r="A1512" s="50">
        <v>87417</v>
      </c>
      <c r="B1512" s="208" t="s">
        <v>2041</v>
      </c>
      <c r="C1512" s="50" t="s">
        <v>14</v>
      </c>
      <c r="D1512" s="204">
        <v>9.9600000000000009</v>
      </c>
    </row>
    <row r="1513" spans="1:4" ht="30">
      <c r="A1513" s="205">
        <v>87418</v>
      </c>
      <c r="B1513" s="206" t="s">
        <v>2042</v>
      </c>
      <c r="C1513" s="205" t="s">
        <v>14</v>
      </c>
      <c r="D1513" s="207">
        <v>10.23</v>
      </c>
    </row>
    <row r="1514" spans="1:4" ht="30">
      <c r="A1514" s="50">
        <v>87419</v>
      </c>
      <c r="B1514" s="208" t="s">
        <v>2043</v>
      </c>
      <c r="C1514" s="50" t="s">
        <v>14</v>
      </c>
      <c r="D1514" s="204">
        <v>11.05</v>
      </c>
    </row>
    <row r="1515" spans="1:4" ht="30">
      <c r="A1515" s="205">
        <v>87420</v>
      </c>
      <c r="B1515" s="206" t="s">
        <v>2044</v>
      </c>
      <c r="C1515" s="205" t="s">
        <v>14</v>
      </c>
      <c r="D1515" s="207">
        <v>15.1</v>
      </c>
    </row>
    <row r="1516" spans="1:4" ht="30">
      <c r="A1516" s="50">
        <v>87421</v>
      </c>
      <c r="B1516" s="208" t="s">
        <v>2045</v>
      </c>
      <c r="C1516" s="50" t="s">
        <v>14</v>
      </c>
      <c r="D1516" s="204">
        <v>15.37</v>
      </c>
    </row>
    <row r="1517" spans="1:4" ht="30">
      <c r="A1517" s="205">
        <v>87422</v>
      </c>
      <c r="B1517" s="206" t="s">
        <v>2046</v>
      </c>
      <c r="C1517" s="205" t="s">
        <v>14</v>
      </c>
      <c r="D1517" s="207">
        <v>16.190000000000001</v>
      </c>
    </row>
    <row r="1518" spans="1:4" ht="30">
      <c r="A1518" s="50">
        <v>87423</v>
      </c>
      <c r="B1518" s="208" t="s">
        <v>2047</v>
      </c>
      <c r="C1518" s="50" t="s">
        <v>14</v>
      </c>
      <c r="D1518" s="204">
        <v>19.71</v>
      </c>
    </row>
    <row r="1519" spans="1:4" ht="30">
      <c r="A1519" s="205">
        <v>87424</v>
      </c>
      <c r="B1519" s="206" t="s">
        <v>2048</v>
      </c>
      <c r="C1519" s="205" t="s">
        <v>14</v>
      </c>
      <c r="D1519" s="207">
        <v>20.13</v>
      </c>
    </row>
    <row r="1520" spans="1:4" ht="30">
      <c r="A1520" s="50">
        <v>87425</v>
      </c>
      <c r="B1520" s="208" t="s">
        <v>2049</v>
      </c>
      <c r="C1520" s="50" t="s">
        <v>14</v>
      </c>
      <c r="D1520" s="204">
        <v>20.81</v>
      </c>
    </row>
    <row r="1521" spans="1:4" ht="30">
      <c r="A1521" s="205">
        <v>87426</v>
      </c>
      <c r="B1521" s="206" t="s">
        <v>2050</v>
      </c>
      <c r="C1521" s="205" t="s">
        <v>14</v>
      </c>
      <c r="D1521" s="207">
        <v>23.29</v>
      </c>
    </row>
    <row r="1522" spans="1:4" ht="30">
      <c r="A1522" s="50">
        <v>87427</v>
      </c>
      <c r="B1522" s="208" t="s">
        <v>2051</v>
      </c>
      <c r="C1522" s="50" t="s">
        <v>14</v>
      </c>
      <c r="D1522" s="204">
        <v>23.71</v>
      </c>
    </row>
    <row r="1523" spans="1:4" ht="30">
      <c r="A1523" s="205">
        <v>87428</v>
      </c>
      <c r="B1523" s="206" t="s">
        <v>2052</v>
      </c>
      <c r="C1523" s="205" t="s">
        <v>14</v>
      </c>
      <c r="D1523" s="207">
        <v>24.39</v>
      </c>
    </row>
    <row r="1524" spans="1:4" ht="30">
      <c r="A1524" s="50">
        <v>87429</v>
      </c>
      <c r="B1524" s="208" t="s">
        <v>2053</v>
      </c>
      <c r="C1524" s="50" t="s">
        <v>14</v>
      </c>
      <c r="D1524" s="204">
        <v>11.39</v>
      </c>
    </row>
    <row r="1525" spans="1:4" ht="30">
      <c r="A1525" s="205">
        <v>87430</v>
      </c>
      <c r="B1525" s="206" t="s">
        <v>2054</v>
      </c>
      <c r="C1525" s="205" t="s">
        <v>14</v>
      </c>
      <c r="D1525" s="207">
        <v>11.66</v>
      </c>
    </row>
    <row r="1526" spans="1:4" ht="30">
      <c r="A1526" s="50">
        <v>87431</v>
      </c>
      <c r="B1526" s="208" t="s">
        <v>2055</v>
      </c>
      <c r="C1526" s="50" t="s">
        <v>14</v>
      </c>
      <c r="D1526" s="204">
        <v>11.8</v>
      </c>
    </row>
    <row r="1527" spans="1:4" ht="30">
      <c r="A1527" s="205">
        <v>87432</v>
      </c>
      <c r="B1527" s="206" t="s">
        <v>2056</v>
      </c>
      <c r="C1527" s="205" t="s">
        <v>14</v>
      </c>
      <c r="D1527" s="207">
        <v>16.670000000000002</v>
      </c>
    </row>
    <row r="1528" spans="1:4" ht="30">
      <c r="A1528" s="50">
        <v>87433</v>
      </c>
      <c r="B1528" s="208" t="s">
        <v>2057</v>
      </c>
      <c r="C1528" s="50" t="s">
        <v>14</v>
      </c>
      <c r="D1528" s="204">
        <v>17.23</v>
      </c>
    </row>
    <row r="1529" spans="1:4" ht="30">
      <c r="A1529" s="205">
        <v>87434</v>
      </c>
      <c r="B1529" s="206" t="s">
        <v>2058</v>
      </c>
      <c r="C1529" s="205" t="s">
        <v>14</v>
      </c>
      <c r="D1529" s="207">
        <v>17.63</v>
      </c>
    </row>
    <row r="1530" spans="1:4" ht="30">
      <c r="A1530" s="50">
        <v>87435</v>
      </c>
      <c r="B1530" s="208" t="s">
        <v>2059</v>
      </c>
      <c r="C1530" s="50" t="s">
        <v>14</v>
      </c>
      <c r="D1530" s="204">
        <v>18.440000000000001</v>
      </c>
    </row>
    <row r="1531" spans="1:4" ht="30">
      <c r="A1531" s="205">
        <v>87436</v>
      </c>
      <c r="B1531" s="206" t="s">
        <v>2060</v>
      </c>
      <c r="C1531" s="205" t="s">
        <v>14</v>
      </c>
      <c r="D1531" s="207">
        <v>19.399999999999999</v>
      </c>
    </row>
    <row r="1532" spans="1:4" ht="30">
      <c r="A1532" s="50">
        <v>87437</v>
      </c>
      <c r="B1532" s="208" t="s">
        <v>2061</v>
      </c>
      <c r="C1532" s="50" t="s">
        <v>14</v>
      </c>
      <c r="D1532" s="204">
        <v>20.07</v>
      </c>
    </row>
    <row r="1533" spans="1:4" ht="30">
      <c r="A1533" s="205">
        <v>87438</v>
      </c>
      <c r="B1533" s="206" t="s">
        <v>2062</v>
      </c>
      <c r="C1533" s="205" t="s">
        <v>14</v>
      </c>
      <c r="D1533" s="207">
        <v>22.85</v>
      </c>
    </row>
    <row r="1534" spans="1:4" ht="30">
      <c r="A1534" s="50">
        <v>87439</v>
      </c>
      <c r="B1534" s="208" t="s">
        <v>2063</v>
      </c>
      <c r="C1534" s="50" t="s">
        <v>14</v>
      </c>
      <c r="D1534" s="204">
        <v>24.07</v>
      </c>
    </row>
    <row r="1535" spans="1:4" ht="30">
      <c r="A1535" s="205">
        <v>87440</v>
      </c>
      <c r="B1535" s="206" t="s">
        <v>2064</v>
      </c>
      <c r="C1535" s="205" t="s">
        <v>14</v>
      </c>
      <c r="D1535" s="207">
        <v>24.62</v>
      </c>
    </row>
    <row r="1536" spans="1:4" ht="30">
      <c r="A1536" s="205">
        <v>87441</v>
      </c>
      <c r="B1536" s="206" t="s">
        <v>2065</v>
      </c>
      <c r="C1536" s="205" t="s">
        <v>492</v>
      </c>
      <c r="D1536" s="207">
        <v>0.28000000000000003</v>
      </c>
    </row>
    <row r="1537" spans="1:4" ht="30">
      <c r="A1537" s="50">
        <v>87442</v>
      </c>
      <c r="B1537" s="208" t="s">
        <v>2066</v>
      </c>
      <c r="C1537" s="50" t="s">
        <v>492</v>
      </c>
      <c r="D1537" s="204">
        <v>0.06</v>
      </c>
    </row>
    <row r="1538" spans="1:4" ht="30">
      <c r="A1538" s="205">
        <v>87443</v>
      </c>
      <c r="B1538" s="206" t="s">
        <v>2067</v>
      </c>
      <c r="C1538" s="205" t="s">
        <v>492</v>
      </c>
      <c r="D1538" s="207">
        <v>0.23</v>
      </c>
    </row>
    <row r="1539" spans="1:4" ht="30">
      <c r="A1539" s="50">
        <v>87444</v>
      </c>
      <c r="B1539" s="208" t="s">
        <v>2068</v>
      </c>
      <c r="C1539" s="50" t="s">
        <v>492</v>
      </c>
      <c r="D1539" s="204">
        <v>2.4500000000000002</v>
      </c>
    </row>
    <row r="1540" spans="1:4" ht="30">
      <c r="A1540" s="50">
        <v>87445</v>
      </c>
      <c r="B1540" s="208" t="s">
        <v>2069</v>
      </c>
      <c r="C1540" s="50" t="s">
        <v>514</v>
      </c>
      <c r="D1540" s="204">
        <v>3.03</v>
      </c>
    </row>
    <row r="1541" spans="1:4" ht="30">
      <c r="A1541" s="205">
        <v>87446</v>
      </c>
      <c r="B1541" s="206" t="s">
        <v>2070</v>
      </c>
      <c r="C1541" s="205" t="s">
        <v>537</v>
      </c>
      <c r="D1541" s="207">
        <v>0.34</v>
      </c>
    </row>
    <row r="1542" spans="1:4" ht="30">
      <c r="A1542" s="205">
        <v>87447</v>
      </c>
      <c r="B1542" s="206" t="s">
        <v>2071</v>
      </c>
      <c r="C1542" s="205" t="s">
        <v>14</v>
      </c>
      <c r="D1542" s="207">
        <v>41.99</v>
      </c>
    </row>
    <row r="1543" spans="1:4" ht="30">
      <c r="A1543" s="50">
        <v>87448</v>
      </c>
      <c r="B1543" s="208" t="s">
        <v>2072</v>
      </c>
      <c r="C1543" s="50" t="s">
        <v>14</v>
      </c>
      <c r="D1543" s="204">
        <v>42.29</v>
      </c>
    </row>
    <row r="1544" spans="1:4" ht="30">
      <c r="A1544" s="205">
        <v>87449</v>
      </c>
      <c r="B1544" s="206" t="s">
        <v>2073</v>
      </c>
      <c r="C1544" s="205" t="s">
        <v>14</v>
      </c>
      <c r="D1544" s="207">
        <v>53.26</v>
      </c>
    </row>
    <row r="1545" spans="1:4" ht="30">
      <c r="A1545" s="50">
        <v>87450</v>
      </c>
      <c r="B1545" s="208" t="s">
        <v>2074</v>
      </c>
      <c r="C1545" s="50" t="s">
        <v>14</v>
      </c>
      <c r="D1545" s="204">
        <v>53.99</v>
      </c>
    </row>
    <row r="1546" spans="1:4" ht="30">
      <c r="A1546" s="205">
        <v>87451</v>
      </c>
      <c r="B1546" s="206" t="s">
        <v>2075</v>
      </c>
      <c r="C1546" s="205" t="s">
        <v>14</v>
      </c>
      <c r="D1546" s="207">
        <v>65</v>
      </c>
    </row>
    <row r="1547" spans="1:4" ht="30">
      <c r="A1547" s="50">
        <v>87452</v>
      </c>
      <c r="B1547" s="208" t="s">
        <v>2076</v>
      </c>
      <c r="C1547" s="50" t="s">
        <v>14</v>
      </c>
      <c r="D1547" s="204">
        <v>65.38</v>
      </c>
    </row>
    <row r="1548" spans="1:4" ht="30">
      <c r="A1548" s="205">
        <v>87453</v>
      </c>
      <c r="B1548" s="206" t="s">
        <v>2077</v>
      </c>
      <c r="C1548" s="205" t="s">
        <v>14</v>
      </c>
      <c r="D1548" s="207">
        <v>39.19</v>
      </c>
    </row>
    <row r="1549" spans="1:4" ht="30">
      <c r="A1549" s="50">
        <v>87454</v>
      </c>
      <c r="B1549" s="208" t="s">
        <v>2078</v>
      </c>
      <c r="C1549" s="50" t="s">
        <v>14</v>
      </c>
      <c r="D1549" s="204">
        <v>39.82</v>
      </c>
    </row>
    <row r="1550" spans="1:4" ht="30">
      <c r="A1550" s="205">
        <v>87455</v>
      </c>
      <c r="B1550" s="206" t="s">
        <v>2079</v>
      </c>
      <c r="C1550" s="205" t="s">
        <v>14</v>
      </c>
      <c r="D1550" s="207">
        <v>49.67</v>
      </c>
    </row>
    <row r="1551" spans="1:4" ht="30">
      <c r="A1551" s="50">
        <v>87456</v>
      </c>
      <c r="B1551" s="208" t="s">
        <v>2080</v>
      </c>
      <c r="C1551" s="50" t="s">
        <v>14</v>
      </c>
      <c r="D1551" s="204">
        <v>50.7</v>
      </c>
    </row>
    <row r="1552" spans="1:4" ht="30">
      <c r="A1552" s="205">
        <v>87457</v>
      </c>
      <c r="B1552" s="206" t="s">
        <v>2081</v>
      </c>
      <c r="C1552" s="205" t="s">
        <v>14</v>
      </c>
      <c r="D1552" s="207">
        <v>60.8</v>
      </c>
    </row>
    <row r="1553" spans="1:4" ht="30">
      <c r="A1553" s="50">
        <v>87458</v>
      </c>
      <c r="B1553" s="208" t="s">
        <v>2082</v>
      </c>
      <c r="C1553" s="50" t="s">
        <v>14</v>
      </c>
      <c r="D1553" s="204">
        <v>61.72</v>
      </c>
    </row>
    <row r="1554" spans="1:4" ht="30">
      <c r="A1554" s="205">
        <v>87459</v>
      </c>
      <c r="B1554" s="206" t="s">
        <v>2083</v>
      </c>
      <c r="C1554" s="205" t="s">
        <v>14</v>
      </c>
      <c r="D1554" s="207">
        <v>46.41</v>
      </c>
    </row>
    <row r="1555" spans="1:4" ht="30">
      <c r="A1555" s="50">
        <v>87460</v>
      </c>
      <c r="B1555" s="208" t="s">
        <v>2084</v>
      </c>
      <c r="C1555" s="50" t="s">
        <v>14</v>
      </c>
      <c r="D1555" s="204">
        <v>47.04</v>
      </c>
    </row>
    <row r="1556" spans="1:4" ht="30">
      <c r="A1556" s="205">
        <v>87461</v>
      </c>
      <c r="B1556" s="206" t="s">
        <v>2085</v>
      </c>
      <c r="C1556" s="205" t="s">
        <v>14</v>
      </c>
      <c r="D1556" s="207">
        <v>57.72</v>
      </c>
    </row>
    <row r="1557" spans="1:4" ht="30">
      <c r="A1557" s="50">
        <v>87462</v>
      </c>
      <c r="B1557" s="208" t="s">
        <v>2086</v>
      </c>
      <c r="C1557" s="50" t="s">
        <v>14</v>
      </c>
      <c r="D1557" s="204">
        <v>58.45</v>
      </c>
    </row>
    <row r="1558" spans="1:4" ht="30">
      <c r="A1558" s="205">
        <v>87463</v>
      </c>
      <c r="B1558" s="206" t="s">
        <v>2087</v>
      </c>
      <c r="C1558" s="205" t="s">
        <v>14</v>
      </c>
      <c r="D1558" s="207">
        <v>68.97</v>
      </c>
    </row>
    <row r="1559" spans="1:4" ht="30">
      <c r="A1559" s="50">
        <v>87464</v>
      </c>
      <c r="B1559" s="208" t="s">
        <v>2088</v>
      </c>
      <c r="C1559" s="50" t="s">
        <v>14</v>
      </c>
      <c r="D1559" s="204">
        <v>69.89</v>
      </c>
    </row>
    <row r="1560" spans="1:4" ht="30">
      <c r="A1560" s="205">
        <v>87465</v>
      </c>
      <c r="B1560" s="206" t="s">
        <v>2089</v>
      </c>
      <c r="C1560" s="205" t="s">
        <v>14</v>
      </c>
      <c r="D1560" s="207">
        <v>41.7</v>
      </c>
    </row>
    <row r="1561" spans="1:4" ht="30">
      <c r="A1561" s="50">
        <v>87466</v>
      </c>
      <c r="B1561" s="208" t="s">
        <v>2090</v>
      </c>
      <c r="C1561" s="50" t="s">
        <v>14</v>
      </c>
      <c r="D1561" s="204">
        <v>42.33</v>
      </c>
    </row>
    <row r="1562" spans="1:4" ht="30">
      <c r="A1562" s="205">
        <v>87467</v>
      </c>
      <c r="B1562" s="206" t="s">
        <v>2091</v>
      </c>
      <c r="C1562" s="205" t="s">
        <v>14</v>
      </c>
      <c r="D1562" s="207">
        <v>52.5</v>
      </c>
    </row>
    <row r="1563" spans="1:4" ht="30">
      <c r="A1563" s="50">
        <v>87468</v>
      </c>
      <c r="B1563" s="208" t="s">
        <v>2092</v>
      </c>
      <c r="C1563" s="50" t="s">
        <v>14</v>
      </c>
      <c r="D1563" s="204">
        <v>53.23</v>
      </c>
    </row>
    <row r="1564" spans="1:4" ht="30">
      <c r="A1564" s="205">
        <v>87469</v>
      </c>
      <c r="B1564" s="206" t="s">
        <v>2093</v>
      </c>
      <c r="C1564" s="205" t="s">
        <v>14</v>
      </c>
      <c r="D1564" s="207">
        <v>63.77</v>
      </c>
    </row>
    <row r="1565" spans="1:4" ht="30">
      <c r="A1565" s="50">
        <v>87470</v>
      </c>
      <c r="B1565" s="208" t="s">
        <v>2094</v>
      </c>
      <c r="C1565" s="50" t="s">
        <v>14</v>
      </c>
      <c r="D1565" s="204">
        <v>64.69</v>
      </c>
    </row>
    <row r="1566" spans="1:4" ht="30">
      <c r="A1566" s="205">
        <v>87471</v>
      </c>
      <c r="B1566" s="206" t="s">
        <v>2095</v>
      </c>
      <c r="C1566" s="205" t="s">
        <v>14</v>
      </c>
      <c r="D1566" s="207">
        <v>33.159999999999997</v>
      </c>
    </row>
    <row r="1567" spans="1:4" ht="30">
      <c r="A1567" s="50">
        <v>87472</v>
      </c>
      <c r="B1567" s="208" t="s">
        <v>2096</v>
      </c>
      <c r="C1567" s="50" t="s">
        <v>14</v>
      </c>
      <c r="D1567" s="204">
        <v>33.9</v>
      </c>
    </row>
    <row r="1568" spans="1:4" ht="30">
      <c r="A1568" s="205">
        <v>87473</v>
      </c>
      <c r="B1568" s="206" t="s">
        <v>2097</v>
      </c>
      <c r="C1568" s="205" t="s">
        <v>14</v>
      </c>
      <c r="D1568" s="207">
        <v>45.72</v>
      </c>
    </row>
    <row r="1569" spans="1:4" ht="30">
      <c r="A1569" s="50">
        <v>87474</v>
      </c>
      <c r="B1569" s="208" t="s">
        <v>2098</v>
      </c>
      <c r="C1569" s="50" t="s">
        <v>14</v>
      </c>
      <c r="D1569" s="204">
        <v>46.57</v>
      </c>
    </row>
    <row r="1570" spans="1:4" ht="30">
      <c r="A1570" s="205">
        <v>87475</v>
      </c>
      <c r="B1570" s="206" t="s">
        <v>2099</v>
      </c>
      <c r="C1570" s="205" t="s">
        <v>14</v>
      </c>
      <c r="D1570" s="207">
        <v>53.8</v>
      </c>
    </row>
    <row r="1571" spans="1:4" ht="30">
      <c r="A1571" s="50">
        <v>87476</v>
      </c>
      <c r="B1571" s="208" t="s">
        <v>2100</v>
      </c>
      <c r="C1571" s="50" t="s">
        <v>14</v>
      </c>
      <c r="D1571" s="204">
        <v>54.78</v>
      </c>
    </row>
    <row r="1572" spans="1:4" ht="30">
      <c r="A1572" s="205">
        <v>87477</v>
      </c>
      <c r="B1572" s="206" t="s">
        <v>2101</v>
      </c>
      <c r="C1572" s="205" t="s">
        <v>14</v>
      </c>
      <c r="D1572" s="207">
        <v>30.15</v>
      </c>
    </row>
    <row r="1573" spans="1:4" ht="30">
      <c r="A1573" s="50">
        <v>87478</v>
      </c>
      <c r="B1573" s="208" t="s">
        <v>2102</v>
      </c>
      <c r="C1573" s="50" t="s">
        <v>14</v>
      </c>
      <c r="D1573" s="204">
        <v>30.89</v>
      </c>
    </row>
    <row r="1574" spans="1:4" ht="30">
      <c r="A1574" s="205">
        <v>87479</v>
      </c>
      <c r="B1574" s="206" t="s">
        <v>2103</v>
      </c>
      <c r="C1574" s="205" t="s">
        <v>14</v>
      </c>
      <c r="D1574" s="207">
        <v>42.21</v>
      </c>
    </row>
    <row r="1575" spans="1:4" ht="30">
      <c r="A1575" s="50">
        <v>87480</v>
      </c>
      <c r="B1575" s="208" t="s">
        <v>2104</v>
      </c>
      <c r="C1575" s="50" t="s">
        <v>14</v>
      </c>
      <c r="D1575" s="204">
        <v>43.05</v>
      </c>
    </row>
    <row r="1576" spans="1:4" ht="30">
      <c r="A1576" s="205">
        <v>87481</v>
      </c>
      <c r="B1576" s="206" t="s">
        <v>2105</v>
      </c>
      <c r="C1576" s="205" t="s">
        <v>14</v>
      </c>
      <c r="D1576" s="207">
        <v>50.3</v>
      </c>
    </row>
    <row r="1577" spans="1:4" ht="30">
      <c r="A1577" s="50">
        <v>87482</v>
      </c>
      <c r="B1577" s="208" t="s">
        <v>2106</v>
      </c>
      <c r="C1577" s="50" t="s">
        <v>14</v>
      </c>
      <c r="D1577" s="204">
        <v>51.29</v>
      </c>
    </row>
    <row r="1578" spans="1:4" ht="30">
      <c r="A1578" s="205">
        <v>87483</v>
      </c>
      <c r="B1578" s="206" t="s">
        <v>2107</v>
      </c>
      <c r="C1578" s="205" t="s">
        <v>14</v>
      </c>
      <c r="D1578" s="207">
        <v>37.72</v>
      </c>
    </row>
    <row r="1579" spans="1:4" ht="30">
      <c r="A1579" s="50">
        <v>87484</v>
      </c>
      <c r="B1579" s="208" t="s">
        <v>2108</v>
      </c>
      <c r="C1579" s="50" t="s">
        <v>14</v>
      </c>
      <c r="D1579" s="204">
        <v>38.46</v>
      </c>
    </row>
    <row r="1580" spans="1:4" ht="30">
      <c r="A1580" s="205">
        <v>87485</v>
      </c>
      <c r="B1580" s="206" t="s">
        <v>2109</v>
      </c>
      <c r="C1580" s="205" t="s">
        <v>14</v>
      </c>
      <c r="D1580" s="207">
        <v>50.38</v>
      </c>
    </row>
    <row r="1581" spans="1:4" ht="30">
      <c r="A1581" s="50">
        <v>87487</v>
      </c>
      <c r="B1581" s="208" t="s">
        <v>2110</v>
      </c>
      <c r="C1581" s="50" t="s">
        <v>14</v>
      </c>
      <c r="D1581" s="204">
        <v>58.33</v>
      </c>
    </row>
    <row r="1582" spans="1:4" ht="30">
      <c r="A1582" s="205">
        <v>87488</v>
      </c>
      <c r="B1582" s="206" t="s">
        <v>2111</v>
      </c>
      <c r="C1582" s="205" t="s">
        <v>14</v>
      </c>
      <c r="D1582" s="207">
        <v>59.31</v>
      </c>
    </row>
    <row r="1583" spans="1:4" ht="30">
      <c r="A1583" s="50">
        <v>87489</v>
      </c>
      <c r="B1583" s="208" t="s">
        <v>2112</v>
      </c>
      <c r="C1583" s="50" t="s">
        <v>14</v>
      </c>
      <c r="D1583" s="204">
        <v>32.79</v>
      </c>
    </row>
    <row r="1584" spans="1:4" ht="30">
      <c r="A1584" s="205">
        <v>87490</v>
      </c>
      <c r="B1584" s="206" t="s">
        <v>2113</v>
      </c>
      <c r="C1584" s="205" t="s">
        <v>14</v>
      </c>
      <c r="D1584" s="207">
        <v>33.53</v>
      </c>
    </row>
    <row r="1585" spans="1:4" ht="30">
      <c r="A1585" s="50">
        <v>87491</v>
      </c>
      <c r="B1585" s="208" t="s">
        <v>2114</v>
      </c>
      <c r="C1585" s="50" t="s">
        <v>14</v>
      </c>
      <c r="D1585" s="204">
        <v>44.95</v>
      </c>
    </row>
    <row r="1586" spans="1:4" ht="30">
      <c r="A1586" s="205">
        <v>87492</v>
      </c>
      <c r="B1586" s="206" t="s">
        <v>2115</v>
      </c>
      <c r="C1586" s="205" t="s">
        <v>14</v>
      </c>
      <c r="D1586" s="207">
        <v>45.79</v>
      </c>
    </row>
    <row r="1587" spans="1:4" ht="30">
      <c r="A1587" s="50">
        <v>87493</v>
      </c>
      <c r="B1587" s="208" t="s">
        <v>2116</v>
      </c>
      <c r="C1587" s="50" t="s">
        <v>14</v>
      </c>
      <c r="D1587" s="204">
        <v>53.13</v>
      </c>
    </row>
    <row r="1588" spans="1:4" ht="30">
      <c r="A1588" s="205">
        <v>87494</v>
      </c>
      <c r="B1588" s="206" t="s">
        <v>2117</v>
      </c>
      <c r="C1588" s="205" t="s">
        <v>14</v>
      </c>
      <c r="D1588" s="207">
        <v>54.11</v>
      </c>
    </row>
    <row r="1589" spans="1:4" ht="30">
      <c r="A1589" s="50">
        <v>87495</v>
      </c>
      <c r="B1589" s="208" t="s">
        <v>2118</v>
      </c>
      <c r="C1589" s="50" t="s">
        <v>14</v>
      </c>
      <c r="D1589" s="204">
        <v>54.13</v>
      </c>
    </row>
    <row r="1590" spans="1:4" ht="30">
      <c r="A1590" s="205">
        <v>87496</v>
      </c>
      <c r="B1590" s="206" t="s">
        <v>2119</v>
      </c>
      <c r="C1590" s="205" t="s">
        <v>14</v>
      </c>
      <c r="D1590" s="207">
        <v>54.83</v>
      </c>
    </row>
    <row r="1591" spans="1:4" ht="30">
      <c r="A1591" s="50">
        <v>87497</v>
      </c>
      <c r="B1591" s="208" t="s">
        <v>2120</v>
      </c>
      <c r="C1591" s="50" t="s">
        <v>14</v>
      </c>
      <c r="D1591" s="204">
        <v>53.14</v>
      </c>
    </row>
    <row r="1592" spans="1:4" ht="30">
      <c r="A1592" s="205">
        <v>87498</v>
      </c>
      <c r="B1592" s="206" t="s">
        <v>2121</v>
      </c>
      <c r="C1592" s="205" t="s">
        <v>14</v>
      </c>
      <c r="D1592" s="207">
        <v>54.03</v>
      </c>
    </row>
    <row r="1593" spans="1:4" ht="30">
      <c r="A1593" s="50">
        <v>87499</v>
      </c>
      <c r="B1593" s="208" t="s">
        <v>2122</v>
      </c>
      <c r="C1593" s="50" t="s">
        <v>14</v>
      </c>
      <c r="D1593" s="204">
        <v>75.94</v>
      </c>
    </row>
    <row r="1594" spans="1:4" ht="30">
      <c r="A1594" s="205">
        <v>87500</v>
      </c>
      <c r="B1594" s="206" t="s">
        <v>2123</v>
      </c>
      <c r="C1594" s="205" t="s">
        <v>14</v>
      </c>
      <c r="D1594" s="207">
        <v>76.69</v>
      </c>
    </row>
    <row r="1595" spans="1:4" ht="30">
      <c r="A1595" s="50">
        <v>87501</v>
      </c>
      <c r="B1595" s="208" t="s">
        <v>2124</v>
      </c>
      <c r="C1595" s="50" t="s">
        <v>14</v>
      </c>
      <c r="D1595" s="204">
        <v>100.64</v>
      </c>
    </row>
    <row r="1596" spans="1:4" ht="30">
      <c r="A1596" s="205">
        <v>87502</v>
      </c>
      <c r="B1596" s="206" t="s">
        <v>2125</v>
      </c>
      <c r="C1596" s="205" t="s">
        <v>14</v>
      </c>
      <c r="D1596" s="207">
        <v>101.6</v>
      </c>
    </row>
    <row r="1597" spans="1:4" ht="30">
      <c r="A1597" s="221">
        <v>87503</v>
      </c>
      <c r="B1597" s="222" t="s">
        <v>2126</v>
      </c>
      <c r="C1597" s="221" t="s">
        <v>14</v>
      </c>
      <c r="D1597" s="223">
        <v>46.64</v>
      </c>
    </row>
    <row r="1598" spans="1:4" ht="30">
      <c r="A1598" s="205">
        <v>87504</v>
      </c>
      <c r="B1598" s="206" t="s">
        <v>2127</v>
      </c>
      <c r="C1598" s="205" t="s">
        <v>14</v>
      </c>
      <c r="D1598" s="207">
        <v>47.34</v>
      </c>
    </row>
    <row r="1599" spans="1:4" ht="45">
      <c r="A1599" s="50">
        <v>87505</v>
      </c>
      <c r="B1599" s="208" t="s">
        <v>2128</v>
      </c>
      <c r="C1599" s="50" t="s">
        <v>14</v>
      </c>
      <c r="D1599" s="204">
        <v>45.62</v>
      </c>
    </row>
    <row r="1600" spans="1:4" ht="30">
      <c r="A1600" s="205">
        <v>87506</v>
      </c>
      <c r="B1600" s="206" t="s">
        <v>2129</v>
      </c>
      <c r="C1600" s="205" t="s">
        <v>14</v>
      </c>
      <c r="D1600" s="207">
        <v>46.51</v>
      </c>
    </row>
    <row r="1601" spans="1:4" ht="30">
      <c r="A1601" s="50">
        <v>87507</v>
      </c>
      <c r="B1601" s="208" t="s">
        <v>2130</v>
      </c>
      <c r="C1601" s="50" t="s">
        <v>14</v>
      </c>
      <c r="D1601" s="204">
        <v>68.400000000000006</v>
      </c>
    </row>
    <row r="1602" spans="1:4" ht="30">
      <c r="A1602" s="205">
        <v>87508</v>
      </c>
      <c r="B1602" s="206" t="s">
        <v>2131</v>
      </c>
      <c r="C1602" s="205" t="s">
        <v>14</v>
      </c>
      <c r="D1602" s="207">
        <v>69.150000000000006</v>
      </c>
    </row>
    <row r="1603" spans="1:4" ht="30">
      <c r="A1603" s="50">
        <v>87509</v>
      </c>
      <c r="B1603" s="208" t="s">
        <v>2132</v>
      </c>
      <c r="C1603" s="50" t="s">
        <v>14</v>
      </c>
      <c r="D1603" s="204">
        <v>91.79</v>
      </c>
    </row>
    <row r="1604" spans="1:4" ht="30">
      <c r="A1604" s="205">
        <v>87510</v>
      </c>
      <c r="B1604" s="206" t="s">
        <v>2133</v>
      </c>
      <c r="C1604" s="205" t="s">
        <v>14</v>
      </c>
      <c r="D1604" s="207">
        <v>92.75</v>
      </c>
    </row>
    <row r="1605" spans="1:4" ht="30">
      <c r="A1605" s="50">
        <v>87511</v>
      </c>
      <c r="B1605" s="208" t="s">
        <v>2134</v>
      </c>
      <c r="C1605" s="50" t="s">
        <v>14</v>
      </c>
      <c r="D1605" s="204">
        <v>60.49</v>
      </c>
    </row>
    <row r="1606" spans="1:4" ht="30">
      <c r="A1606" s="205">
        <v>87512</v>
      </c>
      <c r="B1606" s="206" t="s">
        <v>2135</v>
      </c>
      <c r="C1606" s="205" t="s">
        <v>14</v>
      </c>
      <c r="D1606" s="207">
        <v>61.19</v>
      </c>
    </row>
    <row r="1607" spans="1:4" ht="30">
      <c r="A1607" s="50">
        <v>87513</v>
      </c>
      <c r="B1607" s="208" t="s">
        <v>2136</v>
      </c>
      <c r="C1607" s="50" t="s">
        <v>14</v>
      </c>
      <c r="D1607" s="204">
        <v>59.76</v>
      </c>
    </row>
    <row r="1608" spans="1:4" ht="30">
      <c r="A1608" s="205">
        <v>87514</v>
      </c>
      <c r="B1608" s="206" t="s">
        <v>2137</v>
      </c>
      <c r="C1608" s="205" t="s">
        <v>14</v>
      </c>
      <c r="D1608" s="207">
        <v>60.65</v>
      </c>
    </row>
    <row r="1609" spans="1:4" ht="30">
      <c r="A1609" s="50">
        <v>87515</v>
      </c>
      <c r="B1609" s="208" t="s">
        <v>2138</v>
      </c>
      <c r="C1609" s="50" t="s">
        <v>14</v>
      </c>
      <c r="D1609" s="204">
        <v>82.29</v>
      </c>
    </row>
    <row r="1610" spans="1:4" ht="30">
      <c r="A1610" s="205">
        <v>87516</v>
      </c>
      <c r="B1610" s="206" t="s">
        <v>2139</v>
      </c>
      <c r="C1610" s="205" t="s">
        <v>14</v>
      </c>
      <c r="D1610" s="207">
        <v>83.04</v>
      </c>
    </row>
    <row r="1611" spans="1:4" ht="30">
      <c r="A1611" s="50">
        <v>87517</v>
      </c>
      <c r="B1611" s="208" t="s">
        <v>2140</v>
      </c>
      <c r="C1611" s="50" t="s">
        <v>14</v>
      </c>
      <c r="D1611" s="204">
        <v>107.29</v>
      </c>
    </row>
    <row r="1612" spans="1:4" ht="30">
      <c r="A1612" s="205">
        <v>87518</v>
      </c>
      <c r="B1612" s="206" t="s">
        <v>2141</v>
      </c>
      <c r="C1612" s="205" t="s">
        <v>14</v>
      </c>
      <c r="D1612" s="207">
        <v>108.26</v>
      </c>
    </row>
    <row r="1613" spans="1:4" ht="30">
      <c r="A1613" s="50">
        <v>87519</v>
      </c>
      <c r="B1613" s="208" t="s">
        <v>2142</v>
      </c>
      <c r="C1613" s="50" t="s">
        <v>14</v>
      </c>
      <c r="D1613" s="204">
        <v>50.66</v>
      </c>
    </row>
    <row r="1614" spans="1:4" ht="30">
      <c r="A1614" s="205">
        <v>87520</v>
      </c>
      <c r="B1614" s="206" t="s">
        <v>2143</v>
      </c>
      <c r="C1614" s="205" t="s">
        <v>14</v>
      </c>
      <c r="D1614" s="207">
        <v>51.36</v>
      </c>
    </row>
    <row r="1615" spans="1:4" ht="45">
      <c r="A1615" s="50">
        <v>87521</v>
      </c>
      <c r="B1615" s="208" t="s">
        <v>2144</v>
      </c>
      <c r="C1615" s="50" t="s">
        <v>14</v>
      </c>
      <c r="D1615" s="204">
        <v>49.69</v>
      </c>
    </row>
    <row r="1616" spans="1:4" ht="30">
      <c r="A1616" s="205">
        <v>87522</v>
      </c>
      <c r="B1616" s="206" t="s">
        <v>2145</v>
      </c>
      <c r="C1616" s="205" t="s">
        <v>14</v>
      </c>
      <c r="D1616" s="207">
        <v>50.58</v>
      </c>
    </row>
    <row r="1617" spans="1:4" ht="30">
      <c r="A1617" s="50">
        <v>87523</v>
      </c>
      <c r="B1617" s="208" t="s">
        <v>2146</v>
      </c>
      <c r="C1617" s="50" t="s">
        <v>14</v>
      </c>
      <c r="D1617" s="204">
        <v>72.19</v>
      </c>
    </row>
    <row r="1618" spans="1:4" ht="30">
      <c r="A1618" s="205">
        <v>87524</v>
      </c>
      <c r="B1618" s="206" t="s">
        <v>2147</v>
      </c>
      <c r="C1618" s="205" t="s">
        <v>14</v>
      </c>
      <c r="D1618" s="207">
        <v>72.94</v>
      </c>
    </row>
    <row r="1619" spans="1:4" ht="30">
      <c r="A1619" s="50">
        <v>87525</v>
      </c>
      <c r="B1619" s="208" t="s">
        <v>2148</v>
      </c>
      <c r="C1619" s="50" t="s">
        <v>14</v>
      </c>
      <c r="D1619" s="204">
        <v>95.88</v>
      </c>
    </row>
    <row r="1620" spans="1:4" ht="30">
      <c r="A1620" s="205">
        <v>87526</v>
      </c>
      <c r="B1620" s="206" t="s">
        <v>2149</v>
      </c>
      <c r="C1620" s="205" t="s">
        <v>14</v>
      </c>
      <c r="D1620" s="207">
        <v>96.85</v>
      </c>
    </row>
    <row r="1621" spans="1:4" ht="45">
      <c r="A1621" s="50">
        <v>87527</v>
      </c>
      <c r="B1621" s="208" t="s">
        <v>2150</v>
      </c>
      <c r="C1621" s="50" t="s">
        <v>14</v>
      </c>
      <c r="D1621" s="204">
        <v>23.94</v>
      </c>
    </row>
    <row r="1622" spans="1:4" ht="45">
      <c r="A1622" s="205">
        <v>87528</v>
      </c>
      <c r="B1622" s="206" t="s">
        <v>2151</v>
      </c>
      <c r="C1622" s="205" t="s">
        <v>14</v>
      </c>
      <c r="D1622" s="207">
        <v>26.62</v>
      </c>
    </row>
    <row r="1623" spans="1:4" ht="45">
      <c r="A1623" s="50">
        <v>87529</v>
      </c>
      <c r="B1623" s="208" t="s">
        <v>2152</v>
      </c>
      <c r="C1623" s="50" t="s">
        <v>14</v>
      </c>
      <c r="D1623" s="204">
        <v>21.78</v>
      </c>
    </row>
    <row r="1624" spans="1:4" ht="45">
      <c r="A1624" s="205">
        <v>87530</v>
      </c>
      <c r="B1624" s="206" t="s">
        <v>2153</v>
      </c>
      <c r="C1624" s="205" t="s">
        <v>14</v>
      </c>
      <c r="D1624" s="207">
        <v>24.46</v>
      </c>
    </row>
    <row r="1625" spans="1:4" ht="45">
      <c r="A1625" s="50">
        <v>87531</v>
      </c>
      <c r="B1625" s="208" t="s">
        <v>2154</v>
      </c>
      <c r="C1625" s="50" t="s">
        <v>14</v>
      </c>
      <c r="D1625" s="204">
        <v>21.01</v>
      </c>
    </row>
    <row r="1626" spans="1:4" ht="45">
      <c r="A1626" s="205">
        <v>87532</v>
      </c>
      <c r="B1626" s="206" t="s">
        <v>2155</v>
      </c>
      <c r="C1626" s="205" t="s">
        <v>14</v>
      </c>
      <c r="D1626" s="207">
        <v>23.69</v>
      </c>
    </row>
    <row r="1627" spans="1:4" ht="45">
      <c r="A1627" s="50">
        <v>87533</v>
      </c>
      <c r="B1627" s="208" t="s">
        <v>2156</v>
      </c>
      <c r="C1627" s="50" t="s">
        <v>14</v>
      </c>
      <c r="D1627" s="204">
        <v>20.61</v>
      </c>
    </row>
    <row r="1628" spans="1:4" ht="45">
      <c r="A1628" s="205">
        <v>87534</v>
      </c>
      <c r="B1628" s="206" t="s">
        <v>2157</v>
      </c>
      <c r="C1628" s="205" t="s">
        <v>14</v>
      </c>
      <c r="D1628" s="207">
        <v>23.29</v>
      </c>
    </row>
    <row r="1629" spans="1:4" ht="45">
      <c r="A1629" s="50">
        <v>87535</v>
      </c>
      <c r="B1629" s="208" t="s">
        <v>2158</v>
      </c>
      <c r="C1629" s="50" t="s">
        <v>14</v>
      </c>
      <c r="D1629" s="204">
        <v>18.850000000000001</v>
      </c>
    </row>
    <row r="1630" spans="1:4" ht="45">
      <c r="A1630" s="205">
        <v>87536</v>
      </c>
      <c r="B1630" s="206" t="s">
        <v>2159</v>
      </c>
      <c r="C1630" s="205" t="s">
        <v>14</v>
      </c>
      <c r="D1630" s="207">
        <v>21.53</v>
      </c>
    </row>
    <row r="1631" spans="1:4" ht="45">
      <c r="A1631" s="50">
        <v>87537</v>
      </c>
      <c r="B1631" s="208" t="s">
        <v>2160</v>
      </c>
      <c r="C1631" s="50" t="s">
        <v>14</v>
      </c>
      <c r="D1631" s="204">
        <v>58.58</v>
      </c>
    </row>
    <row r="1632" spans="1:4" ht="45">
      <c r="A1632" s="205">
        <v>87538</v>
      </c>
      <c r="B1632" s="206" t="s">
        <v>2161</v>
      </c>
      <c r="C1632" s="205" t="s">
        <v>14</v>
      </c>
      <c r="D1632" s="207">
        <v>56.74</v>
      </c>
    </row>
    <row r="1633" spans="1:4" ht="45">
      <c r="A1633" s="50">
        <v>87539</v>
      </c>
      <c r="B1633" s="208" t="s">
        <v>2162</v>
      </c>
      <c r="C1633" s="50" t="s">
        <v>14</v>
      </c>
      <c r="D1633" s="204">
        <v>56.09</v>
      </c>
    </row>
    <row r="1634" spans="1:4" ht="45">
      <c r="A1634" s="205">
        <v>87540</v>
      </c>
      <c r="B1634" s="206" t="s">
        <v>2163</v>
      </c>
      <c r="C1634" s="205" t="s">
        <v>14</v>
      </c>
      <c r="D1634" s="207">
        <v>55.75</v>
      </c>
    </row>
    <row r="1635" spans="1:4" ht="45">
      <c r="A1635" s="50">
        <v>87541</v>
      </c>
      <c r="B1635" s="208" t="s">
        <v>2164</v>
      </c>
      <c r="C1635" s="50" t="s">
        <v>14</v>
      </c>
      <c r="D1635" s="204">
        <v>54.25</v>
      </c>
    </row>
    <row r="1636" spans="1:4" ht="45">
      <c r="A1636" s="205">
        <v>87542</v>
      </c>
      <c r="B1636" s="206" t="s">
        <v>2165</v>
      </c>
      <c r="C1636" s="205" t="s">
        <v>14</v>
      </c>
      <c r="D1636" s="207">
        <v>19.41</v>
      </c>
    </row>
    <row r="1637" spans="1:4" ht="45">
      <c r="A1637" s="50">
        <v>87543</v>
      </c>
      <c r="B1637" s="208" t="s">
        <v>2166</v>
      </c>
      <c r="C1637" s="50" t="s">
        <v>14</v>
      </c>
      <c r="D1637" s="204">
        <v>18.23</v>
      </c>
    </row>
    <row r="1638" spans="1:4" ht="45">
      <c r="A1638" s="205">
        <v>87544</v>
      </c>
      <c r="B1638" s="206" t="s">
        <v>2167</v>
      </c>
      <c r="C1638" s="205" t="s">
        <v>14</v>
      </c>
      <c r="D1638" s="207">
        <v>17.579999999999998</v>
      </c>
    </row>
    <row r="1639" spans="1:4" ht="45">
      <c r="A1639" s="50">
        <v>87545</v>
      </c>
      <c r="B1639" s="208" t="s">
        <v>2168</v>
      </c>
      <c r="C1639" s="50" t="s">
        <v>14</v>
      </c>
      <c r="D1639" s="204">
        <v>16.14</v>
      </c>
    </row>
    <row r="1640" spans="1:4" ht="45">
      <c r="A1640" s="205">
        <v>87546</v>
      </c>
      <c r="B1640" s="206" t="s">
        <v>2169</v>
      </c>
      <c r="C1640" s="205" t="s">
        <v>14</v>
      </c>
      <c r="D1640" s="207">
        <v>17.649999999999999</v>
      </c>
    </row>
    <row r="1641" spans="1:4" ht="45">
      <c r="A1641" s="50">
        <v>87547</v>
      </c>
      <c r="B1641" s="208" t="s">
        <v>2170</v>
      </c>
      <c r="C1641" s="50" t="s">
        <v>14</v>
      </c>
      <c r="D1641" s="204">
        <v>13.99</v>
      </c>
    </row>
    <row r="1642" spans="1:4" ht="45">
      <c r="A1642" s="205">
        <v>87548</v>
      </c>
      <c r="B1642" s="206" t="s">
        <v>2171</v>
      </c>
      <c r="C1642" s="205" t="s">
        <v>14</v>
      </c>
      <c r="D1642" s="207">
        <v>15.51</v>
      </c>
    </row>
    <row r="1643" spans="1:4" ht="45">
      <c r="A1643" s="50">
        <v>87549</v>
      </c>
      <c r="B1643" s="208" t="s">
        <v>2172</v>
      </c>
      <c r="C1643" s="50" t="s">
        <v>14</v>
      </c>
      <c r="D1643" s="204">
        <v>13.21</v>
      </c>
    </row>
    <row r="1644" spans="1:4" ht="45">
      <c r="A1644" s="205">
        <v>87550</v>
      </c>
      <c r="B1644" s="206" t="s">
        <v>2173</v>
      </c>
      <c r="C1644" s="205" t="s">
        <v>14</v>
      </c>
      <c r="D1644" s="207">
        <v>14.73</v>
      </c>
    </row>
    <row r="1645" spans="1:4" ht="45">
      <c r="A1645" s="50">
        <v>87551</v>
      </c>
      <c r="B1645" s="208" t="s">
        <v>2174</v>
      </c>
      <c r="C1645" s="50" t="s">
        <v>14</v>
      </c>
      <c r="D1645" s="204">
        <v>12.82</v>
      </c>
    </row>
    <row r="1646" spans="1:4" ht="45">
      <c r="A1646" s="205">
        <v>87552</v>
      </c>
      <c r="B1646" s="206" t="s">
        <v>2175</v>
      </c>
      <c r="C1646" s="205" t="s">
        <v>14</v>
      </c>
      <c r="D1646" s="207">
        <v>14.34</v>
      </c>
    </row>
    <row r="1647" spans="1:4" ht="45">
      <c r="A1647" s="50">
        <v>87553</v>
      </c>
      <c r="B1647" s="208" t="s">
        <v>2176</v>
      </c>
      <c r="C1647" s="50" t="s">
        <v>14</v>
      </c>
      <c r="D1647" s="204">
        <v>11.05</v>
      </c>
    </row>
    <row r="1648" spans="1:4" ht="45">
      <c r="A1648" s="205">
        <v>87554</v>
      </c>
      <c r="B1648" s="206" t="s">
        <v>2177</v>
      </c>
      <c r="C1648" s="205" t="s">
        <v>14</v>
      </c>
      <c r="D1648" s="207">
        <v>12.57</v>
      </c>
    </row>
    <row r="1649" spans="1:4" ht="45">
      <c r="A1649" s="50">
        <v>87555</v>
      </c>
      <c r="B1649" s="208" t="s">
        <v>2178</v>
      </c>
      <c r="C1649" s="50" t="s">
        <v>14</v>
      </c>
      <c r="D1649" s="204">
        <v>35.090000000000003</v>
      </c>
    </row>
    <row r="1650" spans="1:4" ht="45">
      <c r="A1650" s="205">
        <v>87556</v>
      </c>
      <c r="B1650" s="206" t="s">
        <v>2179</v>
      </c>
      <c r="C1650" s="205" t="s">
        <v>14</v>
      </c>
      <c r="D1650" s="207">
        <v>33.26</v>
      </c>
    </row>
    <row r="1651" spans="1:4" ht="45">
      <c r="A1651" s="50">
        <v>87557</v>
      </c>
      <c r="B1651" s="208" t="s">
        <v>2180</v>
      </c>
      <c r="C1651" s="50" t="s">
        <v>14</v>
      </c>
      <c r="D1651" s="204">
        <v>32.590000000000003</v>
      </c>
    </row>
    <row r="1652" spans="1:4" ht="45">
      <c r="A1652" s="205">
        <v>87558</v>
      </c>
      <c r="B1652" s="206" t="s">
        <v>2181</v>
      </c>
      <c r="C1652" s="205" t="s">
        <v>14</v>
      </c>
      <c r="D1652" s="207">
        <v>32.25</v>
      </c>
    </row>
    <row r="1653" spans="1:4" ht="45">
      <c r="A1653" s="50">
        <v>87559</v>
      </c>
      <c r="B1653" s="208" t="s">
        <v>2182</v>
      </c>
      <c r="C1653" s="50" t="s">
        <v>14</v>
      </c>
      <c r="D1653" s="204">
        <v>30.75</v>
      </c>
    </row>
    <row r="1654" spans="1:4" ht="45">
      <c r="A1654" s="205">
        <v>87560</v>
      </c>
      <c r="B1654" s="206" t="s">
        <v>2183</v>
      </c>
      <c r="C1654" s="205" t="s">
        <v>14</v>
      </c>
      <c r="D1654" s="207">
        <v>33.93</v>
      </c>
    </row>
    <row r="1655" spans="1:4" ht="45">
      <c r="A1655" s="50">
        <v>87561</v>
      </c>
      <c r="B1655" s="208" t="s">
        <v>2184</v>
      </c>
      <c r="C1655" s="50" t="s">
        <v>14</v>
      </c>
      <c r="D1655" s="204">
        <v>32.76</v>
      </c>
    </row>
    <row r="1656" spans="1:4" ht="45">
      <c r="A1656" s="205">
        <v>87562</v>
      </c>
      <c r="B1656" s="206" t="s">
        <v>2185</v>
      </c>
      <c r="C1656" s="205" t="s">
        <v>14</v>
      </c>
      <c r="D1656" s="207">
        <v>32.090000000000003</v>
      </c>
    </row>
    <row r="1657" spans="1:4" ht="30">
      <c r="A1657" s="50">
        <v>87620</v>
      </c>
      <c r="B1657" s="208" t="s">
        <v>2186</v>
      </c>
      <c r="C1657" s="50" t="s">
        <v>14</v>
      </c>
      <c r="D1657" s="204">
        <v>21.88</v>
      </c>
    </row>
    <row r="1658" spans="1:4" ht="30">
      <c r="A1658" s="205">
        <v>87622</v>
      </c>
      <c r="B1658" s="206" t="s">
        <v>2187</v>
      </c>
      <c r="C1658" s="205" t="s">
        <v>14</v>
      </c>
      <c r="D1658" s="207">
        <v>24.06</v>
      </c>
    </row>
    <row r="1659" spans="1:4" ht="30">
      <c r="A1659" s="50">
        <v>87623</v>
      </c>
      <c r="B1659" s="208" t="s">
        <v>2188</v>
      </c>
      <c r="C1659" s="50" t="s">
        <v>14</v>
      </c>
      <c r="D1659" s="204">
        <v>62.67</v>
      </c>
    </row>
    <row r="1660" spans="1:4" ht="30">
      <c r="A1660" s="205">
        <v>87624</v>
      </c>
      <c r="B1660" s="206" t="s">
        <v>2189</v>
      </c>
      <c r="C1660" s="205" t="s">
        <v>14</v>
      </c>
      <c r="D1660" s="207">
        <v>67.11</v>
      </c>
    </row>
    <row r="1661" spans="1:4" ht="30">
      <c r="A1661" s="50">
        <v>87630</v>
      </c>
      <c r="B1661" s="208" t="s">
        <v>2190</v>
      </c>
      <c r="C1661" s="50" t="s">
        <v>14</v>
      </c>
      <c r="D1661" s="204">
        <v>27.34</v>
      </c>
    </row>
    <row r="1662" spans="1:4" ht="30">
      <c r="A1662" s="205">
        <v>87632</v>
      </c>
      <c r="B1662" s="206" t="s">
        <v>2191</v>
      </c>
      <c r="C1662" s="205" t="s">
        <v>14</v>
      </c>
      <c r="D1662" s="207">
        <v>30.38</v>
      </c>
    </row>
    <row r="1663" spans="1:4" ht="30">
      <c r="A1663" s="50">
        <v>87633</v>
      </c>
      <c r="B1663" s="208" t="s">
        <v>2192</v>
      </c>
      <c r="C1663" s="50" t="s">
        <v>14</v>
      </c>
      <c r="D1663" s="204">
        <v>84.06</v>
      </c>
    </row>
    <row r="1664" spans="1:4" ht="30">
      <c r="A1664" s="205">
        <v>87634</v>
      </c>
      <c r="B1664" s="206" t="s">
        <v>2193</v>
      </c>
      <c r="C1664" s="205" t="s">
        <v>14</v>
      </c>
      <c r="D1664" s="207">
        <v>90.23</v>
      </c>
    </row>
    <row r="1665" spans="1:4" ht="30">
      <c r="A1665" s="50">
        <v>87640</v>
      </c>
      <c r="B1665" s="208" t="s">
        <v>2194</v>
      </c>
      <c r="C1665" s="50" t="s">
        <v>14</v>
      </c>
      <c r="D1665" s="204">
        <v>31.76</v>
      </c>
    </row>
    <row r="1666" spans="1:4" ht="30">
      <c r="A1666" s="205">
        <v>87642</v>
      </c>
      <c r="B1666" s="206" t="s">
        <v>2195</v>
      </c>
      <c r="C1666" s="205" t="s">
        <v>14</v>
      </c>
      <c r="D1666" s="207">
        <v>35.49</v>
      </c>
    </row>
    <row r="1667" spans="1:4" ht="30">
      <c r="A1667" s="50">
        <v>87643</v>
      </c>
      <c r="B1667" s="208" t="s">
        <v>2196</v>
      </c>
      <c r="C1667" s="50" t="s">
        <v>14</v>
      </c>
      <c r="D1667" s="204">
        <v>101.5</v>
      </c>
    </row>
    <row r="1668" spans="1:4" ht="30">
      <c r="A1668" s="205">
        <v>87644</v>
      </c>
      <c r="B1668" s="206" t="s">
        <v>2197</v>
      </c>
      <c r="C1668" s="205" t="s">
        <v>14</v>
      </c>
      <c r="D1668" s="207">
        <v>109.09</v>
      </c>
    </row>
    <row r="1669" spans="1:4" ht="30">
      <c r="A1669" s="50">
        <v>87680</v>
      </c>
      <c r="B1669" s="208" t="s">
        <v>2198</v>
      </c>
      <c r="C1669" s="50" t="s">
        <v>14</v>
      </c>
      <c r="D1669" s="204">
        <v>26.38</v>
      </c>
    </row>
    <row r="1670" spans="1:4" ht="30">
      <c r="A1670" s="205">
        <v>87682</v>
      </c>
      <c r="B1670" s="206" t="s">
        <v>2199</v>
      </c>
      <c r="C1670" s="205" t="s">
        <v>14</v>
      </c>
      <c r="D1670" s="207">
        <v>30.11</v>
      </c>
    </row>
    <row r="1671" spans="1:4" ht="30">
      <c r="A1671" s="50">
        <v>87683</v>
      </c>
      <c r="B1671" s="208" t="s">
        <v>2200</v>
      </c>
      <c r="C1671" s="50" t="s">
        <v>14</v>
      </c>
      <c r="D1671" s="204">
        <v>96.12</v>
      </c>
    </row>
    <row r="1672" spans="1:4" ht="30">
      <c r="A1672" s="205">
        <v>87684</v>
      </c>
      <c r="B1672" s="206" t="s">
        <v>2201</v>
      </c>
      <c r="C1672" s="205" t="s">
        <v>14</v>
      </c>
      <c r="D1672" s="207">
        <v>103.71</v>
      </c>
    </row>
    <row r="1673" spans="1:4" ht="30">
      <c r="A1673" s="50">
        <v>87690</v>
      </c>
      <c r="B1673" s="208" t="s">
        <v>2202</v>
      </c>
      <c r="C1673" s="50" t="s">
        <v>14</v>
      </c>
      <c r="D1673" s="204">
        <v>30.59</v>
      </c>
    </row>
    <row r="1674" spans="1:4" ht="30">
      <c r="A1674" s="205">
        <v>87692</v>
      </c>
      <c r="B1674" s="206" t="s">
        <v>2203</v>
      </c>
      <c r="C1674" s="205" t="s">
        <v>14</v>
      </c>
      <c r="D1674" s="207">
        <v>34.86</v>
      </c>
    </row>
    <row r="1675" spans="1:4" ht="30">
      <c r="A1675" s="50">
        <v>87693</v>
      </c>
      <c r="B1675" s="208" t="s">
        <v>2204</v>
      </c>
      <c r="C1675" s="50" t="s">
        <v>14</v>
      </c>
      <c r="D1675" s="204">
        <v>110.46</v>
      </c>
    </row>
    <row r="1676" spans="1:4" ht="30">
      <c r="A1676" s="205">
        <v>87694</v>
      </c>
      <c r="B1676" s="206" t="s">
        <v>2205</v>
      </c>
      <c r="C1676" s="205" t="s">
        <v>14</v>
      </c>
      <c r="D1676" s="207">
        <v>119.16</v>
      </c>
    </row>
    <row r="1677" spans="1:4" ht="30">
      <c r="A1677" s="50">
        <v>87700</v>
      </c>
      <c r="B1677" s="208" t="s">
        <v>2206</v>
      </c>
      <c r="C1677" s="50" t="s">
        <v>14</v>
      </c>
      <c r="D1677" s="204">
        <v>33.08</v>
      </c>
    </row>
    <row r="1678" spans="1:4" ht="30">
      <c r="A1678" s="205">
        <v>87702</v>
      </c>
      <c r="B1678" s="206" t="s">
        <v>2207</v>
      </c>
      <c r="C1678" s="205" t="s">
        <v>14</v>
      </c>
      <c r="D1678" s="207">
        <v>37.729999999999997</v>
      </c>
    </row>
    <row r="1679" spans="1:4" ht="30">
      <c r="A1679" s="50">
        <v>87703</v>
      </c>
      <c r="B1679" s="208" t="s">
        <v>2208</v>
      </c>
      <c r="C1679" s="50" t="s">
        <v>14</v>
      </c>
      <c r="D1679" s="204">
        <v>120.05</v>
      </c>
    </row>
    <row r="1680" spans="1:4" ht="30">
      <c r="A1680" s="205">
        <v>87704</v>
      </c>
      <c r="B1680" s="206" t="s">
        <v>2209</v>
      </c>
      <c r="C1680" s="205" t="s">
        <v>14</v>
      </c>
      <c r="D1680" s="207">
        <v>129.52000000000001</v>
      </c>
    </row>
    <row r="1681" spans="1:4" ht="30">
      <c r="A1681" s="50">
        <v>87735</v>
      </c>
      <c r="B1681" s="208" t="s">
        <v>2210</v>
      </c>
      <c r="C1681" s="50" t="s">
        <v>14</v>
      </c>
      <c r="D1681" s="204">
        <v>28.27</v>
      </c>
    </row>
    <row r="1682" spans="1:4" ht="30">
      <c r="A1682" s="205">
        <v>87737</v>
      </c>
      <c r="B1682" s="206" t="s">
        <v>2211</v>
      </c>
      <c r="C1682" s="205" t="s">
        <v>14</v>
      </c>
      <c r="D1682" s="207">
        <v>30.46</v>
      </c>
    </row>
    <row r="1683" spans="1:4" ht="30">
      <c r="A1683" s="50">
        <v>87738</v>
      </c>
      <c r="B1683" s="208" t="s">
        <v>2212</v>
      </c>
      <c r="C1683" s="50" t="s">
        <v>14</v>
      </c>
      <c r="D1683" s="204">
        <v>69.069999999999993</v>
      </c>
    </row>
    <row r="1684" spans="1:4" ht="30">
      <c r="A1684" s="205">
        <v>87739</v>
      </c>
      <c r="B1684" s="206" t="s">
        <v>2213</v>
      </c>
      <c r="C1684" s="205" t="s">
        <v>14</v>
      </c>
      <c r="D1684" s="207">
        <v>73.5</v>
      </c>
    </row>
    <row r="1685" spans="1:4" ht="30">
      <c r="A1685" s="50">
        <v>87745</v>
      </c>
      <c r="B1685" s="208" t="s">
        <v>2214</v>
      </c>
      <c r="C1685" s="50" t="s">
        <v>14</v>
      </c>
      <c r="D1685" s="204">
        <v>33.74</v>
      </c>
    </row>
    <row r="1686" spans="1:4" ht="30">
      <c r="A1686" s="205">
        <v>87747</v>
      </c>
      <c r="B1686" s="206" t="s">
        <v>2215</v>
      </c>
      <c r="C1686" s="205" t="s">
        <v>14</v>
      </c>
      <c r="D1686" s="207">
        <v>36.770000000000003</v>
      </c>
    </row>
    <row r="1687" spans="1:4" ht="30">
      <c r="A1687" s="50">
        <v>87748</v>
      </c>
      <c r="B1687" s="208" t="s">
        <v>2216</v>
      </c>
      <c r="C1687" s="50" t="s">
        <v>14</v>
      </c>
      <c r="D1687" s="204">
        <v>90.45</v>
      </c>
    </row>
    <row r="1688" spans="1:4" ht="30">
      <c r="A1688" s="205">
        <v>87749</v>
      </c>
      <c r="B1688" s="206" t="s">
        <v>2217</v>
      </c>
      <c r="C1688" s="205" t="s">
        <v>14</v>
      </c>
      <c r="D1688" s="207">
        <v>96.62</v>
      </c>
    </row>
    <row r="1689" spans="1:4" ht="30">
      <c r="A1689" s="50">
        <v>87755</v>
      </c>
      <c r="B1689" s="208" t="s">
        <v>2218</v>
      </c>
      <c r="C1689" s="50" t="s">
        <v>14</v>
      </c>
      <c r="D1689" s="204">
        <v>30.73</v>
      </c>
    </row>
    <row r="1690" spans="1:4" ht="30">
      <c r="A1690" s="205">
        <v>87757</v>
      </c>
      <c r="B1690" s="206" t="s">
        <v>2219</v>
      </c>
      <c r="C1690" s="205" t="s">
        <v>14</v>
      </c>
      <c r="D1690" s="207">
        <v>33.770000000000003</v>
      </c>
    </row>
    <row r="1691" spans="1:4" ht="30">
      <c r="A1691" s="50">
        <v>87758</v>
      </c>
      <c r="B1691" s="208" t="s">
        <v>2220</v>
      </c>
      <c r="C1691" s="50" t="s">
        <v>14</v>
      </c>
      <c r="D1691" s="204">
        <v>87.45</v>
      </c>
    </row>
    <row r="1692" spans="1:4" ht="30">
      <c r="A1692" s="205">
        <v>87759</v>
      </c>
      <c r="B1692" s="206" t="s">
        <v>2221</v>
      </c>
      <c r="C1692" s="205" t="s">
        <v>14</v>
      </c>
      <c r="D1692" s="207">
        <v>93.62</v>
      </c>
    </row>
    <row r="1693" spans="1:4" ht="30">
      <c r="A1693" s="50">
        <v>87765</v>
      </c>
      <c r="B1693" s="208" t="s">
        <v>2222</v>
      </c>
      <c r="C1693" s="50" t="s">
        <v>14</v>
      </c>
      <c r="D1693" s="204">
        <v>35.15</v>
      </c>
    </row>
    <row r="1694" spans="1:4" ht="30">
      <c r="A1694" s="205">
        <v>87767</v>
      </c>
      <c r="B1694" s="206" t="s">
        <v>2223</v>
      </c>
      <c r="C1694" s="205" t="s">
        <v>14</v>
      </c>
      <c r="D1694" s="207">
        <v>38.880000000000003</v>
      </c>
    </row>
    <row r="1695" spans="1:4" ht="30">
      <c r="A1695" s="50">
        <v>87768</v>
      </c>
      <c r="B1695" s="208" t="s">
        <v>2224</v>
      </c>
      <c r="C1695" s="50" t="s">
        <v>14</v>
      </c>
      <c r="D1695" s="204">
        <v>104.89</v>
      </c>
    </row>
    <row r="1696" spans="1:4" ht="30">
      <c r="A1696" s="205">
        <v>87769</v>
      </c>
      <c r="B1696" s="206" t="s">
        <v>2225</v>
      </c>
      <c r="C1696" s="205" t="s">
        <v>14</v>
      </c>
      <c r="D1696" s="207">
        <v>112.48</v>
      </c>
    </row>
    <row r="1697" spans="1:4" ht="30">
      <c r="A1697" s="50">
        <v>87775</v>
      </c>
      <c r="B1697" s="208" t="s">
        <v>2226</v>
      </c>
      <c r="C1697" s="50" t="s">
        <v>14</v>
      </c>
      <c r="D1697" s="204">
        <v>33.299999999999997</v>
      </c>
    </row>
    <row r="1698" spans="1:4" ht="30">
      <c r="A1698" s="221">
        <v>87777</v>
      </c>
      <c r="B1698" s="222" t="s">
        <v>2227</v>
      </c>
      <c r="C1698" s="221" t="s">
        <v>14</v>
      </c>
      <c r="D1698" s="223">
        <v>35.54</v>
      </c>
    </row>
    <row r="1699" spans="1:4" ht="30">
      <c r="A1699" s="50">
        <v>87778</v>
      </c>
      <c r="B1699" s="208" t="s">
        <v>2228</v>
      </c>
      <c r="C1699" s="50" t="s">
        <v>14</v>
      </c>
      <c r="D1699" s="204">
        <v>60.65</v>
      </c>
    </row>
    <row r="1700" spans="1:4" ht="30">
      <c r="A1700" s="205">
        <v>87779</v>
      </c>
      <c r="B1700" s="206" t="s">
        <v>2229</v>
      </c>
      <c r="C1700" s="205" t="s">
        <v>14</v>
      </c>
      <c r="D1700" s="207">
        <v>39.07</v>
      </c>
    </row>
    <row r="1701" spans="1:4" ht="30">
      <c r="A1701" s="50">
        <v>87781</v>
      </c>
      <c r="B1701" s="208" t="s">
        <v>2230</v>
      </c>
      <c r="C1701" s="50" t="s">
        <v>14</v>
      </c>
      <c r="D1701" s="204">
        <v>42.07</v>
      </c>
    </row>
    <row r="1702" spans="1:4" ht="30">
      <c r="A1702" s="205">
        <v>87783</v>
      </c>
      <c r="B1702" s="206" t="s">
        <v>2231</v>
      </c>
      <c r="C1702" s="205" t="s">
        <v>14</v>
      </c>
      <c r="D1702" s="207">
        <v>76.95</v>
      </c>
    </row>
    <row r="1703" spans="1:4" ht="30">
      <c r="A1703" s="50">
        <v>87784</v>
      </c>
      <c r="B1703" s="208" t="s">
        <v>2232</v>
      </c>
      <c r="C1703" s="50" t="s">
        <v>14</v>
      </c>
      <c r="D1703" s="204">
        <v>44.84</v>
      </c>
    </row>
    <row r="1704" spans="1:4" ht="30">
      <c r="A1704" s="205">
        <v>87786</v>
      </c>
      <c r="B1704" s="206" t="s">
        <v>2233</v>
      </c>
      <c r="C1704" s="205" t="s">
        <v>14</v>
      </c>
      <c r="D1704" s="207">
        <v>48.6</v>
      </c>
    </row>
    <row r="1705" spans="1:4" ht="30">
      <c r="A1705" s="50">
        <v>87787</v>
      </c>
      <c r="B1705" s="208" t="s">
        <v>2234</v>
      </c>
      <c r="C1705" s="50" t="s">
        <v>14</v>
      </c>
      <c r="D1705" s="204">
        <v>93.26</v>
      </c>
    </row>
    <row r="1706" spans="1:4" ht="30">
      <c r="A1706" s="205">
        <v>87788</v>
      </c>
      <c r="B1706" s="206" t="s">
        <v>2235</v>
      </c>
      <c r="C1706" s="205" t="s">
        <v>14</v>
      </c>
      <c r="D1706" s="207">
        <v>57.32</v>
      </c>
    </row>
    <row r="1707" spans="1:4" ht="30">
      <c r="A1707" s="50">
        <v>87790</v>
      </c>
      <c r="B1707" s="208" t="s">
        <v>2236</v>
      </c>
      <c r="C1707" s="50" t="s">
        <v>14</v>
      </c>
      <c r="D1707" s="204">
        <v>61.46</v>
      </c>
    </row>
    <row r="1708" spans="1:4" ht="45">
      <c r="A1708" s="205">
        <v>87791</v>
      </c>
      <c r="B1708" s="206" t="s">
        <v>2237</v>
      </c>
      <c r="C1708" s="205" t="s">
        <v>14</v>
      </c>
      <c r="D1708" s="207">
        <v>108.48</v>
      </c>
    </row>
    <row r="1709" spans="1:4" ht="30">
      <c r="A1709" s="50">
        <v>87792</v>
      </c>
      <c r="B1709" s="208" t="s">
        <v>2238</v>
      </c>
      <c r="C1709" s="50" t="s">
        <v>14</v>
      </c>
      <c r="D1709" s="204">
        <v>22.36</v>
      </c>
    </row>
    <row r="1710" spans="1:4" ht="30">
      <c r="A1710" s="205">
        <v>87794</v>
      </c>
      <c r="B1710" s="206" t="s">
        <v>2239</v>
      </c>
      <c r="C1710" s="205" t="s">
        <v>14</v>
      </c>
      <c r="D1710" s="207">
        <v>24.45</v>
      </c>
    </row>
    <row r="1711" spans="1:4" ht="45">
      <c r="A1711" s="50">
        <v>87795</v>
      </c>
      <c r="B1711" s="208" t="s">
        <v>2240</v>
      </c>
      <c r="C1711" s="50" t="s">
        <v>14</v>
      </c>
      <c r="D1711" s="204">
        <v>47.64</v>
      </c>
    </row>
    <row r="1712" spans="1:4" ht="30">
      <c r="A1712" s="205">
        <v>87797</v>
      </c>
      <c r="B1712" s="206" t="s">
        <v>2241</v>
      </c>
      <c r="C1712" s="205" t="s">
        <v>14</v>
      </c>
      <c r="D1712" s="207">
        <v>27.89</v>
      </c>
    </row>
    <row r="1713" spans="1:4" ht="30">
      <c r="A1713" s="50">
        <v>87799</v>
      </c>
      <c r="B1713" s="208" t="s">
        <v>2242</v>
      </c>
      <c r="C1713" s="50" t="s">
        <v>14</v>
      </c>
      <c r="D1713" s="204">
        <v>30.69</v>
      </c>
    </row>
    <row r="1714" spans="1:4" ht="45">
      <c r="A1714" s="205">
        <v>87800</v>
      </c>
      <c r="B1714" s="206" t="s">
        <v>2243</v>
      </c>
      <c r="C1714" s="205" t="s">
        <v>14</v>
      </c>
      <c r="D1714" s="207">
        <v>63.02</v>
      </c>
    </row>
    <row r="1715" spans="1:4" ht="30">
      <c r="A1715" s="50">
        <v>87801</v>
      </c>
      <c r="B1715" s="208" t="s">
        <v>2244</v>
      </c>
      <c r="C1715" s="50" t="s">
        <v>14</v>
      </c>
      <c r="D1715" s="204">
        <v>33.43</v>
      </c>
    </row>
    <row r="1716" spans="1:4" ht="30">
      <c r="A1716" s="205">
        <v>87803</v>
      </c>
      <c r="B1716" s="206" t="s">
        <v>2245</v>
      </c>
      <c r="C1716" s="205" t="s">
        <v>14</v>
      </c>
      <c r="D1716" s="207">
        <v>36.94</v>
      </c>
    </row>
    <row r="1717" spans="1:4" ht="45">
      <c r="A1717" s="50">
        <v>87804</v>
      </c>
      <c r="B1717" s="208" t="s">
        <v>2246</v>
      </c>
      <c r="C1717" s="50" t="s">
        <v>14</v>
      </c>
      <c r="D1717" s="204">
        <v>78.400000000000006</v>
      </c>
    </row>
    <row r="1718" spans="1:4" ht="30">
      <c r="A1718" s="205">
        <v>87805</v>
      </c>
      <c r="B1718" s="206" t="s">
        <v>2247</v>
      </c>
      <c r="C1718" s="205" t="s">
        <v>14</v>
      </c>
      <c r="D1718" s="207">
        <v>38.39</v>
      </c>
    </row>
    <row r="1719" spans="1:4" ht="30">
      <c r="A1719" s="50">
        <v>87807</v>
      </c>
      <c r="B1719" s="208" t="s">
        <v>2248</v>
      </c>
      <c r="C1719" s="50" t="s">
        <v>14</v>
      </c>
      <c r="D1719" s="204">
        <v>42.26</v>
      </c>
    </row>
    <row r="1720" spans="1:4" ht="45">
      <c r="A1720" s="205">
        <v>87808</v>
      </c>
      <c r="B1720" s="206" t="s">
        <v>2249</v>
      </c>
      <c r="C1720" s="205" t="s">
        <v>14</v>
      </c>
      <c r="D1720" s="207">
        <v>85.81</v>
      </c>
    </row>
    <row r="1721" spans="1:4" ht="45">
      <c r="A1721" s="50">
        <v>87809</v>
      </c>
      <c r="B1721" s="208" t="s">
        <v>2250</v>
      </c>
      <c r="C1721" s="50" t="s">
        <v>14</v>
      </c>
      <c r="D1721" s="204">
        <v>52.35</v>
      </c>
    </row>
    <row r="1722" spans="1:4" ht="30">
      <c r="A1722" s="205">
        <v>87811</v>
      </c>
      <c r="B1722" s="206" t="s">
        <v>2251</v>
      </c>
      <c r="C1722" s="205" t="s">
        <v>14</v>
      </c>
      <c r="D1722" s="207">
        <v>54.44</v>
      </c>
    </row>
    <row r="1723" spans="1:4" ht="30">
      <c r="A1723" s="50">
        <v>87812</v>
      </c>
      <c r="B1723" s="208" t="s">
        <v>2252</v>
      </c>
      <c r="C1723" s="50" t="s">
        <v>14</v>
      </c>
      <c r="D1723" s="204">
        <v>77.349999999999994</v>
      </c>
    </row>
    <row r="1724" spans="1:4" ht="45">
      <c r="A1724" s="205">
        <v>87813</v>
      </c>
      <c r="B1724" s="206" t="s">
        <v>2253</v>
      </c>
      <c r="C1724" s="205" t="s">
        <v>14</v>
      </c>
      <c r="D1724" s="207">
        <v>57.88</v>
      </c>
    </row>
    <row r="1725" spans="1:4" ht="30">
      <c r="A1725" s="50">
        <v>87815</v>
      </c>
      <c r="B1725" s="208" t="s">
        <v>2254</v>
      </c>
      <c r="C1725" s="50" t="s">
        <v>14</v>
      </c>
      <c r="D1725" s="204">
        <v>60.69</v>
      </c>
    </row>
    <row r="1726" spans="1:4" ht="30">
      <c r="A1726" s="205">
        <v>87816</v>
      </c>
      <c r="B1726" s="206" t="s">
        <v>2255</v>
      </c>
      <c r="C1726" s="205" t="s">
        <v>14</v>
      </c>
      <c r="D1726" s="207">
        <v>92.73</v>
      </c>
    </row>
    <row r="1727" spans="1:4" ht="45">
      <c r="A1727" s="50">
        <v>87817</v>
      </c>
      <c r="B1727" s="208" t="s">
        <v>2256</v>
      </c>
      <c r="C1727" s="50" t="s">
        <v>14</v>
      </c>
      <c r="D1727" s="204">
        <v>63.14</v>
      </c>
    </row>
    <row r="1728" spans="1:4" ht="30">
      <c r="A1728" s="205">
        <v>87819</v>
      </c>
      <c r="B1728" s="206" t="s">
        <v>2257</v>
      </c>
      <c r="C1728" s="205" t="s">
        <v>14</v>
      </c>
      <c r="D1728" s="207">
        <v>66.66</v>
      </c>
    </row>
    <row r="1729" spans="1:4" ht="30">
      <c r="A1729" s="50">
        <v>87820</v>
      </c>
      <c r="B1729" s="208" t="s">
        <v>2258</v>
      </c>
      <c r="C1729" s="50" t="s">
        <v>14</v>
      </c>
      <c r="D1729" s="204">
        <v>108.12</v>
      </c>
    </row>
    <row r="1730" spans="1:4" ht="45">
      <c r="A1730" s="205">
        <v>87821</v>
      </c>
      <c r="B1730" s="206" t="s">
        <v>2259</v>
      </c>
      <c r="C1730" s="205" t="s">
        <v>14</v>
      </c>
      <c r="D1730" s="207">
        <v>90.36</v>
      </c>
    </row>
    <row r="1731" spans="1:4" ht="30">
      <c r="A1731" s="50">
        <v>87823</v>
      </c>
      <c r="B1731" s="208" t="s">
        <v>2260</v>
      </c>
      <c r="C1731" s="50" t="s">
        <v>14</v>
      </c>
      <c r="D1731" s="204">
        <v>94.23</v>
      </c>
    </row>
    <row r="1732" spans="1:4" ht="45">
      <c r="A1732" s="205">
        <v>87824</v>
      </c>
      <c r="B1732" s="206" t="s">
        <v>2261</v>
      </c>
      <c r="C1732" s="205" t="s">
        <v>14</v>
      </c>
      <c r="D1732" s="207">
        <v>137.51</v>
      </c>
    </row>
    <row r="1733" spans="1:4" ht="45">
      <c r="A1733" s="50">
        <v>87825</v>
      </c>
      <c r="B1733" s="208" t="s">
        <v>2262</v>
      </c>
      <c r="C1733" s="50" t="s">
        <v>14</v>
      </c>
      <c r="D1733" s="204">
        <v>41.92</v>
      </c>
    </row>
    <row r="1734" spans="1:4" ht="30">
      <c r="A1734" s="205">
        <v>87827</v>
      </c>
      <c r="B1734" s="206" t="s">
        <v>2263</v>
      </c>
      <c r="C1734" s="205" t="s">
        <v>14</v>
      </c>
      <c r="D1734" s="207">
        <v>44.48</v>
      </c>
    </row>
    <row r="1735" spans="1:4" ht="30">
      <c r="A1735" s="50">
        <v>87828</v>
      </c>
      <c r="B1735" s="208" t="s">
        <v>2264</v>
      </c>
      <c r="C1735" s="50" t="s">
        <v>14</v>
      </c>
      <c r="D1735" s="204">
        <v>73.69</v>
      </c>
    </row>
    <row r="1736" spans="1:4" ht="45">
      <c r="A1736" s="205">
        <v>87829</v>
      </c>
      <c r="B1736" s="206" t="s">
        <v>2265</v>
      </c>
      <c r="C1736" s="205" t="s">
        <v>14</v>
      </c>
      <c r="D1736" s="207">
        <v>48.19</v>
      </c>
    </row>
    <row r="1737" spans="1:4" ht="30">
      <c r="A1737" s="50">
        <v>87831</v>
      </c>
      <c r="B1737" s="208" t="s">
        <v>2266</v>
      </c>
      <c r="C1737" s="50" t="s">
        <v>14</v>
      </c>
      <c r="D1737" s="204">
        <v>51.62</v>
      </c>
    </row>
    <row r="1738" spans="1:4" ht="45">
      <c r="A1738" s="205">
        <v>87832</v>
      </c>
      <c r="B1738" s="206" t="s">
        <v>2267</v>
      </c>
      <c r="C1738" s="205" t="s">
        <v>14</v>
      </c>
      <c r="D1738" s="207">
        <v>91.98</v>
      </c>
    </row>
    <row r="1739" spans="1:4" ht="30">
      <c r="A1739" s="50">
        <v>87834</v>
      </c>
      <c r="B1739" s="208" t="s">
        <v>2268</v>
      </c>
      <c r="C1739" s="50" t="s">
        <v>14</v>
      </c>
      <c r="D1739" s="204">
        <v>160.11000000000001</v>
      </c>
    </row>
    <row r="1740" spans="1:4" ht="30">
      <c r="A1740" s="205">
        <v>87835</v>
      </c>
      <c r="B1740" s="206" t="s">
        <v>2269</v>
      </c>
      <c r="C1740" s="205" t="s">
        <v>14</v>
      </c>
      <c r="D1740" s="207">
        <v>109.66</v>
      </c>
    </row>
    <row r="1741" spans="1:4" ht="30">
      <c r="A1741" s="50">
        <v>87836</v>
      </c>
      <c r="B1741" s="208" t="s">
        <v>2270</v>
      </c>
      <c r="C1741" s="50" t="s">
        <v>14</v>
      </c>
      <c r="D1741" s="204">
        <v>154.31</v>
      </c>
    </row>
    <row r="1742" spans="1:4" ht="30">
      <c r="A1742" s="205">
        <v>87837</v>
      </c>
      <c r="B1742" s="206" t="s">
        <v>2271</v>
      </c>
      <c r="C1742" s="205" t="s">
        <v>14</v>
      </c>
      <c r="D1742" s="207">
        <v>104.77</v>
      </c>
    </row>
    <row r="1743" spans="1:4" ht="30">
      <c r="A1743" s="50">
        <v>87838</v>
      </c>
      <c r="B1743" s="208" t="s">
        <v>2272</v>
      </c>
      <c r="C1743" s="50" t="s">
        <v>14</v>
      </c>
      <c r="D1743" s="204">
        <v>165.56</v>
      </c>
    </row>
    <row r="1744" spans="1:4" ht="30">
      <c r="A1744" s="205">
        <v>87839</v>
      </c>
      <c r="B1744" s="206" t="s">
        <v>2273</v>
      </c>
      <c r="C1744" s="205" t="s">
        <v>14</v>
      </c>
      <c r="D1744" s="207">
        <v>113.21</v>
      </c>
    </row>
    <row r="1745" spans="1:4" ht="30">
      <c r="A1745" s="50">
        <v>87840</v>
      </c>
      <c r="B1745" s="208" t="s">
        <v>2274</v>
      </c>
      <c r="C1745" s="50" t="s">
        <v>14</v>
      </c>
      <c r="D1745" s="204">
        <v>158.63999999999999</v>
      </c>
    </row>
    <row r="1746" spans="1:4" ht="30">
      <c r="A1746" s="205">
        <v>87841</v>
      </c>
      <c r="B1746" s="206" t="s">
        <v>2275</v>
      </c>
      <c r="C1746" s="205" t="s">
        <v>14</v>
      </c>
      <c r="D1746" s="207">
        <v>107.18</v>
      </c>
    </row>
    <row r="1747" spans="1:4" ht="30">
      <c r="A1747" s="50">
        <v>87842</v>
      </c>
      <c r="B1747" s="208" t="s">
        <v>2276</v>
      </c>
      <c r="C1747" s="50" t="s">
        <v>14</v>
      </c>
      <c r="D1747" s="204">
        <v>162.41</v>
      </c>
    </row>
    <row r="1748" spans="1:4" ht="30">
      <c r="A1748" s="205">
        <v>87843</v>
      </c>
      <c r="B1748" s="206" t="s">
        <v>2277</v>
      </c>
      <c r="C1748" s="205" t="s">
        <v>14</v>
      </c>
      <c r="D1748" s="207">
        <v>118.11</v>
      </c>
    </row>
    <row r="1749" spans="1:4" ht="30">
      <c r="A1749" s="50">
        <v>87844</v>
      </c>
      <c r="B1749" s="208" t="s">
        <v>2278</v>
      </c>
      <c r="C1749" s="50" t="s">
        <v>14</v>
      </c>
      <c r="D1749" s="204">
        <v>152.5</v>
      </c>
    </row>
    <row r="1750" spans="1:4" ht="30">
      <c r="A1750" s="205">
        <v>87845</v>
      </c>
      <c r="B1750" s="206" t="s">
        <v>2279</v>
      </c>
      <c r="C1750" s="205" t="s">
        <v>14</v>
      </c>
      <c r="D1750" s="207">
        <v>109.11</v>
      </c>
    </row>
    <row r="1751" spans="1:4" ht="30">
      <c r="A1751" s="50">
        <v>87846</v>
      </c>
      <c r="B1751" s="208" t="s">
        <v>2280</v>
      </c>
      <c r="C1751" s="50" t="s">
        <v>14</v>
      </c>
      <c r="D1751" s="204">
        <v>172.64</v>
      </c>
    </row>
    <row r="1752" spans="1:4" ht="30">
      <c r="A1752" s="205">
        <v>87847</v>
      </c>
      <c r="B1752" s="206" t="s">
        <v>2281</v>
      </c>
      <c r="C1752" s="205" t="s">
        <v>14</v>
      </c>
      <c r="D1752" s="207">
        <v>122.2</v>
      </c>
    </row>
    <row r="1753" spans="1:4" ht="30">
      <c r="A1753" s="50">
        <v>87848</v>
      </c>
      <c r="B1753" s="208" t="s">
        <v>2282</v>
      </c>
      <c r="C1753" s="50" t="s">
        <v>14</v>
      </c>
      <c r="D1753" s="204">
        <v>166.03</v>
      </c>
    </row>
    <row r="1754" spans="1:4" ht="30">
      <c r="A1754" s="205">
        <v>87849</v>
      </c>
      <c r="B1754" s="206" t="s">
        <v>2283</v>
      </c>
      <c r="C1754" s="205" t="s">
        <v>14</v>
      </c>
      <c r="D1754" s="207">
        <v>116.48</v>
      </c>
    </row>
    <row r="1755" spans="1:4" ht="30">
      <c r="A1755" s="50">
        <v>87850</v>
      </c>
      <c r="B1755" s="208" t="s">
        <v>2284</v>
      </c>
      <c r="C1755" s="50" t="s">
        <v>14</v>
      </c>
      <c r="D1755" s="204">
        <v>178.12</v>
      </c>
    </row>
    <row r="1756" spans="1:4" ht="30">
      <c r="A1756" s="205">
        <v>87851</v>
      </c>
      <c r="B1756" s="206" t="s">
        <v>2285</v>
      </c>
      <c r="C1756" s="205" t="s">
        <v>14</v>
      </c>
      <c r="D1756" s="207">
        <v>125.76</v>
      </c>
    </row>
    <row r="1757" spans="1:4" ht="30">
      <c r="A1757" s="50">
        <v>87852</v>
      </c>
      <c r="B1757" s="208" t="s">
        <v>2286</v>
      </c>
      <c r="C1757" s="50" t="s">
        <v>14</v>
      </c>
      <c r="D1757" s="204">
        <v>170.34</v>
      </c>
    </row>
    <row r="1758" spans="1:4" ht="30">
      <c r="A1758" s="205">
        <v>87853</v>
      </c>
      <c r="B1758" s="206" t="s">
        <v>2287</v>
      </c>
      <c r="C1758" s="205" t="s">
        <v>14</v>
      </c>
      <c r="D1758" s="207">
        <v>118.88</v>
      </c>
    </row>
    <row r="1759" spans="1:4" ht="30">
      <c r="A1759" s="50">
        <v>87854</v>
      </c>
      <c r="B1759" s="208" t="s">
        <v>2288</v>
      </c>
      <c r="C1759" s="50" t="s">
        <v>14</v>
      </c>
      <c r="D1759" s="204">
        <v>174.95</v>
      </c>
    </row>
    <row r="1760" spans="1:4" ht="30">
      <c r="A1760" s="205">
        <v>87855</v>
      </c>
      <c r="B1760" s="206" t="s">
        <v>2289</v>
      </c>
      <c r="C1760" s="205" t="s">
        <v>14</v>
      </c>
      <c r="D1760" s="207">
        <v>130.66</v>
      </c>
    </row>
    <row r="1761" spans="1:4" ht="30">
      <c r="A1761" s="50">
        <v>87856</v>
      </c>
      <c r="B1761" s="208" t="s">
        <v>2290</v>
      </c>
      <c r="C1761" s="50" t="s">
        <v>14</v>
      </c>
      <c r="D1761" s="204">
        <v>164.21</v>
      </c>
    </row>
    <row r="1762" spans="1:4" ht="30">
      <c r="A1762" s="205">
        <v>87857</v>
      </c>
      <c r="B1762" s="206" t="s">
        <v>2291</v>
      </c>
      <c r="C1762" s="205" t="s">
        <v>14</v>
      </c>
      <c r="D1762" s="207">
        <v>120.81</v>
      </c>
    </row>
    <row r="1763" spans="1:4" ht="30">
      <c r="A1763" s="50">
        <v>87858</v>
      </c>
      <c r="B1763" s="208" t="s">
        <v>2292</v>
      </c>
      <c r="C1763" s="50" t="s">
        <v>14</v>
      </c>
      <c r="D1763" s="204">
        <v>115.29</v>
      </c>
    </row>
    <row r="1764" spans="1:4" ht="30">
      <c r="A1764" s="205">
        <v>87859</v>
      </c>
      <c r="B1764" s="206" t="s">
        <v>2293</v>
      </c>
      <c r="C1764" s="205" t="s">
        <v>14</v>
      </c>
      <c r="D1764" s="207">
        <v>131.41</v>
      </c>
    </row>
    <row r="1765" spans="1:4" ht="30">
      <c r="A1765" s="50">
        <v>87871</v>
      </c>
      <c r="B1765" s="208" t="s">
        <v>2294</v>
      </c>
      <c r="C1765" s="50" t="s">
        <v>14</v>
      </c>
      <c r="D1765" s="204">
        <v>19.010000000000002</v>
      </c>
    </row>
    <row r="1766" spans="1:4" ht="30">
      <c r="A1766" s="205">
        <v>87872</v>
      </c>
      <c r="B1766" s="206" t="s">
        <v>2295</v>
      </c>
      <c r="C1766" s="205" t="s">
        <v>14</v>
      </c>
      <c r="D1766" s="207">
        <v>18.5</v>
      </c>
    </row>
    <row r="1767" spans="1:4" ht="30">
      <c r="A1767" s="50">
        <v>87873</v>
      </c>
      <c r="B1767" s="208" t="s">
        <v>2296</v>
      </c>
      <c r="C1767" s="50" t="s">
        <v>14</v>
      </c>
      <c r="D1767" s="204">
        <v>3.46</v>
      </c>
    </row>
    <row r="1768" spans="1:4" ht="30">
      <c r="A1768" s="205">
        <v>87874</v>
      </c>
      <c r="B1768" s="206" t="s">
        <v>2297</v>
      </c>
      <c r="C1768" s="205" t="s">
        <v>14</v>
      </c>
      <c r="D1768" s="207">
        <v>3.37</v>
      </c>
    </row>
    <row r="1769" spans="1:4" ht="30">
      <c r="A1769" s="50">
        <v>87876</v>
      </c>
      <c r="B1769" s="208" t="s">
        <v>2298</v>
      </c>
      <c r="C1769" s="50" t="s">
        <v>14</v>
      </c>
      <c r="D1769" s="204">
        <v>10.6</v>
      </c>
    </row>
    <row r="1770" spans="1:4" ht="30">
      <c r="A1770" s="205">
        <v>87877</v>
      </c>
      <c r="B1770" s="206" t="s">
        <v>2299</v>
      </c>
      <c r="C1770" s="205" t="s">
        <v>14</v>
      </c>
      <c r="D1770" s="207">
        <v>10.37</v>
      </c>
    </row>
    <row r="1771" spans="1:4" ht="30">
      <c r="A1771" s="50">
        <v>87878</v>
      </c>
      <c r="B1771" s="208" t="s">
        <v>2300</v>
      </c>
      <c r="C1771" s="50" t="s">
        <v>14</v>
      </c>
      <c r="D1771" s="204">
        <v>2.73</v>
      </c>
    </row>
    <row r="1772" spans="1:4" ht="30">
      <c r="A1772" s="205">
        <v>87879</v>
      </c>
      <c r="B1772" s="206" t="s">
        <v>2301</v>
      </c>
      <c r="C1772" s="205" t="s">
        <v>14</v>
      </c>
      <c r="D1772" s="207">
        <v>2.41</v>
      </c>
    </row>
    <row r="1773" spans="1:4" ht="30">
      <c r="A1773" s="50">
        <v>87881</v>
      </c>
      <c r="B1773" s="208" t="s">
        <v>2302</v>
      </c>
      <c r="C1773" s="50" t="s">
        <v>14</v>
      </c>
      <c r="D1773" s="204">
        <v>3.4</v>
      </c>
    </row>
    <row r="1774" spans="1:4" ht="30">
      <c r="A1774" s="221">
        <v>87882</v>
      </c>
      <c r="B1774" s="222" t="s">
        <v>2303</v>
      </c>
      <c r="C1774" s="221" t="s">
        <v>14</v>
      </c>
      <c r="D1774" s="223">
        <v>3.3</v>
      </c>
    </row>
    <row r="1775" spans="1:4" ht="30">
      <c r="A1775" s="50">
        <v>87884</v>
      </c>
      <c r="B1775" s="208" t="s">
        <v>2304</v>
      </c>
      <c r="C1775" s="50" t="s">
        <v>14</v>
      </c>
      <c r="D1775" s="204">
        <v>10.53</v>
      </c>
    </row>
    <row r="1776" spans="1:4" ht="30">
      <c r="A1776" s="205">
        <v>87885</v>
      </c>
      <c r="B1776" s="206" t="s">
        <v>2305</v>
      </c>
      <c r="C1776" s="205" t="s">
        <v>14</v>
      </c>
      <c r="D1776" s="207">
        <v>10.3</v>
      </c>
    </row>
    <row r="1777" spans="1:4" ht="30">
      <c r="A1777" s="50">
        <v>87886</v>
      </c>
      <c r="B1777" s="208" t="s">
        <v>2306</v>
      </c>
      <c r="C1777" s="50" t="s">
        <v>14</v>
      </c>
      <c r="D1777" s="204">
        <v>23</v>
      </c>
    </row>
    <row r="1778" spans="1:4" ht="30">
      <c r="A1778" s="205">
        <v>87887</v>
      </c>
      <c r="B1778" s="206" t="s">
        <v>2307</v>
      </c>
      <c r="C1778" s="205" t="s">
        <v>14</v>
      </c>
      <c r="D1778" s="207">
        <v>22.49</v>
      </c>
    </row>
    <row r="1779" spans="1:4" ht="30">
      <c r="A1779" s="50">
        <v>87888</v>
      </c>
      <c r="B1779" s="208" t="s">
        <v>2308</v>
      </c>
      <c r="C1779" s="50" t="s">
        <v>14</v>
      </c>
      <c r="D1779" s="204">
        <v>4.32</v>
      </c>
    </row>
    <row r="1780" spans="1:4" ht="30">
      <c r="A1780" s="205">
        <v>87889</v>
      </c>
      <c r="B1780" s="206" t="s">
        <v>2309</v>
      </c>
      <c r="C1780" s="205" t="s">
        <v>14</v>
      </c>
      <c r="D1780" s="207">
        <v>4.2300000000000004</v>
      </c>
    </row>
    <row r="1781" spans="1:4" ht="30">
      <c r="A1781" s="50">
        <v>87891</v>
      </c>
      <c r="B1781" s="208" t="s">
        <v>2310</v>
      </c>
      <c r="C1781" s="50" t="s">
        <v>14</v>
      </c>
      <c r="D1781" s="204">
        <v>11.46</v>
      </c>
    </row>
    <row r="1782" spans="1:4" ht="30">
      <c r="A1782" s="205">
        <v>87892</v>
      </c>
      <c r="B1782" s="206" t="s">
        <v>2311</v>
      </c>
      <c r="C1782" s="205" t="s">
        <v>14</v>
      </c>
      <c r="D1782" s="207">
        <v>11.23</v>
      </c>
    </row>
    <row r="1783" spans="1:4" ht="30">
      <c r="A1783" s="50">
        <v>87893</v>
      </c>
      <c r="B1783" s="208" t="s">
        <v>2312</v>
      </c>
      <c r="C1783" s="50" t="s">
        <v>14</v>
      </c>
      <c r="D1783" s="204">
        <v>4.2300000000000004</v>
      </c>
    </row>
    <row r="1784" spans="1:4" ht="30">
      <c r="A1784" s="205">
        <v>87894</v>
      </c>
      <c r="B1784" s="206" t="s">
        <v>2313</v>
      </c>
      <c r="C1784" s="205" t="s">
        <v>14</v>
      </c>
      <c r="D1784" s="207">
        <v>3.91</v>
      </c>
    </row>
    <row r="1785" spans="1:4" ht="30">
      <c r="A1785" s="50">
        <v>87896</v>
      </c>
      <c r="B1785" s="208" t="s">
        <v>2314</v>
      </c>
      <c r="C1785" s="50" t="s">
        <v>14</v>
      </c>
      <c r="D1785" s="204">
        <v>3.94</v>
      </c>
    </row>
    <row r="1786" spans="1:4" ht="30">
      <c r="A1786" s="205">
        <v>87897</v>
      </c>
      <c r="B1786" s="206" t="s">
        <v>2315</v>
      </c>
      <c r="C1786" s="205" t="s">
        <v>14</v>
      </c>
      <c r="D1786" s="207">
        <v>3.62</v>
      </c>
    </row>
    <row r="1787" spans="1:4" ht="30">
      <c r="A1787" s="50">
        <v>87899</v>
      </c>
      <c r="B1787" s="208" t="s">
        <v>2316</v>
      </c>
      <c r="C1787" s="50" t="s">
        <v>14</v>
      </c>
      <c r="D1787" s="204">
        <v>5.07</v>
      </c>
    </row>
    <row r="1788" spans="1:4" ht="30">
      <c r="A1788" s="205">
        <v>87900</v>
      </c>
      <c r="B1788" s="206" t="s">
        <v>2317</v>
      </c>
      <c r="C1788" s="205" t="s">
        <v>14</v>
      </c>
      <c r="D1788" s="207">
        <v>4.9800000000000004</v>
      </c>
    </row>
    <row r="1789" spans="1:4" ht="30">
      <c r="A1789" s="50">
        <v>87902</v>
      </c>
      <c r="B1789" s="208" t="s">
        <v>2318</v>
      </c>
      <c r="C1789" s="50" t="s">
        <v>14</v>
      </c>
      <c r="D1789" s="204">
        <v>12.21</v>
      </c>
    </row>
    <row r="1790" spans="1:4" ht="30">
      <c r="A1790" s="205">
        <v>87903</v>
      </c>
      <c r="B1790" s="206" t="s">
        <v>2319</v>
      </c>
      <c r="C1790" s="205" t="s">
        <v>14</v>
      </c>
      <c r="D1790" s="207">
        <v>11.98</v>
      </c>
    </row>
    <row r="1791" spans="1:4" ht="30">
      <c r="A1791" s="50">
        <v>87904</v>
      </c>
      <c r="B1791" s="208" t="s">
        <v>2320</v>
      </c>
      <c r="C1791" s="50" t="s">
        <v>14</v>
      </c>
      <c r="D1791" s="204">
        <v>5.48</v>
      </c>
    </row>
    <row r="1792" spans="1:4" ht="30">
      <c r="A1792" s="205">
        <v>87905</v>
      </c>
      <c r="B1792" s="206" t="s">
        <v>2321</v>
      </c>
      <c r="C1792" s="205" t="s">
        <v>14</v>
      </c>
      <c r="D1792" s="207">
        <v>5.16</v>
      </c>
    </row>
    <row r="1793" spans="1:4" ht="30">
      <c r="A1793" s="50">
        <v>87907</v>
      </c>
      <c r="B1793" s="208" t="s">
        <v>2322</v>
      </c>
      <c r="C1793" s="50" t="s">
        <v>14</v>
      </c>
      <c r="D1793" s="204">
        <v>5.07</v>
      </c>
    </row>
    <row r="1794" spans="1:4" ht="30">
      <c r="A1794" s="205">
        <v>87908</v>
      </c>
      <c r="B1794" s="206" t="s">
        <v>2323</v>
      </c>
      <c r="C1794" s="205" t="s">
        <v>14</v>
      </c>
      <c r="D1794" s="207">
        <v>4.76</v>
      </c>
    </row>
    <row r="1795" spans="1:4" ht="30">
      <c r="A1795" s="50">
        <v>87910</v>
      </c>
      <c r="B1795" s="208" t="s">
        <v>2324</v>
      </c>
      <c r="C1795" s="50" t="s">
        <v>14</v>
      </c>
      <c r="D1795" s="204">
        <v>22.92</v>
      </c>
    </row>
    <row r="1796" spans="1:4" ht="30">
      <c r="A1796" s="205">
        <v>87911</v>
      </c>
      <c r="B1796" s="206" t="s">
        <v>2325</v>
      </c>
      <c r="C1796" s="205" t="s">
        <v>14</v>
      </c>
      <c r="D1796" s="207">
        <v>22.42</v>
      </c>
    </row>
    <row r="1797" spans="1:4">
      <c r="A1797" s="50">
        <v>88036</v>
      </c>
      <c r="B1797" s="208" t="s">
        <v>2326</v>
      </c>
      <c r="C1797" s="50" t="s">
        <v>40</v>
      </c>
      <c r="D1797" s="204">
        <v>21.33</v>
      </c>
    </row>
    <row r="1798" spans="1:4">
      <c r="A1798" s="205">
        <v>88037</v>
      </c>
      <c r="B1798" s="206" t="s">
        <v>2327</v>
      </c>
      <c r="C1798" s="205" t="s">
        <v>40</v>
      </c>
      <c r="D1798" s="207">
        <v>29.88</v>
      </c>
    </row>
    <row r="1799" spans="1:4">
      <c r="A1799" s="50">
        <v>88038</v>
      </c>
      <c r="B1799" s="208" t="s">
        <v>2328</v>
      </c>
      <c r="C1799" s="50" t="s">
        <v>40</v>
      </c>
      <c r="D1799" s="204">
        <v>40.58</v>
      </c>
    </row>
    <row r="1800" spans="1:4">
      <c r="A1800" s="205">
        <v>88039</v>
      </c>
      <c r="B1800" s="206" t="s">
        <v>2329</v>
      </c>
      <c r="C1800" s="205" t="s">
        <v>40</v>
      </c>
      <c r="D1800" s="207">
        <v>51.27</v>
      </c>
    </row>
    <row r="1801" spans="1:4">
      <c r="A1801" s="50">
        <v>88040</v>
      </c>
      <c r="B1801" s="208" t="s">
        <v>2330</v>
      </c>
      <c r="C1801" s="50" t="s">
        <v>40</v>
      </c>
      <c r="D1801" s="204">
        <v>6.82</v>
      </c>
    </row>
    <row r="1802" spans="1:4">
      <c r="A1802" s="205">
        <v>88041</v>
      </c>
      <c r="B1802" s="206" t="s">
        <v>2331</v>
      </c>
      <c r="C1802" s="205" t="s">
        <v>40</v>
      </c>
      <c r="D1802" s="207">
        <v>10.57</v>
      </c>
    </row>
    <row r="1803" spans="1:4">
      <c r="A1803" s="50">
        <v>88042</v>
      </c>
      <c r="B1803" s="208" t="s">
        <v>2332</v>
      </c>
      <c r="C1803" s="50" t="s">
        <v>40</v>
      </c>
      <c r="D1803" s="204">
        <v>15.26</v>
      </c>
    </row>
    <row r="1804" spans="1:4">
      <c r="A1804" s="205">
        <v>88043</v>
      </c>
      <c r="B1804" s="206" t="s">
        <v>2333</v>
      </c>
      <c r="C1804" s="205" t="s">
        <v>40</v>
      </c>
      <c r="D1804" s="207">
        <v>19.95</v>
      </c>
    </row>
    <row r="1805" spans="1:4">
      <c r="A1805" s="50">
        <v>88044</v>
      </c>
      <c r="B1805" s="208" t="s">
        <v>2334</v>
      </c>
      <c r="C1805" s="50" t="s">
        <v>687</v>
      </c>
      <c r="D1805" s="204">
        <v>0.44</v>
      </c>
    </row>
    <row r="1806" spans="1:4">
      <c r="A1806" s="205">
        <v>88045</v>
      </c>
      <c r="B1806" s="206" t="s">
        <v>2335</v>
      </c>
      <c r="C1806" s="205" t="s">
        <v>687</v>
      </c>
      <c r="D1806" s="207">
        <v>0.22</v>
      </c>
    </row>
    <row r="1807" spans="1:4" ht="30">
      <c r="A1807" s="50">
        <v>88046</v>
      </c>
      <c r="B1807" s="208" t="s">
        <v>2336</v>
      </c>
      <c r="C1807" s="50" t="s">
        <v>687</v>
      </c>
      <c r="D1807" s="204">
        <v>0.19</v>
      </c>
    </row>
    <row r="1808" spans="1:4">
      <c r="A1808" s="205">
        <v>88047</v>
      </c>
      <c r="B1808" s="206" t="s">
        <v>2337</v>
      </c>
      <c r="C1808" s="205" t="s">
        <v>687</v>
      </c>
      <c r="D1808" s="207">
        <v>7.0000000000000007E-2</v>
      </c>
    </row>
    <row r="1809" spans="1:4" ht="30">
      <c r="A1809" s="50">
        <v>88048</v>
      </c>
      <c r="B1809" s="208" t="s">
        <v>2338</v>
      </c>
      <c r="C1809" s="50" t="s">
        <v>687</v>
      </c>
      <c r="D1809" s="204">
        <v>0.25</v>
      </c>
    </row>
    <row r="1810" spans="1:4">
      <c r="A1810" s="205">
        <v>88049</v>
      </c>
      <c r="B1810" s="206" t="s">
        <v>2339</v>
      </c>
      <c r="C1810" s="205" t="s">
        <v>687</v>
      </c>
      <c r="D1810" s="207">
        <v>0.08</v>
      </c>
    </row>
    <row r="1811" spans="1:4" ht="30">
      <c r="A1811" s="50">
        <v>88050</v>
      </c>
      <c r="B1811" s="208" t="s">
        <v>2340</v>
      </c>
      <c r="C1811" s="50" t="s">
        <v>687</v>
      </c>
      <c r="D1811" s="204">
        <v>0.33</v>
      </c>
    </row>
    <row r="1812" spans="1:4">
      <c r="A1812" s="205">
        <v>88051</v>
      </c>
      <c r="B1812" s="206" t="s">
        <v>2341</v>
      </c>
      <c r="C1812" s="205" t="s">
        <v>687</v>
      </c>
      <c r="D1812" s="207">
        <v>0.1</v>
      </c>
    </row>
    <row r="1813" spans="1:4" ht="30">
      <c r="A1813" s="50">
        <v>88052</v>
      </c>
      <c r="B1813" s="208" t="s">
        <v>2342</v>
      </c>
      <c r="C1813" s="50" t="s">
        <v>687</v>
      </c>
      <c r="D1813" s="204">
        <v>0.4</v>
      </c>
    </row>
    <row r="1814" spans="1:4" ht="30">
      <c r="A1814" s="205">
        <v>88053</v>
      </c>
      <c r="B1814" s="206" t="s">
        <v>2343</v>
      </c>
      <c r="C1814" s="205" t="s">
        <v>687</v>
      </c>
      <c r="D1814" s="207">
        <v>0.12</v>
      </c>
    </row>
    <row r="1815" spans="1:4" ht="30">
      <c r="A1815" s="50">
        <v>88054</v>
      </c>
      <c r="B1815" s="208" t="s">
        <v>2344</v>
      </c>
      <c r="C1815" s="50" t="s">
        <v>687</v>
      </c>
      <c r="D1815" s="204">
        <v>7.0000000000000007E-2</v>
      </c>
    </row>
    <row r="1816" spans="1:4" ht="30">
      <c r="A1816" s="205">
        <v>88055</v>
      </c>
      <c r="B1816" s="206" t="s">
        <v>2345</v>
      </c>
      <c r="C1816" s="205" t="s">
        <v>687</v>
      </c>
      <c r="D1816" s="207">
        <v>0.01</v>
      </c>
    </row>
    <row r="1817" spans="1:4" ht="30">
      <c r="A1817" s="50">
        <v>88056</v>
      </c>
      <c r="B1817" s="208" t="s">
        <v>2346</v>
      </c>
      <c r="C1817" s="50" t="s">
        <v>687</v>
      </c>
      <c r="D1817" s="204">
        <v>0.13</v>
      </c>
    </row>
    <row r="1818" spans="1:4" ht="30">
      <c r="A1818" s="205">
        <v>88057</v>
      </c>
      <c r="B1818" s="206" t="s">
        <v>2347</v>
      </c>
      <c r="C1818" s="205" t="s">
        <v>687</v>
      </c>
      <c r="D1818" s="207">
        <v>0.03</v>
      </c>
    </row>
    <row r="1819" spans="1:4" ht="30">
      <c r="A1819" s="50">
        <v>88058</v>
      </c>
      <c r="B1819" s="208" t="s">
        <v>2348</v>
      </c>
      <c r="C1819" s="50" t="s">
        <v>687</v>
      </c>
      <c r="D1819" s="204">
        <v>0.19</v>
      </c>
    </row>
    <row r="1820" spans="1:4" ht="30">
      <c r="A1820" s="205">
        <v>88059</v>
      </c>
      <c r="B1820" s="206" t="s">
        <v>2349</v>
      </c>
      <c r="C1820" s="205" t="s">
        <v>687</v>
      </c>
      <c r="D1820" s="207">
        <v>0.04</v>
      </c>
    </row>
    <row r="1821" spans="1:4" ht="30">
      <c r="A1821" s="50">
        <v>88060</v>
      </c>
      <c r="B1821" s="208" t="s">
        <v>2350</v>
      </c>
      <c r="C1821" s="50" t="s">
        <v>687</v>
      </c>
      <c r="D1821" s="204">
        <v>0.25</v>
      </c>
    </row>
    <row r="1822" spans="1:4" ht="30">
      <c r="A1822" s="205">
        <v>88061</v>
      </c>
      <c r="B1822" s="206" t="s">
        <v>2351</v>
      </c>
      <c r="C1822" s="205" t="s">
        <v>687</v>
      </c>
      <c r="D1822" s="207">
        <v>0.06</v>
      </c>
    </row>
    <row r="1823" spans="1:4">
      <c r="A1823" s="50">
        <v>88074</v>
      </c>
      <c r="B1823" s="208" t="s">
        <v>2352</v>
      </c>
      <c r="C1823" s="50" t="s">
        <v>14</v>
      </c>
      <c r="D1823" s="204">
        <v>0.63</v>
      </c>
    </row>
    <row r="1824" spans="1:4">
      <c r="A1824" s="205">
        <v>88075</v>
      </c>
      <c r="B1824" s="206" t="s">
        <v>2353</v>
      </c>
      <c r="C1824" s="205" t="s">
        <v>14</v>
      </c>
      <c r="D1824" s="207">
        <v>0.43</v>
      </c>
    </row>
    <row r="1825" spans="1:4">
      <c r="A1825" s="50">
        <v>88076</v>
      </c>
      <c r="B1825" s="208" t="s">
        <v>2354</v>
      </c>
      <c r="C1825" s="50" t="s">
        <v>14</v>
      </c>
      <c r="D1825" s="204">
        <v>0.49</v>
      </c>
    </row>
    <row r="1826" spans="1:4">
      <c r="A1826" s="205">
        <v>88077</v>
      </c>
      <c r="B1826" s="206" t="s">
        <v>2355</v>
      </c>
      <c r="C1826" s="205" t="s">
        <v>14</v>
      </c>
      <c r="D1826" s="207">
        <v>0.56999999999999995</v>
      </c>
    </row>
    <row r="1827" spans="1:4">
      <c r="A1827" s="50">
        <v>88078</v>
      </c>
      <c r="B1827" s="208" t="s">
        <v>2356</v>
      </c>
      <c r="C1827" s="50" t="s">
        <v>14</v>
      </c>
      <c r="D1827" s="204">
        <v>0.65</v>
      </c>
    </row>
    <row r="1828" spans="1:4">
      <c r="A1828" s="205">
        <v>88079</v>
      </c>
      <c r="B1828" s="206" t="s">
        <v>2357</v>
      </c>
      <c r="C1828" s="205" t="s">
        <v>14</v>
      </c>
      <c r="D1828" s="207">
        <v>0.11</v>
      </c>
    </row>
    <row r="1829" spans="1:4">
      <c r="A1829" s="50">
        <v>88080</v>
      </c>
      <c r="B1829" s="208" t="s">
        <v>2358</v>
      </c>
      <c r="C1829" s="50" t="s">
        <v>14</v>
      </c>
      <c r="D1829" s="204">
        <v>0.18</v>
      </c>
    </row>
    <row r="1830" spans="1:4">
      <c r="A1830" s="205">
        <v>88081</v>
      </c>
      <c r="B1830" s="206" t="s">
        <v>2359</v>
      </c>
      <c r="C1830" s="205" t="s">
        <v>14</v>
      </c>
      <c r="D1830" s="207">
        <v>0.27</v>
      </c>
    </row>
    <row r="1831" spans="1:4">
      <c r="A1831" s="50">
        <v>88082</v>
      </c>
      <c r="B1831" s="208" t="s">
        <v>2360</v>
      </c>
      <c r="C1831" s="50" t="s">
        <v>14</v>
      </c>
      <c r="D1831" s="204">
        <v>0.36</v>
      </c>
    </row>
    <row r="1832" spans="1:4">
      <c r="A1832" s="205">
        <v>88083</v>
      </c>
      <c r="B1832" s="206" t="s">
        <v>2361</v>
      </c>
      <c r="C1832" s="205" t="s">
        <v>14</v>
      </c>
      <c r="D1832" s="207">
        <v>0.06</v>
      </c>
    </row>
    <row r="1833" spans="1:4">
      <c r="A1833" s="50">
        <v>88084</v>
      </c>
      <c r="B1833" s="208" t="s">
        <v>2362</v>
      </c>
      <c r="C1833" s="50" t="s">
        <v>14</v>
      </c>
      <c r="D1833" s="204">
        <v>0.1</v>
      </c>
    </row>
    <row r="1834" spans="1:4">
      <c r="A1834" s="205">
        <v>88085</v>
      </c>
      <c r="B1834" s="206" t="s">
        <v>2363</v>
      </c>
      <c r="C1834" s="205" t="s">
        <v>14</v>
      </c>
      <c r="D1834" s="207">
        <v>0.14000000000000001</v>
      </c>
    </row>
    <row r="1835" spans="1:4">
      <c r="A1835" s="50">
        <v>88086</v>
      </c>
      <c r="B1835" s="208" t="s">
        <v>2364</v>
      </c>
      <c r="C1835" s="50" t="s">
        <v>14</v>
      </c>
      <c r="D1835" s="204">
        <v>0.19</v>
      </c>
    </row>
    <row r="1836" spans="1:4">
      <c r="A1836" s="205">
        <v>88087</v>
      </c>
      <c r="B1836" s="206" t="s">
        <v>2365</v>
      </c>
      <c r="C1836" s="205" t="s">
        <v>2366</v>
      </c>
      <c r="D1836" s="207">
        <v>0.05</v>
      </c>
    </row>
    <row r="1837" spans="1:4">
      <c r="A1837" s="50">
        <v>88099</v>
      </c>
      <c r="B1837" s="208" t="s">
        <v>2367</v>
      </c>
      <c r="C1837" s="50" t="s">
        <v>687</v>
      </c>
      <c r="D1837" s="204">
        <v>0.18</v>
      </c>
    </row>
    <row r="1838" spans="1:4">
      <c r="A1838" s="205">
        <v>88100</v>
      </c>
      <c r="B1838" s="206" t="s">
        <v>2368</v>
      </c>
      <c r="C1838" s="205" t="s">
        <v>687</v>
      </c>
      <c r="D1838" s="207">
        <v>0.08</v>
      </c>
    </row>
    <row r="1839" spans="1:4">
      <c r="A1839" s="50">
        <v>88101</v>
      </c>
      <c r="B1839" s="208" t="s">
        <v>2369</v>
      </c>
      <c r="C1839" s="50" t="s">
        <v>14</v>
      </c>
      <c r="D1839" s="204">
        <v>0.28000000000000003</v>
      </c>
    </row>
    <row r="1840" spans="1:4">
      <c r="A1840" s="205">
        <v>88102</v>
      </c>
      <c r="B1840" s="206" t="s">
        <v>2370</v>
      </c>
      <c r="C1840" s="205" t="s">
        <v>2366</v>
      </c>
      <c r="D1840" s="207">
        <v>0.02</v>
      </c>
    </row>
    <row r="1841" spans="1:4">
      <c r="A1841" s="50">
        <v>88103</v>
      </c>
      <c r="B1841" s="208" t="s">
        <v>2371</v>
      </c>
      <c r="C1841" s="50" t="s">
        <v>2366</v>
      </c>
      <c r="D1841" s="204">
        <v>0.03</v>
      </c>
    </row>
    <row r="1842" spans="1:4">
      <c r="A1842" s="205">
        <v>88236</v>
      </c>
      <c r="B1842" s="206" t="s">
        <v>2372</v>
      </c>
      <c r="C1842" s="205" t="s">
        <v>492</v>
      </c>
      <c r="D1842" s="207">
        <v>0.49</v>
      </c>
    </row>
    <row r="1843" spans="1:4">
      <c r="A1843" s="50">
        <v>88237</v>
      </c>
      <c r="B1843" s="208" t="s">
        <v>2373</v>
      </c>
      <c r="C1843" s="50" t="s">
        <v>492</v>
      </c>
      <c r="D1843" s="204">
        <v>0.92</v>
      </c>
    </row>
    <row r="1844" spans="1:4">
      <c r="A1844" s="205">
        <v>88238</v>
      </c>
      <c r="B1844" s="206" t="s">
        <v>2374</v>
      </c>
      <c r="C1844" s="205" t="s">
        <v>492</v>
      </c>
      <c r="D1844" s="207">
        <v>12.38</v>
      </c>
    </row>
    <row r="1845" spans="1:4">
      <c r="A1845" s="50">
        <v>88239</v>
      </c>
      <c r="B1845" s="208" t="s">
        <v>2375</v>
      </c>
      <c r="C1845" s="50" t="s">
        <v>492</v>
      </c>
      <c r="D1845" s="204">
        <v>12.38</v>
      </c>
    </row>
    <row r="1846" spans="1:4">
      <c r="A1846" s="205">
        <v>88240</v>
      </c>
      <c r="B1846" s="206" t="s">
        <v>2376</v>
      </c>
      <c r="C1846" s="205" t="s">
        <v>492</v>
      </c>
      <c r="D1846" s="207">
        <v>7.78</v>
      </c>
    </row>
    <row r="1847" spans="1:4">
      <c r="A1847" s="50">
        <v>88241</v>
      </c>
      <c r="B1847" s="208" t="s">
        <v>2377</v>
      </c>
      <c r="C1847" s="50" t="s">
        <v>492</v>
      </c>
      <c r="D1847" s="204">
        <v>13.03</v>
      </c>
    </row>
    <row r="1848" spans="1:4">
      <c r="A1848" s="205">
        <v>88242</v>
      </c>
      <c r="B1848" s="206" t="s">
        <v>2378</v>
      </c>
      <c r="C1848" s="205" t="s">
        <v>492</v>
      </c>
      <c r="D1848" s="207">
        <v>12.12</v>
      </c>
    </row>
    <row r="1849" spans="1:4">
      <c r="A1849" s="50">
        <v>88243</v>
      </c>
      <c r="B1849" s="208" t="s">
        <v>2379</v>
      </c>
      <c r="C1849" s="50" t="s">
        <v>492</v>
      </c>
      <c r="D1849" s="204">
        <v>13.03</v>
      </c>
    </row>
    <row r="1850" spans="1:4">
      <c r="A1850" s="205">
        <v>88245</v>
      </c>
      <c r="B1850" s="206" t="s">
        <v>2380</v>
      </c>
      <c r="C1850" s="205" t="s">
        <v>492</v>
      </c>
      <c r="D1850" s="207">
        <v>15.16</v>
      </c>
    </row>
    <row r="1851" spans="1:4">
      <c r="A1851" s="50">
        <v>88246</v>
      </c>
      <c r="B1851" s="208" t="s">
        <v>2381</v>
      </c>
      <c r="C1851" s="50" t="s">
        <v>492</v>
      </c>
      <c r="D1851" s="204">
        <v>18.489999999999998</v>
      </c>
    </row>
    <row r="1852" spans="1:4">
      <c r="A1852" s="205">
        <v>88247</v>
      </c>
      <c r="B1852" s="206" t="s">
        <v>2382</v>
      </c>
      <c r="C1852" s="205" t="s">
        <v>492</v>
      </c>
      <c r="D1852" s="207">
        <v>12.29</v>
      </c>
    </row>
    <row r="1853" spans="1:4">
      <c r="A1853" s="50">
        <v>88248</v>
      </c>
      <c r="B1853" s="208" t="s">
        <v>2383</v>
      </c>
      <c r="C1853" s="50" t="s">
        <v>492</v>
      </c>
      <c r="D1853" s="204">
        <v>12.67</v>
      </c>
    </row>
    <row r="1854" spans="1:4">
      <c r="A1854" s="205">
        <v>88249</v>
      </c>
      <c r="B1854" s="206" t="s">
        <v>2384</v>
      </c>
      <c r="C1854" s="205" t="s">
        <v>492</v>
      </c>
      <c r="D1854" s="207">
        <v>12.48</v>
      </c>
    </row>
    <row r="1855" spans="1:4">
      <c r="A1855" s="50">
        <v>88250</v>
      </c>
      <c r="B1855" s="208" t="s">
        <v>2385</v>
      </c>
      <c r="C1855" s="50" t="s">
        <v>492</v>
      </c>
      <c r="D1855" s="204">
        <v>9.92</v>
      </c>
    </row>
    <row r="1856" spans="1:4">
      <c r="A1856" s="205">
        <v>88251</v>
      </c>
      <c r="B1856" s="206" t="s">
        <v>2386</v>
      </c>
      <c r="C1856" s="205" t="s">
        <v>492</v>
      </c>
      <c r="D1856" s="207">
        <v>11.93</v>
      </c>
    </row>
    <row r="1857" spans="1:4">
      <c r="A1857" s="50">
        <v>88252</v>
      </c>
      <c r="B1857" s="208" t="s">
        <v>2387</v>
      </c>
      <c r="C1857" s="50" t="s">
        <v>492</v>
      </c>
      <c r="D1857" s="204">
        <v>11.46</v>
      </c>
    </row>
    <row r="1858" spans="1:4">
      <c r="A1858" s="205">
        <v>88253</v>
      </c>
      <c r="B1858" s="206" t="s">
        <v>2388</v>
      </c>
      <c r="C1858" s="205" t="s">
        <v>492</v>
      </c>
      <c r="D1858" s="207">
        <v>12.38</v>
      </c>
    </row>
    <row r="1859" spans="1:4">
      <c r="A1859" s="50">
        <v>88255</v>
      </c>
      <c r="B1859" s="208" t="s">
        <v>2389</v>
      </c>
      <c r="C1859" s="50" t="s">
        <v>492</v>
      </c>
      <c r="D1859" s="204">
        <v>24.85</v>
      </c>
    </row>
    <row r="1860" spans="1:4">
      <c r="A1860" s="205">
        <v>88256</v>
      </c>
      <c r="B1860" s="206" t="s">
        <v>2390</v>
      </c>
      <c r="C1860" s="205" t="s">
        <v>492</v>
      </c>
      <c r="D1860" s="207">
        <v>14.15</v>
      </c>
    </row>
    <row r="1861" spans="1:4">
      <c r="A1861" s="50">
        <v>88257</v>
      </c>
      <c r="B1861" s="208" t="s">
        <v>2391</v>
      </c>
      <c r="C1861" s="50" t="s">
        <v>492</v>
      </c>
      <c r="D1861" s="204">
        <v>17.100000000000001</v>
      </c>
    </row>
    <row r="1862" spans="1:4">
      <c r="A1862" s="205">
        <v>88258</v>
      </c>
      <c r="B1862" s="206" t="s">
        <v>2392</v>
      </c>
      <c r="C1862" s="205" t="s">
        <v>492</v>
      </c>
      <c r="D1862" s="207">
        <v>20.66</v>
      </c>
    </row>
    <row r="1863" spans="1:4">
      <c r="A1863" s="50">
        <v>88259</v>
      </c>
      <c r="B1863" s="208" t="s">
        <v>2393</v>
      </c>
      <c r="C1863" s="50" t="s">
        <v>492</v>
      </c>
      <c r="D1863" s="204">
        <v>14.46</v>
      </c>
    </row>
    <row r="1864" spans="1:4">
      <c r="A1864" s="205">
        <v>88260</v>
      </c>
      <c r="B1864" s="206" t="s">
        <v>2394</v>
      </c>
      <c r="C1864" s="205" t="s">
        <v>492</v>
      </c>
      <c r="D1864" s="207">
        <v>14.28</v>
      </c>
    </row>
    <row r="1865" spans="1:4">
      <c r="A1865" s="50">
        <v>88261</v>
      </c>
      <c r="B1865" s="208" t="s">
        <v>2395</v>
      </c>
      <c r="C1865" s="50" t="s">
        <v>492</v>
      </c>
      <c r="D1865" s="204">
        <v>15</v>
      </c>
    </row>
    <row r="1866" spans="1:4">
      <c r="A1866" s="205">
        <v>88262</v>
      </c>
      <c r="B1866" s="206" t="s">
        <v>2396</v>
      </c>
      <c r="C1866" s="205" t="s">
        <v>492</v>
      </c>
      <c r="D1866" s="207">
        <v>15.16</v>
      </c>
    </row>
    <row r="1867" spans="1:4">
      <c r="A1867" s="50">
        <v>88263</v>
      </c>
      <c r="B1867" s="208" t="s">
        <v>2397</v>
      </c>
      <c r="C1867" s="50" t="s">
        <v>492</v>
      </c>
      <c r="D1867" s="204">
        <v>10.33</v>
      </c>
    </row>
    <row r="1868" spans="1:4">
      <c r="A1868" s="205">
        <v>88264</v>
      </c>
      <c r="B1868" s="206" t="s">
        <v>2398</v>
      </c>
      <c r="C1868" s="205" t="s">
        <v>492</v>
      </c>
      <c r="D1868" s="207">
        <v>15.54</v>
      </c>
    </row>
    <row r="1869" spans="1:4">
      <c r="A1869" s="50">
        <v>88265</v>
      </c>
      <c r="B1869" s="208" t="s">
        <v>2399</v>
      </c>
      <c r="C1869" s="50" t="s">
        <v>492</v>
      </c>
      <c r="D1869" s="204">
        <v>18.87</v>
      </c>
    </row>
    <row r="1870" spans="1:4">
      <c r="A1870" s="205">
        <v>88266</v>
      </c>
      <c r="B1870" s="206" t="s">
        <v>2400</v>
      </c>
      <c r="C1870" s="205" t="s">
        <v>492</v>
      </c>
      <c r="D1870" s="207">
        <v>21.71</v>
      </c>
    </row>
    <row r="1871" spans="1:4">
      <c r="A1871" s="50">
        <v>88267</v>
      </c>
      <c r="B1871" s="208" t="s">
        <v>2401</v>
      </c>
      <c r="C1871" s="50" t="s">
        <v>492</v>
      </c>
      <c r="D1871" s="204">
        <v>15.54</v>
      </c>
    </row>
    <row r="1872" spans="1:4">
      <c r="A1872" s="205">
        <v>88268</v>
      </c>
      <c r="B1872" s="206" t="s">
        <v>2402</v>
      </c>
      <c r="C1872" s="205" t="s">
        <v>492</v>
      </c>
      <c r="D1872" s="207">
        <v>13.85</v>
      </c>
    </row>
    <row r="1873" spans="1:4">
      <c r="A1873" s="50">
        <v>88269</v>
      </c>
      <c r="B1873" s="208" t="s">
        <v>2403</v>
      </c>
      <c r="C1873" s="50" t="s">
        <v>492</v>
      </c>
      <c r="D1873" s="204">
        <v>13.85</v>
      </c>
    </row>
    <row r="1874" spans="1:4">
      <c r="A1874" s="205">
        <v>88270</v>
      </c>
      <c r="B1874" s="206" t="s">
        <v>2404</v>
      </c>
      <c r="C1874" s="205" t="s">
        <v>492</v>
      </c>
      <c r="D1874" s="207">
        <v>15.74</v>
      </c>
    </row>
    <row r="1875" spans="1:4">
      <c r="A1875" s="50">
        <v>88272</v>
      </c>
      <c r="B1875" s="208" t="s">
        <v>2405</v>
      </c>
      <c r="C1875" s="50" t="s">
        <v>492</v>
      </c>
      <c r="D1875" s="204">
        <v>15.16</v>
      </c>
    </row>
    <row r="1876" spans="1:4">
      <c r="A1876" s="205">
        <v>88273</v>
      </c>
      <c r="B1876" s="206" t="s">
        <v>2406</v>
      </c>
      <c r="C1876" s="205" t="s">
        <v>492</v>
      </c>
      <c r="D1876" s="207">
        <v>14.03</v>
      </c>
    </row>
    <row r="1877" spans="1:4">
      <c r="A1877" s="50">
        <v>88274</v>
      </c>
      <c r="B1877" s="208" t="s">
        <v>2407</v>
      </c>
      <c r="C1877" s="50" t="s">
        <v>492</v>
      </c>
      <c r="D1877" s="204">
        <v>14.51</v>
      </c>
    </row>
    <row r="1878" spans="1:4">
      <c r="A1878" s="205">
        <v>88275</v>
      </c>
      <c r="B1878" s="206" t="s">
        <v>2408</v>
      </c>
      <c r="C1878" s="205" t="s">
        <v>492</v>
      </c>
      <c r="D1878" s="207">
        <v>15.16</v>
      </c>
    </row>
    <row r="1879" spans="1:4">
      <c r="A1879" s="50">
        <v>88276</v>
      </c>
      <c r="B1879" s="208" t="s">
        <v>2409</v>
      </c>
      <c r="C1879" s="50" t="s">
        <v>492</v>
      </c>
      <c r="D1879" s="204">
        <v>18.489999999999998</v>
      </c>
    </row>
    <row r="1880" spans="1:4">
      <c r="A1880" s="205">
        <v>88277</v>
      </c>
      <c r="B1880" s="206" t="s">
        <v>2410</v>
      </c>
      <c r="C1880" s="205" t="s">
        <v>492</v>
      </c>
      <c r="D1880" s="207">
        <v>18.489999999999998</v>
      </c>
    </row>
    <row r="1881" spans="1:4">
      <c r="A1881" s="50">
        <v>88278</v>
      </c>
      <c r="B1881" s="208" t="s">
        <v>2411</v>
      </c>
      <c r="C1881" s="50" t="s">
        <v>492</v>
      </c>
      <c r="D1881" s="204">
        <v>9.98</v>
      </c>
    </row>
    <row r="1882" spans="1:4">
      <c r="A1882" s="205">
        <v>88279</v>
      </c>
      <c r="B1882" s="206" t="s">
        <v>2412</v>
      </c>
      <c r="C1882" s="205" t="s">
        <v>492</v>
      </c>
      <c r="D1882" s="207">
        <v>19.75</v>
      </c>
    </row>
    <row r="1883" spans="1:4">
      <c r="A1883" s="50">
        <v>88281</v>
      </c>
      <c r="B1883" s="208" t="s">
        <v>2413</v>
      </c>
      <c r="C1883" s="50" t="s">
        <v>492</v>
      </c>
      <c r="D1883" s="204">
        <v>12.97</v>
      </c>
    </row>
    <row r="1884" spans="1:4">
      <c r="A1884" s="205">
        <v>88282</v>
      </c>
      <c r="B1884" s="206" t="s">
        <v>2414</v>
      </c>
      <c r="C1884" s="205" t="s">
        <v>492</v>
      </c>
      <c r="D1884" s="207">
        <v>12.97</v>
      </c>
    </row>
    <row r="1885" spans="1:4">
      <c r="A1885" s="50">
        <v>88283</v>
      </c>
      <c r="B1885" s="208" t="s">
        <v>2415</v>
      </c>
      <c r="C1885" s="50" t="s">
        <v>492</v>
      </c>
      <c r="D1885" s="204">
        <v>12.98</v>
      </c>
    </row>
    <row r="1886" spans="1:4">
      <c r="A1886" s="205">
        <v>88284</v>
      </c>
      <c r="B1886" s="206" t="s">
        <v>2416</v>
      </c>
      <c r="C1886" s="205" t="s">
        <v>492</v>
      </c>
      <c r="D1886" s="207">
        <v>12.18</v>
      </c>
    </row>
    <row r="1887" spans="1:4">
      <c r="A1887" s="50">
        <v>88285</v>
      </c>
      <c r="B1887" s="208" t="s">
        <v>2417</v>
      </c>
      <c r="C1887" s="50" t="s">
        <v>492</v>
      </c>
      <c r="D1887" s="204">
        <v>12.98</v>
      </c>
    </row>
    <row r="1888" spans="1:4">
      <c r="A1888" s="205">
        <v>88286</v>
      </c>
      <c r="B1888" s="206" t="s">
        <v>2418</v>
      </c>
      <c r="C1888" s="205" t="s">
        <v>492</v>
      </c>
      <c r="D1888" s="207">
        <v>13.96</v>
      </c>
    </row>
    <row r="1889" spans="1:4">
      <c r="A1889" s="50">
        <v>88288</v>
      </c>
      <c r="B1889" s="208" t="s">
        <v>2419</v>
      </c>
      <c r="C1889" s="50" t="s">
        <v>492</v>
      </c>
      <c r="D1889" s="204">
        <v>13.06</v>
      </c>
    </row>
    <row r="1890" spans="1:4">
      <c r="A1890" s="205">
        <v>88290</v>
      </c>
      <c r="B1890" s="206" t="s">
        <v>2420</v>
      </c>
      <c r="C1890" s="205" t="s">
        <v>492</v>
      </c>
      <c r="D1890" s="207">
        <v>13.89</v>
      </c>
    </row>
    <row r="1891" spans="1:4">
      <c r="A1891" s="50">
        <v>88291</v>
      </c>
      <c r="B1891" s="208" t="s">
        <v>2421</v>
      </c>
      <c r="C1891" s="50" t="s">
        <v>492</v>
      </c>
      <c r="D1891" s="204">
        <v>14.49</v>
      </c>
    </row>
    <row r="1892" spans="1:4">
      <c r="A1892" s="205">
        <v>88292</v>
      </c>
      <c r="B1892" s="206" t="s">
        <v>2422</v>
      </c>
      <c r="C1892" s="205" t="s">
        <v>492</v>
      </c>
      <c r="D1892" s="207">
        <v>9.58</v>
      </c>
    </row>
    <row r="1893" spans="1:4">
      <c r="A1893" s="50">
        <v>88293</v>
      </c>
      <c r="B1893" s="208" t="s">
        <v>2423</v>
      </c>
      <c r="C1893" s="50" t="s">
        <v>492</v>
      </c>
      <c r="D1893" s="204">
        <v>14.9</v>
      </c>
    </row>
    <row r="1894" spans="1:4">
      <c r="A1894" s="205">
        <v>88294</v>
      </c>
      <c r="B1894" s="206" t="s">
        <v>2424</v>
      </c>
      <c r="C1894" s="205" t="s">
        <v>492</v>
      </c>
      <c r="D1894" s="207">
        <v>15.77</v>
      </c>
    </row>
    <row r="1895" spans="1:4">
      <c r="A1895" s="50">
        <v>88295</v>
      </c>
      <c r="B1895" s="208" t="s">
        <v>2425</v>
      </c>
      <c r="C1895" s="50" t="s">
        <v>492</v>
      </c>
      <c r="D1895" s="204">
        <v>9.1199999999999992</v>
      </c>
    </row>
    <row r="1896" spans="1:4">
      <c r="A1896" s="205">
        <v>88296</v>
      </c>
      <c r="B1896" s="206" t="s">
        <v>2426</v>
      </c>
      <c r="C1896" s="205" t="s">
        <v>492</v>
      </c>
      <c r="D1896" s="207">
        <v>17.72</v>
      </c>
    </row>
    <row r="1897" spans="1:4">
      <c r="A1897" s="50">
        <v>88297</v>
      </c>
      <c r="B1897" s="208" t="s">
        <v>2427</v>
      </c>
      <c r="C1897" s="50" t="s">
        <v>492</v>
      </c>
      <c r="D1897" s="204">
        <v>13.79</v>
      </c>
    </row>
    <row r="1898" spans="1:4">
      <c r="A1898" s="205">
        <v>88298</v>
      </c>
      <c r="B1898" s="206" t="s">
        <v>2428</v>
      </c>
      <c r="C1898" s="205" t="s">
        <v>492</v>
      </c>
      <c r="D1898" s="207">
        <v>9.15</v>
      </c>
    </row>
    <row r="1899" spans="1:4">
      <c r="A1899" s="50">
        <v>88299</v>
      </c>
      <c r="B1899" s="208" t="s">
        <v>2429</v>
      </c>
      <c r="C1899" s="50" t="s">
        <v>492</v>
      </c>
      <c r="D1899" s="204">
        <v>19.62</v>
      </c>
    </row>
    <row r="1900" spans="1:4">
      <c r="A1900" s="205">
        <v>88300</v>
      </c>
      <c r="B1900" s="206" t="s">
        <v>2430</v>
      </c>
      <c r="C1900" s="205" t="s">
        <v>492</v>
      </c>
      <c r="D1900" s="207">
        <v>19.62</v>
      </c>
    </row>
    <row r="1901" spans="1:4">
      <c r="A1901" s="50">
        <v>88301</v>
      </c>
      <c r="B1901" s="208" t="s">
        <v>2431</v>
      </c>
      <c r="C1901" s="50" t="s">
        <v>492</v>
      </c>
      <c r="D1901" s="204">
        <v>15.03</v>
      </c>
    </row>
    <row r="1902" spans="1:4">
      <c r="A1902" s="205">
        <v>88302</v>
      </c>
      <c r="B1902" s="206" t="s">
        <v>2432</v>
      </c>
      <c r="C1902" s="205" t="s">
        <v>492</v>
      </c>
      <c r="D1902" s="207">
        <v>14.9</v>
      </c>
    </row>
    <row r="1903" spans="1:4">
      <c r="A1903" s="50">
        <v>88303</v>
      </c>
      <c r="B1903" s="208" t="s">
        <v>2433</v>
      </c>
      <c r="C1903" s="50" t="s">
        <v>492</v>
      </c>
      <c r="D1903" s="204">
        <v>13.44</v>
      </c>
    </row>
    <row r="1904" spans="1:4">
      <c r="A1904" s="205">
        <v>88304</v>
      </c>
      <c r="B1904" s="206" t="s">
        <v>2434</v>
      </c>
      <c r="C1904" s="205" t="s">
        <v>492</v>
      </c>
      <c r="D1904" s="207">
        <v>13.9</v>
      </c>
    </row>
    <row r="1905" spans="1:4">
      <c r="A1905" s="50">
        <v>88306</v>
      </c>
      <c r="B1905" s="208" t="s">
        <v>2435</v>
      </c>
      <c r="C1905" s="50" t="s">
        <v>492</v>
      </c>
      <c r="D1905" s="204">
        <v>9.5299999999999994</v>
      </c>
    </row>
    <row r="1906" spans="1:4">
      <c r="A1906" s="205">
        <v>88307</v>
      </c>
      <c r="B1906" s="206" t="s">
        <v>2436</v>
      </c>
      <c r="C1906" s="205" t="s">
        <v>492</v>
      </c>
      <c r="D1906" s="207">
        <v>10.63</v>
      </c>
    </row>
    <row r="1907" spans="1:4">
      <c r="A1907" s="50">
        <v>88308</v>
      </c>
      <c r="B1907" s="208" t="s">
        <v>2437</v>
      </c>
      <c r="C1907" s="50" t="s">
        <v>492</v>
      </c>
      <c r="D1907" s="204">
        <v>17.48</v>
      </c>
    </row>
    <row r="1908" spans="1:4">
      <c r="A1908" s="205">
        <v>88309</v>
      </c>
      <c r="B1908" s="206" t="s">
        <v>2438</v>
      </c>
      <c r="C1908" s="205" t="s">
        <v>492</v>
      </c>
      <c r="D1908" s="207">
        <v>15.16</v>
      </c>
    </row>
    <row r="1909" spans="1:4">
      <c r="A1909" s="50">
        <v>88310</v>
      </c>
      <c r="B1909" s="208" t="s">
        <v>2439</v>
      </c>
      <c r="C1909" s="50" t="s">
        <v>492</v>
      </c>
      <c r="D1909" s="204">
        <v>15.16</v>
      </c>
    </row>
    <row r="1910" spans="1:4">
      <c r="A1910" s="205">
        <v>88311</v>
      </c>
      <c r="B1910" s="206" t="s">
        <v>2440</v>
      </c>
      <c r="C1910" s="205" t="s">
        <v>492</v>
      </c>
      <c r="D1910" s="207">
        <v>15.8</v>
      </c>
    </row>
    <row r="1911" spans="1:4">
      <c r="A1911" s="50">
        <v>88312</v>
      </c>
      <c r="B1911" s="208" t="s">
        <v>2441</v>
      </c>
      <c r="C1911" s="50" t="s">
        <v>492</v>
      </c>
      <c r="D1911" s="204">
        <v>17.3</v>
      </c>
    </row>
    <row r="1912" spans="1:4">
      <c r="A1912" s="205">
        <v>88313</v>
      </c>
      <c r="B1912" s="206" t="s">
        <v>2442</v>
      </c>
      <c r="C1912" s="205" t="s">
        <v>492</v>
      </c>
      <c r="D1912" s="207">
        <v>15.89</v>
      </c>
    </row>
    <row r="1913" spans="1:4">
      <c r="A1913" s="50">
        <v>88314</v>
      </c>
      <c r="B1913" s="208" t="s">
        <v>2443</v>
      </c>
      <c r="C1913" s="50" t="s">
        <v>492</v>
      </c>
      <c r="D1913" s="204">
        <v>8.0299999999999994</v>
      </c>
    </row>
    <row r="1914" spans="1:4">
      <c r="A1914" s="205">
        <v>88315</v>
      </c>
      <c r="B1914" s="206" t="s">
        <v>2444</v>
      </c>
      <c r="C1914" s="205" t="s">
        <v>492</v>
      </c>
      <c r="D1914" s="207">
        <v>14.55</v>
      </c>
    </row>
    <row r="1915" spans="1:4">
      <c r="A1915" s="50">
        <v>88316</v>
      </c>
      <c r="B1915" s="208" t="s">
        <v>2445</v>
      </c>
      <c r="C1915" s="50" t="s">
        <v>492</v>
      </c>
      <c r="D1915" s="204">
        <v>12.29</v>
      </c>
    </row>
    <row r="1916" spans="1:4">
      <c r="A1916" s="205">
        <v>88317</v>
      </c>
      <c r="B1916" s="206" t="s">
        <v>2446</v>
      </c>
      <c r="C1916" s="205" t="s">
        <v>492</v>
      </c>
      <c r="D1916" s="207">
        <v>15.16</v>
      </c>
    </row>
    <row r="1917" spans="1:4">
      <c r="A1917" s="50">
        <v>88318</v>
      </c>
      <c r="B1917" s="208" t="s">
        <v>2447</v>
      </c>
      <c r="C1917" s="50" t="s">
        <v>492</v>
      </c>
      <c r="D1917" s="204">
        <v>16.190000000000001</v>
      </c>
    </row>
    <row r="1918" spans="1:4">
      <c r="A1918" s="205">
        <v>88319</v>
      </c>
      <c r="B1918" s="206" t="s">
        <v>2448</v>
      </c>
      <c r="C1918" s="205" t="s">
        <v>492</v>
      </c>
      <c r="D1918" s="207">
        <v>18.100000000000001</v>
      </c>
    </row>
    <row r="1919" spans="1:4">
      <c r="A1919" s="50">
        <v>88320</v>
      </c>
      <c r="B1919" s="208" t="s">
        <v>2449</v>
      </c>
      <c r="C1919" s="50" t="s">
        <v>492</v>
      </c>
      <c r="D1919" s="204">
        <v>13.16</v>
      </c>
    </row>
    <row r="1920" spans="1:4">
      <c r="A1920" s="205">
        <v>88321</v>
      </c>
      <c r="B1920" s="206" t="s">
        <v>2450</v>
      </c>
      <c r="C1920" s="205" t="s">
        <v>492</v>
      </c>
      <c r="D1920" s="207">
        <v>22.35</v>
      </c>
    </row>
    <row r="1921" spans="1:4">
      <c r="A1921" s="50">
        <v>88322</v>
      </c>
      <c r="B1921" s="208" t="s">
        <v>2451</v>
      </c>
      <c r="C1921" s="50" t="s">
        <v>492</v>
      </c>
      <c r="D1921" s="204">
        <v>26.04</v>
      </c>
    </row>
    <row r="1922" spans="1:4">
      <c r="A1922" s="205">
        <v>88323</v>
      </c>
      <c r="B1922" s="206" t="s">
        <v>2452</v>
      </c>
      <c r="C1922" s="205" t="s">
        <v>492</v>
      </c>
      <c r="D1922" s="207">
        <v>13.65</v>
      </c>
    </row>
    <row r="1923" spans="1:4">
      <c r="A1923" s="50">
        <v>88324</v>
      </c>
      <c r="B1923" s="208" t="s">
        <v>2453</v>
      </c>
      <c r="C1923" s="50" t="s">
        <v>492</v>
      </c>
      <c r="D1923" s="204">
        <v>14.85</v>
      </c>
    </row>
    <row r="1924" spans="1:4">
      <c r="A1924" s="205">
        <v>88325</v>
      </c>
      <c r="B1924" s="206" t="s">
        <v>2454</v>
      </c>
      <c r="C1924" s="205" t="s">
        <v>492</v>
      </c>
      <c r="D1924" s="207">
        <v>13.63</v>
      </c>
    </row>
    <row r="1925" spans="1:4">
      <c r="A1925" s="50">
        <v>88326</v>
      </c>
      <c r="B1925" s="208" t="s">
        <v>2455</v>
      </c>
      <c r="C1925" s="50" t="s">
        <v>492</v>
      </c>
      <c r="D1925" s="204">
        <v>11.6</v>
      </c>
    </row>
    <row r="1926" spans="1:4">
      <c r="A1926" s="205">
        <v>88377</v>
      </c>
      <c r="B1926" s="206" t="s">
        <v>2456</v>
      </c>
      <c r="C1926" s="205" t="s">
        <v>492</v>
      </c>
      <c r="D1926" s="207">
        <v>12.63</v>
      </c>
    </row>
    <row r="1927" spans="1:4" ht="30">
      <c r="A1927" s="205">
        <v>88386</v>
      </c>
      <c r="B1927" s="206" t="s">
        <v>2457</v>
      </c>
      <c r="C1927" s="205" t="s">
        <v>514</v>
      </c>
      <c r="D1927" s="207">
        <v>2.29</v>
      </c>
    </row>
    <row r="1928" spans="1:4" ht="30">
      <c r="A1928" s="205">
        <v>88387</v>
      </c>
      <c r="B1928" s="206" t="s">
        <v>2458</v>
      </c>
      <c r="C1928" s="205" t="s">
        <v>492</v>
      </c>
      <c r="D1928" s="207">
        <v>0.54</v>
      </c>
    </row>
    <row r="1929" spans="1:4" ht="30">
      <c r="A1929" s="50">
        <v>88389</v>
      </c>
      <c r="B1929" s="208" t="s">
        <v>2459</v>
      </c>
      <c r="C1929" s="50" t="s">
        <v>492</v>
      </c>
      <c r="D1929" s="204">
        <v>0.12</v>
      </c>
    </row>
    <row r="1930" spans="1:4" ht="30">
      <c r="A1930" s="205">
        <v>88390</v>
      </c>
      <c r="B1930" s="206" t="s">
        <v>2460</v>
      </c>
      <c r="C1930" s="205" t="s">
        <v>492</v>
      </c>
      <c r="D1930" s="207">
        <v>0.45</v>
      </c>
    </row>
    <row r="1931" spans="1:4" ht="30">
      <c r="A1931" s="50">
        <v>88391</v>
      </c>
      <c r="B1931" s="208" t="s">
        <v>2461</v>
      </c>
      <c r="C1931" s="50" t="s">
        <v>492</v>
      </c>
      <c r="D1931" s="204">
        <v>1.1599999999999999</v>
      </c>
    </row>
    <row r="1932" spans="1:4" ht="30">
      <c r="A1932" s="50">
        <v>88392</v>
      </c>
      <c r="B1932" s="208" t="s">
        <v>2462</v>
      </c>
      <c r="C1932" s="50" t="s">
        <v>537</v>
      </c>
      <c r="D1932" s="204">
        <v>0.67</v>
      </c>
    </row>
    <row r="1933" spans="1:4" ht="30">
      <c r="A1933" s="50">
        <v>88393</v>
      </c>
      <c r="B1933" s="208" t="s">
        <v>2463</v>
      </c>
      <c r="C1933" s="50" t="s">
        <v>514</v>
      </c>
      <c r="D1933" s="204">
        <v>3.09</v>
      </c>
    </row>
    <row r="1934" spans="1:4" ht="30">
      <c r="A1934" s="205">
        <v>88394</v>
      </c>
      <c r="B1934" s="206" t="s">
        <v>2464</v>
      </c>
      <c r="C1934" s="205" t="s">
        <v>492</v>
      </c>
      <c r="D1934" s="207">
        <v>0.64</v>
      </c>
    </row>
    <row r="1935" spans="1:4" ht="30">
      <c r="A1935" s="50">
        <v>88395</v>
      </c>
      <c r="B1935" s="208" t="s">
        <v>2465</v>
      </c>
      <c r="C1935" s="50" t="s">
        <v>492</v>
      </c>
      <c r="D1935" s="204">
        <v>0.15</v>
      </c>
    </row>
    <row r="1936" spans="1:4" ht="30">
      <c r="A1936" s="205">
        <v>88396</v>
      </c>
      <c r="B1936" s="206" t="s">
        <v>2466</v>
      </c>
      <c r="C1936" s="205" t="s">
        <v>492</v>
      </c>
      <c r="D1936" s="207">
        <v>0.54</v>
      </c>
    </row>
    <row r="1937" spans="1:4" ht="30">
      <c r="A1937" s="50">
        <v>88397</v>
      </c>
      <c r="B1937" s="208" t="s">
        <v>2467</v>
      </c>
      <c r="C1937" s="50" t="s">
        <v>492</v>
      </c>
      <c r="D1937" s="204">
        <v>1.75</v>
      </c>
    </row>
    <row r="1938" spans="1:4" ht="30">
      <c r="A1938" s="205">
        <v>88398</v>
      </c>
      <c r="B1938" s="206" t="s">
        <v>2468</v>
      </c>
      <c r="C1938" s="205" t="s">
        <v>537</v>
      </c>
      <c r="D1938" s="207">
        <v>0.8</v>
      </c>
    </row>
    <row r="1939" spans="1:4" ht="30">
      <c r="A1939" s="205">
        <v>88399</v>
      </c>
      <c r="B1939" s="206" t="s">
        <v>2469</v>
      </c>
      <c r="C1939" s="205" t="s">
        <v>514</v>
      </c>
      <c r="D1939" s="207">
        <v>1.76</v>
      </c>
    </row>
    <row r="1940" spans="1:4" ht="30">
      <c r="A1940" s="205">
        <v>88400</v>
      </c>
      <c r="B1940" s="206" t="s">
        <v>2470</v>
      </c>
      <c r="C1940" s="205" t="s">
        <v>492</v>
      </c>
      <c r="D1940" s="207">
        <v>0.51</v>
      </c>
    </row>
    <row r="1941" spans="1:4" ht="30">
      <c r="A1941" s="50">
        <v>88401</v>
      </c>
      <c r="B1941" s="208" t="s">
        <v>2471</v>
      </c>
      <c r="C1941" s="50" t="s">
        <v>492</v>
      </c>
      <c r="D1941" s="204">
        <v>0.12</v>
      </c>
    </row>
    <row r="1942" spans="1:4" ht="30">
      <c r="A1942" s="205">
        <v>88402</v>
      </c>
      <c r="B1942" s="206" t="s">
        <v>2472</v>
      </c>
      <c r="C1942" s="205" t="s">
        <v>492</v>
      </c>
      <c r="D1942" s="207">
        <v>0.42</v>
      </c>
    </row>
    <row r="1943" spans="1:4" ht="30">
      <c r="A1943" s="50">
        <v>88403</v>
      </c>
      <c r="B1943" s="208" t="s">
        <v>2473</v>
      </c>
      <c r="C1943" s="50" t="s">
        <v>492</v>
      </c>
      <c r="D1943" s="204">
        <v>0.7</v>
      </c>
    </row>
    <row r="1944" spans="1:4" ht="30">
      <c r="A1944" s="50">
        <v>88404</v>
      </c>
      <c r="B1944" s="208" t="s">
        <v>2474</v>
      </c>
      <c r="C1944" s="50" t="s">
        <v>537</v>
      </c>
      <c r="D1944" s="204">
        <v>0.63</v>
      </c>
    </row>
    <row r="1945" spans="1:4" ht="30">
      <c r="A1945" s="205">
        <v>88411</v>
      </c>
      <c r="B1945" s="206" t="s">
        <v>2475</v>
      </c>
      <c r="C1945" s="205" t="s">
        <v>14</v>
      </c>
      <c r="D1945" s="207">
        <v>1.7</v>
      </c>
    </row>
    <row r="1946" spans="1:4" ht="30">
      <c r="A1946" s="50">
        <v>88412</v>
      </c>
      <c r="B1946" s="208" t="s">
        <v>2476</v>
      </c>
      <c r="C1946" s="50" t="s">
        <v>14</v>
      </c>
      <c r="D1946" s="204">
        <v>1.29</v>
      </c>
    </row>
    <row r="1947" spans="1:4" ht="30">
      <c r="A1947" s="205">
        <v>88413</v>
      </c>
      <c r="B1947" s="206" t="s">
        <v>2477</v>
      </c>
      <c r="C1947" s="205" t="s">
        <v>14</v>
      </c>
      <c r="D1947" s="207">
        <v>2.5099999999999998</v>
      </c>
    </row>
    <row r="1948" spans="1:4" ht="30">
      <c r="A1948" s="50">
        <v>88414</v>
      </c>
      <c r="B1948" s="208" t="s">
        <v>2478</v>
      </c>
      <c r="C1948" s="50" t="s">
        <v>14</v>
      </c>
      <c r="D1948" s="204">
        <v>2.77</v>
      </c>
    </row>
    <row r="1949" spans="1:4">
      <c r="A1949" s="215">
        <v>88415</v>
      </c>
      <c r="B1949" s="216" t="s">
        <v>2479</v>
      </c>
      <c r="C1949" s="215" t="s">
        <v>14</v>
      </c>
      <c r="D1949" s="217">
        <v>1.83</v>
      </c>
    </row>
    <row r="1950" spans="1:4" ht="30">
      <c r="A1950" s="50">
        <v>88416</v>
      </c>
      <c r="B1950" s="208" t="s">
        <v>2480</v>
      </c>
      <c r="C1950" s="50" t="s">
        <v>14</v>
      </c>
      <c r="D1950" s="204">
        <v>12.52</v>
      </c>
    </row>
    <row r="1951" spans="1:4" ht="30">
      <c r="A1951" s="205">
        <v>88417</v>
      </c>
      <c r="B1951" s="206" t="s">
        <v>2481</v>
      </c>
      <c r="C1951" s="205" t="s">
        <v>14</v>
      </c>
      <c r="D1951" s="207">
        <v>11.08</v>
      </c>
    </row>
    <row r="1952" spans="1:4" ht="30">
      <c r="A1952" s="50">
        <v>88418</v>
      </c>
      <c r="B1952" s="208" t="s">
        <v>2482</v>
      </c>
      <c r="C1952" s="50" t="s">
        <v>514</v>
      </c>
      <c r="D1952" s="204">
        <v>8.7100000000000009</v>
      </c>
    </row>
    <row r="1953" spans="1:4" ht="30">
      <c r="A1953" s="205">
        <v>88419</v>
      </c>
      <c r="B1953" s="206" t="s">
        <v>2483</v>
      </c>
      <c r="C1953" s="205" t="s">
        <v>492</v>
      </c>
      <c r="D1953" s="207">
        <v>3.35</v>
      </c>
    </row>
    <row r="1954" spans="1:4" ht="30">
      <c r="A1954" s="50">
        <v>88420</v>
      </c>
      <c r="B1954" s="208" t="s">
        <v>2484</v>
      </c>
      <c r="C1954" s="50" t="s">
        <v>14</v>
      </c>
      <c r="D1954" s="204">
        <v>15.44</v>
      </c>
    </row>
    <row r="1955" spans="1:4" ht="30">
      <c r="A1955" s="205">
        <v>88421</v>
      </c>
      <c r="B1955" s="206" t="s">
        <v>2485</v>
      </c>
      <c r="C1955" s="205" t="s">
        <v>14</v>
      </c>
      <c r="D1955" s="207">
        <v>16.36</v>
      </c>
    </row>
    <row r="1956" spans="1:4" ht="30">
      <c r="A1956" s="50">
        <v>88422</v>
      </c>
      <c r="B1956" s="208" t="s">
        <v>2486</v>
      </c>
      <c r="C1956" s="50" t="s">
        <v>492</v>
      </c>
      <c r="D1956" s="204">
        <v>0.78</v>
      </c>
    </row>
    <row r="1957" spans="1:4">
      <c r="A1957" s="50">
        <v>88423</v>
      </c>
      <c r="B1957" s="208" t="s">
        <v>2487</v>
      </c>
      <c r="C1957" s="50" t="s">
        <v>14</v>
      </c>
      <c r="D1957" s="204">
        <v>12.97</v>
      </c>
    </row>
    <row r="1958" spans="1:4" ht="30">
      <c r="A1958" s="205">
        <v>88424</v>
      </c>
      <c r="B1958" s="206" t="s">
        <v>2488</v>
      </c>
      <c r="C1958" s="205" t="s">
        <v>14</v>
      </c>
      <c r="D1958" s="207">
        <v>14.51</v>
      </c>
    </row>
    <row r="1959" spans="1:4" ht="30">
      <c r="A1959" s="205">
        <v>88425</v>
      </c>
      <c r="B1959" s="206" t="s">
        <v>2489</v>
      </c>
      <c r="C1959" s="205" t="s">
        <v>492</v>
      </c>
      <c r="D1959" s="207">
        <v>2.79</v>
      </c>
    </row>
    <row r="1960" spans="1:4" ht="30">
      <c r="A1960" s="50">
        <v>88426</v>
      </c>
      <c r="B1960" s="208" t="s">
        <v>2490</v>
      </c>
      <c r="C1960" s="50" t="s">
        <v>14</v>
      </c>
      <c r="D1960" s="204">
        <v>12.01</v>
      </c>
    </row>
    <row r="1961" spans="1:4" ht="30">
      <c r="A1961" s="50">
        <v>88427</v>
      </c>
      <c r="B1961" s="208" t="s">
        <v>2491</v>
      </c>
      <c r="C1961" s="50" t="s">
        <v>492</v>
      </c>
      <c r="D1961" s="204">
        <v>1.77</v>
      </c>
    </row>
    <row r="1962" spans="1:4" ht="30">
      <c r="A1962" s="205">
        <v>88428</v>
      </c>
      <c r="B1962" s="206" t="s">
        <v>2492</v>
      </c>
      <c r="C1962" s="205" t="s">
        <v>14</v>
      </c>
      <c r="D1962" s="207">
        <v>19.53</v>
      </c>
    </row>
    <row r="1963" spans="1:4" ht="30">
      <c r="A1963" s="50">
        <v>88429</v>
      </c>
      <c r="B1963" s="208" t="s">
        <v>2493</v>
      </c>
      <c r="C1963" s="50" t="s">
        <v>14</v>
      </c>
      <c r="D1963" s="204">
        <v>21.13</v>
      </c>
    </row>
    <row r="1964" spans="1:4" ht="30">
      <c r="A1964" s="205">
        <v>88430</v>
      </c>
      <c r="B1964" s="206" t="s">
        <v>2494</v>
      </c>
      <c r="C1964" s="205" t="s">
        <v>537</v>
      </c>
      <c r="D1964" s="207">
        <v>4.13</v>
      </c>
    </row>
    <row r="1965" spans="1:4">
      <c r="A1965" s="205">
        <v>88431</v>
      </c>
      <c r="B1965" s="206" t="s">
        <v>2495</v>
      </c>
      <c r="C1965" s="205" t="s">
        <v>14</v>
      </c>
      <c r="D1965" s="207">
        <v>15.29</v>
      </c>
    </row>
    <row r="1966" spans="1:4" ht="30">
      <c r="A1966" s="50">
        <v>88432</v>
      </c>
      <c r="B1966" s="208" t="s">
        <v>2496</v>
      </c>
      <c r="C1966" s="50" t="s">
        <v>14</v>
      </c>
      <c r="D1966" s="204">
        <v>10.75</v>
      </c>
    </row>
    <row r="1967" spans="1:4" ht="30">
      <c r="A1967" s="205">
        <v>88433</v>
      </c>
      <c r="B1967" s="206" t="s">
        <v>2497</v>
      </c>
      <c r="C1967" s="205" t="s">
        <v>514</v>
      </c>
      <c r="D1967" s="207">
        <v>10.96</v>
      </c>
    </row>
    <row r="1968" spans="1:4" ht="30">
      <c r="A1968" s="205">
        <v>88434</v>
      </c>
      <c r="B1968" s="206" t="s">
        <v>2498</v>
      </c>
      <c r="C1968" s="205" t="s">
        <v>492</v>
      </c>
      <c r="D1968" s="207">
        <v>4.4400000000000004</v>
      </c>
    </row>
    <row r="1969" spans="1:4" ht="30">
      <c r="A1969" s="50">
        <v>88435</v>
      </c>
      <c r="B1969" s="208" t="s">
        <v>2499</v>
      </c>
      <c r="C1969" s="50" t="s">
        <v>492</v>
      </c>
      <c r="D1969" s="204">
        <v>1.03</v>
      </c>
    </row>
    <row r="1970" spans="1:4" ht="30">
      <c r="A1970" s="205">
        <v>88436</v>
      </c>
      <c r="B1970" s="206" t="s">
        <v>2500</v>
      </c>
      <c r="C1970" s="205" t="s">
        <v>492</v>
      </c>
      <c r="D1970" s="207">
        <v>3.7</v>
      </c>
    </row>
    <row r="1971" spans="1:4" ht="30">
      <c r="A1971" s="50">
        <v>88437</v>
      </c>
      <c r="B1971" s="208" t="s">
        <v>2501</v>
      </c>
      <c r="C1971" s="50" t="s">
        <v>492</v>
      </c>
      <c r="D1971" s="204">
        <v>1.77</v>
      </c>
    </row>
    <row r="1972" spans="1:4" ht="30">
      <c r="A1972" s="50">
        <v>88438</v>
      </c>
      <c r="B1972" s="208" t="s">
        <v>2502</v>
      </c>
      <c r="C1972" s="50" t="s">
        <v>537</v>
      </c>
      <c r="D1972" s="204">
        <v>5.48</v>
      </c>
    </row>
    <row r="1973" spans="1:4">
      <c r="A1973" s="50">
        <v>88441</v>
      </c>
      <c r="B1973" s="208" t="s">
        <v>2503</v>
      </c>
      <c r="C1973" s="50" t="s">
        <v>492</v>
      </c>
      <c r="D1973" s="204">
        <v>12.46</v>
      </c>
    </row>
    <row r="1974" spans="1:4">
      <c r="A1974" s="50">
        <v>88470</v>
      </c>
      <c r="B1974" s="208" t="s">
        <v>2504</v>
      </c>
      <c r="C1974" s="50" t="s">
        <v>14</v>
      </c>
      <c r="D1974" s="204">
        <v>20.88</v>
      </c>
    </row>
    <row r="1975" spans="1:4">
      <c r="A1975" s="205">
        <v>88471</v>
      </c>
      <c r="B1975" s="206" t="s">
        <v>2505</v>
      </c>
      <c r="C1975" s="205" t="s">
        <v>14</v>
      </c>
      <c r="D1975" s="207">
        <v>25.77</v>
      </c>
    </row>
    <row r="1976" spans="1:4">
      <c r="A1976" s="50">
        <v>88472</v>
      </c>
      <c r="B1976" s="208" t="s">
        <v>2506</v>
      </c>
      <c r="C1976" s="50" t="s">
        <v>14</v>
      </c>
      <c r="D1976" s="204">
        <v>29.61</v>
      </c>
    </row>
    <row r="1977" spans="1:4">
      <c r="A1977" s="205">
        <v>88476</v>
      </c>
      <c r="B1977" s="206" t="s">
        <v>2507</v>
      </c>
      <c r="C1977" s="205" t="s">
        <v>14</v>
      </c>
      <c r="D1977" s="207">
        <v>16.739999999999998</v>
      </c>
    </row>
    <row r="1978" spans="1:4">
      <c r="A1978" s="50">
        <v>88477</v>
      </c>
      <c r="B1978" s="208" t="s">
        <v>2508</v>
      </c>
      <c r="C1978" s="50" t="s">
        <v>14</v>
      </c>
      <c r="D1978" s="204">
        <v>22.96</v>
      </c>
    </row>
    <row r="1979" spans="1:4">
      <c r="A1979" s="205">
        <v>88478</v>
      </c>
      <c r="B1979" s="206" t="s">
        <v>2509</v>
      </c>
      <c r="C1979" s="205" t="s">
        <v>14</v>
      </c>
      <c r="D1979" s="207">
        <v>28.01</v>
      </c>
    </row>
    <row r="1980" spans="1:4">
      <c r="A1980" s="205">
        <v>88482</v>
      </c>
      <c r="B1980" s="206" t="s">
        <v>2510</v>
      </c>
      <c r="C1980" s="205" t="s">
        <v>14</v>
      </c>
      <c r="D1980" s="207">
        <v>2.2999999999999998</v>
      </c>
    </row>
    <row r="1981" spans="1:4">
      <c r="A1981" s="50">
        <v>88483</v>
      </c>
      <c r="B1981" s="208" t="s">
        <v>2511</v>
      </c>
      <c r="C1981" s="50" t="s">
        <v>14</v>
      </c>
      <c r="D1981" s="204">
        <v>2.12</v>
      </c>
    </row>
    <row r="1982" spans="1:4">
      <c r="A1982" s="205">
        <v>88484</v>
      </c>
      <c r="B1982" s="206" t="s">
        <v>2512</v>
      </c>
      <c r="C1982" s="205" t="s">
        <v>14</v>
      </c>
      <c r="D1982" s="207">
        <v>1.84</v>
      </c>
    </row>
    <row r="1983" spans="1:4">
      <c r="A1983" s="50">
        <v>88485</v>
      </c>
      <c r="B1983" s="208" t="s">
        <v>2513</v>
      </c>
      <c r="C1983" s="50" t="s">
        <v>14</v>
      </c>
      <c r="D1983" s="204">
        <v>1.6</v>
      </c>
    </row>
    <row r="1984" spans="1:4">
      <c r="A1984" s="205">
        <v>88486</v>
      </c>
      <c r="B1984" s="206" t="s">
        <v>2514</v>
      </c>
      <c r="C1984" s="205" t="s">
        <v>14</v>
      </c>
      <c r="D1984" s="207">
        <v>8</v>
      </c>
    </row>
    <row r="1985" spans="1:4">
      <c r="A1985" s="50">
        <v>88487</v>
      </c>
      <c r="B1985" s="208" t="s">
        <v>2515</v>
      </c>
      <c r="C1985" s="50" t="s">
        <v>14</v>
      </c>
      <c r="D1985" s="204">
        <v>7.22</v>
      </c>
    </row>
    <row r="1986" spans="1:4">
      <c r="A1986" s="205">
        <v>88488</v>
      </c>
      <c r="B1986" s="206" t="s">
        <v>2516</v>
      </c>
      <c r="C1986" s="205" t="s">
        <v>14</v>
      </c>
      <c r="D1986" s="207">
        <v>10.19</v>
      </c>
    </row>
    <row r="1987" spans="1:4">
      <c r="A1987" s="50">
        <v>88489</v>
      </c>
      <c r="B1987" s="208" t="s">
        <v>2517</v>
      </c>
      <c r="C1987" s="50" t="s">
        <v>14</v>
      </c>
      <c r="D1987" s="204">
        <v>9.08</v>
      </c>
    </row>
    <row r="1988" spans="1:4">
      <c r="A1988" s="205">
        <v>88494</v>
      </c>
      <c r="B1988" s="206" t="s">
        <v>2518</v>
      </c>
      <c r="C1988" s="205" t="s">
        <v>14</v>
      </c>
      <c r="D1988" s="207">
        <v>12.62</v>
      </c>
    </row>
    <row r="1989" spans="1:4">
      <c r="A1989" s="50">
        <v>88495</v>
      </c>
      <c r="B1989" s="208" t="s">
        <v>2519</v>
      </c>
      <c r="C1989" s="50" t="s">
        <v>14</v>
      </c>
      <c r="D1989" s="204">
        <v>7.31</v>
      </c>
    </row>
    <row r="1990" spans="1:4">
      <c r="A1990" s="205">
        <v>88496</v>
      </c>
      <c r="B1990" s="206" t="s">
        <v>2520</v>
      </c>
      <c r="C1990" s="205" t="s">
        <v>14</v>
      </c>
      <c r="D1990" s="207">
        <v>17.239999999999998</v>
      </c>
    </row>
    <row r="1991" spans="1:4">
      <c r="A1991" s="50">
        <v>88497</v>
      </c>
      <c r="B1991" s="208" t="s">
        <v>2521</v>
      </c>
      <c r="C1991" s="50" t="s">
        <v>14</v>
      </c>
      <c r="D1991" s="204">
        <v>10.15</v>
      </c>
    </row>
    <row r="1992" spans="1:4">
      <c r="A1992" s="50">
        <v>88503</v>
      </c>
      <c r="B1992" s="208" t="s">
        <v>2522</v>
      </c>
      <c r="C1992" s="50" t="s">
        <v>687</v>
      </c>
      <c r="D1992" s="204">
        <v>623.82000000000005</v>
      </c>
    </row>
    <row r="1993" spans="1:4">
      <c r="A1993" s="205">
        <v>88504</v>
      </c>
      <c r="B1993" s="206" t="s">
        <v>2523</v>
      </c>
      <c r="C1993" s="205" t="s">
        <v>687</v>
      </c>
      <c r="D1993" s="207">
        <v>502.88</v>
      </c>
    </row>
    <row r="1994" spans="1:4">
      <c r="A1994" s="205">
        <v>88543</v>
      </c>
      <c r="B1994" s="206" t="s">
        <v>2524</v>
      </c>
      <c r="C1994" s="205" t="s">
        <v>687</v>
      </c>
      <c r="D1994" s="207">
        <v>113.93</v>
      </c>
    </row>
    <row r="1995" spans="1:4">
      <c r="A1995" s="50">
        <v>88544</v>
      </c>
      <c r="B1995" s="208" t="s">
        <v>2525</v>
      </c>
      <c r="C1995" s="50" t="s">
        <v>687</v>
      </c>
      <c r="D1995" s="204">
        <v>70.44</v>
      </c>
    </row>
    <row r="1996" spans="1:4">
      <c r="A1996" s="205">
        <v>88545</v>
      </c>
      <c r="B1996" s="206" t="s">
        <v>2526</v>
      </c>
      <c r="C1996" s="205" t="s">
        <v>687</v>
      </c>
      <c r="D1996" s="207">
        <v>132.47999999999999</v>
      </c>
    </row>
    <row r="1997" spans="1:4">
      <c r="A1997" s="205">
        <v>88547</v>
      </c>
      <c r="B1997" s="206" t="s">
        <v>2527</v>
      </c>
      <c r="C1997" s="205" t="s">
        <v>687</v>
      </c>
      <c r="D1997" s="207">
        <v>63.37</v>
      </c>
    </row>
    <row r="1998" spans="1:4">
      <c r="A1998" s="205">
        <v>88548</v>
      </c>
      <c r="B1998" s="206" t="s">
        <v>2528</v>
      </c>
      <c r="C1998" s="205" t="s">
        <v>40</v>
      </c>
      <c r="D1998" s="207">
        <v>25.74</v>
      </c>
    </row>
    <row r="1999" spans="1:4">
      <c r="A1999" s="50">
        <v>88549</v>
      </c>
      <c r="B1999" s="208" t="s">
        <v>2529</v>
      </c>
      <c r="C1999" s="50" t="s">
        <v>40</v>
      </c>
      <c r="D1999" s="204">
        <v>65.97</v>
      </c>
    </row>
    <row r="2000" spans="1:4" ht="30">
      <c r="A2000" s="205">
        <v>88569</v>
      </c>
      <c r="B2000" s="206" t="s">
        <v>2530</v>
      </c>
      <c r="C2000" s="205" t="s">
        <v>492</v>
      </c>
      <c r="D2000" s="207">
        <v>3.12</v>
      </c>
    </row>
    <row r="2001" spans="1:4" ht="30">
      <c r="A2001" s="50">
        <v>88570</v>
      </c>
      <c r="B2001" s="208" t="s">
        <v>2531</v>
      </c>
      <c r="C2001" s="50" t="s">
        <v>492</v>
      </c>
      <c r="D2001" s="204">
        <v>1.28</v>
      </c>
    </row>
    <row r="2002" spans="1:4">
      <c r="A2002" s="205">
        <v>88571</v>
      </c>
      <c r="B2002" s="206" t="s">
        <v>2532</v>
      </c>
      <c r="C2002" s="205" t="s">
        <v>687</v>
      </c>
      <c r="D2002" s="207">
        <v>38.46</v>
      </c>
    </row>
    <row r="2003" spans="1:4">
      <c r="A2003" s="205">
        <v>88597</v>
      </c>
      <c r="B2003" s="206" t="s">
        <v>2533</v>
      </c>
      <c r="C2003" s="205" t="s">
        <v>492</v>
      </c>
      <c r="D2003" s="207">
        <v>13.86</v>
      </c>
    </row>
    <row r="2004" spans="1:4">
      <c r="A2004" s="50">
        <v>88626</v>
      </c>
      <c r="B2004" s="208" t="s">
        <v>2534</v>
      </c>
      <c r="C2004" s="50" t="s">
        <v>40</v>
      </c>
      <c r="D2004" s="204">
        <v>318.11</v>
      </c>
    </row>
    <row r="2005" spans="1:4">
      <c r="A2005" s="205">
        <v>88627</v>
      </c>
      <c r="B2005" s="206" t="s">
        <v>2535</v>
      </c>
      <c r="C2005" s="205" t="s">
        <v>40</v>
      </c>
      <c r="D2005" s="207">
        <v>374.79</v>
      </c>
    </row>
    <row r="2006" spans="1:4">
      <c r="A2006" s="50">
        <v>88628</v>
      </c>
      <c r="B2006" s="208" t="s">
        <v>2536</v>
      </c>
      <c r="C2006" s="50" t="s">
        <v>40</v>
      </c>
      <c r="D2006" s="204">
        <v>334.06</v>
      </c>
    </row>
    <row r="2007" spans="1:4">
      <c r="A2007" s="205">
        <v>88629</v>
      </c>
      <c r="B2007" s="206" t="s">
        <v>2537</v>
      </c>
      <c r="C2007" s="205" t="s">
        <v>40</v>
      </c>
      <c r="D2007" s="207">
        <v>393.88</v>
      </c>
    </row>
    <row r="2008" spans="1:4">
      <c r="A2008" s="50">
        <v>88630</v>
      </c>
      <c r="B2008" s="208" t="s">
        <v>2538</v>
      </c>
      <c r="C2008" s="50" t="s">
        <v>40</v>
      </c>
      <c r="D2008" s="204">
        <v>296.83999999999997</v>
      </c>
    </row>
    <row r="2009" spans="1:4">
      <c r="A2009" s="205">
        <v>88631</v>
      </c>
      <c r="B2009" s="206" t="s">
        <v>2539</v>
      </c>
      <c r="C2009" s="205" t="s">
        <v>40</v>
      </c>
      <c r="D2009" s="207">
        <v>358.66</v>
      </c>
    </row>
    <row r="2010" spans="1:4">
      <c r="A2010" s="205">
        <v>88648</v>
      </c>
      <c r="B2010" s="206" t="s">
        <v>2540</v>
      </c>
      <c r="C2010" s="205" t="s">
        <v>103</v>
      </c>
      <c r="D2010" s="207">
        <v>4.34</v>
      </c>
    </row>
    <row r="2011" spans="1:4">
      <c r="A2011" s="50">
        <v>88649</v>
      </c>
      <c r="B2011" s="208" t="s">
        <v>2541</v>
      </c>
      <c r="C2011" s="50" t="s">
        <v>103</v>
      </c>
      <c r="D2011" s="204">
        <v>4.8600000000000003</v>
      </c>
    </row>
    <row r="2012" spans="1:4">
      <c r="A2012" s="205">
        <v>88650</v>
      </c>
      <c r="B2012" s="206" t="s">
        <v>2542</v>
      </c>
      <c r="C2012" s="205" t="s">
        <v>103</v>
      </c>
      <c r="D2012" s="207">
        <v>9.0399999999999991</v>
      </c>
    </row>
    <row r="2013" spans="1:4" ht="30">
      <c r="A2013" s="50">
        <v>88715</v>
      </c>
      <c r="B2013" s="208" t="s">
        <v>2543</v>
      </c>
      <c r="C2013" s="50" t="s">
        <v>40</v>
      </c>
      <c r="D2013" s="204">
        <v>317.70999999999998</v>
      </c>
    </row>
    <row r="2014" spans="1:4" ht="30">
      <c r="A2014" s="205">
        <v>88786</v>
      </c>
      <c r="B2014" s="206" t="s">
        <v>2544</v>
      </c>
      <c r="C2014" s="205" t="s">
        <v>14</v>
      </c>
      <c r="D2014" s="207">
        <v>166.88</v>
      </c>
    </row>
    <row r="2015" spans="1:4" ht="30">
      <c r="A2015" s="50">
        <v>88787</v>
      </c>
      <c r="B2015" s="208" t="s">
        <v>2545</v>
      </c>
      <c r="C2015" s="50" t="s">
        <v>14</v>
      </c>
      <c r="D2015" s="204">
        <v>154.33000000000001</v>
      </c>
    </row>
    <row r="2016" spans="1:4" ht="30">
      <c r="A2016" s="205">
        <v>88788</v>
      </c>
      <c r="B2016" s="206" t="s">
        <v>2546</v>
      </c>
      <c r="C2016" s="205" t="s">
        <v>14</v>
      </c>
      <c r="D2016" s="207">
        <v>161.5</v>
      </c>
    </row>
    <row r="2017" spans="1:4" ht="30">
      <c r="A2017" s="50">
        <v>88789</v>
      </c>
      <c r="B2017" s="208" t="s">
        <v>2547</v>
      </c>
      <c r="C2017" s="50" t="s">
        <v>14</v>
      </c>
      <c r="D2017" s="204">
        <v>192.5</v>
      </c>
    </row>
    <row r="2018" spans="1:4" ht="30">
      <c r="A2018" s="205">
        <v>88826</v>
      </c>
      <c r="B2018" s="206" t="s">
        <v>2548</v>
      </c>
      <c r="C2018" s="205" t="s">
        <v>492</v>
      </c>
      <c r="D2018" s="207">
        <v>0.2</v>
      </c>
    </row>
    <row r="2019" spans="1:4" ht="30">
      <c r="A2019" s="50">
        <v>88827</v>
      </c>
      <c r="B2019" s="208" t="s">
        <v>2549</v>
      </c>
      <c r="C2019" s="50" t="s">
        <v>492</v>
      </c>
      <c r="D2019" s="204">
        <v>0.04</v>
      </c>
    </row>
    <row r="2020" spans="1:4" ht="30">
      <c r="A2020" s="205">
        <v>88828</v>
      </c>
      <c r="B2020" s="206" t="s">
        <v>2550</v>
      </c>
      <c r="C2020" s="205" t="s">
        <v>492</v>
      </c>
      <c r="D2020" s="207">
        <v>0.17</v>
      </c>
    </row>
    <row r="2021" spans="1:4" ht="30">
      <c r="A2021" s="50">
        <v>88829</v>
      </c>
      <c r="B2021" s="208" t="s">
        <v>2551</v>
      </c>
      <c r="C2021" s="50" t="s">
        <v>492</v>
      </c>
      <c r="D2021" s="204">
        <v>0.47</v>
      </c>
    </row>
    <row r="2022" spans="1:4" ht="30">
      <c r="A2022" s="50">
        <v>88830</v>
      </c>
      <c r="B2022" s="208" t="s">
        <v>2552</v>
      </c>
      <c r="C2022" s="50" t="s">
        <v>514</v>
      </c>
      <c r="D2022" s="204">
        <v>0.89</v>
      </c>
    </row>
    <row r="2023" spans="1:4" ht="30">
      <c r="A2023" s="205">
        <v>88831</v>
      </c>
      <c r="B2023" s="206" t="s">
        <v>2553</v>
      </c>
      <c r="C2023" s="205" t="s">
        <v>537</v>
      </c>
      <c r="D2023" s="207">
        <v>0.25</v>
      </c>
    </row>
    <row r="2024" spans="1:4" ht="30">
      <c r="A2024" s="205">
        <v>88832</v>
      </c>
      <c r="B2024" s="206" t="s">
        <v>2554</v>
      </c>
      <c r="C2024" s="205" t="s">
        <v>492</v>
      </c>
      <c r="D2024" s="207">
        <v>24.12</v>
      </c>
    </row>
    <row r="2025" spans="1:4" ht="30">
      <c r="A2025" s="50">
        <v>88834</v>
      </c>
      <c r="B2025" s="208" t="s">
        <v>2555</v>
      </c>
      <c r="C2025" s="50" t="s">
        <v>492</v>
      </c>
      <c r="D2025" s="204">
        <v>5.42</v>
      </c>
    </row>
    <row r="2026" spans="1:4" ht="30">
      <c r="A2026" s="205">
        <v>88835</v>
      </c>
      <c r="B2026" s="206" t="s">
        <v>2556</v>
      </c>
      <c r="C2026" s="205" t="s">
        <v>492</v>
      </c>
      <c r="D2026" s="207">
        <v>33.909999999999997</v>
      </c>
    </row>
    <row r="2027" spans="1:4" ht="30">
      <c r="A2027" s="50">
        <v>88836</v>
      </c>
      <c r="B2027" s="208" t="s">
        <v>2557</v>
      </c>
      <c r="C2027" s="50" t="s">
        <v>492</v>
      </c>
      <c r="D2027" s="204">
        <v>53.66</v>
      </c>
    </row>
    <row r="2028" spans="1:4">
      <c r="A2028" s="205">
        <v>88839</v>
      </c>
      <c r="B2028" s="206" t="s">
        <v>2558</v>
      </c>
      <c r="C2028" s="205" t="s">
        <v>492</v>
      </c>
      <c r="D2028" s="207">
        <v>41.47</v>
      </c>
    </row>
    <row r="2029" spans="1:4">
      <c r="A2029" s="50">
        <v>88840</v>
      </c>
      <c r="B2029" s="208" t="s">
        <v>2559</v>
      </c>
      <c r="C2029" s="50" t="s">
        <v>492</v>
      </c>
      <c r="D2029" s="204">
        <v>9.33</v>
      </c>
    </row>
    <row r="2030" spans="1:4">
      <c r="A2030" s="205">
        <v>88841</v>
      </c>
      <c r="B2030" s="206" t="s">
        <v>2560</v>
      </c>
      <c r="C2030" s="205" t="s">
        <v>492</v>
      </c>
      <c r="D2030" s="207">
        <v>51.84</v>
      </c>
    </row>
    <row r="2031" spans="1:4">
      <c r="A2031" s="50">
        <v>88842</v>
      </c>
      <c r="B2031" s="208" t="s">
        <v>2561</v>
      </c>
      <c r="C2031" s="50" t="s">
        <v>492</v>
      </c>
      <c r="D2031" s="204">
        <v>73.180000000000007</v>
      </c>
    </row>
    <row r="2032" spans="1:4">
      <c r="A2032" s="205">
        <v>88843</v>
      </c>
      <c r="B2032" s="206" t="s">
        <v>2562</v>
      </c>
      <c r="C2032" s="205" t="s">
        <v>514</v>
      </c>
      <c r="D2032" s="207">
        <v>190.68</v>
      </c>
    </row>
    <row r="2033" spans="1:4">
      <c r="A2033" s="50">
        <v>88844</v>
      </c>
      <c r="B2033" s="208" t="s">
        <v>2563</v>
      </c>
      <c r="C2033" s="50" t="s">
        <v>537</v>
      </c>
      <c r="D2033" s="204">
        <v>65.66</v>
      </c>
    </row>
    <row r="2034" spans="1:4" ht="30">
      <c r="A2034" s="205">
        <v>88847</v>
      </c>
      <c r="B2034" s="206" t="s">
        <v>2564</v>
      </c>
      <c r="C2034" s="205" t="s">
        <v>492</v>
      </c>
      <c r="D2034" s="207">
        <v>17.98</v>
      </c>
    </row>
    <row r="2035" spans="1:4" ht="30">
      <c r="A2035" s="50">
        <v>88848</v>
      </c>
      <c r="B2035" s="208" t="s">
        <v>2565</v>
      </c>
      <c r="C2035" s="50" t="s">
        <v>492</v>
      </c>
      <c r="D2035" s="204">
        <v>5.38</v>
      </c>
    </row>
    <row r="2036" spans="1:4" ht="30">
      <c r="A2036" s="205">
        <v>88853</v>
      </c>
      <c r="B2036" s="206" t="s">
        <v>2566</v>
      </c>
      <c r="C2036" s="205" t="s">
        <v>492</v>
      </c>
      <c r="D2036" s="207">
        <v>0.14000000000000001</v>
      </c>
    </row>
    <row r="2037" spans="1:4" ht="30">
      <c r="A2037" s="50">
        <v>88854</v>
      </c>
      <c r="B2037" s="208" t="s">
        <v>2567</v>
      </c>
      <c r="C2037" s="50" t="s">
        <v>492</v>
      </c>
      <c r="D2037" s="204">
        <v>0.04</v>
      </c>
    </row>
    <row r="2038" spans="1:4" ht="30">
      <c r="A2038" s="205">
        <v>88855</v>
      </c>
      <c r="B2038" s="206" t="s">
        <v>2568</v>
      </c>
      <c r="C2038" s="205" t="s">
        <v>492</v>
      </c>
      <c r="D2038" s="207">
        <v>2.61</v>
      </c>
    </row>
    <row r="2039" spans="1:4">
      <c r="A2039" s="50">
        <v>88856</v>
      </c>
      <c r="B2039" s="208" t="s">
        <v>2569</v>
      </c>
      <c r="C2039" s="50" t="s">
        <v>492</v>
      </c>
      <c r="D2039" s="204">
        <v>0.9</v>
      </c>
    </row>
    <row r="2040" spans="1:4" ht="45">
      <c r="A2040" s="205">
        <v>88857</v>
      </c>
      <c r="B2040" s="206" t="s">
        <v>2570</v>
      </c>
      <c r="C2040" s="205" t="s">
        <v>492</v>
      </c>
      <c r="D2040" s="207">
        <v>14.75</v>
      </c>
    </row>
    <row r="2041" spans="1:4" ht="30">
      <c r="A2041" s="50">
        <v>88858</v>
      </c>
      <c r="B2041" s="208" t="s">
        <v>2571</v>
      </c>
      <c r="C2041" s="50" t="s">
        <v>492</v>
      </c>
      <c r="D2041" s="204">
        <v>3.32</v>
      </c>
    </row>
    <row r="2042" spans="1:4" ht="45">
      <c r="A2042" s="205">
        <v>88859</v>
      </c>
      <c r="B2042" s="206" t="s">
        <v>2572</v>
      </c>
      <c r="C2042" s="205" t="s">
        <v>492</v>
      </c>
      <c r="D2042" s="207">
        <v>13.12</v>
      </c>
    </row>
    <row r="2043" spans="1:4" ht="30">
      <c r="A2043" s="50">
        <v>88860</v>
      </c>
      <c r="B2043" s="208" t="s">
        <v>2573</v>
      </c>
      <c r="C2043" s="50" t="s">
        <v>492</v>
      </c>
      <c r="D2043" s="204">
        <v>2.95</v>
      </c>
    </row>
    <row r="2044" spans="1:4" ht="30">
      <c r="A2044" s="205">
        <v>88900</v>
      </c>
      <c r="B2044" s="206" t="s">
        <v>2574</v>
      </c>
      <c r="C2044" s="205" t="s">
        <v>492</v>
      </c>
      <c r="D2044" s="207">
        <v>28.12</v>
      </c>
    </row>
    <row r="2045" spans="1:4" ht="30">
      <c r="A2045" s="50">
        <v>88902</v>
      </c>
      <c r="B2045" s="208" t="s">
        <v>2575</v>
      </c>
      <c r="C2045" s="50" t="s">
        <v>492</v>
      </c>
      <c r="D2045" s="204">
        <v>6.32</v>
      </c>
    </row>
    <row r="2046" spans="1:4" ht="30">
      <c r="A2046" s="205">
        <v>88903</v>
      </c>
      <c r="B2046" s="206" t="s">
        <v>2576</v>
      </c>
      <c r="C2046" s="205" t="s">
        <v>492</v>
      </c>
      <c r="D2046" s="207">
        <v>39.54</v>
      </c>
    </row>
    <row r="2047" spans="1:4" ht="30">
      <c r="A2047" s="50">
        <v>88904</v>
      </c>
      <c r="B2047" s="208" t="s">
        <v>2577</v>
      </c>
      <c r="C2047" s="50" t="s">
        <v>492</v>
      </c>
      <c r="D2047" s="204">
        <v>75.63</v>
      </c>
    </row>
    <row r="2048" spans="1:4" ht="30">
      <c r="A2048" s="50">
        <v>88907</v>
      </c>
      <c r="B2048" s="208" t="s">
        <v>2578</v>
      </c>
      <c r="C2048" s="50" t="s">
        <v>514</v>
      </c>
      <c r="D2048" s="204">
        <v>165.41</v>
      </c>
    </row>
    <row r="2049" spans="1:4" ht="30">
      <c r="A2049" s="205">
        <v>88908</v>
      </c>
      <c r="B2049" s="206" t="s">
        <v>2579</v>
      </c>
      <c r="C2049" s="205" t="s">
        <v>537</v>
      </c>
      <c r="D2049" s="207">
        <v>50.23</v>
      </c>
    </row>
    <row r="2050" spans="1:4" ht="30">
      <c r="A2050" s="205">
        <v>89009</v>
      </c>
      <c r="B2050" s="206" t="s">
        <v>2580</v>
      </c>
      <c r="C2050" s="205" t="s">
        <v>492</v>
      </c>
      <c r="D2050" s="207">
        <v>51.37</v>
      </c>
    </row>
    <row r="2051" spans="1:4" ht="30">
      <c r="A2051" s="50">
        <v>89010</v>
      </c>
      <c r="B2051" s="208" t="s">
        <v>2581</v>
      </c>
      <c r="C2051" s="50" t="s">
        <v>492</v>
      </c>
      <c r="D2051" s="204">
        <v>11.55</v>
      </c>
    </row>
    <row r="2052" spans="1:4" ht="45">
      <c r="A2052" s="205">
        <v>89011</v>
      </c>
      <c r="B2052" s="206" t="s">
        <v>2582</v>
      </c>
      <c r="C2052" s="205" t="s">
        <v>492</v>
      </c>
      <c r="D2052" s="207">
        <v>14.23</v>
      </c>
    </row>
    <row r="2053" spans="1:4" ht="30">
      <c r="A2053" s="50">
        <v>89012</v>
      </c>
      <c r="B2053" s="208" t="s">
        <v>2583</v>
      </c>
      <c r="C2053" s="50" t="s">
        <v>492</v>
      </c>
      <c r="D2053" s="204">
        <v>3.2</v>
      </c>
    </row>
    <row r="2054" spans="1:4">
      <c r="A2054" s="205">
        <v>89013</v>
      </c>
      <c r="B2054" s="206" t="s">
        <v>2584</v>
      </c>
      <c r="C2054" s="205" t="s">
        <v>492</v>
      </c>
      <c r="D2054" s="207">
        <v>168.26</v>
      </c>
    </row>
    <row r="2055" spans="1:4">
      <c r="A2055" s="50">
        <v>89014</v>
      </c>
      <c r="B2055" s="208" t="s">
        <v>2585</v>
      </c>
      <c r="C2055" s="50" t="s">
        <v>492</v>
      </c>
      <c r="D2055" s="204">
        <v>37.86</v>
      </c>
    </row>
    <row r="2056" spans="1:4" ht="30">
      <c r="A2056" s="205">
        <v>89015</v>
      </c>
      <c r="B2056" s="206" t="s">
        <v>2586</v>
      </c>
      <c r="C2056" s="205" t="s">
        <v>492</v>
      </c>
      <c r="D2056" s="207">
        <v>2.62</v>
      </c>
    </row>
    <row r="2057" spans="1:4">
      <c r="A2057" s="50">
        <v>89016</v>
      </c>
      <c r="B2057" s="208" t="s">
        <v>2587</v>
      </c>
      <c r="C2057" s="50" t="s">
        <v>492</v>
      </c>
      <c r="D2057" s="204">
        <v>0.96</v>
      </c>
    </row>
    <row r="2058" spans="1:4">
      <c r="A2058" s="205">
        <v>89017</v>
      </c>
      <c r="B2058" s="206" t="s">
        <v>2588</v>
      </c>
      <c r="C2058" s="205" t="s">
        <v>492</v>
      </c>
      <c r="D2058" s="207">
        <v>51.05</v>
      </c>
    </row>
    <row r="2059" spans="1:4">
      <c r="A2059" s="50">
        <v>89018</v>
      </c>
      <c r="B2059" s="208" t="s">
        <v>2589</v>
      </c>
      <c r="C2059" s="50" t="s">
        <v>492</v>
      </c>
      <c r="D2059" s="204">
        <v>11.48</v>
      </c>
    </row>
    <row r="2060" spans="1:4" ht="30">
      <c r="A2060" s="205">
        <v>89019</v>
      </c>
      <c r="B2060" s="206" t="s">
        <v>2590</v>
      </c>
      <c r="C2060" s="205" t="s">
        <v>492</v>
      </c>
      <c r="D2060" s="207">
        <v>0.25</v>
      </c>
    </row>
    <row r="2061" spans="1:4" ht="30">
      <c r="A2061" s="50">
        <v>89020</v>
      </c>
      <c r="B2061" s="208" t="s">
        <v>2591</v>
      </c>
      <c r="C2061" s="50" t="s">
        <v>492</v>
      </c>
      <c r="D2061" s="204">
        <v>7.0000000000000007E-2</v>
      </c>
    </row>
    <row r="2062" spans="1:4" ht="30">
      <c r="A2062" s="205">
        <v>89021</v>
      </c>
      <c r="B2062" s="206" t="s">
        <v>2592</v>
      </c>
      <c r="C2062" s="205" t="s">
        <v>514</v>
      </c>
      <c r="D2062" s="207">
        <v>1.36</v>
      </c>
    </row>
    <row r="2063" spans="1:4" ht="30">
      <c r="A2063" s="50">
        <v>89022</v>
      </c>
      <c r="B2063" s="208" t="s">
        <v>2593</v>
      </c>
      <c r="C2063" s="50" t="s">
        <v>537</v>
      </c>
      <c r="D2063" s="204">
        <v>0.33</v>
      </c>
    </row>
    <row r="2064" spans="1:4">
      <c r="A2064" s="205">
        <v>89023</v>
      </c>
      <c r="B2064" s="206" t="s">
        <v>2594</v>
      </c>
      <c r="C2064" s="205" t="s">
        <v>492</v>
      </c>
      <c r="D2064" s="207">
        <v>1.74</v>
      </c>
    </row>
    <row r="2065" spans="1:4">
      <c r="A2065" s="50">
        <v>89024</v>
      </c>
      <c r="B2065" s="208" t="s">
        <v>2595</v>
      </c>
      <c r="C2065" s="50" t="s">
        <v>492</v>
      </c>
      <c r="D2065" s="204">
        <v>0.52</v>
      </c>
    </row>
    <row r="2066" spans="1:4">
      <c r="A2066" s="205">
        <v>89025</v>
      </c>
      <c r="B2066" s="206" t="s">
        <v>2596</v>
      </c>
      <c r="C2066" s="205" t="s">
        <v>492</v>
      </c>
      <c r="D2066" s="207">
        <v>1.2</v>
      </c>
    </row>
    <row r="2067" spans="1:4">
      <c r="A2067" s="50">
        <v>89026</v>
      </c>
      <c r="B2067" s="208" t="s">
        <v>2597</v>
      </c>
      <c r="C2067" s="50" t="s">
        <v>492</v>
      </c>
      <c r="D2067" s="204">
        <v>130.6</v>
      </c>
    </row>
    <row r="2068" spans="1:4">
      <c r="A2068" s="205">
        <v>89027</v>
      </c>
      <c r="B2068" s="206" t="s">
        <v>2598</v>
      </c>
      <c r="C2068" s="205" t="s">
        <v>537</v>
      </c>
      <c r="D2068" s="207">
        <v>2.2599999999999998</v>
      </c>
    </row>
    <row r="2069" spans="1:4">
      <c r="A2069" s="50">
        <v>89028</v>
      </c>
      <c r="B2069" s="208" t="s">
        <v>2599</v>
      </c>
      <c r="C2069" s="50" t="s">
        <v>514</v>
      </c>
      <c r="D2069" s="204">
        <v>134.07</v>
      </c>
    </row>
    <row r="2070" spans="1:4">
      <c r="A2070" s="205">
        <v>89029</v>
      </c>
      <c r="B2070" s="206" t="s">
        <v>2600</v>
      </c>
      <c r="C2070" s="205" t="s">
        <v>492</v>
      </c>
      <c r="D2070" s="207">
        <v>39.619999999999997</v>
      </c>
    </row>
    <row r="2071" spans="1:4">
      <c r="A2071" s="50">
        <v>89030</v>
      </c>
      <c r="B2071" s="208" t="s">
        <v>2601</v>
      </c>
      <c r="C2071" s="50" t="s">
        <v>492</v>
      </c>
      <c r="D2071" s="204">
        <v>8.91</v>
      </c>
    </row>
    <row r="2072" spans="1:4">
      <c r="A2072" s="50">
        <v>89031</v>
      </c>
      <c r="B2072" s="208" t="s">
        <v>2602</v>
      </c>
      <c r="C2072" s="50" t="s">
        <v>537</v>
      </c>
      <c r="D2072" s="204">
        <v>63.39</v>
      </c>
    </row>
    <row r="2073" spans="1:4">
      <c r="A2073" s="205">
        <v>89032</v>
      </c>
      <c r="B2073" s="206" t="s">
        <v>2603</v>
      </c>
      <c r="C2073" s="205" t="s">
        <v>514</v>
      </c>
      <c r="D2073" s="207">
        <v>171.46</v>
      </c>
    </row>
    <row r="2074" spans="1:4">
      <c r="A2074" s="205">
        <v>89033</v>
      </c>
      <c r="B2074" s="206" t="s">
        <v>2604</v>
      </c>
      <c r="C2074" s="205" t="s">
        <v>492</v>
      </c>
      <c r="D2074" s="207">
        <v>4.5999999999999996</v>
      </c>
    </row>
    <row r="2075" spans="1:4">
      <c r="A2075" s="50">
        <v>89034</v>
      </c>
      <c r="B2075" s="208" t="s">
        <v>2605</v>
      </c>
      <c r="C2075" s="50" t="s">
        <v>492</v>
      </c>
      <c r="D2075" s="204">
        <v>1.55</v>
      </c>
    </row>
    <row r="2076" spans="1:4">
      <c r="A2076" s="50">
        <v>89035</v>
      </c>
      <c r="B2076" s="208" t="s">
        <v>2606</v>
      </c>
      <c r="C2076" s="50" t="s">
        <v>514</v>
      </c>
      <c r="D2076" s="204">
        <v>66.95</v>
      </c>
    </row>
    <row r="2077" spans="1:4">
      <c r="A2077" s="205">
        <v>89036</v>
      </c>
      <c r="B2077" s="206" t="s">
        <v>2607</v>
      </c>
      <c r="C2077" s="205" t="s">
        <v>537</v>
      </c>
      <c r="D2077" s="207">
        <v>21</v>
      </c>
    </row>
    <row r="2078" spans="1:4" ht="30">
      <c r="A2078" s="50">
        <v>89043</v>
      </c>
      <c r="B2078" s="208" t="s">
        <v>2608</v>
      </c>
      <c r="C2078" s="50" t="s">
        <v>14</v>
      </c>
      <c r="D2078" s="204">
        <v>51.63</v>
      </c>
    </row>
    <row r="2079" spans="1:4" ht="30">
      <c r="A2079" s="205">
        <v>89044</v>
      </c>
      <c r="B2079" s="206" t="s">
        <v>2609</v>
      </c>
      <c r="C2079" s="205" t="s">
        <v>14</v>
      </c>
      <c r="D2079" s="207">
        <v>41.82</v>
      </c>
    </row>
    <row r="2080" spans="1:4" ht="45">
      <c r="A2080" s="205">
        <v>89045</v>
      </c>
      <c r="B2080" s="206" t="s">
        <v>2610</v>
      </c>
      <c r="C2080" s="205" t="s">
        <v>14</v>
      </c>
      <c r="D2080" s="207">
        <v>52.05</v>
      </c>
    </row>
    <row r="2081" spans="1:4" ht="30">
      <c r="A2081" s="50">
        <v>89046</v>
      </c>
      <c r="B2081" s="208" t="s">
        <v>2611</v>
      </c>
      <c r="C2081" s="50" t="s">
        <v>14</v>
      </c>
      <c r="D2081" s="204">
        <v>31.41</v>
      </c>
    </row>
    <row r="2082" spans="1:4" ht="45">
      <c r="A2082" s="50">
        <v>89047</v>
      </c>
      <c r="B2082" s="208" t="s">
        <v>2612</v>
      </c>
      <c r="C2082" s="50" t="s">
        <v>14</v>
      </c>
      <c r="D2082" s="204">
        <v>31.57</v>
      </c>
    </row>
    <row r="2083" spans="1:4" ht="45">
      <c r="A2083" s="50">
        <v>89048</v>
      </c>
      <c r="B2083" s="208" t="s">
        <v>2613</v>
      </c>
      <c r="C2083" s="50" t="s">
        <v>14</v>
      </c>
      <c r="D2083" s="204">
        <v>21.91</v>
      </c>
    </row>
    <row r="2084" spans="1:4" ht="30">
      <c r="A2084" s="205">
        <v>89049</v>
      </c>
      <c r="B2084" s="206" t="s">
        <v>2614</v>
      </c>
      <c r="C2084" s="205" t="s">
        <v>14</v>
      </c>
      <c r="D2084" s="207">
        <v>12.9</v>
      </c>
    </row>
    <row r="2085" spans="1:4" ht="30">
      <c r="A2085" s="205">
        <v>89128</v>
      </c>
      <c r="B2085" s="206" t="s">
        <v>2615</v>
      </c>
      <c r="C2085" s="205" t="s">
        <v>492</v>
      </c>
      <c r="D2085" s="207">
        <v>15.04</v>
      </c>
    </row>
    <row r="2086" spans="1:4" ht="30">
      <c r="A2086" s="50">
        <v>89129</v>
      </c>
      <c r="B2086" s="208" t="s">
        <v>2616</v>
      </c>
      <c r="C2086" s="50" t="s">
        <v>492</v>
      </c>
      <c r="D2086" s="204">
        <v>3.38</v>
      </c>
    </row>
    <row r="2087" spans="1:4" ht="30">
      <c r="A2087" s="205">
        <v>89130</v>
      </c>
      <c r="B2087" s="206" t="s">
        <v>2617</v>
      </c>
      <c r="C2087" s="205" t="s">
        <v>492</v>
      </c>
      <c r="D2087" s="207">
        <v>20.85</v>
      </c>
    </row>
    <row r="2088" spans="1:4" ht="30">
      <c r="A2088" s="50">
        <v>89131</v>
      </c>
      <c r="B2088" s="208" t="s">
        <v>2618</v>
      </c>
      <c r="C2088" s="50" t="s">
        <v>492</v>
      </c>
      <c r="D2088" s="204">
        <v>4.6900000000000004</v>
      </c>
    </row>
    <row r="2089" spans="1:4" ht="30">
      <c r="A2089" s="205">
        <v>89168</v>
      </c>
      <c r="B2089" s="206" t="s">
        <v>2619</v>
      </c>
      <c r="C2089" s="205" t="s">
        <v>14</v>
      </c>
      <c r="D2089" s="207">
        <v>53.08</v>
      </c>
    </row>
    <row r="2090" spans="1:4" ht="30">
      <c r="A2090" s="50">
        <v>89169</v>
      </c>
      <c r="B2090" s="208" t="s">
        <v>2620</v>
      </c>
      <c r="C2090" s="50" t="s">
        <v>14</v>
      </c>
      <c r="D2090" s="204">
        <v>42.42</v>
      </c>
    </row>
    <row r="2091" spans="1:4" ht="45">
      <c r="A2091" s="50">
        <v>89170</v>
      </c>
      <c r="B2091" s="208" t="s">
        <v>2621</v>
      </c>
      <c r="C2091" s="50" t="s">
        <v>14</v>
      </c>
      <c r="D2091" s="204">
        <v>50.88</v>
      </c>
    </row>
    <row r="2092" spans="1:4" ht="30">
      <c r="A2092" s="205">
        <v>89171</v>
      </c>
      <c r="B2092" s="206" t="s">
        <v>2622</v>
      </c>
      <c r="C2092" s="205" t="s">
        <v>14</v>
      </c>
      <c r="D2092" s="207">
        <v>29.79</v>
      </c>
    </row>
    <row r="2093" spans="1:4" ht="45">
      <c r="A2093" s="205">
        <v>89172</v>
      </c>
      <c r="B2093" s="206" t="s">
        <v>2623</v>
      </c>
      <c r="C2093" s="205" t="s">
        <v>14</v>
      </c>
      <c r="D2093" s="207">
        <v>31.59</v>
      </c>
    </row>
    <row r="2094" spans="1:4" ht="45">
      <c r="A2094" s="50">
        <v>89173</v>
      </c>
      <c r="B2094" s="208" t="s">
        <v>2624</v>
      </c>
      <c r="C2094" s="50" t="s">
        <v>14</v>
      </c>
      <c r="D2094" s="204">
        <v>21.42</v>
      </c>
    </row>
    <row r="2095" spans="1:4">
      <c r="A2095" s="205">
        <v>89176</v>
      </c>
      <c r="B2095" s="206" t="s">
        <v>2625</v>
      </c>
      <c r="C2095" s="205" t="s">
        <v>1062</v>
      </c>
      <c r="D2095" s="207">
        <v>6.14</v>
      </c>
    </row>
    <row r="2096" spans="1:4">
      <c r="A2096" s="50">
        <v>89177</v>
      </c>
      <c r="B2096" s="208" t="s">
        <v>2626</v>
      </c>
      <c r="C2096" s="50" t="s">
        <v>1062</v>
      </c>
      <c r="D2096" s="204">
        <v>8.6</v>
      </c>
    </row>
    <row r="2097" spans="1:4">
      <c r="A2097" s="205">
        <v>89178</v>
      </c>
      <c r="B2097" s="206" t="s">
        <v>2627</v>
      </c>
      <c r="C2097" s="205" t="s">
        <v>1062</v>
      </c>
      <c r="D2097" s="207">
        <v>9.83</v>
      </c>
    </row>
    <row r="2098" spans="1:4">
      <c r="A2098" s="50">
        <v>89179</v>
      </c>
      <c r="B2098" s="208" t="s">
        <v>2628</v>
      </c>
      <c r="C2098" s="50" t="s">
        <v>1062</v>
      </c>
      <c r="D2098" s="204">
        <v>9.83</v>
      </c>
    </row>
    <row r="2099" spans="1:4">
      <c r="A2099" s="205">
        <v>89180</v>
      </c>
      <c r="B2099" s="206" t="s">
        <v>2629</v>
      </c>
      <c r="C2099" s="205" t="s">
        <v>1062</v>
      </c>
      <c r="D2099" s="207">
        <v>11.06</v>
      </c>
    </row>
    <row r="2100" spans="1:4">
      <c r="A2100" s="50">
        <v>89181</v>
      </c>
      <c r="B2100" s="208" t="s">
        <v>2630</v>
      </c>
      <c r="C2100" s="50" t="s">
        <v>1062</v>
      </c>
      <c r="D2100" s="204">
        <v>13.52</v>
      </c>
    </row>
    <row r="2101" spans="1:4">
      <c r="A2101" s="205">
        <v>89182</v>
      </c>
      <c r="B2101" s="206" t="s">
        <v>2631</v>
      </c>
      <c r="C2101" s="205" t="s">
        <v>1062</v>
      </c>
      <c r="D2101" s="207">
        <v>13.52</v>
      </c>
    </row>
    <row r="2102" spans="1:4">
      <c r="A2102" s="50">
        <v>89183</v>
      </c>
      <c r="B2102" s="208" t="s">
        <v>2632</v>
      </c>
      <c r="C2102" s="50" t="s">
        <v>1062</v>
      </c>
      <c r="D2102" s="204">
        <v>14.75</v>
      </c>
    </row>
    <row r="2103" spans="1:4">
      <c r="A2103" s="205">
        <v>89184</v>
      </c>
      <c r="B2103" s="206" t="s">
        <v>2633</v>
      </c>
      <c r="C2103" s="205" t="s">
        <v>1062</v>
      </c>
      <c r="D2103" s="207">
        <v>17.21</v>
      </c>
    </row>
    <row r="2104" spans="1:4">
      <c r="A2104" s="50">
        <v>89185</v>
      </c>
      <c r="B2104" s="208" t="s">
        <v>2634</v>
      </c>
      <c r="C2104" s="50" t="s">
        <v>1062</v>
      </c>
      <c r="D2104" s="204">
        <v>17.21</v>
      </c>
    </row>
    <row r="2105" spans="1:4">
      <c r="A2105" s="205">
        <v>89186</v>
      </c>
      <c r="B2105" s="206" t="s">
        <v>2635</v>
      </c>
      <c r="C2105" s="205" t="s">
        <v>1062</v>
      </c>
      <c r="D2105" s="207">
        <v>18.440000000000001</v>
      </c>
    </row>
    <row r="2106" spans="1:4">
      <c r="A2106" s="50">
        <v>89187</v>
      </c>
      <c r="B2106" s="208" t="s">
        <v>2636</v>
      </c>
      <c r="C2106" s="50" t="s">
        <v>1062</v>
      </c>
      <c r="D2106" s="204">
        <v>20.9</v>
      </c>
    </row>
    <row r="2107" spans="1:4">
      <c r="A2107" s="205">
        <v>89188</v>
      </c>
      <c r="B2107" s="206" t="s">
        <v>2637</v>
      </c>
      <c r="C2107" s="205" t="s">
        <v>2638</v>
      </c>
      <c r="D2107" s="207">
        <v>0.3</v>
      </c>
    </row>
    <row r="2108" spans="1:4">
      <c r="A2108" s="50">
        <v>89189</v>
      </c>
      <c r="B2108" s="208" t="s">
        <v>2639</v>
      </c>
      <c r="C2108" s="50" t="s">
        <v>2638</v>
      </c>
      <c r="D2108" s="204">
        <v>0.39</v>
      </c>
    </row>
    <row r="2109" spans="1:4">
      <c r="A2109" s="205">
        <v>89190</v>
      </c>
      <c r="B2109" s="206" t="s">
        <v>2640</v>
      </c>
      <c r="C2109" s="205" t="s">
        <v>2638</v>
      </c>
      <c r="D2109" s="207">
        <v>0.53</v>
      </c>
    </row>
    <row r="2110" spans="1:4">
      <c r="A2110" s="50">
        <v>89191</v>
      </c>
      <c r="B2110" s="208" t="s">
        <v>2641</v>
      </c>
      <c r="C2110" s="50" t="s">
        <v>2638</v>
      </c>
      <c r="D2110" s="204">
        <v>0.64</v>
      </c>
    </row>
    <row r="2111" spans="1:4">
      <c r="A2111" s="205">
        <v>89192</v>
      </c>
      <c r="B2111" s="206" t="s">
        <v>2642</v>
      </c>
      <c r="C2111" s="205" t="s">
        <v>1062</v>
      </c>
      <c r="D2111" s="207">
        <v>18.440000000000001</v>
      </c>
    </row>
    <row r="2112" spans="1:4">
      <c r="A2112" s="50">
        <v>89193</v>
      </c>
      <c r="B2112" s="208" t="s">
        <v>2643</v>
      </c>
      <c r="C2112" s="50" t="s">
        <v>1062</v>
      </c>
      <c r="D2112" s="204">
        <v>30.74</v>
      </c>
    </row>
    <row r="2113" spans="1:4">
      <c r="A2113" s="205">
        <v>89194</v>
      </c>
      <c r="B2113" s="206" t="s">
        <v>2644</v>
      </c>
      <c r="C2113" s="205" t="s">
        <v>1062</v>
      </c>
      <c r="D2113" s="207">
        <v>45.5</v>
      </c>
    </row>
    <row r="2114" spans="1:4">
      <c r="A2114" s="50">
        <v>89195</v>
      </c>
      <c r="B2114" s="208" t="s">
        <v>2645</v>
      </c>
      <c r="C2114" s="50" t="s">
        <v>1062</v>
      </c>
      <c r="D2114" s="204">
        <v>7.37</v>
      </c>
    </row>
    <row r="2115" spans="1:4">
      <c r="A2115" s="205">
        <v>89196</v>
      </c>
      <c r="B2115" s="206" t="s">
        <v>2646</v>
      </c>
      <c r="C2115" s="205" t="s">
        <v>1062</v>
      </c>
      <c r="D2115" s="207">
        <v>12.29</v>
      </c>
    </row>
    <row r="2116" spans="1:4">
      <c r="A2116" s="50">
        <v>89197</v>
      </c>
      <c r="B2116" s="208" t="s">
        <v>2647</v>
      </c>
      <c r="C2116" s="50" t="s">
        <v>1062</v>
      </c>
      <c r="D2116" s="204">
        <v>18.440000000000001</v>
      </c>
    </row>
    <row r="2117" spans="1:4" ht="30">
      <c r="A2117" s="50">
        <v>89198</v>
      </c>
      <c r="B2117" s="208" t="s">
        <v>2648</v>
      </c>
      <c r="C2117" s="50" t="s">
        <v>103</v>
      </c>
      <c r="D2117" s="204">
        <v>60.66</v>
      </c>
    </row>
    <row r="2118" spans="1:4" ht="30">
      <c r="A2118" s="205">
        <v>89199</v>
      </c>
      <c r="B2118" s="206" t="s">
        <v>2649</v>
      </c>
      <c r="C2118" s="205" t="s">
        <v>103</v>
      </c>
      <c r="D2118" s="207">
        <v>79.63</v>
      </c>
    </row>
    <row r="2119" spans="1:4" ht="30">
      <c r="A2119" s="50">
        <v>89200</v>
      </c>
      <c r="B2119" s="208" t="s">
        <v>2650</v>
      </c>
      <c r="C2119" s="50" t="s">
        <v>103</v>
      </c>
      <c r="D2119" s="204">
        <v>185.99</v>
      </c>
    </row>
    <row r="2120" spans="1:4" ht="30">
      <c r="A2120" s="205">
        <v>89201</v>
      </c>
      <c r="B2120" s="206" t="s">
        <v>2651</v>
      </c>
      <c r="C2120" s="205" t="s">
        <v>103</v>
      </c>
      <c r="D2120" s="207">
        <v>47.49</v>
      </c>
    </row>
    <row r="2121" spans="1:4" ht="30">
      <c r="A2121" s="50">
        <v>89202</v>
      </c>
      <c r="B2121" s="208" t="s">
        <v>2652</v>
      </c>
      <c r="C2121" s="50" t="s">
        <v>103</v>
      </c>
      <c r="D2121" s="204">
        <v>61.44</v>
      </c>
    </row>
    <row r="2122" spans="1:4" ht="30">
      <c r="A2122" s="205">
        <v>89203</v>
      </c>
      <c r="B2122" s="206" t="s">
        <v>2653</v>
      </c>
      <c r="C2122" s="205" t="s">
        <v>103</v>
      </c>
      <c r="D2122" s="207">
        <v>143.08000000000001</v>
      </c>
    </row>
    <row r="2123" spans="1:4" ht="30">
      <c r="A2123" s="50">
        <v>89204</v>
      </c>
      <c r="B2123" s="208" t="s">
        <v>2654</v>
      </c>
      <c r="C2123" s="50" t="s">
        <v>103</v>
      </c>
      <c r="D2123" s="204">
        <v>42.91</v>
      </c>
    </row>
    <row r="2124" spans="1:4" ht="30">
      <c r="A2124" s="205">
        <v>89205</v>
      </c>
      <c r="B2124" s="206" t="s">
        <v>2655</v>
      </c>
      <c r="C2124" s="205" t="s">
        <v>103</v>
      </c>
      <c r="D2124" s="207">
        <v>56.09</v>
      </c>
    </row>
    <row r="2125" spans="1:4" ht="30">
      <c r="A2125" s="50">
        <v>89206</v>
      </c>
      <c r="B2125" s="208" t="s">
        <v>2656</v>
      </c>
      <c r="C2125" s="50" t="s">
        <v>103</v>
      </c>
      <c r="D2125" s="204">
        <v>133.01</v>
      </c>
    </row>
    <row r="2126" spans="1:4" ht="30">
      <c r="A2126" s="205">
        <v>89210</v>
      </c>
      <c r="B2126" s="206" t="s">
        <v>2657</v>
      </c>
      <c r="C2126" s="205" t="s">
        <v>492</v>
      </c>
      <c r="D2126" s="207">
        <v>12.72</v>
      </c>
    </row>
    <row r="2127" spans="1:4" ht="30">
      <c r="A2127" s="50">
        <v>89211</v>
      </c>
      <c r="B2127" s="208" t="s">
        <v>2658</v>
      </c>
      <c r="C2127" s="50" t="s">
        <v>492</v>
      </c>
      <c r="D2127" s="204">
        <v>2.96</v>
      </c>
    </row>
    <row r="2128" spans="1:4">
      <c r="A2128" s="205">
        <v>89212</v>
      </c>
      <c r="B2128" s="206" t="s">
        <v>2659</v>
      </c>
      <c r="C2128" s="205" t="s">
        <v>492</v>
      </c>
      <c r="D2128" s="207">
        <v>10.87</v>
      </c>
    </row>
    <row r="2129" spans="1:4">
      <c r="A2129" s="50">
        <v>89213</v>
      </c>
      <c r="B2129" s="208" t="s">
        <v>2660</v>
      </c>
      <c r="C2129" s="50" t="s">
        <v>492</v>
      </c>
      <c r="D2129" s="204">
        <v>4.22</v>
      </c>
    </row>
    <row r="2130" spans="1:4">
      <c r="A2130" s="205">
        <v>89214</v>
      </c>
      <c r="B2130" s="206" t="s">
        <v>2661</v>
      </c>
      <c r="C2130" s="205" t="s">
        <v>492</v>
      </c>
      <c r="D2130" s="207">
        <v>12.8</v>
      </c>
    </row>
    <row r="2131" spans="1:4" ht="30">
      <c r="A2131" s="50">
        <v>89215</v>
      </c>
      <c r="B2131" s="208" t="s">
        <v>2662</v>
      </c>
      <c r="C2131" s="50" t="s">
        <v>492</v>
      </c>
      <c r="D2131" s="204">
        <v>85.87</v>
      </c>
    </row>
    <row r="2132" spans="1:4">
      <c r="A2132" s="50">
        <v>89218</v>
      </c>
      <c r="B2132" s="208" t="s">
        <v>2663</v>
      </c>
      <c r="C2132" s="50" t="s">
        <v>537</v>
      </c>
      <c r="D2132" s="204">
        <v>36.36</v>
      </c>
    </row>
    <row r="2133" spans="1:4" ht="30">
      <c r="A2133" s="205">
        <v>89219</v>
      </c>
      <c r="B2133" s="206" t="s">
        <v>2664</v>
      </c>
      <c r="C2133" s="205" t="s">
        <v>492</v>
      </c>
      <c r="D2133" s="207">
        <v>13.29</v>
      </c>
    </row>
    <row r="2134" spans="1:4" ht="30">
      <c r="A2134" s="50">
        <v>89220</v>
      </c>
      <c r="B2134" s="208" t="s">
        <v>2665</v>
      </c>
      <c r="C2134" s="50" t="s">
        <v>492</v>
      </c>
      <c r="D2134" s="204">
        <v>3.09</v>
      </c>
    </row>
    <row r="2135" spans="1:4" ht="30">
      <c r="A2135" s="205">
        <v>89221</v>
      </c>
      <c r="B2135" s="206" t="s">
        <v>2666</v>
      </c>
      <c r="C2135" s="205" t="s">
        <v>492</v>
      </c>
      <c r="D2135" s="207">
        <v>0.83</v>
      </c>
    </row>
    <row r="2136" spans="1:4" ht="30">
      <c r="A2136" s="50">
        <v>89222</v>
      </c>
      <c r="B2136" s="208" t="s">
        <v>2667</v>
      </c>
      <c r="C2136" s="50" t="s">
        <v>492</v>
      </c>
      <c r="D2136" s="204">
        <v>0.19</v>
      </c>
    </row>
    <row r="2137" spans="1:4" ht="30">
      <c r="A2137" s="205">
        <v>89223</v>
      </c>
      <c r="B2137" s="206" t="s">
        <v>2668</v>
      </c>
      <c r="C2137" s="205" t="s">
        <v>492</v>
      </c>
      <c r="D2137" s="207">
        <v>0.69</v>
      </c>
    </row>
    <row r="2138" spans="1:4" ht="30">
      <c r="A2138" s="50">
        <v>89224</v>
      </c>
      <c r="B2138" s="208" t="s">
        <v>2669</v>
      </c>
      <c r="C2138" s="50" t="s">
        <v>492</v>
      </c>
      <c r="D2138" s="204">
        <v>0.93</v>
      </c>
    </row>
    <row r="2139" spans="1:4" ht="30">
      <c r="A2139" s="205">
        <v>89225</v>
      </c>
      <c r="B2139" s="206" t="s">
        <v>2670</v>
      </c>
      <c r="C2139" s="205" t="s">
        <v>514</v>
      </c>
      <c r="D2139" s="207">
        <v>2.66</v>
      </c>
    </row>
    <row r="2140" spans="1:4" ht="30">
      <c r="A2140" s="205">
        <v>89226</v>
      </c>
      <c r="B2140" s="206" t="s">
        <v>2671</v>
      </c>
      <c r="C2140" s="205" t="s">
        <v>537</v>
      </c>
      <c r="D2140" s="207">
        <v>1.03</v>
      </c>
    </row>
    <row r="2141" spans="1:4" ht="30">
      <c r="A2141" s="50">
        <v>89227</v>
      </c>
      <c r="B2141" s="208" t="s">
        <v>2672</v>
      </c>
      <c r="C2141" s="50" t="s">
        <v>537</v>
      </c>
      <c r="D2141" s="204">
        <v>29.83</v>
      </c>
    </row>
    <row r="2142" spans="1:4" ht="30">
      <c r="A2142" s="205">
        <v>89228</v>
      </c>
      <c r="B2142" s="206" t="s">
        <v>2673</v>
      </c>
      <c r="C2142" s="205" t="s">
        <v>492</v>
      </c>
      <c r="D2142" s="207">
        <v>23.91</v>
      </c>
    </row>
    <row r="2143" spans="1:4" ht="30">
      <c r="A2143" s="50">
        <v>89229</v>
      </c>
      <c r="B2143" s="208" t="s">
        <v>2674</v>
      </c>
      <c r="C2143" s="50" t="s">
        <v>492</v>
      </c>
      <c r="D2143" s="204">
        <v>7.61</v>
      </c>
    </row>
    <row r="2144" spans="1:4">
      <c r="A2144" s="205">
        <v>89230</v>
      </c>
      <c r="B2144" s="206" t="s">
        <v>2675</v>
      </c>
      <c r="C2144" s="205" t="s">
        <v>492</v>
      </c>
      <c r="D2144" s="207">
        <v>67.34</v>
      </c>
    </row>
    <row r="2145" spans="1:4">
      <c r="A2145" s="50">
        <v>89231</v>
      </c>
      <c r="B2145" s="208" t="s">
        <v>2676</v>
      </c>
      <c r="C2145" s="50" t="s">
        <v>492</v>
      </c>
      <c r="D2145" s="204">
        <v>15.15</v>
      </c>
    </row>
    <row r="2146" spans="1:4">
      <c r="A2146" s="205">
        <v>89232</v>
      </c>
      <c r="B2146" s="206" t="s">
        <v>2677</v>
      </c>
      <c r="C2146" s="205" t="s">
        <v>492</v>
      </c>
      <c r="D2146" s="207">
        <v>105.22</v>
      </c>
    </row>
    <row r="2147" spans="1:4" ht="30">
      <c r="A2147" s="50">
        <v>89233</v>
      </c>
      <c r="B2147" s="208" t="s">
        <v>2678</v>
      </c>
      <c r="C2147" s="50" t="s">
        <v>492</v>
      </c>
      <c r="D2147" s="204">
        <v>101.46</v>
      </c>
    </row>
    <row r="2148" spans="1:4">
      <c r="A2148" s="50">
        <v>89234</v>
      </c>
      <c r="B2148" s="208" t="s">
        <v>2679</v>
      </c>
      <c r="C2148" s="50" t="s">
        <v>514</v>
      </c>
      <c r="D2148" s="204">
        <v>304.08999999999997</v>
      </c>
    </row>
    <row r="2149" spans="1:4">
      <c r="A2149" s="205">
        <v>89235</v>
      </c>
      <c r="B2149" s="206" t="s">
        <v>2680</v>
      </c>
      <c r="C2149" s="205" t="s">
        <v>537</v>
      </c>
      <c r="D2149" s="207">
        <v>97.4</v>
      </c>
    </row>
    <row r="2150" spans="1:4">
      <c r="A2150" s="205">
        <v>89236</v>
      </c>
      <c r="B2150" s="206" t="s">
        <v>2681</v>
      </c>
      <c r="C2150" s="205" t="s">
        <v>492</v>
      </c>
      <c r="D2150" s="207">
        <v>157.31</v>
      </c>
    </row>
    <row r="2151" spans="1:4">
      <c r="A2151" s="50">
        <v>89237</v>
      </c>
      <c r="B2151" s="208" t="s">
        <v>2682</v>
      </c>
      <c r="C2151" s="50" t="s">
        <v>492</v>
      </c>
      <c r="D2151" s="204">
        <v>35.39</v>
      </c>
    </row>
    <row r="2152" spans="1:4">
      <c r="A2152" s="205">
        <v>89238</v>
      </c>
      <c r="B2152" s="206" t="s">
        <v>2683</v>
      </c>
      <c r="C2152" s="205" t="s">
        <v>492</v>
      </c>
      <c r="D2152" s="207">
        <v>245.81</v>
      </c>
    </row>
    <row r="2153" spans="1:4" ht="30">
      <c r="A2153" s="50">
        <v>89239</v>
      </c>
      <c r="B2153" s="208" t="s">
        <v>2684</v>
      </c>
      <c r="C2153" s="50" t="s">
        <v>492</v>
      </c>
      <c r="D2153" s="204">
        <v>268.33</v>
      </c>
    </row>
    <row r="2154" spans="1:4" ht="30">
      <c r="A2154" s="205">
        <v>89240</v>
      </c>
      <c r="B2154" s="206" t="s">
        <v>2685</v>
      </c>
      <c r="C2154" s="205" t="s">
        <v>492</v>
      </c>
      <c r="D2154" s="207">
        <v>45.27</v>
      </c>
    </row>
    <row r="2155" spans="1:4" ht="30">
      <c r="A2155" s="50">
        <v>89241</v>
      </c>
      <c r="B2155" s="208" t="s">
        <v>2686</v>
      </c>
      <c r="C2155" s="50" t="s">
        <v>492</v>
      </c>
      <c r="D2155" s="204">
        <v>13.56</v>
      </c>
    </row>
    <row r="2156" spans="1:4">
      <c r="A2156" s="205">
        <v>89242</v>
      </c>
      <c r="B2156" s="206" t="s">
        <v>2687</v>
      </c>
      <c r="C2156" s="205" t="s">
        <v>514</v>
      </c>
      <c r="D2156" s="207">
        <v>721.76</v>
      </c>
    </row>
    <row r="2157" spans="1:4">
      <c r="A2157" s="50">
        <v>89243</v>
      </c>
      <c r="B2157" s="208" t="s">
        <v>2688</v>
      </c>
      <c r="C2157" s="50" t="s">
        <v>537</v>
      </c>
      <c r="D2157" s="204">
        <v>207.62</v>
      </c>
    </row>
    <row r="2158" spans="1:4">
      <c r="A2158" s="205">
        <v>89246</v>
      </c>
      <c r="B2158" s="206" t="s">
        <v>2689</v>
      </c>
      <c r="C2158" s="205" t="s">
        <v>492</v>
      </c>
      <c r="D2158" s="207">
        <v>136.69999999999999</v>
      </c>
    </row>
    <row r="2159" spans="1:4">
      <c r="A2159" s="50">
        <v>89247</v>
      </c>
      <c r="B2159" s="208" t="s">
        <v>2690</v>
      </c>
      <c r="C2159" s="50" t="s">
        <v>492</v>
      </c>
      <c r="D2159" s="204">
        <v>30.75</v>
      </c>
    </row>
    <row r="2160" spans="1:4">
      <c r="A2160" s="205">
        <v>89248</v>
      </c>
      <c r="B2160" s="206" t="s">
        <v>2691</v>
      </c>
      <c r="C2160" s="205" t="s">
        <v>492</v>
      </c>
      <c r="D2160" s="207">
        <v>213.59</v>
      </c>
    </row>
    <row r="2161" spans="1:4" ht="30">
      <c r="A2161" s="50">
        <v>89249</v>
      </c>
      <c r="B2161" s="208" t="s">
        <v>2692</v>
      </c>
      <c r="C2161" s="50" t="s">
        <v>492</v>
      </c>
      <c r="D2161" s="204">
        <v>205.81</v>
      </c>
    </row>
    <row r="2162" spans="1:4">
      <c r="A2162" s="50">
        <v>89250</v>
      </c>
      <c r="B2162" s="208" t="s">
        <v>2693</v>
      </c>
      <c r="C2162" s="50" t="s">
        <v>514</v>
      </c>
      <c r="D2162" s="204">
        <v>601.77</v>
      </c>
    </row>
    <row r="2163" spans="1:4">
      <c r="A2163" s="205">
        <v>89251</v>
      </c>
      <c r="B2163" s="206" t="s">
        <v>2694</v>
      </c>
      <c r="C2163" s="205" t="s">
        <v>537</v>
      </c>
      <c r="D2163" s="207">
        <v>182.36</v>
      </c>
    </row>
    <row r="2164" spans="1:4" ht="30">
      <c r="A2164" s="205">
        <v>89253</v>
      </c>
      <c r="B2164" s="206" t="s">
        <v>2695</v>
      </c>
      <c r="C2164" s="205" t="s">
        <v>492</v>
      </c>
      <c r="D2164" s="207">
        <v>37.090000000000003</v>
      </c>
    </row>
    <row r="2165" spans="1:4" ht="30">
      <c r="A2165" s="50">
        <v>89254</v>
      </c>
      <c r="B2165" s="208" t="s">
        <v>2696</v>
      </c>
      <c r="C2165" s="50" t="s">
        <v>492</v>
      </c>
      <c r="D2165" s="204">
        <v>11.11</v>
      </c>
    </row>
    <row r="2166" spans="1:4" ht="30">
      <c r="A2166" s="205">
        <v>89255</v>
      </c>
      <c r="B2166" s="206" t="s">
        <v>2697</v>
      </c>
      <c r="C2166" s="205" t="s">
        <v>492</v>
      </c>
      <c r="D2166" s="207">
        <v>46.19</v>
      </c>
    </row>
    <row r="2167" spans="1:4" ht="30">
      <c r="A2167" s="50">
        <v>89256</v>
      </c>
      <c r="B2167" s="208" t="s">
        <v>2698</v>
      </c>
      <c r="C2167" s="50" t="s">
        <v>492</v>
      </c>
      <c r="D2167" s="204">
        <v>48.78</v>
      </c>
    </row>
    <row r="2168" spans="1:4" ht="30">
      <c r="A2168" s="205">
        <v>89257</v>
      </c>
      <c r="B2168" s="206" t="s">
        <v>2699</v>
      </c>
      <c r="C2168" s="205" t="s">
        <v>514</v>
      </c>
      <c r="D2168" s="207">
        <v>158.09</v>
      </c>
    </row>
    <row r="2169" spans="1:4" ht="30">
      <c r="A2169" s="50">
        <v>89258</v>
      </c>
      <c r="B2169" s="208" t="s">
        <v>2700</v>
      </c>
      <c r="C2169" s="50" t="s">
        <v>537</v>
      </c>
      <c r="D2169" s="204">
        <v>63.11</v>
      </c>
    </row>
    <row r="2170" spans="1:4" ht="30">
      <c r="A2170" s="205">
        <v>89259</v>
      </c>
      <c r="B2170" s="206" t="s">
        <v>2701</v>
      </c>
      <c r="C2170" s="205" t="s">
        <v>492</v>
      </c>
      <c r="D2170" s="207">
        <v>11.37</v>
      </c>
    </row>
    <row r="2171" spans="1:4" ht="30">
      <c r="A2171" s="50">
        <v>89260</v>
      </c>
      <c r="B2171" s="208" t="s">
        <v>2702</v>
      </c>
      <c r="C2171" s="50" t="s">
        <v>492</v>
      </c>
      <c r="D2171" s="204">
        <v>2.9</v>
      </c>
    </row>
    <row r="2172" spans="1:4" ht="30">
      <c r="A2172" s="205">
        <v>89262</v>
      </c>
      <c r="B2172" s="206" t="s">
        <v>2703</v>
      </c>
      <c r="C2172" s="205" t="s">
        <v>492</v>
      </c>
      <c r="D2172" s="207">
        <v>14.21</v>
      </c>
    </row>
    <row r="2173" spans="1:4">
      <c r="A2173" s="50">
        <v>89263</v>
      </c>
      <c r="B2173" s="208" t="s">
        <v>2704</v>
      </c>
      <c r="C2173" s="50" t="s">
        <v>14</v>
      </c>
      <c r="D2173" s="204">
        <v>22.99</v>
      </c>
    </row>
    <row r="2174" spans="1:4" ht="30">
      <c r="A2174" s="50">
        <v>89264</v>
      </c>
      <c r="B2174" s="208" t="s">
        <v>2705</v>
      </c>
      <c r="C2174" s="50" t="s">
        <v>492</v>
      </c>
      <c r="D2174" s="204">
        <v>9.19</v>
      </c>
    </row>
    <row r="2175" spans="1:4" ht="30">
      <c r="A2175" s="205">
        <v>89265</v>
      </c>
      <c r="B2175" s="206" t="s">
        <v>2706</v>
      </c>
      <c r="C2175" s="205" t="s">
        <v>492</v>
      </c>
      <c r="D2175" s="207">
        <v>2.34</v>
      </c>
    </row>
    <row r="2176" spans="1:4" ht="45">
      <c r="A2176" s="50">
        <v>89266</v>
      </c>
      <c r="B2176" s="208" t="s">
        <v>2707</v>
      </c>
      <c r="C2176" s="50" t="s">
        <v>492</v>
      </c>
      <c r="D2176" s="204">
        <v>0.48</v>
      </c>
    </row>
    <row r="2177" spans="1:4" ht="30">
      <c r="A2177" s="205">
        <v>89267</v>
      </c>
      <c r="B2177" s="206" t="s">
        <v>2708</v>
      </c>
      <c r="C2177" s="205" t="s">
        <v>492</v>
      </c>
      <c r="D2177" s="207">
        <v>26.26</v>
      </c>
    </row>
    <row r="2178" spans="1:4" ht="30">
      <c r="A2178" s="50">
        <v>89268</v>
      </c>
      <c r="B2178" s="208" t="s">
        <v>2709</v>
      </c>
      <c r="C2178" s="50" t="s">
        <v>492</v>
      </c>
      <c r="D2178" s="204">
        <v>6.73</v>
      </c>
    </row>
    <row r="2179" spans="1:4" ht="30">
      <c r="A2179" s="205">
        <v>89269</v>
      </c>
      <c r="B2179" s="206" t="s">
        <v>2710</v>
      </c>
      <c r="C2179" s="205" t="s">
        <v>492</v>
      </c>
      <c r="D2179" s="207">
        <v>1.38</v>
      </c>
    </row>
    <row r="2180" spans="1:4" ht="30">
      <c r="A2180" s="50">
        <v>89270</v>
      </c>
      <c r="B2180" s="208" t="s">
        <v>2711</v>
      </c>
      <c r="C2180" s="50" t="s">
        <v>492</v>
      </c>
      <c r="D2180" s="204">
        <v>32.950000000000003</v>
      </c>
    </row>
    <row r="2181" spans="1:4" ht="30">
      <c r="A2181" s="205">
        <v>89271</v>
      </c>
      <c r="B2181" s="206" t="s">
        <v>2712</v>
      </c>
      <c r="C2181" s="205" t="s">
        <v>492</v>
      </c>
      <c r="D2181" s="207">
        <v>47.57</v>
      </c>
    </row>
    <row r="2182" spans="1:4" ht="30">
      <c r="A2182" s="50">
        <v>89272</v>
      </c>
      <c r="B2182" s="208" t="s">
        <v>2713</v>
      </c>
      <c r="C2182" s="50" t="s">
        <v>514</v>
      </c>
      <c r="D2182" s="204">
        <v>132.63999999999999</v>
      </c>
    </row>
    <row r="2183" spans="1:4" ht="30">
      <c r="A2183" s="205">
        <v>89273</v>
      </c>
      <c r="B2183" s="206" t="s">
        <v>2714</v>
      </c>
      <c r="C2183" s="205" t="s">
        <v>537</v>
      </c>
      <c r="D2183" s="207">
        <v>52.11</v>
      </c>
    </row>
    <row r="2184" spans="1:4" ht="30">
      <c r="A2184" s="50">
        <v>89274</v>
      </c>
      <c r="B2184" s="208" t="s">
        <v>2715</v>
      </c>
      <c r="C2184" s="50" t="s">
        <v>492</v>
      </c>
      <c r="D2184" s="204">
        <v>1.01</v>
      </c>
    </row>
    <row r="2185" spans="1:4" ht="30">
      <c r="A2185" s="205">
        <v>89275</v>
      </c>
      <c r="B2185" s="206" t="s">
        <v>2716</v>
      </c>
      <c r="C2185" s="205" t="s">
        <v>492</v>
      </c>
      <c r="D2185" s="207">
        <v>0.23</v>
      </c>
    </row>
    <row r="2186" spans="1:4" ht="30">
      <c r="A2186" s="50">
        <v>89276</v>
      </c>
      <c r="B2186" s="208" t="s">
        <v>2717</v>
      </c>
      <c r="C2186" s="50" t="s">
        <v>492</v>
      </c>
      <c r="D2186" s="204">
        <v>0.84</v>
      </c>
    </row>
    <row r="2187" spans="1:4" ht="30">
      <c r="A2187" s="205">
        <v>89277</v>
      </c>
      <c r="B2187" s="206" t="s">
        <v>2718</v>
      </c>
      <c r="C2187" s="205" t="s">
        <v>492</v>
      </c>
      <c r="D2187" s="207">
        <v>4.87</v>
      </c>
    </row>
    <row r="2188" spans="1:4" ht="30">
      <c r="A2188" s="205">
        <v>89278</v>
      </c>
      <c r="B2188" s="206" t="s">
        <v>2719</v>
      </c>
      <c r="C2188" s="205" t="s">
        <v>514</v>
      </c>
      <c r="D2188" s="207">
        <v>6.97</v>
      </c>
    </row>
    <row r="2189" spans="1:4" ht="30">
      <c r="A2189" s="50">
        <v>89279</v>
      </c>
      <c r="B2189" s="208" t="s">
        <v>2720</v>
      </c>
      <c r="C2189" s="50" t="s">
        <v>537</v>
      </c>
      <c r="D2189" s="204">
        <v>1.25</v>
      </c>
    </row>
    <row r="2190" spans="1:4" ht="30">
      <c r="A2190" s="50">
        <v>89280</v>
      </c>
      <c r="B2190" s="208" t="s">
        <v>2721</v>
      </c>
      <c r="C2190" s="50" t="s">
        <v>492</v>
      </c>
      <c r="D2190" s="204">
        <v>15.63</v>
      </c>
    </row>
    <row r="2191" spans="1:4" ht="30">
      <c r="A2191" s="205">
        <v>89281</v>
      </c>
      <c r="B2191" s="206" t="s">
        <v>2722</v>
      </c>
      <c r="C2191" s="205" t="s">
        <v>492</v>
      </c>
      <c r="D2191" s="207">
        <v>3.64</v>
      </c>
    </row>
    <row r="2192" spans="1:4" ht="30">
      <c r="A2192" s="205">
        <v>89282</v>
      </c>
      <c r="B2192" s="206" t="s">
        <v>2723</v>
      </c>
      <c r="C2192" s="205" t="s">
        <v>14</v>
      </c>
      <c r="D2192" s="207">
        <v>42.75</v>
      </c>
    </row>
    <row r="2193" spans="1:4" ht="30">
      <c r="A2193" s="50">
        <v>89283</v>
      </c>
      <c r="B2193" s="208" t="s">
        <v>2724</v>
      </c>
      <c r="C2193" s="50" t="s">
        <v>14</v>
      </c>
      <c r="D2193" s="204">
        <v>44.26</v>
      </c>
    </row>
    <row r="2194" spans="1:4" ht="30">
      <c r="A2194" s="205">
        <v>89284</v>
      </c>
      <c r="B2194" s="206" t="s">
        <v>2725</v>
      </c>
      <c r="C2194" s="205" t="s">
        <v>14</v>
      </c>
      <c r="D2194" s="207">
        <v>39.24</v>
      </c>
    </row>
    <row r="2195" spans="1:4" ht="30">
      <c r="A2195" s="50">
        <v>89285</v>
      </c>
      <c r="B2195" s="208" t="s">
        <v>2726</v>
      </c>
      <c r="C2195" s="50" t="s">
        <v>14</v>
      </c>
      <c r="D2195" s="204">
        <v>40.76</v>
      </c>
    </row>
    <row r="2196" spans="1:4" ht="30">
      <c r="A2196" s="205">
        <v>89286</v>
      </c>
      <c r="B2196" s="206" t="s">
        <v>2727</v>
      </c>
      <c r="C2196" s="205" t="s">
        <v>14</v>
      </c>
      <c r="D2196" s="207">
        <v>46.19</v>
      </c>
    </row>
    <row r="2197" spans="1:4" ht="30">
      <c r="A2197" s="50">
        <v>89287</v>
      </c>
      <c r="B2197" s="208" t="s">
        <v>2728</v>
      </c>
      <c r="C2197" s="50" t="s">
        <v>14</v>
      </c>
      <c r="D2197" s="204">
        <v>47.7</v>
      </c>
    </row>
    <row r="2198" spans="1:4" ht="30">
      <c r="A2198" s="205">
        <v>89288</v>
      </c>
      <c r="B2198" s="206" t="s">
        <v>2729</v>
      </c>
      <c r="C2198" s="205" t="s">
        <v>14</v>
      </c>
      <c r="D2198" s="207">
        <v>41.33</v>
      </c>
    </row>
    <row r="2199" spans="1:4" ht="30">
      <c r="A2199" s="50">
        <v>89289</v>
      </c>
      <c r="B2199" s="208" t="s">
        <v>2730</v>
      </c>
      <c r="C2199" s="50" t="s">
        <v>14</v>
      </c>
      <c r="D2199" s="204">
        <v>42.84</v>
      </c>
    </row>
    <row r="2200" spans="1:4" ht="30">
      <c r="A2200" s="205">
        <v>89290</v>
      </c>
      <c r="B2200" s="206" t="s">
        <v>2731</v>
      </c>
      <c r="C2200" s="205" t="s">
        <v>14</v>
      </c>
      <c r="D2200" s="207">
        <v>49.4</v>
      </c>
    </row>
    <row r="2201" spans="1:4" ht="30">
      <c r="A2201" s="50">
        <v>89291</v>
      </c>
      <c r="B2201" s="208" t="s">
        <v>2732</v>
      </c>
      <c r="C2201" s="50" t="s">
        <v>14</v>
      </c>
      <c r="D2201" s="204">
        <v>51.07</v>
      </c>
    </row>
    <row r="2202" spans="1:4" ht="30">
      <c r="A2202" s="205">
        <v>89292</v>
      </c>
      <c r="B2202" s="206" t="s">
        <v>2733</v>
      </c>
      <c r="C2202" s="205" t="s">
        <v>14</v>
      </c>
      <c r="D2202" s="207">
        <v>45.94</v>
      </c>
    </row>
    <row r="2203" spans="1:4" ht="30">
      <c r="A2203" s="50">
        <v>89293</v>
      </c>
      <c r="B2203" s="208" t="s">
        <v>2734</v>
      </c>
      <c r="C2203" s="50" t="s">
        <v>14</v>
      </c>
      <c r="D2203" s="204">
        <v>47.62</v>
      </c>
    </row>
    <row r="2204" spans="1:4" ht="30">
      <c r="A2204" s="205">
        <v>89294</v>
      </c>
      <c r="B2204" s="206" t="s">
        <v>2735</v>
      </c>
      <c r="C2204" s="205" t="s">
        <v>14</v>
      </c>
      <c r="D2204" s="207">
        <v>53.99</v>
      </c>
    </row>
    <row r="2205" spans="1:4" ht="30">
      <c r="A2205" s="50">
        <v>89295</v>
      </c>
      <c r="B2205" s="208" t="s">
        <v>2736</v>
      </c>
      <c r="C2205" s="50" t="s">
        <v>14</v>
      </c>
      <c r="D2205" s="204">
        <v>55.67</v>
      </c>
    </row>
    <row r="2206" spans="1:4" ht="30">
      <c r="A2206" s="205">
        <v>89296</v>
      </c>
      <c r="B2206" s="206" t="s">
        <v>2737</v>
      </c>
      <c r="C2206" s="205" t="s">
        <v>14</v>
      </c>
      <c r="D2206" s="207">
        <v>48.6</v>
      </c>
    </row>
    <row r="2207" spans="1:4" ht="30">
      <c r="A2207" s="50">
        <v>89297</v>
      </c>
      <c r="B2207" s="208" t="s">
        <v>2738</v>
      </c>
      <c r="C2207" s="50" t="s">
        <v>14</v>
      </c>
      <c r="D2207" s="204">
        <v>50.28</v>
      </c>
    </row>
    <row r="2208" spans="1:4" ht="30">
      <c r="A2208" s="205">
        <v>89298</v>
      </c>
      <c r="B2208" s="206" t="s">
        <v>2739</v>
      </c>
      <c r="C2208" s="205" t="s">
        <v>14</v>
      </c>
      <c r="D2208" s="207">
        <v>50.39</v>
      </c>
    </row>
    <row r="2209" spans="1:4" ht="30">
      <c r="A2209" s="50">
        <v>89299</v>
      </c>
      <c r="B2209" s="208" t="s">
        <v>2740</v>
      </c>
      <c r="C2209" s="50" t="s">
        <v>14</v>
      </c>
      <c r="D2209" s="204">
        <v>52.53</v>
      </c>
    </row>
    <row r="2210" spans="1:4" ht="45">
      <c r="A2210" s="205">
        <v>89300</v>
      </c>
      <c r="B2210" s="206" t="s">
        <v>2741</v>
      </c>
      <c r="C2210" s="205" t="s">
        <v>14</v>
      </c>
      <c r="D2210" s="207">
        <v>46.88</v>
      </c>
    </row>
    <row r="2211" spans="1:4" ht="45">
      <c r="A2211" s="50">
        <v>89301</v>
      </c>
      <c r="B2211" s="208" t="s">
        <v>2742</v>
      </c>
      <c r="C2211" s="50" t="s">
        <v>14</v>
      </c>
      <c r="D2211" s="204">
        <v>49.03</v>
      </c>
    </row>
    <row r="2212" spans="1:4" ht="30">
      <c r="A2212" s="205">
        <v>89302</v>
      </c>
      <c r="B2212" s="206" t="s">
        <v>2743</v>
      </c>
      <c r="C2212" s="205" t="s">
        <v>14</v>
      </c>
      <c r="D2212" s="207">
        <v>56.08</v>
      </c>
    </row>
    <row r="2213" spans="1:4" ht="30">
      <c r="A2213" s="50">
        <v>89303</v>
      </c>
      <c r="B2213" s="208" t="s">
        <v>2744</v>
      </c>
      <c r="C2213" s="50" t="s">
        <v>14</v>
      </c>
      <c r="D2213" s="204">
        <v>58.23</v>
      </c>
    </row>
    <row r="2214" spans="1:4" ht="45">
      <c r="A2214" s="205">
        <v>89304</v>
      </c>
      <c r="B2214" s="206" t="s">
        <v>2745</v>
      </c>
      <c r="C2214" s="205" t="s">
        <v>14</v>
      </c>
      <c r="D2214" s="207">
        <v>50.37</v>
      </c>
    </row>
    <row r="2215" spans="1:4" ht="45">
      <c r="A2215" s="50">
        <v>89305</v>
      </c>
      <c r="B2215" s="208" t="s">
        <v>2746</v>
      </c>
      <c r="C2215" s="50" t="s">
        <v>14</v>
      </c>
      <c r="D2215" s="204">
        <v>52.52</v>
      </c>
    </row>
    <row r="2216" spans="1:4" ht="30">
      <c r="A2216" s="205">
        <v>89306</v>
      </c>
      <c r="B2216" s="206" t="s">
        <v>2747</v>
      </c>
      <c r="C2216" s="205" t="s">
        <v>14</v>
      </c>
      <c r="D2216" s="207">
        <v>57.21</v>
      </c>
    </row>
    <row r="2217" spans="1:4" ht="30">
      <c r="A2217" s="50">
        <v>89307</v>
      </c>
      <c r="B2217" s="208" t="s">
        <v>2748</v>
      </c>
      <c r="C2217" s="50" t="s">
        <v>14</v>
      </c>
      <c r="D2217" s="204">
        <v>59.59</v>
      </c>
    </row>
    <row r="2218" spans="1:4" ht="45">
      <c r="A2218" s="205">
        <v>89308</v>
      </c>
      <c r="B2218" s="206" t="s">
        <v>2749</v>
      </c>
      <c r="C2218" s="205" t="s">
        <v>14</v>
      </c>
      <c r="D2218" s="207">
        <v>53.75</v>
      </c>
    </row>
    <row r="2219" spans="1:4" ht="45">
      <c r="A2219" s="50">
        <v>89309</v>
      </c>
      <c r="B2219" s="208" t="s">
        <v>2750</v>
      </c>
      <c r="C2219" s="50" t="s">
        <v>14</v>
      </c>
      <c r="D2219" s="204">
        <v>56.13</v>
      </c>
    </row>
    <row r="2220" spans="1:4" ht="30">
      <c r="A2220" s="205">
        <v>89310</v>
      </c>
      <c r="B2220" s="206" t="s">
        <v>2751</v>
      </c>
      <c r="C2220" s="205" t="s">
        <v>14</v>
      </c>
      <c r="D2220" s="207">
        <v>64.02</v>
      </c>
    </row>
    <row r="2221" spans="1:4" ht="30">
      <c r="A2221" s="50">
        <v>89311</v>
      </c>
      <c r="B2221" s="208" t="s">
        <v>2752</v>
      </c>
      <c r="C2221" s="50" t="s">
        <v>14</v>
      </c>
      <c r="D2221" s="204">
        <v>66.400000000000006</v>
      </c>
    </row>
    <row r="2222" spans="1:4" ht="45">
      <c r="A2222" s="205">
        <v>89312</v>
      </c>
      <c r="B2222" s="206" t="s">
        <v>2753</v>
      </c>
      <c r="C2222" s="205" t="s">
        <v>14</v>
      </c>
      <c r="D2222" s="207">
        <v>57.82</v>
      </c>
    </row>
    <row r="2223" spans="1:4" ht="45">
      <c r="A2223" s="50">
        <v>89313</v>
      </c>
      <c r="B2223" s="208" t="s">
        <v>2754</v>
      </c>
      <c r="C2223" s="50" t="s">
        <v>14</v>
      </c>
      <c r="D2223" s="204">
        <v>60.2</v>
      </c>
    </row>
    <row r="2224" spans="1:4">
      <c r="A2224" s="205">
        <v>89349</v>
      </c>
      <c r="B2224" s="206" t="s">
        <v>2755</v>
      </c>
      <c r="C2224" s="205" t="s">
        <v>687</v>
      </c>
      <c r="D2224" s="207">
        <v>16.12</v>
      </c>
    </row>
    <row r="2225" spans="1:4">
      <c r="A2225" s="50">
        <v>89351</v>
      </c>
      <c r="B2225" s="208" t="s">
        <v>2756</v>
      </c>
      <c r="C2225" s="50" t="s">
        <v>687</v>
      </c>
      <c r="D2225" s="204">
        <v>18.12</v>
      </c>
    </row>
    <row r="2226" spans="1:4">
      <c r="A2226" s="205">
        <v>89352</v>
      </c>
      <c r="B2226" s="206" t="s">
        <v>2757</v>
      </c>
      <c r="C2226" s="205" t="s">
        <v>687</v>
      </c>
      <c r="D2226" s="207">
        <v>20.37</v>
      </c>
    </row>
    <row r="2227" spans="1:4">
      <c r="A2227" s="50">
        <v>89353</v>
      </c>
      <c r="B2227" s="208" t="s">
        <v>2758</v>
      </c>
      <c r="C2227" s="50" t="s">
        <v>687</v>
      </c>
      <c r="D2227" s="204">
        <v>21.16</v>
      </c>
    </row>
    <row r="2228" spans="1:4" ht="30">
      <c r="A2228" s="205">
        <v>89354</v>
      </c>
      <c r="B2228" s="206" t="s">
        <v>2759</v>
      </c>
      <c r="C2228" s="205" t="s">
        <v>687</v>
      </c>
      <c r="D2228" s="207">
        <v>77.400000000000006</v>
      </c>
    </row>
    <row r="2229" spans="1:4">
      <c r="A2229" s="50">
        <v>89355</v>
      </c>
      <c r="B2229" s="208" t="s">
        <v>2760</v>
      </c>
      <c r="C2229" s="50" t="s">
        <v>103</v>
      </c>
      <c r="D2229" s="204">
        <v>11.35</v>
      </c>
    </row>
    <row r="2230" spans="1:4">
      <c r="A2230" s="205">
        <v>89356</v>
      </c>
      <c r="B2230" s="206" t="s">
        <v>2761</v>
      </c>
      <c r="C2230" s="205" t="s">
        <v>103</v>
      </c>
      <c r="D2230" s="207">
        <v>13.53</v>
      </c>
    </row>
    <row r="2231" spans="1:4">
      <c r="A2231" s="50">
        <v>89357</v>
      </c>
      <c r="B2231" s="208" t="s">
        <v>2762</v>
      </c>
      <c r="C2231" s="50" t="s">
        <v>103</v>
      </c>
      <c r="D2231" s="204">
        <v>19.02</v>
      </c>
    </row>
    <row r="2232" spans="1:4" ht="30">
      <c r="A2232" s="205">
        <v>89358</v>
      </c>
      <c r="B2232" s="206" t="s">
        <v>2763</v>
      </c>
      <c r="C2232" s="205" t="s">
        <v>687</v>
      </c>
      <c r="D2232" s="207">
        <v>4.5999999999999996</v>
      </c>
    </row>
    <row r="2233" spans="1:4" ht="30">
      <c r="A2233" s="50">
        <v>89359</v>
      </c>
      <c r="B2233" s="208" t="s">
        <v>2764</v>
      </c>
      <c r="C2233" s="50" t="s">
        <v>687</v>
      </c>
      <c r="D2233" s="204">
        <v>4.78</v>
      </c>
    </row>
    <row r="2234" spans="1:4" ht="30">
      <c r="A2234" s="205">
        <v>89360</v>
      </c>
      <c r="B2234" s="206" t="s">
        <v>2765</v>
      </c>
      <c r="C2234" s="205" t="s">
        <v>687</v>
      </c>
      <c r="D2234" s="207">
        <v>5.69</v>
      </c>
    </row>
    <row r="2235" spans="1:4" ht="30">
      <c r="A2235" s="50">
        <v>89361</v>
      </c>
      <c r="B2235" s="208" t="s">
        <v>2766</v>
      </c>
      <c r="C2235" s="50" t="s">
        <v>687</v>
      </c>
      <c r="D2235" s="204">
        <v>5.61</v>
      </c>
    </row>
    <row r="2236" spans="1:4" ht="30">
      <c r="A2236" s="205">
        <v>89362</v>
      </c>
      <c r="B2236" s="206" t="s">
        <v>2767</v>
      </c>
      <c r="C2236" s="205" t="s">
        <v>687</v>
      </c>
      <c r="D2236" s="207">
        <v>5.42</v>
      </c>
    </row>
    <row r="2237" spans="1:4" ht="30">
      <c r="A2237" s="50">
        <v>89363</v>
      </c>
      <c r="B2237" s="208" t="s">
        <v>2768</v>
      </c>
      <c r="C2237" s="50" t="s">
        <v>687</v>
      </c>
      <c r="D2237" s="204">
        <v>6.09</v>
      </c>
    </row>
    <row r="2238" spans="1:4" ht="30">
      <c r="A2238" s="205">
        <v>89364</v>
      </c>
      <c r="B2238" s="206" t="s">
        <v>2769</v>
      </c>
      <c r="C2238" s="205" t="s">
        <v>687</v>
      </c>
      <c r="D2238" s="207">
        <v>7.1</v>
      </c>
    </row>
    <row r="2239" spans="1:4" ht="30">
      <c r="A2239" s="50">
        <v>89365</v>
      </c>
      <c r="B2239" s="208" t="s">
        <v>2770</v>
      </c>
      <c r="C2239" s="50" t="s">
        <v>687</v>
      </c>
      <c r="D2239" s="204">
        <v>6.64</v>
      </c>
    </row>
    <row r="2240" spans="1:4" ht="30">
      <c r="A2240" s="205">
        <v>89366</v>
      </c>
      <c r="B2240" s="206" t="s">
        <v>2771</v>
      </c>
      <c r="C2240" s="205" t="s">
        <v>687</v>
      </c>
      <c r="D2240" s="207">
        <v>10.99</v>
      </c>
    </row>
    <row r="2241" spans="1:4" ht="30">
      <c r="A2241" s="50">
        <v>89367</v>
      </c>
      <c r="B2241" s="208" t="s">
        <v>2772</v>
      </c>
      <c r="C2241" s="50" t="s">
        <v>687</v>
      </c>
      <c r="D2241" s="204">
        <v>7.4</v>
      </c>
    </row>
    <row r="2242" spans="1:4" ht="30">
      <c r="A2242" s="205">
        <v>89368</v>
      </c>
      <c r="B2242" s="206" t="s">
        <v>2773</v>
      </c>
      <c r="C2242" s="205" t="s">
        <v>687</v>
      </c>
      <c r="D2242" s="207">
        <v>8.91</v>
      </c>
    </row>
    <row r="2243" spans="1:4" ht="30">
      <c r="A2243" s="50">
        <v>89369</v>
      </c>
      <c r="B2243" s="208" t="s">
        <v>2774</v>
      </c>
      <c r="C2243" s="50" t="s">
        <v>687</v>
      </c>
      <c r="D2243" s="204">
        <v>10.43</v>
      </c>
    </row>
    <row r="2244" spans="1:4" ht="30">
      <c r="A2244" s="205">
        <v>89370</v>
      </c>
      <c r="B2244" s="206" t="s">
        <v>2775</v>
      </c>
      <c r="C2244" s="205" t="s">
        <v>687</v>
      </c>
      <c r="D2244" s="207">
        <v>8.7799999999999994</v>
      </c>
    </row>
    <row r="2245" spans="1:4">
      <c r="A2245" s="50">
        <v>89371</v>
      </c>
      <c r="B2245" s="208" t="s">
        <v>2776</v>
      </c>
      <c r="C2245" s="50" t="s">
        <v>687</v>
      </c>
      <c r="D2245" s="204">
        <v>3.46</v>
      </c>
    </row>
    <row r="2246" spans="1:4" ht="30">
      <c r="A2246" s="205">
        <v>89372</v>
      </c>
      <c r="B2246" s="206" t="s">
        <v>2777</v>
      </c>
      <c r="C2246" s="205" t="s">
        <v>687</v>
      </c>
      <c r="D2246" s="207">
        <v>9.6</v>
      </c>
    </row>
    <row r="2247" spans="1:4" ht="30">
      <c r="A2247" s="50">
        <v>89373</v>
      </c>
      <c r="B2247" s="208" t="s">
        <v>2778</v>
      </c>
      <c r="C2247" s="50" t="s">
        <v>687</v>
      </c>
      <c r="D2247" s="204">
        <v>3.89</v>
      </c>
    </row>
    <row r="2248" spans="1:4" ht="30">
      <c r="A2248" s="205">
        <v>89374</v>
      </c>
      <c r="B2248" s="206" t="s">
        <v>2779</v>
      </c>
      <c r="C2248" s="205" t="s">
        <v>687</v>
      </c>
      <c r="D2248" s="207">
        <v>6.99</v>
      </c>
    </row>
    <row r="2249" spans="1:4">
      <c r="A2249" s="50">
        <v>89375</v>
      </c>
      <c r="B2249" s="208" t="s">
        <v>2780</v>
      </c>
      <c r="C2249" s="50" t="s">
        <v>687</v>
      </c>
      <c r="D2249" s="204">
        <v>8.7200000000000006</v>
      </c>
    </row>
    <row r="2250" spans="1:4" ht="30">
      <c r="A2250" s="205">
        <v>89376</v>
      </c>
      <c r="B2250" s="206" t="s">
        <v>2781</v>
      </c>
      <c r="C2250" s="205" t="s">
        <v>687</v>
      </c>
      <c r="D2250" s="207">
        <v>3.63</v>
      </c>
    </row>
    <row r="2251" spans="1:4">
      <c r="A2251" s="50">
        <v>89378</v>
      </c>
      <c r="B2251" s="208" t="s">
        <v>2782</v>
      </c>
      <c r="C2251" s="50" t="s">
        <v>687</v>
      </c>
      <c r="D2251" s="204">
        <v>4.04</v>
      </c>
    </row>
    <row r="2252" spans="1:4" ht="30">
      <c r="A2252" s="205">
        <v>89379</v>
      </c>
      <c r="B2252" s="206" t="s">
        <v>2783</v>
      </c>
      <c r="C2252" s="205" t="s">
        <v>687</v>
      </c>
      <c r="D2252" s="207">
        <v>12.86</v>
      </c>
    </row>
    <row r="2253" spans="1:4" ht="30">
      <c r="A2253" s="50">
        <v>89380</v>
      </c>
      <c r="B2253" s="208" t="s">
        <v>2784</v>
      </c>
      <c r="C2253" s="50" t="s">
        <v>687</v>
      </c>
      <c r="D2253" s="204">
        <v>5.81</v>
      </c>
    </row>
    <row r="2254" spans="1:4" ht="30">
      <c r="A2254" s="205">
        <v>89381</v>
      </c>
      <c r="B2254" s="206" t="s">
        <v>2785</v>
      </c>
      <c r="C2254" s="205" t="s">
        <v>687</v>
      </c>
      <c r="D2254" s="207">
        <v>8.8699999999999992</v>
      </c>
    </row>
    <row r="2255" spans="1:4">
      <c r="A2255" s="50">
        <v>89382</v>
      </c>
      <c r="B2255" s="208" t="s">
        <v>2786</v>
      </c>
      <c r="C2255" s="50" t="s">
        <v>687</v>
      </c>
      <c r="D2255" s="204">
        <v>10.28</v>
      </c>
    </row>
    <row r="2256" spans="1:4" ht="30">
      <c r="A2256" s="205">
        <v>89383</v>
      </c>
      <c r="B2256" s="206" t="s">
        <v>2787</v>
      </c>
      <c r="C2256" s="205" t="s">
        <v>687</v>
      </c>
      <c r="D2256" s="207">
        <v>4.2300000000000004</v>
      </c>
    </row>
    <row r="2257" spans="1:4" ht="30">
      <c r="A2257" s="50">
        <v>89385</v>
      </c>
      <c r="B2257" s="208" t="s">
        <v>2788</v>
      </c>
      <c r="C2257" s="50" t="s">
        <v>687</v>
      </c>
      <c r="D2257" s="204">
        <v>4.5599999999999996</v>
      </c>
    </row>
    <row r="2258" spans="1:4">
      <c r="A2258" s="205">
        <v>89386</v>
      </c>
      <c r="B2258" s="206" t="s">
        <v>2789</v>
      </c>
      <c r="C2258" s="205" t="s">
        <v>687</v>
      </c>
      <c r="D2258" s="207">
        <v>5.47</v>
      </c>
    </row>
    <row r="2259" spans="1:4" ht="30">
      <c r="A2259" s="50">
        <v>89388</v>
      </c>
      <c r="B2259" s="208" t="s">
        <v>2790</v>
      </c>
      <c r="C2259" s="50" t="s">
        <v>687</v>
      </c>
      <c r="D2259" s="204">
        <v>7.09</v>
      </c>
    </row>
    <row r="2260" spans="1:4" ht="30">
      <c r="A2260" s="205">
        <v>89389</v>
      </c>
      <c r="B2260" s="206" t="s">
        <v>2791</v>
      </c>
      <c r="C2260" s="205" t="s">
        <v>687</v>
      </c>
      <c r="D2260" s="207">
        <v>7.79</v>
      </c>
    </row>
    <row r="2261" spans="1:4">
      <c r="A2261" s="50">
        <v>89390</v>
      </c>
      <c r="B2261" s="208" t="s">
        <v>2792</v>
      </c>
      <c r="C2261" s="50" t="s">
        <v>687</v>
      </c>
      <c r="D2261" s="204">
        <v>15.74</v>
      </c>
    </row>
    <row r="2262" spans="1:4" ht="30">
      <c r="A2262" s="205">
        <v>89391</v>
      </c>
      <c r="B2262" s="206" t="s">
        <v>2793</v>
      </c>
      <c r="C2262" s="205" t="s">
        <v>687</v>
      </c>
      <c r="D2262" s="207">
        <v>5.75</v>
      </c>
    </row>
    <row r="2263" spans="1:4">
      <c r="A2263" s="50">
        <v>89393</v>
      </c>
      <c r="B2263" s="208" t="s">
        <v>2794</v>
      </c>
      <c r="C2263" s="50" t="s">
        <v>687</v>
      </c>
      <c r="D2263" s="204">
        <v>6.61</v>
      </c>
    </row>
    <row r="2264" spans="1:4" ht="30">
      <c r="A2264" s="205">
        <v>89394</v>
      </c>
      <c r="B2264" s="206" t="s">
        <v>2795</v>
      </c>
      <c r="C2264" s="205" t="s">
        <v>687</v>
      </c>
      <c r="D2264" s="207">
        <v>15.5</v>
      </c>
    </row>
    <row r="2265" spans="1:4">
      <c r="A2265" s="50">
        <v>89395</v>
      </c>
      <c r="B2265" s="208" t="s">
        <v>2796</v>
      </c>
      <c r="C2265" s="50" t="s">
        <v>687</v>
      </c>
      <c r="D2265" s="204">
        <v>7.99</v>
      </c>
    </row>
    <row r="2266" spans="1:4" ht="30">
      <c r="A2266" s="205">
        <v>89396</v>
      </c>
      <c r="B2266" s="206" t="s">
        <v>2797</v>
      </c>
      <c r="C2266" s="205" t="s">
        <v>687</v>
      </c>
      <c r="D2266" s="207">
        <v>17.420000000000002</v>
      </c>
    </row>
    <row r="2267" spans="1:4" ht="30">
      <c r="A2267" s="50">
        <v>89397</v>
      </c>
      <c r="B2267" s="208" t="s">
        <v>2798</v>
      </c>
      <c r="C2267" s="50" t="s">
        <v>687</v>
      </c>
      <c r="D2267" s="204">
        <v>9.9700000000000006</v>
      </c>
    </row>
    <row r="2268" spans="1:4">
      <c r="A2268" s="205">
        <v>89398</v>
      </c>
      <c r="B2268" s="206" t="s">
        <v>2799</v>
      </c>
      <c r="C2268" s="205" t="s">
        <v>687</v>
      </c>
      <c r="D2268" s="207">
        <v>11.51</v>
      </c>
    </row>
    <row r="2269" spans="1:4" ht="30">
      <c r="A2269" s="50">
        <v>89399</v>
      </c>
      <c r="B2269" s="208" t="s">
        <v>2800</v>
      </c>
      <c r="C2269" s="50" t="s">
        <v>687</v>
      </c>
      <c r="D2269" s="204">
        <v>26.61</v>
      </c>
    </row>
    <row r="2270" spans="1:4" ht="30">
      <c r="A2270" s="205">
        <v>89400</v>
      </c>
      <c r="B2270" s="206" t="s">
        <v>2801</v>
      </c>
      <c r="C2270" s="205" t="s">
        <v>687</v>
      </c>
      <c r="D2270" s="207">
        <v>14.59</v>
      </c>
    </row>
    <row r="2271" spans="1:4" ht="30">
      <c r="A2271" s="205">
        <v>89401</v>
      </c>
      <c r="B2271" s="206" t="s">
        <v>2802</v>
      </c>
      <c r="C2271" s="205" t="s">
        <v>103</v>
      </c>
      <c r="D2271" s="207">
        <v>5.04</v>
      </c>
    </row>
    <row r="2272" spans="1:4" ht="30">
      <c r="A2272" s="50">
        <v>89402</v>
      </c>
      <c r="B2272" s="208" t="s">
        <v>2803</v>
      </c>
      <c r="C2272" s="50" t="s">
        <v>103</v>
      </c>
      <c r="D2272" s="204">
        <v>6.25</v>
      </c>
    </row>
    <row r="2273" spans="1:4" ht="30">
      <c r="A2273" s="205">
        <v>89403</v>
      </c>
      <c r="B2273" s="206" t="s">
        <v>2804</v>
      </c>
      <c r="C2273" s="205" t="s">
        <v>103</v>
      </c>
      <c r="D2273" s="207">
        <v>10.31</v>
      </c>
    </row>
    <row r="2274" spans="1:4" ht="30">
      <c r="A2274" s="50">
        <v>89404</v>
      </c>
      <c r="B2274" s="208" t="s">
        <v>2805</v>
      </c>
      <c r="C2274" s="50" t="s">
        <v>687</v>
      </c>
      <c r="D2274" s="204">
        <v>3.12</v>
      </c>
    </row>
    <row r="2275" spans="1:4" ht="30">
      <c r="A2275" s="205">
        <v>89405</v>
      </c>
      <c r="B2275" s="206" t="s">
        <v>2806</v>
      </c>
      <c r="C2275" s="205" t="s">
        <v>687</v>
      </c>
      <c r="D2275" s="207">
        <v>3.3</v>
      </c>
    </row>
    <row r="2276" spans="1:4" ht="30">
      <c r="A2276" s="50">
        <v>89406</v>
      </c>
      <c r="B2276" s="208" t="s">
        <v>2807</v>
      </c>
      <c r="C2276" s="50" t="s">
        <v>687</v>
      </c>
      <c r="D2276" s="204">
        <v>4.21</v>
      </c>
    </row>
    <row r="2277" spans="1:4" ht="30">
      <c r="A2277" s="205">
        <v>89407</v>
      </c>
      <c r="B2277" s="206" t="s">
        <v>2808</v>
      </c>
      <c r="C2277" s="205" t="s">
        <v>687</v>
      </c>
      <c r="D2277" s="207">
        <v>4.13</v>
      </c>
    </row>
    <row r="2278" spans="1:4" ht="30">
      <c r="A2278" s="50">
        <v>89408</v>
      </c>
      <c r="B2278" s="208" t="s">
        <v>2809</v>
      </c>
      <c r="C2278" s="50" t="s">
        <v>687</v>
      </c>
      <c r="D2278" s="204">
        <v>3.71</v>
      </c>
    </row>
    <row r="2279" spans="1:4" ht="30">
      <c r="A2279" s="205">
        <v>89409</v>
      </c>
      <c r="B2279" s="206" t="s">
        <v>2810</v>
      </c>
      <c r="C2279" s="205" t="s">
        <v>687</v>
      </c>
      <c r="D2279" s="207">
        <v>4.38</v>
      </c>
    </row>
    <row r="2280" spans="1:4" ht="30">
      <c r="A2280" s="50">
        <v>89410</v>
      </c>
      <c r="B2280" s="208" t="s">
        <v>2811</v>
      </c>
      <c r="C2280" s="50" t="s">
        <v>687</v>
      </c>
      <c r="D2280" s="204">
        <v>5.39</v>
      </c>
    </row>
    <row r="2281" spans="1:4" ht="30">
      <c r="A2281" s="205">
        <v>89411</v>
      </c>
      <c r="B2281" s="206" t="s">
        <v>2812</v>
      </c>
      <c r="C2281" s="205" t="s">
        <v>687</v>
      </c>
      <c r="D2281" s="207">
        <v>4.93</v>
      </c>
    </row>
    <row r="2282" spans="1:4" ht="30">
      <c r="A2282" s="50">
        <v>89412</v>
      </c>
      <c r="B2282" s="208" t="s">
        <v>2813</v>
      </c>
      <c r="C2282" s="50" t="s">
        <v>687</v>
      </c>
      <c r="D2282" s="204">
        <v>5.41</v>
      </c>
    </row>
    <row r="2283" spans="1:4" ht="30">
      <c r="A2283" s="205">
        <v>89413</v>
      </c>
      <c r="B2283" s="206" t="s">
        <v>2814</v>
      </c>
      <c r="C2283" s="205" t="s">
        <v>687</v>
      </c>
      <c r="D2283" s="207">
        <v>5.35</v>
      </c>
    </row>
    <row r="2284" spans="1:4" ht="30">
      <c r="A2284" s="50">
        <v>89414</v>
      </c>
      <c r="B2284" s="208" t="s">
        <v>2815</v>
      </c>
      <c r="C2284" s="50" t="s">
        <v>687</v>
      </c>
      <c r="D2284" s="204">
        <v>6.86</v>
      </c>
    </row>
    <row r="2285" spans="1:4" ht="30">
      <c r="A2285" s="205">
        <v>89415</v>
      </c>
      <c r="B2285" s="206" t="s">
        <v>2816</v>
      </c>
      <c r="C2285" s="205" t="s">
        <v>687</v>
      </c>
      <c r="D2285" s="207">
        <v>8.3800000000000008</v>
      </c>
    </row>
    <row r="2286" spans="1:4" ht="30">
      <c r="A2286" s="50">
        <v>89416</v>
      </c>
      <c r="B2286" s="208" t="s">
        <v>2817</v>
      </c>
      <c r="C2286" s="50" t="s">
        <v>687</v>
      </c>
      <c r="D2286" s="204">
        <v>6.74</v>
      </c>
    </row>
    <row r="2287" spans="1:4" ht="30">
      <c r="A2287" s="205">
        <v>89417</v>
      </c>
      <c r="B2287" s="206" t="s">
        <v>2818</v>
      </c>
      <c r="C2287" s="205" t="s">
        <v>687</v>
      </c>
      <c r="D2287" s="207">
        <v>2.4900000000000002</v>
      </c>
    </row>
    <row r="2288" spans="1:4" ht="30">
      <c r="A2288" s="50">
        <v>89418</v>
      </c>
      <c r="B2288" s="208" t="s">
        <v>2819</v>
      </c>
      <c r="C2288" s="50" t="s">
        <v>687</v>
      </c>
      <c r="D2288" s="204">
        <v>8.6300000000000008</v>
      </c>
    </row>
    <row r="2289" spans="1:4" ht="30">
      <c r="A2289" s="205">
        <v>89419</v>
      </c>
      <c r="B2289" s="206" t="s">
        <v>2820</v>
      </c>
      <c r="C2289" s="205" t="s">
        <v>687</v>
      </c>
      <c r="D2289" s="207">
        <v>2.92</v>
      </c>
    </row>
    <row r="2290" spans="1:4" ht="30">
      <c r="A2290" s="50">
        <v>89420</v>
      </c>
      <c r="B2290" s="208" t="s">
        <v>2821</v>
      </c>
      <c r="C2290" s="50" t="s">
        <v>687</v>
      </c>
      <c r="D2290" s="204">
        <v>6.01</v>
      </c>
    </row>
    <row r="2291" spans="1:4" ht="30">
      <c r="A2291" s="205">
        <v>89421</v>
      </c>
      <c r="B2291" s="206" t="s">
        <v>2822</v>
      </c>
      <c r="C2291" s="205" t="s">
        <v>687</v>
      </c>
      <c r="D2291" s="207">
        <v>7.75</v>
      </c>
    </row>
    <row r="2292" spans="1:4" ht="30">
      <c r="A2292" s="50">
        <v>89422</v>
      </c>
      <c r="B2292" s="208" t="s">
        <v>2823</v>
      </c>
      <c r="C2292" s="50" t="s">
        <v>687</v>
      </c>
      <c r="D2292" s="204">
        <v>2.66</v>
      </c>
    </row>
    <row r="2293" spans="1:4" ht="30">
      <c r="A2293" s="205">
        <v>89424</v>
      </c>
      <c r="B2293" s="206" t="s">
        <v>2824</v>
      </c>
      <c r="C2293" s="205" t="s">
        <v>687</v>
      </c>
      <c r="D2293" s="207">
        <v>2.9</v>
      </c>
    </row>
    <row r="2294" spans="1:4" ht="30">
      <c r="A2294" s="50">
        <v>89425</v>
      </c>
      <c r="B2294" s="208" t="s">
        <v>2825</v>
      </c>
      <c r="C2294" s="50" t="s">
        <v>687</v>
      </c>
      <c r="D2294" s="204">
        <v>11.71</v>
      </c>
    </row>
    <row r="2295" spans="1:4" ht="30">
      <c r="A2295" s="205">
        <v>89426</v>
      </c>
      <c r="B2295" s="206" t="s">
        <v>2826</v>
      </c>
      <c r="C2295" s="205" t="s">
        <v>687</v>
      </c>
      <c r="D2295" s="207">
        <v>4.67</v>
      </c>
    </row>
    <row r="2296" spans="1:4" ht="30">
      <c r="A2296" s="50">
        <v>89427</v>
      </c>
      <c r="B2296" s="208" t="s">
        <v>2827</v>
      </c>
      <c r="C2296" s="50" t="s">
        <v>687</v>
      </c>
      <c r="D2296" s="204">
        <v>7.73</v>
      </c>
    </row>
    <row r="2297" spans="1:4" ht="30">
      <c r="A2297" s="205">
        <v>89428</v>
      </c>
      <c r="B2297" s="206" t="s">
        <v>2828</v>
      </c>
      <c r="C2297" s="205" t="s">
        <v>687</v>
      </c>
      <c r="D2297" s="207">
        <v>9.14</v>
      </c>
    </row>
    <row r="2298" spans="1:4" ht="30">
      <c r="A2298" s="50">
        <v>89429</v>
      </c>
      <c r="B2298" s="208" t="s">
        <v>2829</v>
      </c>
      <c r="C2298" s="50" t="s">
        <v>687</v>
      </c>
      <c r="D2298" s="204">
        <v>3.08</v>
      </c>
    </row>
    <row r="2299" spans="1:4" ht="30">
      <c r="A2299" s="205">
        <v>89431</v>
      </c>
      <c r="B2299" s="206" t="s">
        <v>2830</v>
      </c>
      <c r="C2299" s="205" t="s">
        <v>687</v>
      </c>
      <c r="D2299" s="207">
        <v>4.0999999999999996</v>
      </c>
    </row>
    <row r="2300" spans="1:4" ht="30">
      <c r="A2300" s="50">
        <v>89433</v>
      </c>
      <c r="B2300" s="208" t="s">
        <v>2831</v>
      </c>
      <c r="C2300" s="50" t="s">
        <v>687</v>
      </c>
      <c r="D2300" s="204">
        <v>5.72</v>
      </c>
    </row>
    <row r="2301" spans="1:4" ht="30">
      <c r="A2301" s="205">
        <v>89434</v>
      </c>
      <c r="B2301" s="206" t="s">
        <v>2832</v>
      </c>
      <c r="C2301" s="205" t="s">
        <v>687</v>
      </c>
      <c r="D2301" s="207">
        <v>6.42</v>
      </c>
    </row>
    <row r="2302" spans="1:4" ht="30">
      <c r="A2302" s="50">
        <v>89435</v>
      </c>
      <c r="B2302" s="208" t="s">
        <v>2833</v>
      </c>
      <c r="C2302" s="50" t="s">
        <v>687</v>
      </c>
      <c r="D2302" s="204">
        <v>14.37</v>
      </c>
    </row>
    <row r="2303" spans="1:4" ht="30">
      <c r="A2303" s="205">
        <v>89436</v>
      </c>
      <c r="B2303" s="206" t="s">
        <v>2834</v>
      </c>
      <c r="C2303" s="205" t="s">
        <v>687</v>
      </c>
      <c r="D2303" s="207">
        <v>4.38</v>
      </c>
    </row>
    <row r="2304" spans="1:4">
      <c r="A2304" s="50">
        <v>89438</v>
      </c>
      <c r="B2304" s="208" t="s">
        <v>2835</v>
      </c>
      <c r="C2304" s="50" t="s">
        <v>687</v>
      </c>
      <c r="D2304" s="204">
        <v>4.6500000000000004</v>
      </c>
    </row>
    <row r="2305" spans="1:4" ht="30">
      <c r="A2305" s="205">
        <v>89439</v>
      </c>
      <c r="B2305" s="206" t="s">
        <v>2836</v>
      </c>
      <c r="C2305" s="205" t="s">
        <v>687</v>
      </c>
      <c r="D2305" s="207">
        <v>6.26</v>
      </c>
    </row>
    <row r="2306" spans="1:4">
      <c r="A2306" s="50">
        <v>89440</v>
      </c>
      <c r="B2306" s="208" t="s">
        <v>2837</v>
      </c>
      <c r="C2306" s="50" t="s">
        <v>687</v>
      </c>
      <c r="D2306" s="204">
        <v>5.71</v>
      </c>
    </row>
    <row r="2307" spans="1:4" ht="30">
      <c r="A2307" s="205">
        <v>89441</v>
      </c>
      <c r="B2307" s="206" t="s">
        <v>2838</v>
      </c>
      <c r="C2307" s="205" t="s">
        <v>687</v>
      </c>
      <c r="D2307" s="207">
        <v>15.14</v>
      </c>
    </row>
    <row r="2308" spans="1:4" ht="30">
      <c r="A2308" s="50">
        <v>89442</v>
      </c>
      <c r="B2308" s="208" t="s">
        <v>2839</v>
      </c>
      <c r="C2308" s="50" t="s">
        <v>687</v>
      </c>
      <c r="D2308" s="204">
        <v>7.69</v>
      </c>
    </row>
    <row r="2309" spans="1:4">
      <c r="A2309" s="205">
        <v>89443</v>
      </c>
      <c r="B2309" s="206" t="s">
        <v>2840</v>
      </c>
      <c r="C2309" s="205" t="s">
        <v>687</v>
      </c>
      <c r="D2309" s="207">
        <v>8.8000000000000007</v>
      </c>
    </row>
    <row r="2310" spans="1:4" ht="30">
      <c r="A2310" s="50">
        <v>89444</v>
      </c>
      <c r="B2310" s="208" t="s">
        <v>2841</v>
      </c>
      <c r="C2310" s="50" t="s">
        <v>687</v>
      </c>
      <c r="D2310" s="204">
        <v>23.9</v>
      </c>
    </row>
    <row r="2311" spans="1:4" ht="30">
      <c r="A2311" s="205">
        <v>89445</v>
      </c>
      <c r="B2311" s="206" t="s">
        <v>2842</v>
      </c>
      <c r="C2311" s="205" t="s">
        <v>687</v>
      </c>
      <c r="D2311" s="207">
        <v>11.88</v>
      </c>
    </row>
    <row r="2312" spans="1:4">
      <c r="A2312" s="50">
        <v>89446</v>
      </c>
      <c r="B2312" s="208" t="s">
        <v>2843</v>
      </c>
      <c r="C2312" s="50" t="s">
        <v>103</v>
      </c>
      <c r="D2312" s="204">
        <v>3.49</v>
      </c>
    </row>
    <row r="2313" spans="1:4">
      <c r="A2313" s="205">
        <v>89447</v>
      </c>
      <c r="B2313" s="206" t="s">
        <v>2844</v>
      </c>
      <c r="C2313" s="205" t="s">
        <v>103</v>
      </c>
      <c r="D2313" s="207">
        <v>7.07</v>
      </c>
    </row>
    <row r="2314" spans="1:4">
      <c r="A2314" s="50">
        <v>89448</v>
      </c>
      <c r="B2314" s="208" t="s">
        <v>2845</v>
      </c>
      <c r="C2314" s="50" t="s">
        <v>103</v>
      </c>
      <c r="D2314" s="204">
        <v>10.16</v>
      </c>
    </row>
    <row r="2315" spans="1:4">
      <c r="A2315" s="205">
        <v>89449</v>
      </c>
      <c r="B2315" s="206" t="s">
        <v>2846</v>
      </c>
      <c r="C2315" s="205" t="s">
        <v>103</v>
      </c>
      <c r="D2315" s="207">
        <v>12.57</v>
      </c>
    </row>
    <row r="2316" spans="1:4">
      <c r="A2316" s="50">
        <v>89450</v>
      </c>
      <c r="B2316" s="208" t="s">
        <v>2847</v>
      </c>
      <c r="C2316" s="50" t="s">
        <v>103</v>
      </c>
      <c r="D2316" s="204">
        <v>19.28</v>
      </c>
    </row>
    <row r="2317" spans="1:4">
      <c r="A2317" s="205">
        <v>89451</v>
      </c>
      <c r="B2317" s="206" t="s">
        <v>2848</v>
      </c>
      <c r="C2317" s="205" t="s">
        <v>103</v>
      </c>
      <c r="D2317" s="207">
        <v>26.89</v>
      </c>
    </row>
    <row r="2318" spans="1:4">
      <c r="A2318" s="50">
        <v>89452</v>
      </c>
      <c r="B2318" s="208" t="s">
        <v>2849</v>
      </c>
      <c r="C2318" s="50" t="s">
        <v>103</v>
      </c>
      <c r="D2318" s="204">
        <v>33.72</v>
      </c>
    </row>
    <row r="2319" spans="1:4" ht="30">
      <c r="A2319" s="205">
        <v>89453</v>
      </c>
      <c r="B2319" s="206" t="s">
        <v>2850</v>
      </c>
      <c r="C2319" s="205" t="s">
        <v>14</v>
      </c>
      <c r="D2319" s="207">
        <v>48.98</v>
      </c>
    </row>
    <row r="2320" spans="1:4" ht="30">
      <c r="A2320" s="50">
        <v>89454</v>
      </c>
      <c r="B2320" s="208" t="s">
        <v>2851</v>
      </c>
      <c r="C2320" s="50" t="s">
        <v>14</v>
      </c>
      <c r="D2320" s="204">
        <v>46.84</v>
      </c>
    </row>
    <row r="2321" spans="1:4" ht="30">
      <c r="A2321" s="205">
        <v>89455</v>
      </c>
      <c r="B2321" s="206" t="s">
        <v>2852</v>
      </c>
      <c r="C2321" s="205" t="s">
        <v>14</v>
      </c>
      <c r="D2321" s="207">
        <v>60.64</v>
      </c>
    </row>
    <row r="2322" spans="1:4" ht="30">
      <c r="A2322" s="50">
        <v>89456</v>
      </c>
      <c r="B2322" s="208" t="s">
        <v>2853</v>
      </c>
      <c r="C2322" s="50" t="s">
        <v>14</v>
      </c>
      <c r="D2322" s="204">
        <v>58.04</v>
      </c>
    </row>
    <row r="2323" spans="1:4" ht="30">
      <c r="A2323" s="205">
        <v>89457</v>
      </c>
      <c r="B2323" s="206" t="s">
        <v>2854</v>
      </c>
      <c r="C2323" s="205" t="s">
        <v>14</v>
      </c>
      <c r="D2323" s="207">
        <v>52</v>
      </c>
    </row>
    <row r="2324" spans="1:4" ht="30">
      <c r="A2324" s="50">
        <v>89458</v>
      </c>
      <c r="B2324" s="208" t="s">
        <v>2855</v>
      </c>
      <c r="C2324" s="50" t="s">
        <v>14</v>
      </c>
      <c r="D2324" s="204">
        <v>48.53</v>
      </c>
    </row>
    <row r="2325" spans="1:4" ht="30">
      <c r="A2325" s="205">
        <v>89459</v>
      </c>
      <c r="B2325" s="206" t="s">
        <v>2856</v>
      </c>
      <c r="C2325" s="205" t="s">
        <v>14</v>
      </c>
      <c r="D2325" s="207">
        <v>64.89</v>
      </c>
    </row>
    <row r="2326" spans="1:4" ht="30">
      <c r="A2326" s="50">
        <v>89460</v>
      </c>
      <c r="B2326" s="208" t="s">
        <v>2857</v>
      </c>
      <c r="C2326" s="50" t="s">
        <v>14</v>
      </c>
      <c r="D2326" s="204">
        <v>60.6</v>
      </c>
    </row>
    <row r="2327" spans="1:4" ht="30">
      <c r="A2327" s="205">
        <v>89462</v>
      </c>
      <c r="B2327" s="206" t="s">
        <v>2858</v>
      </c>
      <c r="C2327" s="205" t="s">
        <v>14</v>
      </c>
      <c r="D2327" s="207">
        <v>56.41</v>
      </c>
    </row>
    <row r="2328" spans="1:4" ht="30">
      <c r="A2328" s="50">
        <v>89463</v>
      </c>
      <c r="B2328" s="208" t="s">
        <v>2859</v>
      </c>
      <c r="C2328" s="50" t="s">
        <v>14</v>
      </c>
      <c r="D2328" s="204">
        <v>54.5</v>
      </c>
    </row>
    <row r="2329" spans="1:4" ht="30">
      <c r="A2329" s="205">
        <v>89464</v>
      </c>
      <c r="B2329" s="206" t="s">
        <v>2860</v>
      </c>
      <c r="C2329" s="205" t="s">
        <v>14</v>
      </c>
      <c r="D2329" s="207">
        <v>75.569999999999993</v>
      </c>
    </row>
    <row r="2330" spans="1:4" ht="30">
      <c r="A2330" s="50">
        <v>89465</v>
      </c>
      <c r="B2330" s="208" t="s">
        <v>2861</v>
      </c>
      <c r="C2330" s="50" t="s">
        <v>14</v>
      </c>
      <c r="D2330" s="204">
        <v>73.28</v>
      </c>
    </row>
    <row r="2331" spans="1:4" ht="30">
      <c r="A2331" s="205">
        <v>89466</v>
      </c>
      <c r="B2331" s="206" t="s">
        <v>2862</v>
      </c>
      <c r="C2331" s="205" t="s">
        <v>14</v>
      </c>
      <c r="D2331" s="207">
        <v>59.52</v>
      </c>
    </row>
    <row r="2332" spans="1:4" ht="30">
      <c r="A2332" s="50">
        <v>89467</v>
      </c>
      <c r="B2332" s="208" t="s">
        <v>2863</v>
      </c>
      <c r="C2332" s="50" t="s">
        <v>14</v>
      </c>
      <c r="D2332" s="204">
        <v>56.16</v>
      </c>
    </row>
    <row r="2333" spans="1:4" ht="30">
      <c r="A2333" s="205">
        <v>89468</v>
      </c>
      <c r="B2333" s="206" t="s">
        <v>2864</v>
      </c>
      <c r="C2333" s="205" t="s">
        <v>14</v>
      </c>
      <c r="D2333" s="207">
        <v>79.42</v>
      </c>
    </row>
    <row r="2334" spans="1:4" ht="30">
      <c r="A2334" s="50">
        <v>89469</v>
      </c>
      <c r="B2334" s="208" t="s">
        <v>2865</v>
      </c>
      <c r="C2334" s="50" t="s">
        <v>14</v>
      </c>
      <c r="D2334" s="204">
        <v>75.31</v>
      </c>
    </row>
    <row r="2335" spans="1:4" ht="30">
      <c r="A2335" s="205">
        <v>89470</v>
      </c>
      <c r="B2335" s="206" t="s">
        <v>2866</v>
      </c>
      <c r="C2335" s="205" t="s">
        <v>14</v>
      </c>
      <c r="D2335" s="207">
        <v>58.15</v>
      </c>
    </row>
    <row r="2336" spans="1:4" ht="30">
      <c r="A2336" s="50">
        <v>89471</v>
      </c>
      <c r="B2336" s="208" t="s">
        <v>2867</v>
      </c>
      <c r="C2336" s="50" t="s">
        <v>14</v>
      </c>
      <c r="D2336" s="204">
        <v>56.01</v>
      </c>
    </row>
    <row r="2337" spans="1:4" ht="30">
      <c r="A2337" s="205">
        <v>89472</v>
      </c>
      <c r="B2337" s="206" t="s">
        <v>2868</v>
      </c>
      <c r="C2337" s="205" t="s">
        <v>14</v>
      </c>
      <c r="D2337" s="207">
        <v>69.66</v>
      </c>
    </row>
    <row r="2338" spans="1:4" ht="30">
      <c r="A2338" s="50">
        <v>89473</v>
      </c>
      <c r="B2338" s="208" t="s">
        <v>2869</v>
      </c>
      <c r="C2338" s="50" t="s">
        <v>14</v>
      </c>
      <c r="D2338" s="204">
        <v>67.209999999999994</v>
      </c>
    </row>
    <row r="2339" spans="1:4" ht="30">
      <c r="A2339" s="205">
        <v>89474</v>
      </c>
      <c r="B2339" s="206" t="s">
        <v>2870</v>
      </c>
      <c r="C2339" s="205" t="s">
        <v>14</v>
      </c>
      <c r="D2339" s="207">
        <v>63.67</v>
      </c>
    </row>
    <row r="2340" spans="1:4" ht="30">
      <c r="A2340" s="50">
        <v>89475</v>
      </c>
      <c r="B2340" s="208" t="s">
        <v>2871</v>
      </c>
      <c r="C2340" s="50" t="s">
        <v>14</v>
      </c>
      <c r="D2340" s="204">
        <v>59.06</v>
      </c>
    </row>
    <row r="2341" spans="1:4" ht="30">
      <c r="A2341" s="205">
        <v>89476</v>
      </c>
      <c r="B2341" s="206" t="s">
        <v>2872</v>
      </c>
      <c r="C2341" s="205" t="s">
        <v>14</v>
      </c>
      <c r="D2341" s="207">
        <v>76.56</v>
      </c>
    </row>
    <row r="2342" spans="1:4" ht="30">
      <c r="A2342" s="50">
        <v>89477</v>
      </c>
      <c r="B2342" s="208" t="s">
        <v>2873</v>
      </c>
      <c r="C2342" s="50" t="s">
        <v>14</v>
      </c>
      <c r="D2342" s="204">
        <v>71.290000000000006</v>
      </c>
    </row>
    <row r="2343" spans="1:4" ht="30">
      <c r="A2343" s="205">
        <v>89478</v>
      </c>
      <c r="B2343" s="206" t="s">
        <v>2874</v>
      </c>
      <c r="C2343" s="205" t="s">
        <v>14</v>
      </c>
      <c r="D2343" s="207">
        <v>65.77</v>
      </c>
    </row>
    <row r="2344" spans="1:4" ht="30">
      <c r="A2344" s="50">
        <v>89479</v>
      </c>
      <c r="B2344" s="208" t="s">
        <v>2875</v>
      </c>
      <c r="C2344" s="50" t="s">
        <v>14</v>
      </c>
      <c r="D2344" s="204">
        <v>63.85</v>
      </c>
    </row>
    <row r="2345" spans="1:4" ht="30">
      <c r="A2345" s="205">
        <v>89480</v>
      </c>
      <c r="B2345" s="206" t="s">
        <v>2876</v>
      </c>
      <c r="C2345" s="205" t="s">
        <v>14</v>
      </c>
      <c r="D2345" s="207">
        <v>84.78</v>
      </c>
    </row>
    <row r="2346" spans="1:4">
      <c r="A2346" s="50">
        <v>89481</v>
      </c>
      <c r="B2346" s="208" t="s">
        <v>2877</v>
      </c>
      <c r="C2346" s="50" t="s">
        <v>687</v>
      </c>
      <c r="D2346" s="204">
        <v>2.86</v>
      </c>
    </row>
    <row r="2347" spans="1:4" ht="30">
      <c r="A2347" s="50">
        <v>89482</v>
      </c>
      <c r="B2347" s="208" t="s">
        <v>2878</v>
      </c>
      <c r="C2347" s="50" t="s">
        <v>687</v>
      </c>
      <c r="D2347" s="204">
        <v>15.77</v>
      </c>
    </row>
    <row r="2348" spans="1:4" ht="30">
      <c r="A2348" s="50">
        <v>89483</v>
      </c>
      <c r="B2348" s="208" t="s">
        <v>2879</v>
      </c>
      <c r="C2348" s="50" t="s">
        <v>14</v>
      </c>
      <c r="D2348" s="204">
        <v>82.63</v>
      </c>
    </row>
    <row r="2349" spans="1:4" ht="30">
      <c r="A2349" s="205">
        <v>89484</v>
      </c>
      <c r="B2349" s="206" t="s">
        <v>2880</v>
      </c>
      <c r="C2349" s="205" t="s">
        <v>14</v>
      </c>
      <c r="D2349" s="207">
        <v>71.38</v>
      </c>
    </row>
    <row r="2350" spans="1:4">
      <c r="A2350" s="205">
        <v>89485</v>
      </c>
      <c r="B2350" s="206" t="s">
        <v>2881</v>
      </c>
      <c r="C2350" s="205" t="s">
        <v>687</v>
      </c>
      <c r="D2350" s="207">
        <v>3.52</v>
      </c>
    </row>
    <row r="2351" spans="1:4" ht="30">
      <c r="A2351" s="50">
        <v>89486</v>
      </c>
      <c r="B2351" s="208" t="s">
        <v>2882</v>
      </c>
      <c r="C2351" s="50" t="s">
        <v>14</v>
      </c>
      <c r="D2351" s="204">
        <v>67.040000000000006</v>
      </c>
    </row>
    <row r="2352" spans="1:4" ht="30">
      <c r="A2352" s="205">
        <v>89487</v>
      </c>
      <c r="B2352" s="206" t="s">
        <v>2883</v>
      </c>
      <c r="C2352" s="205" t="s">
        <v>14</v>
      </c>
      <c r="D2352" s="207">
        <v>91.28</v>
      </c>
    </row>
    <row r="2353" spans="1:4" ht="30">
      <c r="A2353" s="50">
        <v>89488</v>
      </c>
      <c r="B2353" s="208" t="s">
        <v>2884</v>
      </c>
      <c r="C2353" s="50" t="s">
        <v>14</v>
      </c>
      <c r="D2353" s="204">
        <v>86.19</v>
      </c>
    </row>
    <row r="2354" spans="1:4">
      <c r="A2354" s="50">
        <v>89489</v>
      </c>
      <c r="B2354" s="208" t="s">
        <v>2885</v>
      </c>
      <c r="C2354" s="50" t="s">
        <v>687</v>
      </c>
      <c r="D2354" s="204">
        <v>4.53</v>
      </c>
    </row>
    <row r="2355" spans="1:4">
      <c r="A2355" s="205">
        <v>89490</v>
      </c>
      <c r="B2355" s="206" t="s">
        <v>2886</v>
      </c>
      <c r="C2355" s="205" t="s">
        <v>687</v>
      </c>
      <c r="D2355" s="207">
        <v>4.08</v>
      </c>
    </row>
    <row r="2356" spans="1:4" ht="30">
      <c r="A2356" s="205">
        <v>89491</v>
      </c>
      <c r="B2356" s="206" t="s">
        <v>2887</v>
      </c>
      <c r="C2356" s="205" t="s">
        <v>687</v>
      </c>
      <c r="D2356" s="207">
        <v>38.770000000000003</v>
      </c>
    </row>
    <row r="2357" spans="1:4">
      <c r="A2357" s="50">
        <v>89492</v>
      </c>
      <c r="B2357" s="208" t="s">
        <v>2888</v>
      </c>
      <c r="C2357" s="50" t="s">
        <v>687</v>
      </c>
      <c r="D2357" s="204">
        <v>4.38</v>
      </c>
    </row>
    <row r="2358" spans="1:4">
      <c r="A2358" s="205">
        <v>89493</v>
      </c>
      <c r="B2358" s="206" t="s">
        <v>2889</v>
      </c>
      <c r="C2358" s="205" t="s">
        <v>687</v>
      </c>
      <c r="D2358" s="207">
        <v>5.89</v>
      </c>
    </row>
    <row r="2359" spans="1:4">
      <c r="A2359" s="50">
        <v>89494</v>
      </c>
      <c r="B2359" s="208" t="s">
        <v>2890</v>
      </c>
      <c r="C2359" s="50" t="s">
        <v>687</v>
      </c>
      <c r="D2359" s="204">
        <v>7.41</v>
      </c>
    </row>
    <row r="2360" spans="1:4" ht="30">
      <c r="A2360" s="50">
        <v>89495</v>
      </c>
      <c r="B2360" s="208" t="s">
        <v>2891</v>
      </c>
      <c r="C2360" s="50" t="s">
        <v>687</v>
      </c>
      <c r="D2360" s="204">
        <v>6.23</v>
      </c>
    </row>
    <row r="2361" spans="1:4">
      <c r="A2361" s="205">
        <v>89496</v>
      </c>
      <c r="B2361" s="206" t="s">
        <v>2892</v>
      </c>
      <c r="C2361" s="205" t="s">
        <v>687</v>
      </c>
      <c r="D2361" s="207">
        <v>5.76</v>
      </c>
    </row>
    <row r="2362" spans="1:4">
      <c r="A2362" s="50">
        <v>89497</v>
      </c>
      <c r="B2362" s="208" t="s">
        <v>2893</v>
      </c>
      <c r="C2362" s="50" t="s">
        <v>687</v>
      </c>
      <c r="D2362" s="204">
        <v>7.11</v>
      </c>
    </row>
    <row r="2363" spans="1:4">
      <c r="A2363" s="205">
        <v>89498</v>
      </c>
      <c r="B2363" s="206" t="s">
        <v>2894</v>
      </c>
      <c r="C2363" s="205" t="s">
        <v>687</v>
      </c>
      <c r="D2363" s="207">
        <v>8.02</v>
      </c>
    </row>
    <row r="2364" spans="1:4">
      <c r="A2364" s="50">
        <v>89499</v>
      </c>
      <c r="B2364" s="208" t="s">
        <v>2895</v>
      </c>
      <c r="C2364" s="50" t="s">
        <v>687</v>
      </c>
      <c r="D2364" s="204">
        <v>11.83</v>
      </c>
    </row>
    <row r="2365" spans="1:4">
      <c r="A2365" s="205">
        <v>89500</v>
      </c>
      <c r="B2365" s="206" t="s">
        <v>2896</v>
      </c>
      <c r="C2365" s="205" t="s">
        <v>687</v>
      </c>
      <c r="D2365" s="207">
        <v>7.23</v>
      </c>
    </row>
    <row r="2366" spans="1:4">
      <c r="A2366" s="50">
        <v>89501</v>
      </c>
      <c r="B2366" s="208" t="s">
        <v>2897</v>
      </c>
      <c r="C2366" s="50" t="s">
        <v>687</v>
      </c>
      <c r="D2366" s="204">
        <v>8.77</v>
      </c>
    </row>
    <row r="2367" spans="1:4">
      <c r="A2367" s="205">
        <v>89502</v>
      </c>
      <c r="B2367" s="206" t="s">
        <v>2898</v>
      </c>
      <c r="C2367" s="205" t="s">
        <v>687</v>
      </c>
      <c r="D2367" s="207">
        <v>10.28</v>
      </c>
    </row>
    <row r="2368" spans="1:4">
      <c r="A2368" s="50">
        <v>89503</v>
      </c>
      <c r="B2368" s="208" t="s">
        <v>2899</v>
      </c>
      <c r="C2368" s="50" t="s">
        <v>687</v>
      </c>
      <c r="D2368" s="204">
        <v>13.74</v>
      </c>
    </row>
    <row r="2369" spans="1:4">
      <c r="A2369" s="205">
        <v>89504</v>
      </c>
      <c r="B2369" s="206" t="s">
        <v>2900</v>
      </c>
      <c r="C2369" s="205" t="s">
        <v>687</v>
      </c>
      <c r="D2369" s="207">
        <v>12.31</v>
      </c>
    </row>
    <row r="2370" spans="1:4">
      <c r="A2370" s="50">
        <v>89505</v>
      </c>
      <c r="B2370" s="208" t="s">
        <v>2901</v>
      </c>
      <c r="C2370" s="50" t="s">
        <v>687</v>
      </c>
      <c r="D2370" s="204">
        <v>26.25</v>
      </c>
    </row>
    <row r="2371" spans="1:4">
      <c r="A2371" s="205">
        <v>89506</v>
      </c>
      <c r="B2371" s="206" t="s">
        <v>2902</v>
      </c>
      <c r="C2371" s="205" t="s">
        <v>687</v>
      </c>
      <c r="D2371" s="207">
        <v>25.77</v>
      </c>
    </row>
    <row r="2372" spans="1:4">
      <c r="A2372" s="50">
        <v>89507</v>
      </c>
      <c r="B2372" s="208" t="s">
        <v>2903</v>
      </c>
      <c r="C2372" s="50" t="s">
        <v>687</v>
      </c>
      <c r="D2372" s="204">
        <v>26.89</v>
      </c>
    </row>
    <row r="2373" spans="1:4">
      <c r="A2373" s="205">
        <v>89508</v>
      </c>
      <c r="B2373" s="206" t="s">
        <v>2904</v>
      </c>
      <c r="C2373" s="205" t="s">
        <v>103</v>
      </c>
      <c r="D2373" s="207">
        <v>11.05</v>
      </c>
    </row>
    <row r="2374" spans="1:4">
      <c r="A2374" s="50">
        <v>89509</v>
      </c>
      <c r="B2374" s="208" t="s">
        <v>2905</v>
      </c>
      <c r="C2374" s="50" t="s">
        <v>103</v>
      </c>
      <c r="D2374" s="204">
        <v>15.05</v>
      </c>
    </row>
    <row r="2375" spans="1:4">
      <c r="A2375" s="205">
        <v>89510</v>
      </c>
      <c r="B2375" s="206" t="s">
        <v>2906</v>
      </c>
      <c r="C2375" s="205" t="s">
        <v>687</v>
      </c>
      <c r="D2375" s="207">
        <v>18.79</v>
      </c>
    </row>
    <row r="2376" spans="1:4">
      <c r="A2376" s="205">
        <v>89511</v>
      </c>
      <c r="B2376" s="206" t="s">
        <v>2907</v>
      </c>
      <c r="C2376" s="205" t="s">
        <v>103</v>
      </c>
      <c r="D2376" s="207">
        <v>22.06</v>
      </c>
    </row>
    <row r="2377" spans="1:4">
      <c r="A2377" s="50">
        <v>89512</v>
      </c>
      <c r="B2377" s="208" t="s">
        <v>2908</v>
      </c>
      <c r="C2377" s="50" t="s">
        <v>103</v>
      </c>
      <c r="D2377" s="204">
        <v>34.08</v>
      </c>
    </row>
    <row r="2378" spans="1:4">
      <c r="A2378" s="50">
        <v>89513</v>
      </c>
      <c r="B2378" s="208" t="s">
        <v>2909</v>
      </c>
      <c r="C2378" s="50" t="s">
        <v>687</v>
      </c>
      <c r="D2378" s="204">
        <v>74.41</v>
      </c>
    </row>
    <row r="2379" spans="1:4" ht="30">
      <c r="A2379" s="205">
        <v>89514</v>
      </c>
      <c r="B2379" s="206" t="s">
        <v>2910</v>
      </c>
      <c r="C2379" s="205" t="s">
        <v>687</v>
      </c>
      <c r="D2379" s="207">
        <v>5.27</v>
      </c>
    </row>
    <row r="2380" spans="1:4">
      <c r="A2380" s="50">
        <v>89515</v>
      </c>
      <c r="B2380" s="208" t="s">
        <v>2911</v>
      </c>
      <c r="C2380" s="50" t="s">
        <v>687</v>
      </c>
      <c r="D2380" s="204">
        <v>56.92</v>
      </c>
    </row>
    <row r="2381" spans="1:4" ht="30">
      <c r="A2381" s="205">
        <v>89516</v>
      </c>
      <c r="B2381" s="206" t="s">
        <v>2912</v>
      </c>
      <c r="C2381" s="205" t="s">
        <v>687</v>
      </c>
      <c r="D2381" s="207">
        <v>5.01</v>
      </c>
    </row>
    <row r="2382" spans="1:4">
      <c r="A2382" s="50">
        <v>89517</v>
      </c>
      <c r="B2382" s="208" t="s">
        <v>2913</v>
      </c>
      <c r="C2382" s="50" t="s">
        <v>687</v>
      </c>
      <c r="D2382" s="204">
        <v>44.56</v>
      </c>
    </row>
    <row r="2383" spans="1:4" ht="30">
      <c r="A2383" s="205">
        <v>89518</v>
      </c>
      <c r="B2383" s="206" t="s">
        <v>2914</v>
      </c>
      <c r="C2383" s="205" t="s">
        <v>687</v>
      </c>
      <c r="D2383" s="207">
        <v>7.72</v>
      </c>
    </row>
    <row r="2384" spans="1:4">
      <c r="A2384" s="50">
        <v>89519</v>
      </c>
      <c r="B2384" s="208" t="s">
        <v>2915</v>
      </c>
      <c r="C2384" s="50" t="s">
        <v>687</v>
      </c>
      <c r="D2384" s="204">
        <v>34.549999999999997</v>
      </c>
    </row>
    <row r="2385" spans="1:4" ht="30">
      <c r="A2385" s="205">
        <v>89520</v>
      </c>
      <c r="B2385" s="206" t="s">
        <v>2916</v>
      </c>
      <c r="C2385" s="205" t="s">
        <v>687</v>
      </c>
      <c r="D2385" s="207">
        <v>7.13</v>
      </c>
    </row>
    <row r="2386" spans="1:4">
      <c r="A2386" s="50">
        <v>89521</v>
      </c>
      <c r="B2386" s="208" t="s">
        <v>2917</v>
      </c>
      <c r="C2386" s="50" t="s">
        <v>687</v>
      </c>
      <c r="D2386" s="204">
        <v>83.97</v>
      </c>
    </row>
    <row r="2387" spans="1:4" ht="30">
      <c r="A2387" s="205">
        <v>89522</v>
      </c>
      <c r="B2387" s="206" t="s">
        <v>2918</v>
      </c>
      <c r="C2387" s="205" t="s">
        <v>687</v>
      </c>
      <c r="D2387" s="207">
        <v>16</v>
      </c>
    </row>
    <row r="2388" spans="1:4">
      <c r="A2388" s="50">
        <v>89523</v>
      </c>
      <c r="B2388" s="208" t="s">
        <v>2919</v>
      </c>
      <c r="C2388" s="50" t="s">
        <v>687</v>
      </c>
      <c r="D2388" s="204">
        <v>64.599999999999994</v>
      </c>
    </row>
    <row r="2389" spans="1:4" ht="30">
      <c r="A2389" s="205">
        <v>89524</v>
      </c>
      <c r="B2389" s="206" t="s">
        <v>2920</v>
      </c>
      <c r="C2389" s="205" t="s">
        <v>687</v>
      </c>
      <c r="D2389" s="207">
        <v>15.62</v>
      </c>
    </row>
    <row r="2390" spans="1:4">
      <c r="A2390" s="50">
        <v>89525</v>
      </c>
      <c r="B2390" s="208" t="s">
        <v>2921</v>
      </c>
      <c r="C2390" s="50" t="s">
        <v>687</v>
      </c>
      <c r="D2390" s="204">
        <v>53.01</v>
      </c>
    </row>
    <row r="2391" spans="1:4">
      <c r="A2391" s="205">
        <v>89527</v>
      </c>
      <c r="B2391" s="206" t="s">
        <v>2922</v>
      </c>
      <c r="C2391" s="205" t="s">
        <v>687</v>
      </c>
      <c r="D2391" s="207">
        <v>40.840000000000003</v>
      </c>
    </row>
    <row r="2392" spans="1:4">
      <c r="A2392" s="50">
        <v>89528</v>
      </c>
      <c r="B2392" s="208" t="s">
        <v>2923</v>
      </c>
      <c r="C2392" s="50" t="s">
        <v>687</v>
      </c>
      <c r="D2392" s="204">
        <v>2.3199999999999998</v>
      </c>
    </row>
    <row r="2393" spans="1:4" ht="30">
      <c r="A2393" s="205">
        <v>89529</v>
      </c>
      <c r="B2393" s="206" t="s">
        <v>2924</v>
      </c>
      <c r="C2393" s="205" t="s">
        <v>687</v>
      </c>
      <c r="D2393" s="207">
        <v>24.63</v>
      </c>
    </row>
    <row r="2394" spans="1:4">
      <c r="A2394" s="50">
        <v>89530</v>
      </c>
      <c r="B2394" s="208" t="s">
        <v>2925</v>
      </c>
      <c r="C2394" s="50" t="s">
        <v>687</v>
      </c>
      <c r="D2394" s="204">
        <v>11.14</v>
      </c>
    </row>
    <row r="2395" spans="1:4" ht="30">
      <c r="A2395" s="205">
        <v>89531</v>
      </c>
      <c r="B2395" s="206" t="s">
        <v>2926</v>
      </c>
      <c r="C2395" s="205" t="s">
        <v>687</v>
      </c>
      <c r="D2395" s="207">
        <v>21.1</v>
      </c>
    </row>
    <row r="2396" spans="1:4" ht="30">
      <c r="A2396" s="50">
        <v>89532</v>
      </c>
      <c r="B2396" s="208" t="s">
        <v>2927</v>
      </c>
      <c r="C2396" s="50" t="s">
        <v>687</v>
      </c>
      <c r="D2396" s="204">
        <v>4.09</v>
      </c>
    </row>
    <row r="2397" spans="1:4" ht="30">
      <c r="A2397" s="205">
        <v>89534</v>
      </c>
      <c r="B2397" s="206" t="s">
        <v>2928</v>
      </c>
      <c r="C2397" s="205" t="s">
        <v>687</v>
      </c>
      <c r="D2397" s="207">
        <v>2.84</v>
      </c>
    </row>
    <row r="2398" spans="1:4">
      <c r="A2398" s="50">
        <v>89536</v>
      </c>
      <c r="B2398" s="208" t="s">
        <v>2929</v>
      </c>
      <c r="C2398" s="50" t="s">
        <v>687</v>
      </c>
      <c r="D2398" s="204">
        <v>8.56</v>
      </c>
    </row>
    <row r="2399" spans="1:4" ht="30">
      <c r="A2399" s="205">
        <v>89538</v>
      </c>
      <c r="B2399" s="206" t="s">
        <v>2930</v>
      </c>
      <c r="C2399" s="205" t="s">
        <v>687</v>
      </c>
      <c r="D2399" s="207">
        <v>2.5099999999999998</v>
      </c>
    </row>
    <row r="2400" spans="1:4">
      <c r="A2400" s="50">
        <v>89541</v>
      </c>
      <c r="B2400" s="208" t="s">
        <v>2931</v>
      </c>
      <c r="C2400" s="50" t="s">
        <v>687</v>
      </c>
      <c r="D2400" s="204">
        <v>3.47</v>
      </c>
    </row>
    <row r="2401" spans="1:4" ht="30">
      <c r="A2401" s="205">
        <v>89544</v>
      </c>
      <c r="B2401" s="206" t="s">
        <v>2932</v>
      </c>
      <c r="C2401" s="205" t="s">
        <v>687</v>
      </c>
      <c r="D2401" s="207">
        <v>5.01</v>
      </c>
    </row>
    <row r="2402" spans="1:4" ht="30">
      <c r="A2402" s="50">
        <v>89545</v>
      </c>
      <c r="B2402" s="208" t="s">
        <v>2933</v>
      </c>
      <c r="C2402" s="50" t="s">
        <v>687</v>
      </c>
      <c r="D2402" s="204">
        <v>7.18</v>
      </c>
    </row>
    <row r="2403" spans="1:4" ht="30">
      <c r="A2403" s="205">
        <v>89547</v>
      </c>
      <c r="B2403" s="206" t="s">
        <v>2934</v>
      </c>
      <c r="C2403" s="205" t="s">
        <v>687</v>
      </c>
      <c r="D2403" s="207">
        <v>10.71</v>
      </c>
    </row>
    <row r="2404" spans="1:4" ht="30">
      <c r="A2404" s="50">
        <v>89548</v>
      </c>
      <c r="B2404" s="208" t="s">
        <v>2935</v>
      </c>
      <c r="C2404" s="50" t="s">
        <v>687</v>
      </c>
      <c r="D2404" s="204">
        <v>11.88</v>
      </c>
    </row>
    <row r="2405" spans="1:4" ht="30">
      <c r="A2405" s="205">
        <v>89549</v>
      </c>
      <c r="B2405" s="206" t="s">
        <v>2936</v>
      </c>
      <c r="C2405" s="205" t="s">
        <v>687</v>
      </c>
      <c r="D2405" s="207">
        <v>8.9</v>
      </c>
    </row>
    <row r="2406" spans="1:4" ht="30">
      <c r="A2406" s="50">
        <v>89550</v>
      </c>
      <c r="B2406" s="208" t="s">
        <v>2937</v>
      </c>
      <c r="C2406" s="50" t="s">
        <v>687</v>
      </c>
      <c r="D2406" s="204">
        <v>24.09</v>
      </c>
    </row>
    <row r="2407" spans="1:4" ht="30">
      <c r="A2407" s="205">
        <v>89551</v>
      </c>
      <c r="B2407" s="206" t="s">
        <v>2938</v>
      </c>
      <c r="C2407" s="205" t="s">
        <v>687</v>
      </c>
      <c r="D2407" s="207">
        <v>5.46</v>
      </c>
    </row>
    <row r="2408" spans="1:4">
      <c r="A2408" s="50">
        <v>89552</v>
      </c>
      <c r="B2408" s="208" t="s">
        <v>2939</v>
      </c>
      <c r="C2408" s="50" t="s">
        <v>687</v>
      </c>
      <c r="D2408" s="204">
        <v>13.41</v>
      </c>
    </row>
    <row r="2409" spans="1:4" ht="30">
      <c r="A2409" s="205">
        <v>89553</v>
      </c>
      <c r="B2409" s="206" t="s">
        <v>2940</v>
      </c>
      <c r="C2409" s="205" t="s">
        <v>687</v>
      </c>
      <c r="D2409" s="207">
        <v>3.43</v>
      </c>
    </row>
    <row r="2410" spans="1:4" ht="30">
      <c r="A2410" s="50">
        <v>89554</v>
      </c>
      <c r="B2410" s="208" t="s">
        <v>2941</v>
      </c>
      <c r="C2410" s="50" t="s">
        <v>687</v>
      </c>
      <c r="D2410" s="204">
        <v>13.19</v>
      </c>
    </row>
    <row r="2411" spans="1:4" ht="30">
      <c r="A2411" s="205">
        <v>89556</v>
      </c>
      <c r="B2411" s="206" t="s">
        <v>2942</v>
      </c>
      <c r="C2411" s="205" t="s">
        <v>687</v>
      </c>
      <c r="D2411" s="207">
        <v>18.89</v>
      </c>
    </row>
    <row r="2412" spans="1:4" ht="30">
      <c r="A2412" s="50">
        <v>89557</v>
      </c>
      <c r="B2412" s="208" t="s">
        <v>2943</v>
      </c>
      <c r="C2412" s="50" t="s">
        <v>687</v>
      </c>
      <c r="D2412" s="204">
        <v>15.21</v>
      </c>
    </row>
    <row r="2413" spans="1:4">
      <c r="A2413" s="205">
        <v>89558</v>
      </c>
      <c r="B2413" s="206" t="s">
        <v>2944</v>
      </c>
      <c r="C2413" s="205" t="s">
        <v>687</v>
      </c>
      <c r="D2413" s="207">
        <v>5.6</v>
      </c>
    </row>
    <row r="2414" spans="1:4" ht="30">
      <c r="A2414" s="50">
        <v>89559</v>
      </c>
      <c r="B2414" s="208" t="s">
        <v>2945</v>
      </c>
      <c r="C2414" s="50" t="s">
        <v>687</v>
      </c>
      <c r="D2414" s="204">
        <v>32.28</v>
      </c>
    </row>
    <row r="2415" spans="1:4" ht="30">
      <c r="A2415" s="205">
        <v>89561</v>
      </c>
      <c r="B2415" s="206" t="s">
        <v>2946</v>
      </c>
      <c r="C2415" s="205" t="s">
        <v>687</v>
      </c>
      <c r="D2415" s="207">
        <v>8.86</v>
      </c>
    </row>
    <row r="2416" spans="1:4" ht="30">
      <c r="A2416" s="50">
        <v>89562</v>
      </c>
      <c r="B2416" s="208" t="s">
        <v>2947</v>
      </c>
      <c r="C2416" s="50" t="s">
        <v>687</v>
      </c>
      <c r="D2416" s="204">
        <v>5.59</v>
      </c>
    </row>
    <row r="2417" spans="1:4" ht="30">
      <c r="A2417" s="205">
        <v>89563</v>
      </c>
      <c r="B2417" s="206" t="s">
        <v>2948</v>
      </c>
      <c r="C2417" s="205" t="s">
        <v>687</v>
      </c>
      <c r="D2417" s="207">
        <v>13.39</v>
      </c>
    </row>
    <row r="2418" spans="1:4" ht="30">
      <c r="A2418" s="50">
        <v>89564</v>
      </c>
      <c r="B2418" s="208" t="s">
        <v>2949</v>
      </c>
      <c r="C2418" s="50" t="s">
        <v>687</v>
      </c>
      <c r="D2418" s="204">
        <v>10.5</v>
      </c>
    </row>
    <row r="2419" spans="1:4" ht="30">
      <c r="A2419" s="205">
        <v>89565</v>
      </c>
      <c r="B2419" s="206" t="s">
        <v>2950</v>
      </c>
      <c r="C2419" s="205" t="s">
        <v>687</v>
      </c>
      <c r="D2419" s="207">
        <v>29.31</v>
      </c>
    </row>
    <row r="2420" spans="1:4" ht="30">
      <c r="A2420" s="50">
        <v>89566</v>
      </c>
      <c r="B2420" s="208" t="s">
        <v>2951</v>
      </c>
      <c r="C2420" s="50" t="s">
        <v>687</v>
      </c>
      <c r="D2420" s="204">
        <v>24.64</v>
      </c>
    </row>
    <row r="2421" spans="1:4" ht="30">
      <c r="A2421" s="205">
        <v>89567</v>
      </c>
      <c r="B2421" s="206" t="s">
        <v>2952</v>
      </c>
      <c r="C2421" s="205" t="s">
        <v>687</v>
      </c>
      <c r="D2421" s="207">
        <v>43.64</v>
      </c>
    </row>
    <row r="2422" spans="1:4">
      <c r="A2422" s="50">
        <v>89568</v>
      </c>
      <c r="B2422" s="208" t="s">
        <v>2953</v>
      </c>
      <c r="C2422" s="50" t="s">
        <v>687</v>
      </c>
      <c r="D2422" s="204">
        <v>25.32</v>
      </c>
    </row>
    <row r="2423" spans="1:4" ht="30">
      <c r="A2423" s="205">
        <v>89569</v>
      </c>
      <c r="B2423" s="206" t="s">
        <v>2954</v>
      </c>
      <c r="C2423" s="205" t="s">
        <v>687</v>
      </c>
      <c r="D2423" s="207">
        <v>42.23</v>
      </c>
    </row>
    <row r="2424" spans="1:4" ht="30">
      <c r="A2424" s="50">
        <v>89570</v>
      </c>
      <c r="B2424" s="208" t="s">
        <v>2955</v>
      </c>
      <c r="C2424" s="50" t="s">
        <v>687</v>
      </c>
      <c r="D2424" s="204">
        <v>6.47</v>
      </c>
    </row>
    <row r="2425" spans="1:4" ht="30">
      <c r="A2425" s="205">
        <v>89571</v>
      </c>
      <c r="B2425" s="206" t="s">
        <v>2956</v>
      </c>
      <c r="C2425" s="205" t="s">
        <v>687</v>
      </c>
      <c r="D2425" s="207">
        <v>38.93</v>
      </c>
    </row>
    <row r="2426" spans="1:4" ht="30">
      <c r="A2426" s="50">
        <v>89572</v>
      </c>
      <c r="B2426" s="208" t="s">
        <v>2957</v>
      </c>
      <c r="C2426" s="50" t="s">
        <v>687</v>
      </c>
      <c r="D2426" s="204">
        <v>5.56</v>
      </c>
    </row>
    <row r="2427" spans="1:4" ht="30">
      <c r="A2427" s="205">
        <v>89573</v>
      </c>
      <c r="B2427" s="206" t="s">
        <v>2958</v>
      </c>
      <c r="C2427" s="205" t="s">
        <v>687</v>
      </c>
      <c r="D2427" s="207">
        <v>30.99</v>
      </c>
    </row>
    <row r="2428" spans="1:4" ht="30">
      <c r="A2428" s="50">
        <v>89574</v>
      </c>
      <c r="B2428" s="208" t="s">
        <v>2959</v>
      </c>
      <c r="C2428" s="50" t="s">
        <v>687</v>
      </c>
      <c r="D2428" s="204">
        <v>56.43</v>
      </c>
    </row>
    <row r="2429" spans="1:4">
      <c r="A2429" s="205">
        <v>89575</v>
      </c>
      <c r="B2429" s="206" t="s">
        <v>2960</v>
      </c>
      <c r="C2429" s="205" t="s">
        <v>687</v>
      </c>
      <c r="D2429" s="207">
        <v>7</v>
      </c>
    </row>
    <row r="2430" spans="1:4" ht="30">
      <c r="A2430" s="205">
        <v>89576</v>
      </c>
      <c r="B2430" s="206" t="s">
        <v>2961</v>
      </c>
      <c r="C2430" s="205" t="s">
        <v>103</v>
      </c>
      <c r="D2430" s="207">
        <v>12.39</v>
      </c>
    </row>
    <row r="2431" spans="1:4">
      <c r="A2431" s="50">
        <v>89577</v>
      </c>
      <c r="B2431" s="208" t="s">
        <v>2962</v>
      </c>
      <c r="C2431" s="50" t="s">
        <v>687</v>
      </c>
      <c r="D2431" s="204">
        <v>25.06</v>
      </c>
    </row>
    <row r="2432" spans="1:4" ht="30">
      <c r="A2432" s="50">
        <v>89578</v>
      </c>
      <c r="B2432" s="208" t="s">
        <v>2963</v>
      </c>
      <c r="C2432" s="50" t="s">
        <v>103</v>
      </c>
      <c r="D2432" s="204">
        <v>20.9</v>
      </c>
    </row>
    <row r="2433" spans="1:4" ht="30">
      <c r="A2433" s="205">
        <v>89580</v>
      </c>
      <c r="B2433" s="206" t="s">
        <v>2964</v>
      </c>
      <c r="C2433" s="205" t="s">
        <v>103</v>
      </c>
      <c r="D2433" s="207">
        <v>41.51</v>
      </c>
    </row>
    <row r="2434" spans="1:4" ht="30">
      <c r="A2434" s="205">
        <v>89581</v>
      </c>
      <c r="B2434" s="206" t="s">
        <v>2965</v>
      </c>
      <c r="C2434" s="205" t="s">
        <v>687</v>
      </c>
      <c r="D2434" s="207">
        <v>14.87</v>
      </c>
    </row>
    <row r="2435" spans="1:4" ht="30">
      <c r="A2435" s="50">
        <v>89582</v>
      </c>
      <c r="B2435" s="208" t="s">
        <v>2966</v>
      </c>
      <c r="C2435" s="50" t="s">
        <v>687</v>
      </c>
      <c r="D2435" s="204">
        <v>14.49</v>
      </c>
    </row>
    <row r="2436" spans="1:4" ht="30">
      <c r="A2436" s="205">
        <v>89584</v>
      </c>
      <c r="B2436" s="206" t="s">
        <v>2967</v>
      </c>
      <c r="C2436" s="205" t="s">
        <v>687</v>
      </c>
      <c r="D2436" s="207">
        <v>23.5</v>
      </c>
    </row>
    <row r="2437" spans="1:4" ht="30">
      <c r="A2437" s="50">
        <v>89585</v>
      </c>
      <c r="B2437" s="208" t="s">
        <v>2968</v>
      </c>
      <c r="C2437" s="50" t="s">
        <v>687</v>
      </c>
      <c r="D2437" s="204">
        <v>19.97</v>
      </c>
    </row>
    <row r="2438" spans="1:4" ht="30">
      <c r="A2438" s="205">
        <v>89590</v>
      </c>
      <c r="B2438" s="206" t="s">
        <v>2969</v>
      </c>
      <c r="C2438" s="205" t="s">
        <v>687</v>
      </c>
      <c r="D2438" s="207">
        <v>73.290000000000006</v>
      </c>
    </row>
    <row r="2439" spans="1:4" ht="30">
      <c r="A2439" s="50">
        <v>89591</v>
      </c>
      <c r="B2439" s="208" t="s">
        <v>2970</v>
      </c>
      <c r="C2439" s="50" t="s">
        <v>687</v>
      </c>
      <c r="D2439" s="204">
        <v>60.12</v>
      </c>
    </row>
    <row r="2440" spans="1:4" ht="30">
      <c r="A2440" s="205">
        <v>89593</v>
      </c>
      <c r="B2440" s="206" t="s">
        <v>2971</v>
      </c>
      <c r="C2440" s="205" t="s">
        <v>687</v>
      </c>
      <c r="D2440" s="207">
        <v>17.38</v>
      </c>
    </row>
    <row r="2441" spans="1:4">
      <c r="A2441" s="50">
        <v>89594</v>
      </c>
      <c r="B2441" s="208" t="s">
        <v>2972</v>
      </c>
      <c r="C2441" s="50" t="s">
        <v>687</v>
      </c>
      <c r="D2441" s="204">
        <v>30.19</v>
      </c>
    </row>
    <row r="2442" spans="1:4" ht="30">
      <c r="A2442" s="205">
        <v>89595</v>
      </c>
      <c r="B2442" s="206" t="s">
        <v>2973</v>
      </c>
      <c r="C2442" s="205" t="s">
        <v>687</v>
      </c>
      <c r="D2442" s="207">
        <v>10.17</v>
      </c>
    </row>
    <row r="2443" spans="1:4" ht="30">
      <c r="A2443" s="50">
        <v>89596</v>
      </c>
      <c r="B2443" s="208" t="s">
        <v>2974</v>
      </c>
      <c r="C2443" s="50" t="s">
        <v>687</v>
      </c>
      <c r="D2443" s="204">
        <v>7.12</v>
      </c>
    </row>
    <row r="2444" spans="1:4">
      <c r="A2444" s="205">
        <v>89597</v>
      </c>
      <c r="B2444" s="206" t="s">
        <v>2975</v>
      </c>
      <c r="C2444" s="205" t="s">
        <v>687</v>
      </c>
      <c r="D2444" s="207">
        <v>13.93</v>
      </c>
    </row>
    <row r="2445" spans="1:4" ht="30">
      <c r="A2445" s="50">
        <v>89599</v>
      </c>
      <c r="B2445" s="208" t="s">
        <v>2976</v>
      </c>
      <c r="C2445" s="50" t="s">
        <v>687</v>
      </c>
      <c r="D2445" s="204">
        <v>9.86</v>
      </c>
    </row>
    <row r="2446" spans="1:4" ht="30">
      <c r="A2446" s="205">
        <v>89600</v>
      </c>
      <c r="B2446" s="206" t="s">
        <v>2977</v>
      </c>
      <c r="C2446" s="205" t="s">
        <v>687</v>
      </c>
      <c r="D2446" s="207">
        <v>11.03</v>
      </c>
    </row>
    <row r="2447" spans="1:4" ht="30">
      <c r="A2447" s="50">
        <v>89605</v>
      </c>
      <c r="B2447" s="208" t="s">
        <v>2978</v>
      </c>
      <c r="C2447" s="50" t="s">
        <v>687</v>
      </c>
      <c r="D2447" s="204">
        <v>12.46</v>
      </c>
    </row>
    <row r="2448" spans="1:4">
      <c r="A2448" s="205">
        <v>89609</v>
      </c>
      <c r="B2448" s="206" t="s">
        <v>2979</v>
      </c>
      <c r="C2448" s="205" t="s">
        <v>687</v>
      </c>
      <c r="D2448" s="207">
        <v>66.11</v>
      </c>
    </row>
    <row r="2449" spans="1:4" ht="30">
      <c r="A2449" s="50">
        <v>89610</v>
      </c>
      <c r="B2449" s="208" t="s">
        <v>2980</v>
      </c>
      <c r="C2449" s="50" t="s">
        <v>687</v>
      </c>
      <c r="D2449" s="204">
        <v>13.57</v>
      </c>
    </row>
    <row r="2450" spans="1:4">
      <c r="A2450" s="205">
        <v>89611</v>
      </c>
      <c r="B2450" s="206" t="s">
        <v>2981</v>
      </c>
      <c r="C2450" s="205" t="s">
        <v>687</v>
      </c>
      <c r="D2450" s="207">
        <v>20.59</v>
      </c>
    </row>
    <row r="2451" spans="1:4">
      <c r="A2451" s="50">
        <v>89612</v>
      </c>
      <c r="B2451" s="208" t="s">
        <v>2982</v>
      </c>
      <c r="C2451" s="50" t="s">
        <v>687</v>
      </c>
      <c r="D2451" s="204">
        <v>134.57</v>
      </c>
    </row>
    <row r="2452" spans="1:4" ht="30">
      <c r="A2452" s="205">
        <v>89613</v>
      </c>
      <c r="B2452" s="206" t="s">
        <v>2983</v>
      </c>
      <c r="C2452" s="205" t="s">
        <v>687</v>
      </c>
      <c r="D2452" s="207">
        <v>22.15</v>
      </c>
    </row>
    <row r="2453" spans="1:4">
      <c r="A2453" s="50">
        <v>89614</v>
      </c>
      <c r="B2453" s="208" t="s">
        <v>2984</v>
      </c>
      <c r="C2453" s="50" t="s">
        <v>687</v>
      </c>
      <c r="D2453" s="204">
        <v>39.74</v>
      </c>
    </row>
    <row r="2454" spans="1:4">
      <c r="A2454" s="205">
        <v>89615</v>
      </c>
      <c r="B2454" s="206" t="s">
        <v>2985</v>
      </c>
      <c r="C2454" s="205" t="s">
        <v>687</v>
      </c>
      <c r="D2454" s="207">
        <v>197.62</v>
      </c>
    </row>
    <row r="2455" spans="1:4" ht="30">
      <c r="A2455" s="50">
        <v>89616</v>
      </c>
      <c r="B2455" s="208" t="s">
        <v>2986</v>
      </c>
      <c r="C2455" s="50" t="s">
        <v>687</v>
      </c>
      <c r="D2455" s="204">
        <v>31.02</v>
      </c>
    </row>
    <row r="2456" spans="1:4">
      <c r="A2456" s="205">
        <v>89617</v>
      </c>
      <c r="B2456" s="206" t="s">
        <v>2987</v>
      </c>
      <c r="C2456" s="205" t="s">
        <v>687</v>
      </c>
      <c r="D2456" s="207">
        <v>4.5599999999999996</v>
      </c>
    </row>
    <row r="2457" spans="1:4" ht="30">
      <c r="A2457" s="50">
        <v>89618</v>
      </c>
      <c r="B2457" s="208" t="s">
        <v>2988</v>
      </c>
      <c r="C2457" s="50" t="s">
        <v>687</v>
      </c>
      <c r="D2457" s="204">
        <v>13.99</v>
      </c>
    </row>
    <row r="2458" spans="1:4" ht="30">
      <c r="A2458" s="205">
        <v>89619</v>
      </c>
      <c r="B2458" s="206" t="s">
        <v>2989</v>
      </c>
      <c r="C2458" s="205" t="s">
        <v>687</v>
      </c>
      <c r="D2458" s="207">
        <v>6.55</v>
      </c>
    </row>
    <row r="2459" spans="1:4">
      <c r="A2459" s="50">
        <v>89620</v>
      </c>
      <c r="B2459" s="208" t="s">
        <v>2990</v>
      </c>
      <c r="C2459" s="50" t="s">
        <v>687</v>
      </c>
      <c r="D2459" s="204">
        <v>7.51</v>
      </c>
    </row>
    <row r="2460" spans="1:4" ht="30">
      <c r="A2460" s="205">
        <v>89621</v>
      </c>
      <c r="B2460" s="206" t="s">
        <v>2991</v>
      </c>
      <c r="C2460" s="205" t="s">
        <v>687</v>
      </c>
      <c r="D2460" s="207">
        <v>22.61</v>
      </c>
    </row>
    <row r="2461" spans="1:4" ht="30">
      <c r="A2461" s="50">
        <v>89622</v>
      </c>
      <c r="B2461" s="208" t="s">
        <v>2992</v>
      </c>
      <c r="C2461" s="50" t="s">
        <v>687</v>
      </c>
      <c r="D2461" s="204">
        <v>10.59</v>
      </c>
    </row>
    <row r="2462" spans="1:4">
      <c r="A2462" s="205">
        <v>89623</v>
      </c>
      <c r="B2462" s="206" t="s">
        <v>2993</v>
      </c>
      <c r="C2462" s="205" t="s">
        <v>687</v>
      </c>
      <c r="D2462" s="207">
        <v>14.08</v>
      </c>
    </row>
    <row r="2463" spans="1:4" ht="30">
      <c r="A2463" s="50">
        <v>89624</v>
      </c>
      <c r="B2463" s="208" t="s">
        <v>2994</v>
      </c>
      <c r="C2463" s="50" t="s">
        <v>687</v>
      </c>
      <c r="D2463" s="204">
        <v>13.91</v>
      </c>
    </row>
    <row r="2464" spans="1:4">
      <c r="A2464" s="205">
        <v>89625</v>
      </c>
      <c r="B2464" s="206" t="s">
        <v>2995</v>
      </c>
      <c r="C2464" s="205" t="s">
        <v>687</v>
      </c>
      <c r="D2464" s="207">
        <v>16.73</v>
      </c>
    </row>
    <row r="2465" spans="1:4" ht="30">
      <c r="A2465" s="50">
        <v>89626</v>
      </c>
      <c r="B2465" s="208" t="s">
        <v>2996</v>
      </c>
      <c r="C2465" s="50" t="s">
        <v>687</v>
      </c>
      <c r="D2465" s="204">
        <v>22.03</v>
      </c>
    </row>
    <row r="2466" spans="1:4" ht="30">
      <c r="A2466" s="205">
        <v>89627</v>
      </c>
      <c r="B2466" s="206" t="s">
        <v>2997</v>
      </c>
      <c r="C2466" s="205" t="s">
        <v>687</v>
      </c>
      <c r="D2466" s="207">
        <v>16.38</v>
      </c>
    </row>
    <row r="2467" spans="1:4">
      <c r="A2467" s="50">
        <v>89628</v>
      </c>
      <c r="B2467" s="208" t="s">
        <v>2998</v>
      </c>
      <c r="C2467" s="50" t="s">
        <v>687</v>
      </c>
      <c r="D2467" s="204">
        <v>37.79</v>
      </c>
    </row>
    <row r="2468" spans="1:4">
      <c r="A2468" s="205">
        <v>89629</v>
      </c>
      <c r="B2468" s="206" t="s">
        <v>2999</v>
      </c>
      <c r="C2468" s="205" t="s">
        <v>687</v>
      </c>
      <c r="D2468" s="207">
        <v>68.56</v>
      </c>
    </row>
    <row r="2469" spans="1:4" ht="30">
      <c r="A2469" s="50">
        <v>89630</v>
      </c>
      <c r="B2469" s="208" t="s">
        <v>3000</v>
      </c>
      <c r="C2469" s="50" t="s">
        <v>687</v>
      </c>
      <c r="D2469" s="204">
        <v>57.99</v>
      </c>
    </row>
    <row r="2470" spans="1:4">
      <c r="A2470" s="205">
        <v>89631</v>
      </c>
      <c r="B2470" s="206" t="s">
        <v>3001</v>
      </c>
      <c r="C2470" s="205" t="s">
        <v>687</v>
      </c>
      <c r="D2470" s="207">
        <v>102.86</v>
      </c>
    </row>
    <row r="2471" spans="1:4" ht="30">
      <c r="A2471" s="50">
        <v>89632</v>
      </c>
      <c r="B2471" s="208" t="s">
        <v>3002</v>
      </c>
      <c r="C2471" s="50" t="s">
        <v>687</v>
      </c>
      <c r="D2471" s="204">
        <v>87.16</v>
      </c>
    </row>
    <row r="2472" spans="1:4">
      <c r="A2472" s="50">
        <v>89633</v>
      </c>
      <c r="B2472" s="208" t="s">
        <v>3003</v>
      </c>
      <c r="C2472" s="50" t="s">
        <v>103</v>
      </c>
      <c r="D2472" s="204">
        <v>16.03</v>
      </c>
    </row>
    <row r="2473" spans="1:4">
      <c r="A2473" s="205">
        <v>89634</v>
      </c>
      <c r="B2473" s="206" t="s">
        <v>3004</v>
      </c>
      <c r="C2473" s="205" t="s">
        <v>103</v>
      </c>
      <c r="D2473" s="207">
        <v>24.58</v>
      </c>
    </row>
    <row r="2474" spans="1:4">
      <c r="A2474" s="50">
        <v>89635</v>
      </c>
      <c r="B2474" s="208" t="s">
        <v>3005</v>
      </c>
      <c r="C2474" s="50" t="s">
        <v>103</v>
      </c>
      <c r="D2474" s="204">
        <v>35.380000000000003</v>
      </c>
    </row>
    <row r="2475" spans="1:4" ht="30">
      <c r="A2475" s="205">
        <v>89637</v>
      </c>
      <c r="B2475" s="206" t="s">
        <v>3006</v>
      </c>
      <c r="C2475" s="205" t="s">
        <v>687</v>
      </c>
      <c r="D2475" s="207">
        <v>6.37</v>
      </c>
    </row>
    <row r="2476" spans="1:4" ht="30">
      <c r="A2476" s="50">
        <v>89641</v>
      </c>
      <c r="B2476" s="208" t="s">
        <v>3007</v>
      </c>
      <c r="C2476" s="50" t="s">
        <v>687</v>
      </c>
      <c r="D2476" s="204">
        <v>9.08</v>
      </c>
    </row>
    <row r="2477" spans="1:4" ht="30">
      <c r="A2477" s="205">
        <v>89645</v>
      </c>
      <c r="B2477" s="206" t="s">
        <v>3008</v>
      </c>
      <c r="C2477" s="205" t="s">
        <v>687</v>
      </c>
      <c r="D2477" s="207">
        <v>22.19</v>
      </c>
    </row>
    <row r="2478" spans="1:4">
      <c r="A2478" s="50">
        <v>89651</v>
      </c>
      <c r="B2478" s="208" t="s">
        <v>3009</v>
      </c>
      <c r="C2478" s="50" t="s">
        <v>687</v>
      </c>
      <c r="D2478" s="204">
        <v>4.26</v>
      </c>
    </row>
    <row r="2479" spans="1:4" ht="30">
      <c r="A2479" s="205">
        <v>89653</v>
      </c>
      <c r="B2479" s="206" t="s">
        <v>3010</v>
      </c>
      <c r="C2479" s="205" t="s">
        <v>687</v>
      </c>
      <c r="D2479" s="207">
        <v>14.05</v>
      </c>
    </row>
    <row r="2480" spans="1:4" ht="30">
      <c r="A2480" s="50">
        <v>89660</v>
      </c>
      <c r="B2480" s="208" t="s">
        <v>3011</v>
      </c>
      <c r="C2480" s="50" t="s">
        <v>687</v>
      </c>
      <c r="D2480" s="204">
        <v>5.36</v>
      </c>
    </row>
    <row r="2481" spans="1:4" ht="30">
      <c r="A2481" s="205">
        <v>89665</v>
      </c>
      <c r="B2481" s="206" t="s">
        <v>3012</v>
      </c>
      <c r="C2481" s="205" t="s">
        <v>687</v>
      </c>
      <c r="D2481" s="207">
        <v>8.06</v>
      </c>
    </row>
    <row r="2482" spans="1:4" ht="30">
      <c r="A2482" s="50">
        <v>89667</v>
      </c>
      <c r="B2482" s="208" t="s">
        <v>3013</v>
      </c>
      <c r="C2482" s="50" t="s">
        <v>687</v>
      </c>
      <c r="D2482" s="204">
        <v>23.25</v>
      </c>
    </row>
    <row r="2483" spans="1:4" ht="30">
      <c r="A2483" s="205">
        <v>89668</v>
      </c>
      <c r="B2483" s="206" t="s">
        <v>3014</v>
      </c>
      <c r="C2483" s="205" t="s">
        <v>687</v>
      </c>
      <c r="D2483" s="207">
        <v>24.48</v>
      </c>
    </row>
    <row r="2484" spans="1:4" ht="30">
      <c r="A2484" s="50">
        <v>89669</v>
      </c>
      <c r="B2484" s="208" t="s">
        <v>3015</v>
      </c>
      <c r="C2484" s="50" t="s">
        <v>687</v>
      </c>
      <c r="D2484" s="204">
        <v>12.49</v>
      </c>
    </row>
    <row r="2485" spans="1:4" ht="30">
      <c r="A2485" s="205">
        <v>89671</v>
      </c>
      <c r="B2485" s="206" t="s">
        <v>3016</v>
      </c>
      <c r="C2485" s="205" t="s">
        <v>687</v>
      </c>
      <c r="D2485" s="207">
        <v>18.190000000000001</v>
      </c>
    </row>
    <row r="2486" spans="1:4" ht="30">
      <c r="A2486" s="50">
        <v>89673</v>
      </c>
      <c r="B2486" s="208" t="s">
        <v>3017</v>
      </c>
      <c r="C2486" s="50" t="s">
        <v>687</v>
      </c>
      <c r="D2486" s="204">
        <v>14.5</v>
      </c>
    </row>
    <row r="2487" spans="1:4" ht="30">
      <c r="A2487" s="205">
        <v>89675</v>
      </c>
      <c r="B2487" s="206" t="s">
        <v>3018</v>
      </c>
      <c r="C2487" s="205" t="s">
        <v>687</v>
      </c>
      <c r="D2487" s="207">
        <v>31.57</v>
      </c>
    </row>
    <row r="2488" spans="1:4" ht="30">
      <c r="A2488" s="50">
        <v>89677</v>
      </c>
      <c r="B2488" s="208" t="s">
        <v>3019</v>
      </c>
      <c r="C2488" s="50" t="s">
        <v>687</v>
      </c>
      <c r="D2488" s="204">
        <v>37.1</v>
      </c>
    </row>
    <row r="2489" spans="1:4" ht="30">
      <c r="A2489" s="205">
        <v>89679</v>
      </c>
      <c r="B2489" s="206" t="s">
        <v>3020</v>
      </c>
      <c r="C2489" s="205" t="s">
        <v>687</v>
      </c>
      <c r="D2489" s="207">
        <v>59.77</v>
      </c>
    </row>
    <row r="2490" spans="1:4" ht="30">
      <c r="A2490" s="50">
        <v>89681</v>
      </c>
      <c r="B2490" s="208" t="s">
        <v>3021</v>
      </c>
      <c r="C2490" s="50" t="s">
        <v>687</v>
      </c>
      <c r="D2490" s="204">
        <v>41.05</v>
      </c>
    </row>
    <row r="2491" spans="1:4" ht="30">
      <c r="A2491" s="205">
        <v>89685</v>
      </c>
      <c r="B2491" s="206" t="s">
        <v>3022</v>
      </c>
      <c r="C2491" s="205" t="s">
        <v>687</v>
      </c>
      <c r="D2491" s="207">
        <v>27.76</v>
      </c>
    </row>
    <row r="2492" spans="1:4" ht="30">
      <c r="A2492" s="50">
        <v>89687</v>
      </c>
      <c r="B2492" s="208" t="s">
        <v>3023</v>
      </c>
      <c r="C2492" s="50" t="s">
        <v>687</v>
      </c>
      <c r="D2492" s="204">
        <v>23.08</v>
      </c>
    </row>
    <row r="2493" spans="1:4" ht="30">
      <c r="A2493" s="205">
        <v>89690</v>
      </c>
      <c r="B2493" s="206" t="s">
        <v>3024</v>
      </c>
      <c r="C2493" s="205" t="s">
        <v>687</v>
      </c>
      <c r="D2493" s="207">
        <v>42.09</v>
      </c>
    </row>
    <row r="2494" spans="1:4">
      <c r="A2494" s="50">
        <v>89691</v>
      </c>
      <c r="B2494" s="208" t="s">
        <v>3025</v>
      </c>
      <c r="C2494" s="50" t="s">
        <v>687</v>
      </c>
      <c r="D2494" s="204">
        <v>8.0500000000000007</v>
      </c>
    </row>
    <row r="2495" spans="1:4" ht="30">
      <c r="A2495" s="205">
        <v>89692</v>
      </c>
      <c r="B2495" s="206" t="s">
        <v>3026</v>
      </c>
      <c r="C2495" s="205" t="s">
        <v>687</v>
      </c>
      <c r="D2495" s="207">
        <v>40.68</v>
      </c>
    </row>
    <row r="2496" spans="1:4" ht="30">
      <c r="A2496" s="50">
        <v>89693</v>
      </c>
      <c r="B2496" s="208" t="s">
        <v>3027</v>
      </c>
      <c r="C2496" s="50" t="s">
        <v>687</v>
      </c>
      <c r="D2496" s="204">
        <v>37.380000000000003</v>
      </c>
    </row>
    <row r="2497" spans="1:4" ht="30">
      <c r="A2497" s="205">
        <v>89696</v>
      </c>
      <c r="B2497" s="206" t="s">
        <v>3028</v>
      </c>
      <c r="C2497" s="205" t="s">
        <v>687</v>
      </c>
      <c r="D2497" s="207">
        <v>29.44</v>
      </c>
    </row>
    <row r="2498" spans="1:4">
      <c r="A2498" s="50">
        <v>89697</v>
      </c>
      <c r="B2498" s="208" t="s">
        <v>3029</v>
      </c>
      <c r="C2498" s="50" t="s">
        <v>687</v>
      </c>
      <c r="D2498" s="204">
        <v>10.32</v>
      </c>
    </row>
    <row r="2499" spans="1:4" ht="30">
      <c r="A2499" s="205">
        <v>89698</v>
      </c>
      <c r="B2499" s="206" t="s">
        <v>3030</v>
      </c>
      <c r="C2499" s="205" t="s">
        <v>687</v>
      </c>
      <c r="D2499" s="207">
        <v>118.07</v>
      </c>
    </row>
    <row r="2500" spans="1:4" ht="30">
      <c r="A2500" s="50">
        <v>89699</v>
      </c>
      <c r="B2500" s="208" t="s">
        <v>3031</v>
      </c>
      <c r="C2500" s="50" t="s">
        <v>687</v>
      </c>
      <c r="D2500" s="204">
        <v>95.22</v>
      </c>
    </row>
    <row r="2501" spans="1:4" ht="30">
      <c r="A2501" s="205">
        <v>89701</v>
      </c>
      <c r="B2501" s="206" t="s">
        <v>3032</v>
      </c>
      <c r="C2501" s="205" t="s">
        <v>687</v>
      </c>
      <c r="D2501" s="207">
        <v>84</v>
      </c>
    </row>
    <row r="2502" spans="1:4" ht="30">
      <c r="A2502" s="50">
        <v>89703</v>
      </c>
      <c r="B2502" s="208" t="s">
        <v>3033</v>
      </c>
      <c r="C2502" s="50" t="s">
        <v>687</v>
      </c>
      <c r="D2502" s="204">
        <v>38.99</v>
      </c>
    </row>
    <row r="2503" spans="1:4" ht="30">
      <c r="A2503" s="205">
        <v>89704</v>
      </c>
      <c r="B2503" s="206" t="s">
        <v>3034</v>
      </c>
      <c r="C2503" s="205" t="s">
        <v>687</v>
      </c>
      <c r="D2503" s="207">
        <v>67.349999999999994</v>
      </c>
    </row>
    <row r="2504" spans="1:4" ht="30">
      <c r="A2504" s="205">
        <v>89707</v>
      </c>
      <c r="B2504" s="206" t="s">
        <v>3035</v>
      </c>
      <c r="C2504" s="205" t="s">
        <v>687</v>
      </c>
      <c r="D2504" s="207">
        <v>19.149999999999999</v>
      </c>
    </row>
    <row r="2505" spans="1:4" ht="30">
      <c r="A2505" s="50">
        <v>89708</v>
      </c>
      <c r="B2505" s="208" t="s">
        <v>3036</v>
      </c>
      <c r="C2505" s="50" t="s">
        <v>687</v>
      </c>
      <c r="D2505" s="204">
        <v>43.36</v>
      </c>
    </row>
    <row r="2506" spans="1:4" ht="30">
      <c r="A2506" s="205">
        <v>89709</v>
      </c>
      <c r="B2506" s="206" t="s">
        <v>3037</v>
      </c>
      <c r="C2506" s="205" t="s">
        <v>687</v>
      </c>
      <c r="D2506" s="207">
        <v>7.22</v>
      </c>
    </row>
    <row r="2507" spans="1:4" ht="30">
      <c r="A2507" s="50">
        <v>89710</v>
      </c>
      <c r="B2507" s="208" t="s">
        <v>3038</v>
      </c>
      <c r="C2507" s="50" t="s">
        <v>687</v>
      </c>
      <c r="D2507" s="204">
        <v>7.08</v>
      </c>
    </row>
    <row r="2508" spans="1:4" ht="30">
      <c r="A2508" s="205">
        <v>89711</v>
      </c>
      <c r="B2508" s="206" t="s">
        <v>3039</v>
      </c>
      <c r="C2508" s="205" t="s">
        <v>103</v>
      </c>
      <c r="D2508" s="207">
        <v>11.85</v>
      </c>
    </row>
    <row r="2509" spans="1:4" ht="30">
      <c r="A2509" s="50">
        <v>89712</v>
      </c>
      <c r="B2509" s="208" t="s">
        <v>3040</v>
      </c>
      <c r="C2509" s="50" t="s">
        <v>103</v>
      </c>
      <c r="D2509" s="204">
        <v>17.489999999999998</v>
      </c>
    </row>
    <row r="2510" spans="1:4" ht="30">
      <c r="A2510" s="205">
        <v>89713</v>
      </c>
      <c r="B2510" s="206" t="s">
        <v>3041</v>
      </c>
      <c r="C2510" s="205" t="s">
        <v>103</v>
      </c>
      <c r="D2510" s="207">
        <v>25.94</v>
      </c>
    </row>
    <row r="2511" spans="1:4" ht="30">
      <c r="A2511" s="50">
        <v>89714</v>
      </c>
      <c r="B2511" s="208" t="s">
        <v>3042</v>
      </c>
      <c r="C2511" s="50" t="s">
        <v>103</v>
      </c>
      <c r="D2511" s="204">
        <v>33.270000000000003</v>
      </c>
    </row>
    <row r="2512" spans="1:4">
      <c r="A2512" s="205">
        <v>89716</v>
      </c>
      <c r="B2512" s="206" t="s">
        <v>3043</v>
      </c>
      <c r="C2512" s="205" t="s">
        <v>103</v>
      </c>
      <c r="D2512" s="207">
        <v>17.920000000000002</v>
      </c>
    </row>
    <row r="2513" spans="1:4">
      <c r="A2513" s="50">
        <v>89717</v>
      </c>
      <c r="B2513" s="208" t="s">
        <v>3044</v>
      </c>
      <c r="C2513" s="50" t="s">
        <v>103</v>
      </c>
      <c r="D2513" s="204">
        <v>27.54</v>
      </c>
    </row>
    <row r="2514" spans="1:4" ht="30">
      <c r="A2514" s="50">
        <v>89724</v>
      </c>
      <c r="B2514" s="208" t="s">
        <v>3045</v>
      </c>
      <c r="C2514" s="50" t="s">
        <v>687</v>
      </c>
      <c r="D2514" s="204">
        <v>5.13</v>
      </c>
    </row>
    <row r="2515" spans="1:4" ht="30">
      <c r="A2515" s="205">
        <v>89726</v>
      </c>
      <c r="B2515" s="206" t="s">
        <v>3046</v>
      </c>
      <c r="C2515" s="205" t="s">
        <v>687</v>
      </c>
      <c r="D2515" s="207">
        <v>5.38</v>
      </c>
    </row>
    <row r="2516" spans="1:4" ht="30">
      <c r="A2516" s="50">
        <v>89728</v>
      </c>
      <c r="B2516" s="208" t="s">
        <v>3047</v>
      </c>
      <c r="C2516" s="50" t="s">
        <v>687</v>
      </c>
      <c r="D2516" s="204">
        <v>6.94</v>
      </c>
    </row>
    <row r="2517" spans="1:4" ht="30">
      <c r="A2517" s="205">
        <v>89730</v>
      </c>
      <c r="B2517" s="206" t="s">
        <v>3048</v>
      </c>
      <c r="C2517" s="205" t="s">
        <v>687</v>
      </c>
      <c r="D2517" s="207">
        <v>7.05</v>
      </c>
    </row>
    <row r="2518" spans="1:4" ht="30">
      <c r="A2518" s="50">
        <v>89731</v>
      </c>
      <c r="B2518" s="208" t="s">
        <v>3049</v>
      </c>
      <c r="C2518" s="50" t="s">
        <v>687</v>
      </c>
      <c r="D2518" s="204">
        <v>7.19</v>
      </c>
    </row>
    <row r="2519" spans="1:4" ht="30">
      <c r="A2519" s="205">
        <v>89732</v>
      </c>
      <c r="B2519" s="206" t="s">
        <v>3050</v>
      </c>
      <c r="C2519" s="205" t="s">
        <v>687</v>
      </c>
      <c r="D2519" s="207">
        <v>7.8</v>
      </c>
    </row>
    <row r="2520" spans="1:4" ht="30">
      <c r="A2520" s="50">
        <v>89733</v>
      </c>
      <c r="B2520" s="208" t="s">
        <v>3051</v>
      </c>
      <c r="C2520" s="50" t="s">
        <v>687</v>
      </c>
      <c r="D2520" s="204">
        <v>12.35</v>
      </c>
    </row>
    <row r="2521" spans="1:4" ht="30">
      <c r="A2521" s="205">
        <v>89735</v>
      </c>
      <c r="B2521" s="206" t="s">
        <v>3052</v>
      </c>
      <c r="C2521" s="205" t="s">
        <v>687</v>
      </c>
      <c r="D2521" s="207">
        <v>12.24</v>
      </c>
    </row>
    <row r="2522" spans="1:4" ht="30">
      <c r="A2522" s="50">
        <v>89737</v>
      </c>
      <c r="B2522" s="208" t="s">
        <v>3053</v>
      </c>
      <c r="C2522" s="50" t="s">
        <v>687</v>
      </c>
      <c r="D2522" s="204">
        <v>12.52</v>
      </c>
    </row>
    <row r="2523" spans="1:4" ht="30">
      <c r="A2523" s="205">
        <v>89739</v>
      </c>
      <c r="B2523" s="206" t="s">
        <v>3054</v>
      </c>
      <c r="C2523" s="205" t="s">
        <v>687</v>
      </c>
      <c r="D2523" s="207">
        <v>13.3</v>
      </c>
    </row>
    <row r="2524" spans="1:4" ht="30">
      <c r="A2524" s="50">
        <v>89742</v>
      </c>
      <c r="B2524" s="208" t="s">
        <v>3055</v>
      </c>
      <c r="C2524" s="50" t="s">
        <v>687</v>
      </c>
      <c r="D2524" s="204">
        <v>22.05</v>
      </c>
    </row>
    <row r="2525" spans="1:4" ht="30">
      <c r="A2525" s="205">
        <v>89743</v>
      </c>
      <c r="B2525" s="206" t="s">
        <v>3056</v>
      </c>
      <c r="C2525" s="205" t="s">
        <v>687</v>
      </c>
      <c r="D2525" s="207">
        <v>29.75</v>
      </c>
    </row>
    <row r="2526" spans="1:4" ht="30">
      <c r="A2526" s="50">
        <v>89744</v>
      </c>
      <c r="B2526" s="208" t="s">
        <v>3057</v>
      </c>
      <c r="C2526" s="50" t="s">
        <v>687</v>
      </c>
      <c r="D2526" s="204">
        <v>16.72</v>
      </c>
    </row>
    <row r="2527" spans="1:4" ht="30">
      <c r="A2527" s="205">
        <v>89746</v>
      </c>
      <c r="B2527" s="206" t="s">
        <v>3058</v>
      </c>
      <c r="C2527" s="205" t="s">
        <v>687</v>
      </c>
      <c r="D2527" s="207">
        <v>16.18</v>
      </c>
    </row>
    <row r="2528" spans="1:4" ht="30">
      <c r="A2528" s="50">
        <v>89748</v>
      </c>
      <c r="B2528" s="208" t="s">
        <v>3059</v>
      </c>
      <c r="C2528" s="50" t="s">
        <v>687</v>
      </c>
      <c r="D2528" s="204">
        <v>25.27</v>
      </c>
    </row>
    <row r="2529" spans="1:4" ht="30">
      <c r="A2529" s="205">
        <v>89750</v>
      </c>
      <c r="B2529" s="206" t="s">
        <v>3060</v>
      </c>
      <c r="C2529" s="205" t="s">
        <v>687</v>
      </c>
      <c r="D2529" s="207">
        <v>45.47</v>
      </c>
    </row>
    <row r="2530" spans="1:4" ht="30">
      <c r="A2530" s="50">
        <v>89752</v>
      </c>
      <c r="B2530" s="208" t="s">
        <v>3061</v>
      </c>
      <c r="C2530" s="50" t="s">
        <v>687</v>
      </c>
      <c r="D2530" s="204">
        <v>3.91</v>
      </c>
    </row>
    <row r="2531" spans="1:4" ht="30">
      <c r="A2531" s="205">
        <v>89753</v>
      </c>
      <c r="B2531" s="206" t="s">
        <v>3062</v>
      </c>
      <c r="C2531" s="205" t="s">
        <v>687</v>
      </c>
      <c r="D2531" s="207">
        <v>6</v>
      </c>
    </row>
    <row r="2532" spans="1:4" ht="30">
      <c r="A2532" s="50">
        <v>89754</v>
      </c>
      <c r="B2532" s="208" t="s">
        <v>3063</v>
      </c>
      <c r="C2532" s="50" t="s">
        <v>687</v>
      </c>
      <c r="D2532" s="204">
        <v>10.98</v>
      </c>
    </row>
    <row r="2533" spans="1:4" ht="30">
      <c r="A2533" s="205">
        <v>89774</v>
      </c>
      <c r="B2533" s="206" t="s">
        <v>3064</v>
      </c>
      <c r="C2533" s="205" t="s">
        <v>687</v>
      </c>
      <c r="D2533" s="207">
        <v>10.01</v>
      </c>
    </row>
    <row r="2534" spans="1:4" ht="30">
      <c r="A2534" s="50">
        <v>89776</v>
      </c>
      <c r="B2534" s="208" t="s">
        <v>3065</v>
      </c>
      <c r="C2534" s="50" t="s">
        <v>687</v>
      </c>
      <c r="D2534" s="204">
        <v>13.51</v>
      </c>
    </row>
    <row r="2535" spans="1:4" ht="30">
      <c r="A2535" s="205">
        <v>89778</v>
      </c>
      <c r="B2535" s="206" t="s">
        <v>3066</v>
      </c>
      <c r="C2535" s="205" t="s">
        <v>687</v>
      </c>
      <c r="D2535" s="207">
        <v>12.47</v>
      </c>
    </row>
    <row r="2536" spans="1:4" ht="30">
      <c r="A2536" s="50">
        <v>89779</v>
      </c>
      <c r="B2536" s="208" t="s">
        <v>3067</v>
      </c>
      <c r="C2536" s="50" t="s">
        <v>687</v>
      </c>
      <c r="D2536" s="204">
        <v>19.48</v>
      </c>
    </row>
    <row r="2537" spans="1:4" ht="30">
      <c r="A2537" s="205">
        <v>89782</v>
      </c>
      <c r="B2537" s="206" t="s">
        <v>3068</v>
      </c>
      <c r="C2537" s="205" t="s">
        <v>687</v>
      </c>
      <c r="D2537" s="207">
        <v>8.19</v>
      </c>
    </row>
    <row r="2538" spans="1:4" ht="30">
      <c r="A2538" s="50">
        <v>89783</v>
      </c>
      <c r="B2538" s="208" t="s">
        <v>3069</v>
      </c>
      <c r="C2538" s="50" t="s">
        <v>687</v>
      </c>
      <c r="D2538" s="204">
        <v>8.0500000000000007</v>
      </c>
    </row>
    <row r="2539" spans="1:4" ht="30">
      <c r="A2539" s="205">
        <v>89784</v>
      </c>
      <c r="B2539" s="206" t="s">
        <v>3070</v>
      </c>
      <c r="C2539" s="205" t="s">
        <v>687</v>
      </c>
      <c r="D2539" s="207">
        <v>15.1</v>
      </c>
    </row>
    <row r="2540" spans="1:4" ht="30">
      <c r="A2540" s="50">
        <v>89785</v>
      </c>
      <c r="B2540" s="208" t="s">
        <v>3071</v>
      </c>
      <c r="C2540" s="50" t="s">
        <v>687</v>
      </c>
      <c r="D2540" s="204">
        <v>14.15</v>
      </c>
    </row>
    <row r="2541" spans="1:4" ht="30">
      <c r="A2541" s="205">
        <v>89786</v>
      </c>
      <c r="B2541" s="206" t="s">
        <v>3072</v>
      </c>
      <c r="C2541" s="205" t="s">
        <v>687</v>
      </c>
      <c r="D2541" s="207">
        <v>25.88</v>
      </c>
    </row>
    <row r="2542" spans="1:4" ht="30">
      <c r="A2542" s="50">
        <v>89795</v>
      </c>
      <c r="B2542" s="208" t="s">
        <v>3073</v>
      </c>
      <c r="C2542" s="50" t="s">
        <v>687</v>
      </c>
      <c r="D2542" s="204">
        <v>24.1</v>
      </c>
    </row>
    <row r="2543" spans="1:4" ht="30">
      <c r="A2543" s="205">
        <v>89796</v>
      </c>
      <c r="B2543" s="206" t="s">
        <v>3074</v>
      </c>
      <c r="C2543" s="205" t="s">
        <v>687</v>
      </c>
      <c r="D2543" s="207">
        <v>31.45</v>
      </c>
    </row>
    <row r="2544" spans="1:4" ht="30">
      <c r="A2544" s="50">
        <v>89797</v>
      </c>
      <c r="B2544" s="208" t="s">
        <v>3075</v>
      </c>
      <c r="C2544" s="50" t="s">
        <v>687</v>
      </c>
      <c r="D2544" s="204">
        <v>31.79</v>
      </c>
    </row>
    <row r="2545" spans="1:4" ht="30">
      <c r="A2545" s="205">
        <v>89798</v>
      </c>
      <c r="B2545" s="206" t="s">
        <v>3076</v>
      </c>
      <c r="C2545" s="205" t="s">
        <v>103</v>
      </c>
      <c r="D2545" s="207">
        <v>7.41</v>
      </c>
    </row>
    <row r="2546" spans="1:4" ht="30">
      <c r="A2546" s="50">
        <v>89799</v>
      </c>
      <c r="B2546" s="208" t="s">
        <v>3077</v>
      </c>
      <c r="C2546" s="50" t="s">
        <v>103</v>
      </c>
      <c r="D2546" s="204">
        <v>11.57</v>
      </c>
    </row>
    <row r="2547" spans="1:4" ht="30">
      <c r="A2547" s="205">
        <v>89800</v>
      </c>
      <c r="B2547" s="206" t="s">
        <v>3078</v>
      </c>
      <c r="C2547" s="205" t="s">
        <v>103</v>
      </c>
      <c r="D2547" s="207">
        <v>14.41</v>
      </c>
    </row>
    <row r="2548" spans="1:4" ht="30">
      <c r="A2548" s="205">
        <v>89801</v>
      </c>
      <c r="B2548" s="206" t="s">
        <v>3079</v>
      </c>
      <c r="C2548" s="205" t="s">
        <v>687</v>
      </c>
      <c r="D2548" s="207">
        <v>4.6500000000000004</v>
      </c>
    </row>
    <row r="2549" spans="1:4" ht="30">
      <c r="A2549" s="50">
        <v>89802</v>
      </c>
      <c r="B2549" s="208" t="s">
        <v>3080</v>
      </c>
      <c r="C2549" s="50" t="s">
        <v>687</v>
      </c>
      <c r="D2549" s="204">
        <v>5.26</v>
      </c>
    </row>
    <row r="2550" spans="1:4" ht="30">
      <c r="A2550" s="205">
        <v>89803</v>
      </c>
      <c r="B2550" s="206" t="s">
        <v>3081</v>
      </c>
      <c r="C2550" s="205" t="s">
        <v>687</v>
      </c>
      <c r="D2550" s="207">
        <v>9.81</v>
      </c>
    </row>
    <row r="2551" spans="1:4" ht="30">
      <c r="A2551" s="50">
        <v>89804</v>
      </c>
      <c r="B2551" s="208" t="s">
        <v>3082</v>
      </c>
      <c r="C2551" s="50" t="s">
        <v>687</v>
      </c>
      <c r="D2551" s="204">
        <v>9.6999999999999993</v>
      </c>
    </row>
    <row r="2552" spans="1:4" ht="30">
      <c r="A2552" s="205">
        <v>89805</v>
      </c>
      <c r="B2552" s="206" t="s">
        <v>3083</v>
      </c>
      <c r="C2552" s="205" t="s">
        <v>687</v>
      </c>
      <c r="D2552" s="207">
        <v>9.41</v>
      </c>
    </row>
    <row r="2553" spans="1:4" ht="30">
      <c r="A2553" s="50">
        <v>89806</v>
      </c>
      <c r="B2553" s="208" t="s">
        <v>3084</v>
      </c>
      <c r="C2553" s="50" t="s">
        <v>687</v>
      </c>
      <c r="D2553" s="204">
        <v>10.199999999999999</v>
      </c>
    </row>
    <row r="2554" spans="1:4" ht="30">
      <c r="A2554" s="205">
        <v>89807</v>
      </c>
      <c r="B2554" s="206" t="s">
        <v>3085</v>
      </c>
      <c r="C2554" s="205" t="s">
        <v>687</v>
      </c>
      <c r="D2554" s="207">
        <v>18.940000000000001</v>
      </c>
    </row>
    <row r="2555" spans="1:4" ht="30">
      <c r="A2555" s="50">
        <v>89808</v>
      </c>
      <c r="B2555" s="208" t="s">
        <v>3086</v>
      </c>
      <c r="C2555" s="50" t="s">
        <v>687</v>
      </c>
      <c r="D2555" s="204">
        <v>26.65</v>
      </c>
    </row>
    <row r="2556" spans="1:4" ht="30">
      <c r="A2556" s="205">
        <v>89809</v>
      </c>
      <c r="B2556" s="206" t="s">
        <v>3087</v>
      </c>
      <c r="C2556" s="205" t="s">
        <v>687</v>
      </c>
      <c r="D2556" s="207">
        <v>13.05</v>
      </c>
    </row>
    <row r="2557" spans="1:4" ht="30">
      <c r="A2557" s="50">
        <v>89810</v>
      </c>
      <c r="B2557" s="208" t="s">
        <v>3088</v>
      </c>
      <c r="C2557" s="50" t="s">
        <v>687</v>
      </c>
      <c r="D2557" s="204">
        <v>12.51</v>
      </c>
    </row>
    <row r="2558" spans="1:4" ht="30">
      <c r="A2558" s="205">
        <v>89811</v>
      </c>
      <c r="B2558" s="206" t="s">
        <v>3089</v>
      </c>
      <c r="C2558" s="205" t="s">
        <v>687</v>
      </c>
      <c r="D2558" s="207">
        <v>21.6</v>
      </c>
    </row>
    <row r="2559" spans="1:4" ht="30">
      <c r="A2559" s="50">
        <v>89812</v>
      </c>
      <c r="B2559" s="208" t="s">
        <v>3090</v>
      </c>
      <c r="C2559" s="50" t="s">
        <v>687</v>
      </c>
      <c r="D2559" s="204">
        <v>41.8</v>
      </c>
    </row>
    <row r="2560" spans="1:4" ht="30">
      <c r="A2560" s="205">
        <v>89813</v>
      </c>
      <c r="B2560" s="206" t="s">
        <v>3091</v>
      </c>
      <c r="C2560" s="205" t="s">
        <v>687</v>
      </c>
      <c r="D2560" s="207">
        <v>4.59</v>
      </c>
    </row>
    <row r="2561" spans="1:4" ht="30">
      <c r="A2561" s="50">
        <v>89814</v>
      </c>
      <c r="B2561" s="208" t="s">
        <v>3092</v>
      </c>
      <c r="C2561" s="50" t="s">
        <v>687</v>
      </c>
      <c r="D2561" s="204">
        <v>9.57</v>
      </c>
    </row>
    <row r="2562" spans="1:4" ht="30">
      <c r="A2562" s="205">
        <v>89817</v>
      </c>
      <c r="B2562" s="206" t="s">
        <v>3093</v>
      </c>
      <c r="C2562" s="205" t="s">
        <v>687</v>
      </c>
      <c r="D2562" s="207">
        <v>8.0299999999999994</v>
      </c>
    </row>
    <row r="2563" spans="1:4" ht="30">
      <c r="A2563" s="50">
        <v>89819</v>
      </c>
      <c r="B2563" s="208" t="s">
        <v>3094</v>
      </c>
      <c r="C2563" s="50" t="s">
        <v>687</v>
      </c>
      <c r="D2563" s="204">
        <v>11.54</v>
      </c>
    </row>
    <row r="2564" spans="1:4" ht="30">
      <c r="A2564" s="205">
        <v>89821</v>
      </c>
      <c r="B2564" s="206" t="s">
        <v>3095</v>
      </c>
      <c r="C2564" s="205" t="s">
        <v>687</v>
      </c>
      <c r="D2564" s="207">
        <v>9.93</v>
      </c>
    </row>
    <row r="2565" spans="1:4" ht="30">
      <c r="A2565" s="50">
        <v>89823</v>
      </c>
      <c r="B2565" s="208" t="s">
        <v>3096</v>
      </c>
      <c r="C2565" s="50" t="s">
        <v>687</v>
      </c>
      <c r="D2565" s="204">
        <v>16.940000000000001</v>
      </c>
    </row>
    <row r="2566" spans="1:4" ht="30">
      <c r="A2566" s="205">
        <v>89825</v>
      </c>
      <c r="B2566" s="206" t="s">
        <v>3097</v>
      </c>
      <c r="C2566" s="205" t="s">
        <v>687</v>
      </c>
      <c r="D2566" s="207">
        <v>12</v>
      </c>
    </row>
    <row r="2567" spans="1:4" ht="30">
      <c r="A2567" s="50">
        <v>89827</v>
      </c>
      <c r="B2567" s="208" t="s">
        <v>3098</v>
      </c>
      <c r="C2567" s="50" t="s">
        <v>687</v>
      </c>
      <c r="D2567" s="204">
        <v>11.05</v>
      </c>
    </row>
    <row r="2568" spans="1:4" ht="30">
      <c r="A2568" s="205">
        <v>89829</v>
      </c>
      <c r="B2568" s="206" t="s">
        <v>3099</v>
      </c>
      <c r="C2568" s="205" t="s">
        <v>687</v>
      </c>
      <c r="D2568" s="207">
        <v>21.92</v>
      </c>
    </row>
    <row r="2569" spans="1:4" ht="30">
      <c r="A2569" s="50">
        <v>89830</v>
      </c>
      <c r="B2569" s="208" t="s">
        <v>3100</v>
      </c>
      <c r="C2569" s="50" t="s">
        <v>687</v>
      </c>
      <c r="D2569" s="204">
        <v>20.14</v>
      </c>
    </row>
    <row r="2570" spans="1:4" ht="30">
      <c r="A2570" s="205">
        <v>89833</v>
      </c>
      <c r="B2570" s="206" t="s">
        <v>3101</v>
      </c>
      <c r="C2570" s="205" t="s">
        <v>687</v>
      </c>
      <c r="D2570" s="207">
        <v>26.65</v>
      </c>
    </row>
    <row r="2571" spans="1:4" ht="30">
      <c r="A2571" s="50">
        <v>89834</v>
      </c>
      <c r="B2571" s="208" t="s">
        <v>3102</v>
      </c>
      <c r="C2571" s="50" t="s">
        <v>687</v>
      </c>
      <c r="D2571" s="204">
        <v>27</v>
      </c>
    </row>
    <row r="2572" spans="1:4">
      <c r="A2572" s="50">
        <v>89843</v>
      </c>
      <c r="B2572" s="208" t="s">
        <v>3103</v>
      </c>
      <c r="C2572" s="50" t="s">
        <v>514</v>
      </c>
      <c r="D2572" s="204">
        <v>135.03</v>
      </c>
    </row>
    <row r="2573" spans="1:4" ht="30">
      <c r="A2573" s="50">
        <v>89848</v>
      </c>
      <c r="B2573" s="208" t="s">
        <v>3104</v>
      </c>
      <c r="C2573" s="50" t="s">
        <v>103</v>
      </c>
      <c r="D2573" s="204">
        <v>17.739999999999998</v>
      </c>
    </row>
    <row r="2574" spans="1:4" ht="30">
      <c r="A2574" s="205">
        <v>89849</v>
      </c>
      <c r="B2574" s="206" t="s">
        <v>3105</v>
      </c>
      <c r="C2574" s="205" t="s">
        <v>103</v>
      </c>
      <c r="D2574" s="207">
        <v>32.9</v>
      </c>
    </row>
    <row r="2575" spans="1:4" ht="30">
      <c r="A2575" s="205">
        <v>89850</v>
      </c>
      <c r="B2575" s="206" t="s">
        <v>3106</v>
      </c>
      <c r="C2575" s="205" t="s">
        <v>687</v>
      </c>
      <c r="D2575" s="207">
        <v>16.440000000000001</v>
      </c>
    </row>
    <row r="2576" spans="1:4" ht="30">
      <c r="A2576" s="50">
        <v>89851</v>
      </c>
      <c r="B2576" s="208" t="s">
        <v>3107</v>
      </c>
      <c r="C2576" s="50" t="s">
        <v>687</v>
      </c>
      <c r="D2576" s="204">
        <v>15.89</v>
      </c>
    </row>
    <row r="2577" spans="1:4" ht="30">
      <c r="A2577" s="205">
        <v>89852</v>
      </c>
      <c r="B2577" s="206" t="s">
        <v>3108</v>
      </c>
      <c r="C2577" s="205" t="s">
        <v>687</v>
      </c>
      <c r="D2577" s="207">
        <v>24.98</v>
      </c>
    </row>
    <row r="2578" spans="1:4" ht="30">
      <c r="A2578" s="50">
        <v>89853</v>
      </c>
      <c r="B2578" s="208" t="s">
        <v>3109</v>
      </c>
      <c r="C2578" s="50" t="s">
        <v>687</v>
      </c>
      <c r="D2578" s="204">
        <v>45.19</v>
      </c>
    </row>
    <row r="2579" spans="1:4" ht="30">
      <c r="A2579" s="205">
        <v>89854</v>
      </c>
      <c r="B2579" s="206" t="s">
        <v>3110</v>
      </c>
      <c r="C2579" s="205" t="s">
        <v>687</v>
      </c>
      <c r="D2579" s="207">
        <v>84.73</v>
      </c>
    </row>
    <row r="2580" spans="1:4" ht="30">
      <c r="A2580" s="50">
        <v>89855</v>
      </c>
      <c r="B2580" s="208" t="s">
        <v>3111</v>
      </c>
      <c r="C2580" s="50" t="s">
        <v>687</v>
      </c>
      <c r="D2580" s="204">
        <v>81.58</v>
      </c>
    </row>
    <row r="2581" spans="1:4" ht="30">
      <c r="A2581" s="205">
        <v>89856</v>
      </c>
      <c r="B2581" s="206" t="s">
        <v>3112</v>
      </c>
      <c r="C2581" s="205" t="s">
        <v>687</v>
      </c>
      <c r="D2581" s="207">
        <v>12.19</v>
      </c>
    </row>
    <row r="2582" spans="1:4" ht="30">
      <c r="A2582" s="50">
        <v>89857</v>
      </c>
      <c r="B2582" s="208" t="s">
        <v>3113</v>
      </c>
      <c r="C2582" s="50" t="s">
        <v>687</v>
      </c>
      <c r="D2582" s="204">
        <v>19.2</v>
      </c>
    </row>
    <row r="2583" spans="1:4" ht="30">
      <c r="A2583" s="205">
        <v>89859</v>
      </c>
      <c r="B2583" s="206" t="s">
        <v>3114</v>
      </c>
      <c r="C2583" s="205" t="s">
        <v>687</v>
      </c>
      <c r="D2583" s="207">
        <v>29.68</v>
      </c>
    </row>
    <row r="2584" spans="1:4" ht="30">
      <c r="A2584" s="50">
        <v>89860</v>
      </c>
      <c r="B2584" s="208" t="s">
        <v>3115</v>
      </c>
      <c r="C2584" s="50" t="s">
        <v>687</v>
      </c>
      <c r="D2584" s="204">
        <v>31.17</v>
      </c>
    </row>
    <row r="2585" spans="1:4" ht="30">
      <c r="A2585" s="205">
        <v>89861</v>
      </c>
      <c r="B2585" s="206" t="s">
        <v>3116</v>
      </c>
      <c r="C2585" s="205" t="s">
        <v>687</v>
      </c>
      <c r="D2585" s="207">
        <v>31.51</v>
      </c>
    </row>
    <row r="2586" spans="1:4" ht="30">
      <c r="A2586" s="50">
        <v>89862</v>
      </c>
      <c r="B2586" s="208" t="s">
        <v>3117</v>
      </c>
      <c r="C2586" s="50" t="s">
        <v>687</v>
      </c>
      <c r="D2586" s="204">
        <v>101.16</v>
      </c>
    </row>
    <row r="2587" spans="1:4" ht="30">
      <c r="A2587" s="205">
        <v>89863</v>
      </c>
      <c r="B2587" s="206" t="s">
        <v>3118</v>
      </c>
      <c r="C2587" s="205" t="s">
        <v>687</v>
      </c>
      <c r="D2587" s="207">
        <v>169.98</v>
      </c>
    </row>
    <row r="2588" spans="1:4">
      <c r="A2588" s="50">
        <v>89865</v>
      </c>
      <c r="B2588" s="208" t="s">
        <v>3119</v>
      </c>
      <c r="C2588" s="50" t="s">
        <v>103</v>
      </c>
      <c r="D2588" s="204">
        <v>8.41</v>
      </c>
    </row>
    <row r="2589" spans="1:4" ht="30">
      <c r="A2589" s="50">
        <v>89866</v>
      </c>
      <c r="B2589" s="208" t="s">
        <v>3120</v>
      </c>
      <c r="C2589" s="50" t="s">
        <v>687</v>
      </c>
      <c r="D2589" s="204">
        <v>3.15</v>
      </c>
    </row>
    <row r="2590" spans="1:4" ht="30">
      <c r="A2590" s="205">
        <v>89867</v>
      </c>
      <c r="B2590" s="206" t="s">
        <v>3121</v>
      </c>
      <c r="C2590" s="205" t="s">
        <v>687</v>
      </c>
      <c r="D2590" s="207">
        <v>3.81</v>
      </c>
    </row>
    <row r="2591" spans="1:4">
      <c r="A2591" s="50">
        <v>89868</v>
      </c>
      <c r="B2591" s="208" t="s">
        <v>3122</v>
      </c>
      <c r="C2591" s="50" t="s">
        <v>687</v>
      </c>
      <c r="D2591" s="204">
        <v>2.33</v>
      </c>
    </row>
    <row r="2592" spans="1:4">
      <c r="A2592" s="205">
        <v>89869</v>
      </c>
      <c r="B2592" s="206" t="s">
        <v>3123</v>
      </c>
      <c r="C2592" s="205" t="s">
        <v>687</v>
      </c>
      <c r="D2592" s="207">
        <v>5.37</v>
      </c>
    </row>
    <row r="2593" spans="1:4" ht="30">
      <c r="A2593" s="50">
        <v>89870</v>
      </c>
      <c r="B2593" s="208" t="s">
        <v>3124</v>
      </c>
      <c r="C2593" s="50" t="s">
        <v>492</v>
      </c>
      <c r="D2593" s="204">
        <v>20.6</v>
      </c>
    </row>
    <row r="2594" spans="1:4" ht="30">
      <c r="A2594" s="205">
        <v>89871</v>
      </c>
      <c r="B2594" s="206" t="s">
        <v>3125</v>
      </c>
      <c r="C2594" s="205" t="s">
        <v>492</v>
      </c>
      <c r="D2594" s="207">
        <v>4.87</v>
      </c>
    </row>
    <row r="2595" spans="1:4" ht="30">
      <c r="A2595" s="50">
        <v>89872</v>
      </c>
      <c r="B2595" s="208" t="s">
        <v>3126</v>
      </c>
      <c r="C2595" s="50" t="s">
        <v>492</v>
      </c>
      <c r="D2595" s="204">
        <v>0.98</v>
      </c>
    </row>
    <row r="2596" spans="1:4" ht="30">
      <c r="A2596" s="205">
        <v>89873</v>
      </c>
      <c r="B2596" s="206" t="s">
        <v>3127</v>
      </c>
      <c r="C2596" s="205" t="s">
        <v>492</v>
      </c>
      <c r="D2596" s="207">
        <v>28.95</v>
      </c>
    </row>
    <row r="2597" spans="1:4" ht="30">
      <c r="A2597" s="50">
        <v>89874</v>
      </c>
      <c r="B2597" s="208" t="s">
        <v>3128</v>
      </c>
      <c r="C2597" s="50" t="s">
        <v>492</v>
      </c>
      <c r="D2597" s="204">
        <v>103.23</v>
      </c>
    </row>
    <row r="2598" spans="1:4" ht="30">
      <c r="A2598" s="205">
        <v>89876</v>
      </c>
      <c r="B2598" s="206" t="s">
        <v>3129</v>
      </c>
      <c r="C2598" s="205" t="s">
        <v>514</v>
      </c>
      <c r="D2598" s="207">
        <v>171.63</v>
      </c>
    </row>
    <row r="2599" spans="1:4" ht="30">
      <c r="A2599" s="205">
        <v>89877</v>
      </c>
      <c r="B2599" s="206" t="s">
        <v>3130</v>
      </c>
      <c r="C2599" s="205" t="s">
        <v>537</v>
      </c>
      <c r="D2599" s="207">
        <v>39.44</v>
      </c>
    </row>
    <row r="2600" spans="1:4" ht="30">
      <c r="A2600" s="205">
        <v>89878</v>
      </c>
      <c r="B2600" s="206" t="s">
        <v>3131</v>
      </c>
      <c r="C2600" s="205" t="s">
        <v>492</v>
      </c>
      <c r="D2600" s="207">
        <v>21.83</v>
      </c>
    </row>
    <row r="2601" spans="1:4" ht="30">
      <c r="A2601" s="50">
        <v>89879</v>
      </c>
      <c r="B2601" s="208" t="s">
        <v>3132</v>
      </c>
      <c r="C2601" s="50" t="s">
        <v>492</v>
      </c>
      <c r="D2601" s="204">
        <v>5.17</v>
      </c>
    </row>
    <row r="2602" spans="1:4" ht="30">
      <c r="A2602" s="205">
        <v>89880</v>
      </c>
      <c r="B2602" s="206" t="s">
        <v>3133</v>
      </c>
      <c r="C2602" s="205" t="s">
        <v>492</v>
      </c>
      <c r="D2602" s="207">
        <v>1.04</v>
      </c>
    </row>
    <row r="2603" spans="1:4" ht="30">
      <c r="A2603" s="50">
        <v>89881</v>
      </c>
      <c r="B2603" s="208" t="s">
        <v>3134</v>
      </c>
      <c r="C2603" s="50" t="s">
        <v>492</v>
      </c>
      <c r="D2603" s="204">
        <v>30.69</v>
      </c>
    </row>
    <row r="2604" spans="1:4" ht="30">
      <c r="A2604" s="205">
        <v>89882</v>
      </c>
      <c r="B2604" s="206" t="s">
        <v>3135</v>
      </c>
      <c r="C2604" s="205" t="s">
        <v>492</v>
      </c>
      <c r="D2604" s="207">
        <v>119.12</v>
      </c>
    </row>
    <row r="2605" spans="1:4" ht="30">
      <c r="A2605" s="50">
        <v>89883</v>
      </c>
      <c r="B2605" s="208" t="s">
        <v>3136</v>
      </c>
      <c r="C2605" s="50" t="s">
        <v>514</v>
      </c>
      <c r="D2605" s="204">
        <v>190.85</v>
      </c>
    </row>
    <row r="2606" spans="1:4" ht="30">
      <c r="A2606" s="50">
        <v>89884</v>
      </c>
      <c r="B2606" s="208" t="s">
        <v>3137</v>
      </c>
      <c r="C2606" s="50" t="s">
        <v>537</v>
      </c>
      <c r="D2606" s="204">
        <v>41.03</v>
      </c>
    </row>
    <row r="2607" spans="1:4" ht="45">
      <c r="A2607" s="50">
        <v>89885</v>
      </c>
      <c r="B2607" s="208" t="s">
        <v>3138</v>
      </c>
      <c r="C2607" s="50" t="s">
        <v>40</v>
      </c>
      <c r="D2607" s="204">
        <v>6.63</v>
      </c>
    </row>
    <row r="2608" spans="1:4" ht="45">
      <c r="A2608" s="205">
        <v>89886</v>
      </c>
      <c r="B2608" s="206" t="s">
        <v>3139</v>
      </c>
      <c r="C2608" s="205" t="s">
        <v>40</v>
      </c>
      <c r="D2608" s="207">
        <v>6.66</v>
      </c>
    </row>
    <row r="2609" spans="1:4" ht="45">
      <c r="A2609" s="50">
        <v>89887</v>
      </c>
      <c r="B2609" s="208" t="s">
        <v>3140</v>
      </c>
      <c r="C2609" s="50" t="s">
        <v>40</v>
      </c>
      <c r="D2609" s="204">
        <v>6.87</v>
      </c>
    </row>
    <row r="2610" spans="1:4" ht="45">
      <c r="A2610" s="205">
        <v>89888</v>
      </c>
      <c r="B2610" s="206" t="s">
        <v>3141</v>
      </c>
      <c r="C2610" s="205" t="s">
        <v>40</v>
      </c>
      <c r="D2610" s="207">
        <v>6.8</v>
      </c>
    </row>
    <row r="2611" spans="1:4" ht="45">
      <c r="A2611" s="50">
        <v>89889</v>
      </c>
      <c r="B2611" s="208" t="s">
        <v>3142</v>
      </c>
      <c r="C2611" s="50" t="s">
        <v>40</v>
      </c>
      <c r="D2611" s="204">
        <v>7.03</v>
      </c>
    </row>
    <row r="2612" spans="1:4" ht="45">
      <c r="A2612" s="205">
        <v>89890</v>
      </c>
      <c r="B2612" s="206" t="s">
        <v>3143</v>
      </c>
      <c r="C2612" s="205" t="s">
        <v>40</v>
      </c>
      <c r="D2612" s="207">
        <v>9.61</v>
      </c>
    </row>
    <row r="2613" spans="1:4" ht="45">
      <c r="A2613" s="50">
        <v>89891</v>
      </c>
      <c r="B2613" s="208" t="s">
        <v>3144</v>
      </c>
      <c r="C2613" s="50" t="s">
        <v>40</v>
      </c>
      <c r="D2613" s="204">
        <v>9.8000000000000007</v>
      </c>
    </row>
    <row r="2614" spans="1:4" ht="45">
      <c r="A2614" s="205">
        <v>89892</v>
      </c>
      <c r="B2614" s="206" t="s">
        <v>3145</v>
      </c>
      <c r="C2614" s="205" t="s">
        <v>40</v>
      </c>
      <c r="D2614" s="207">
        <v>8.99</v>
      </c>
    </row>
    <row r="2615" spans="1:4" ht="45">
      <c r="A2615" s="50">
        <v>89893</v>
      </c>
      <c r="B2615" s="208" t="s">
        <v>3146</v>
      </c>
      <c r="C2615" s="50" t="s">
        <v>40</v>
      </c>
      <c r="D2615" s="204">
        <v>11.75</v>
      </c>
    </row>
    <row r="2616" spans="1:4" ht="45">
      <c r="A2616" s="205">
        <v>89894</v>
      </c>
      <c r="B2616" s="206" t="s">
        <v>3147</v>
      </c>
      <c r="C2616" s="205" t="s">
        <v>40</v>
      </c>
      <c r="D2616" s="207">
        <v>13.06</v>
      </c>
    </row>
    <row r="2617" spans="1:4" ht="45">
      <c r="A2617" s="50">
        <v>89895</v>
      </c>
      <c r="B2617" s="208" t="s">
        <v>3148</v>
      </c>
      <c r="C2617" s="50" t="s">
        <v>40</v>
      </c>
      <c r="D2617" s="204">
        <v>15.77</v>
      </c>
    </row>
    <row r="2618" spans="1:4" ht="45">
      <c r="A2618" s="205">
        <v>89896</v>
      </c>
      <c r="B2618" s="206" t="s">
        <v>3149</v>
      </c>
      <c r="C2618" s="205" t="s">
        <v>40</v>
      </c>
      <c r="D2618" s="207">
        <v>12.83</v>
      </c>
    </row>
    <row r="2619" spans="1:4" ht="45">
      <c r="A2619" s="50">
        <v>89897</v>
      </c>
      <c r="B2619" s="208" t="s">
        <v>3150</v>
      </c>
      <c r="C2619" s="50" t="s">
        <v>40</v>
      </c>
      <c r="D2619" s="204">
        <v>19.05</v>
      </c>
    </row>
    <row r="2620" spans="1:4" ht="45">
      <c r="A2620" s="205">
        <v>89898</v>
      </c>
      <c r="B2620" s="206" t="s">
        <v>3151</v>
      </c>
      <c r="C2620" s="205" t="s">
        <v>40</v>
      </c>
      <c r="D2620" s="207">
        <v>21.75</v>
      </c>
    </row>
    <row r="2621" spans="1:4" ht="45">
      <c r="A2621" s="50">
        <v>89899</v>
      </c>
      <c r="B2621" s="208" t="s">
        <v>3152</v>
      </c>
      <c r="C2621" s="50" t="s">
        <v>40</v>
      </c>
      <c r="D2621" s="204">
        <v>16.09</v>
      </c>
    </row>
    <row r="2622" spans="1:4" ht="45">
      <c r="A2622" s="205">
        <v>89900</v>
      </c>
      <c r="B2622" s="206" t="s">
        <v>3153</v>
      </c>
      <c r="C2622" s="205" t="s">
        <v>40</v>
      </c>
      <c r="D2622" s="207">
        <v>27.46</v>
      </c>
    </row>
    <row r="2623" spans="1:4" ht="45">
      <c r="A2623" s="50">
        <v>89901</v>
      </c>
      <c r="B2623" s="208" t="s">
        <v>3154</v>
      </c>
      <c r="C2623" s="50" t="s">
        <v>40</v>
      </c>
      <c r="D2623" s="204">
        <v>17.77</v>
      </c>
    </row>
    <row r="2624" spans="1:4" ht="45">
      <c r="A2624" s="205">
        <v>89902</v>
      </c>
      <c r="B2624" s="206" t="s">
        <v>3155</v>
      </c>
      <c r="C2624" s="205" t="s">
        <v>40</v>
      </c>
      <c r="D2624" s="207">
        <v>34.08</v>
      </c>
    </row>
    <row r="2625" spans="1:4" ht="45">
      <c r="A2625" s="50">
        <v>89903</v>
      </c>
      <c r="B2625" s="208" t="s">
        <v>3156</v>
      </c>
      <c r="C2625" s="50" t="s">
        <v>40</v>
      </c>
      <c r="D2625" s="204">
        <v>5.82</v>
      </c>
    </row>
    <row r="2626" spans="1:4" ht="45">
      <c r="A2626" s="205">
        <v>89904</v>
      </c>
      <c r="B2626" s="206" t="s">
        <v>3157</v>
      </c>
      <c r="C2626" s="205" t="s">
        <v>40</v>
      </c>
      <c r="D2626" s="207">
        <v>5.85</v>
      </c>
    </row>
    <row r="2627" spans="1:4" ht="45">
      <c r="A2627" s="50">
        <v>89905</v>
      </c>
      <c r="B2627" s="208" t="s">
        <v>3158</v>
      </c>
      <c r="C2627" s="50" t="s">
        <v>40</v>
      </c>
      <c r="D2627" s="204">
        <v>6.03</v>
      </c>
    </row>
    <row r="2628" spans="1:4" ht="45">
      <c r="A2628" s="205">
        <v>89906</v>
      </c>
      <c r="B2628" s="206" t="s">
        <v>3159</v>
      </c>
      <c r="C2628" s="205" t="s">
        <v>40</v>
      </c>
      <c r="D2628" s="207">
        <v>5.97</v>
      </c>
    </row>
    <row r="2629" spans="1:4" ht="45">
      <c r="A2629" s="50">
        <v>89907</v>
      </c>
      <c r="B2629" s="208" t="s">
        <v>3160</v>
      </c>
      <c r="C2629" s="50" t="s">
        <v>40</v>
      </c>
      <c r="D2629" s="204">
        <v>6.73</v>
      </c>
    </row>
    <row r="2630" spans="1:4" ht="45">
      <c r="A2630" s="205">
        <v>89908</v>
      </c>
      <c r="B2630" s="206" t="s">
        <v>3161</v>
      </c>
      <c r="C2630" s="205" t="s">
        <v>40</v>
      </c>
      <c r="D2630" s="207">
        <v>9.06</v>
      </c>
    </row>
    <row r="2631" spans="1:4" ht="45">
      <c r="A2631" s="50">
        <v>89909</v>
      </c>
      <c r="B2631" s="208" t="s">
        <v>3162</v>
      </c>
      <c r="C2631" s="50" t="s">
        <v>40</v>
      </c>
      <c r="D2631" s="204">
        <v>9.2200000000000006</v>
      </c>
    </row>
    <row r="2632" spans="1:4" ht="45">
      <c r="A2632" s="205">
        <v>89910</v>
      </c>
      <c r="B2632" s="206" t="s">
        <v>3163</v>
      </c>
      <c r="C2632" s="205" t="s">
        <v>40</v>
      </c>
      <c r="D2632" s="207">
        <v>7.98</v>
      </c>
    </row>
    <row r="2633" spans="1:4" ht="45">
      <c r="A2633" s="50">
        <v>89911</v>
      </c>
      <c r="B2633" s="208" t="s">
        <v>3164</v>
      </c>
      <c r="C2633" s="50" t="s">
        <v>40</v>
      </c>
      <c r="D2633" s="204">
        <v>10.99</v>
      </c>
    </row>
    <row r="2634" spans="1:4" ht="45">
      <c r="A2634" s="205">
        <v>89912</v>
      </c>
      <c r="B2634" s="206" t="s">
        <v>3165</v>
      </c>
      <c r="C2634" s="205" t="s">
        <v>40</v>
      </c>
      <c r="D2634" s="207">
        <v>11.67</v>
      </c>
    </row>
    <row r="2635" spans="1:4" ht="45">
      <c r="A2635" s="50">
        <v>89913</v>
      </c>
      <c r="B2635" s="208" t="s">
        <v>3166</v>
      </c>
      <c r="C2635" s="50" t="s">
        <v>40</v>
      </c>
      <c r="D2635" s="204">
        <v>14.11</v>
      </c>
    </row>
    <row r="2636" spans="1:4" ht="45">
      <c r="A2636" s="205">
        <v>89914</v>
      </c>
      <c r="B2636" s="206" t="s">
        <v>3167</v>
      </c>
      <c r="C2636" s="205" t="s">
        <v>40</v>
      </c>
      <c r="D2636" s="207">
        <v>11.44</v>
      </c>
    </row>
    <row r="2637" spans="1:4" ht="45">
      <c r="A2637" s="50">
        <v>89915</v>
      </c>
      <c r="B2637" s="208" t="s">
        <v>3168</v>
      </c>
      <c r="C2637" s="50" t="s">
        <v>40</v>
      </c>
      <c r="D2637" s="204">
        <v>16.54</v>
      </c>
    </row>
    <row r="2638" spans="1:4" ht="45">
      <c r="A2638" s="205">
        <v>89916</v>
      </c>
      <c r="B2638" s="206" t="s">
        <v>3169</v>
      </c>
      <c r="C2638" s="205" t="s">
        <v>40</v>
      </c>
      <c r="D2638" s="207">
        <v>19.54</v>
      </c>
    </row>
    <row r="2639" spans="1:4" ht="45">
      <c r="A2639" s="50">
        <v>89917</v>
      </c>
      <c r="B2639" s="208" t="s">
        <v>3170</v>
      </c>
      <c r="C2639" s="50" t="s">
        <v>40</v>
      </c>
      <c r="D2639" s="204">
        <v>14.38</v>
      </c>
    </row>
    <row r="2640" spans="1:4" ht="45">
      <c r="A2640" s="205">
        <v>89918</v>
      </c>
      <c r="B2640" s="206" t="s">
        <v>3171</v>
      </c>
      <c r="C2640" s="205" t="s">
        <v>40</v>
      </c>
      <c r="D2640" s="207">
        <v>24.17</v>
      </c>
    </row>
    <row r="2641" spans="1:4" ht="45">
      <c r="A2641" s="50">
        <v>89919</v>
      </c>
      <c r="B2641" s="208" t="s">
        <v>3172</v>
      </c>
      <c r="C2641" s="50" t="s">
        <v>40</v>
      </c>
      <c r="D2641" s="204">
        <v>15.91</v>
      </c>
    </row>
    <row r="2642" spans="1:4" ht="45">
      <c r="A2642" s="205">
        <v>89920</v>
      </c>
      <c r="B2642" s="206" t="s">
        <v>3173</v>
      </c>
      <c r="C2642" s="205" t="s">
        <v>40</v>
      </c>
      <c r="D2642" s="207">
        <v>29.62</v>
      </c>
    </row>
    <row r="2643" spans="1:4" ht="45">
      <c r="A2643" s="50">
        <v>89921</v>
      </c>
      <c r="B2643" s="208" t="s">
        <v>3174</v>
      </c>
      <c r="C2643" s="50" t="s">
        <v>40</v>
      </c>
      <c r="D2643" s="204">
        <v>5.41</v>
      </c>
    </row>
    <row r="2644" spans="1:4" ht="45">
      <c r="A2644" s="205">
        <v>89922</v>
      </c>
      <c r="B2644" s="206" t="s">
        <v>3175</v>
      </c>
      <c r="C2644" s="205" t="s">
        <v>40</v>
      </c>
      <c r="D2644" s="207">
        <v>5.43</v>
      </c>
    </row>
    <row r="2645" spans="1:4" ht="45">
      <c r="A2645" s="50">
        <v>89923</v>
      </c>
      <c r="B2645" s="208" t="s">
        <v>3176</v>
      </c>
      <c r="C2645" s="50" t="s">
        <v>40</v>
      </c>
      <c r="D2645" s="204">
        <v>5.65</v>
      </c>
    </row>
    <row r="2646" spans="1:4" ht="45">
      <c r="A2646" s="205">
        <v>89924</v>
      </c>
      <c r="B2646" s="206" t="s">
        <v>3177</v>
      </c>
      <c r="C2646" s="205" t="s">
        <v>40</v>
      </c>
      <c r="D2646" s="207">
        <v>5.58</v>
      </c>
    </row>
    <row r="2647" spans="1:4" ht="45">
      <c r="A2647" s="50">
        <v>89925</v>
      </c>
      <c r="B2647" s="208" t="s">
        <v>3178</v>
      </c>
      <c r="C2647" s="50" t="s">
        <v>40</v>
      </c>
      <c r="D2647" s="204">
        <v>5.8</v>
      </c>
    </row>
    <row r="2648" spans="1:4" ht="45">
      <c r="A2648" s="205">
        <v>89926</v>
      </c>
      <c r="B2648" s="206" t="s">
        <v>3179</v>
      </c>
      <c r="C2648" s="205" t="s">
        <v>40</v>
      </c>
      <c r="D2648" s="207">
        <v>8.6300000000000008</v>
      </c>
    </row>
    <row r="2649" spans="1:4" ht="45">
      <c r="A2649" s="50">
        <v>89927</v>
      </c>
      <c r="B2649" s="208" t="s">
        <v>3180</v>
      </c>
      <c r="C2649" s="50" t="s">
        <v>40</v>
      </c>
      <c r="D2649" s="204">
        <v>8.81</v>
      </c>
    </row>
    <row r="2650" spans="1:4" ht="45">
      <c r="A2650" s="205">
        <v>89928</v>
      </c>
      <c r="B2650" s="206" t="s">
        <v>3181</v>
      </c>
      <c r="C2650" s="205" t="s">
        <v>40</v>
      </c>
      <c r="D2650" s="207">
        <v>8.02</v>
      </c>
    </row>
    <row r="2651" spans="1:4" ht="45">
      <c r="A2651" s="50">
        <v>89929</v>
      </c>
      <c r="B2651" s="208" t="s">
        <v>3182</v>
      </c>
      <c r="C2651" s="50" t="s">
        <v>40</v>
      </c>
      <c r="D2651" s="204">
        <v>11.02</v>
      </c>
    </row>
    <row r="2652" spans="1:4" ht="45">
      <c r="A2652" s="205">
        <v>89930</v>
      </c>
      <c r="B2652" s="206" t="s">
        <v>3183</v>
      </c>
      <c r="C2652" s="205" t="s">
        <v>40</v>
      </c>
      <c r="D2652" s="207">
        <v>11.75</v>
      </c>
    </row>
    <row r="2653" spans="1:4" ht="45">
      <c r="A2653" s="50">
        <v>89931</v>
      </c>
      <c r="B2653" s="208" t="s">
        <v>3184</v>
      </c>
      <c r="C2653" s="50" t="s">
        <v>40</v>
      </c>
      <c r="D2653" s="204">
        <v>14.72</v>
      </c>
    </row>
    <row r="2654" spans="1:4" ht="45">
      <c r="A2654" s="205">
        <v>89932</v>
      </c>
      <c r="B2654" s="206" t="s">
        <v>3185</v>
      </c>
      <c r="C2654" s="205" t="s">
        <v>40</v>
      </c>
      <c r="D2654" s="207">
        <v>11.52</v>
      </c>
    </row>
    <row r="2655" spans="1:4" ht="45">
      <c r="A2655" s="50">
        <v>89933</v>
      </c>
      <c r="B2655" s="208" t="s">
        <v>3186</v>
      </c>
      <c r="C2655" s="50" t="s">
        <v>40</v>
      </c>
      <c r="D2655" s="204">
        <v>17.66</v>
      </c>
    </row>
    <row r="2656" spans="1:4" ht="45">
      <c r="A2656" s="205">
        <v>89934</v>
      </c>
      <c r="B2656" s="206" t="s">
        <v>3187</v>
      </c>
      <c r="C2656" s="205" t="s">
        <v>40</v>
      </c>
      <c r="D2656" s="207">
        <v>20.6</v>
      </c>
    </row>
    <row r="2657" spans="1:4" ht="45">
      <c r="A2657" s="50">
        <v>89935</v>
      </c>
      <c r="B2657" s="208" t="s">
        <v>3188</v>
      </c>
      <c r="C2657" s="50" t="s">
        <v>40</v>
      </c>
      <c r="D2657" s="204">
        <v>15.42</v>
      </c>
    </row>
    <row r="2658" spans="1:4" ht="45">
      <c r="A2658" s="205">
        <v>89936</v>
      </c>
      <c r="B2658" s="206" t="s">
        <v>3189</v>
      </c>
      <c r="C2658" s="205" t="s">
        <v>40</v>
      </c>
      <c r="D2658" s="207">
        <v>26.24</v>
      </c>
    </row>
    <row r="2659" spans="1:4" ht="45">
      <c r="A2659" s="50">
        <v>89937</v>
      </c>
      <c r="B2659" s="208" t="s">
        <v>3190</v>
      </c>
      <c r="C2659" s="50" t="s">
        <v>40</v>
      </c>
      <c r="D2659" s="204">
        <v>16.95</v>
      </c>
    </row>
    <row r="2660" spans="1:4" ht="45">
      <c r="A2660" s="205">
        <v>89938</v>
      </c>
      <c r="B2660" s="206" t="s">
        <v>3191</v>
      </c>
      <c r="C2660" s="205" t="s">
        <v>40</v>
      </c>
      <c r="D2660" s="207">
        <v>33.159999999999997</v>
      </c>
    </row>
    <row r="2661" spans="1:4" ht="45">
      <c r="A2661" s="50">
        <v>89939</v>
      </c>
      <c r="B2661" s="208" t="s">
        <v>3192</v>
      </c>
      <c r="C2661" s="50" t="s">
        <v>40</v>
      </c>
      <c r="D2661" s="204">
        <v>5.07</v>
      </c>
    </row>
    <row r="2662" spans="1:4" ht="45">
      <c r="A2662" s="205">
        <v>89940</v>
      </c>
      <c r="B2662" s="206" t="s">
        <v>3193</v>
      </c>
      <c r="C2662" s="205" t="s">
        <v>40</v>
      </c>
      <c r="D2662" s="207">
        <v>5.09</v>
      </c>
    </row>
    <row r="2663" spans="1:4" ht="45">
      <c r="A2663" s="50">
        <v>89941</v>
      </c>
      <c r="B2663" s="208" t="s">
        <v>3194</v>
      </c>
      <c r="C2663" s="50" t="s">
        <v>40</v>
      </c>
      <c r="D2663" s="204">
        <v>5.28</v>
      </c>
    </row>
    <row r="2664" spans="1:4" ht="45">
      <c r="A2664" s="205">
        <v>89942</v>
      </c>
      <c r="B2664" s="206" t="s">
        <v>3195</v>
      </c>
      <c r="C2664" s="205" t="s">
        <v>40</v>
      </c>
      <c r="D2664" s="207">
        <v>5.22</v>
      </c>
    </row>
    <row r="2665" spans="1:4" ht="45">
      <c r="A2665" s="50">
        <v>89943</v>
      </c>
      <c r="B2665" s="208" t="s">
        <v>3196</v>
      </c>
      <c r="C2665" s="50" t="s">
        <v>40</v>
      </c>
      <c r="D2665" s="204">
        <v>5.42</v>
      </c>
    </row>
    <row r="2666" spans="1:4" ht="45">
      <c r="A2666" s="205">
        <v>89944</v>
      </c>
      <c r="B2666" s="206" t="s">
        <v>3197</v>
      </c>
      <c r="C2666" s="205" t="s">
        <v>40</v>
      </c>
      <c r="D2666" s="207">
        <v>7.96</v>
      </c>
    </row>
    <row r="2667" spans="1:4" ht="45">
      <c r="A2667" s="50">
        <v>89945</v>
      </c>
      <c r="B2667" s="208" t="s">
        <v>3198</v>
      </c>
      <c r="C2667" s="50" t="s">
        <v>40</v>
      </c>
      <c r="D2667" s="204">
        <v>8.1300000000000008</v>
      </c>
    </row>
    <row r="2668" spans="1:4" ht="45">
      <c r="A2668" s="205">
        <v>89946</v>
      </c>
      <c r="B2668" s="206" t="s">
        <v>3199</v>
      </c>
      <c r="C2668" s="205" t="s">
        <v>40</v>
      </c>
      <c r="D2668" s="207">
        <v>7.04</v>
      </c>
    </row>
    <row r="2669" spans="1:4" ht="45">
      <c r="A2669" s="50">
        <v>89947</v>
      </c>
      <c r="B2669" s="208" t="s">
        <v>3200</v>
      </c>
      <c r="C2669" s="50" t="s">
        <v>40</v>
      </c>
      <c r="D2669" s="204">
        <v>9.73</v>
      </c>
    </row>
    <row r="2670" spans="1:4" ht="45">
      <c r="A2670" s="205">
        <v>89948</v>
      </c>
      <c r="B2670" s="206" t="s">
        <v>3201</v>
      </c>
      <c r="C2670" s="205" t="s">
        <v>40</v>
      </c>
      <c r="D2670" s="207">
        <v>10.77</v>
      </c>
    </row>
    <row r="2671" spans="1:4" ht="45">
      <c r="A2671" s="50">
        <v>89949</v>
      </c>
      <c r="B2671" s="208" t="s">
        <v>3202</v>
      </c>
      <c r="C2671" s="50" t="s">
        <v>40</v>
      </c>
      <c r="D2671" s="204">
        <v>13.04</v>
      </c>
    </row>
    <row r="2672" spans="1:4" ht="45">
      <c r="A2672" s="205">
        <v>89950</v>
      </c>
      <c r="B2672" s="206" t="s">
        <v>3203</v>
      </c>
      <c r="C2672" s="205" t="s">
        <v>40</v>
      </c>
      <c r="D2672" s="207">
        <v>10.19</v>
      </c>
    </row>
    <row r="2673" spans="1:4" ht="45">
      <c r="A2673" s="50">
        <v>89951</v>
      </c>
      <c r="B2673" s="208" t="s">
        <v>3204</v>
      </c>
      <c r="C2673" s="50" t="s">
        <v>40</v>
      </c>
      <c r="D2673" s="204">
        <v>15.69</v>
      </c>
    </row>
    <row r="2674" spans="1:4" ht="45">
      <c r="A2674" s="205">
        <v>89952</v>
      </c>
      <c r="B2674" s="206" t="s">
        <v>3205</v>
      </c>
      <c r="C2674" s="205" t="s">
        <v>40</v>
      </c>
      <c r="D2674" s="207">
        <v>11.75</v>
      </c>
    </row>
    <row r="2675" spans="1:4" ht="45">
      <c r="A2675" s="50">
        <v>89953</v>
      </c>
      <c r="B2675" s="208" t="s">
        <v>3206</v>
      </c>
      <c r="C2675" s="50" t="s">
        <v>40</v>
      </c>
      <c r="D2675" s="204">
        <v>18.36</v>
      </c>
    </row>
    <row r="2676" spans="1:4" ht="45">
      <c r="A2676" s="205">
        <v>89954</v>
      </c>
      <c r="B2676" s="206" t="s">
        <v>3207</v>
      </c>
      <c r="C2676" s="205" t="s">
        <v>40</v>
      </c>
      <c r="D2676" s="207">
        <v>13.31</v>
      </c>
    </row>
    <row r="2677" spans="1:4" ht="45">
      <c r="A2677" s="50">
        <v>89955</v>
      </c>
      <c r="B2677" s="208" t="s">
        <v>3208</v>
      </c>
      <c r="C2677" s="50" t="s">
        <v>40</v>
      </c>
      <c r="D2677" s="204">
        <v>23.03</v>
      </c>
    </row>
    <row r="2678" spans="1:4" ht="45">
      <c r="A2678" s="205">
        <v>89956</v>
      </c>
      <c r="B2678" s="206" t="s">
        <v>3209</v>
      </c>
      <c r="C2678" s="205" t="s">
        <v>40</v>
      </c>
      <c r="D2678" s="207">
        <v>14.68</v>
      </c>
    </row>
    <row r="2679" spans="1:4" ht="30">
      <c r="A2679" s="205">
        <v>89957</v>
      </c>
      <c r="B2679" s="206" t="s">
        <v>3210</v>
      </c>
      <c r="C2679" s="205" t="s">
        <v>687</v>
      </c>
      <c r="D2679" s="207">
        <v>87.35</v>
      </c>
    </row>
    <row r="2680" spans="1:4" ht="45">
      <c r="A2680" s="50">
        <v>89958</v>
      </c>
      <c r="B2680" s="208" t="s">
        <v>3211</v>
      </c>
      <c r="C2680" s="50" t="s">
        <v>40</v>
      </c>
      <c r="D2680" s="204">
        <v>28.9</v>
      </c>
    </row>
    <row r="2681" spans="1:4" ht="30">
      <c r="A2681" s="50">
        <v>89959</v>
      </c>
      <c r="B2681" s="208" t="s">
        <v>3212</v>
      </c>
      <c r="C2681" s="50" t="s">
        <v>687</v>
      </c>
      <c r="D2681" s="204">
        <v>155.38999999999999</v>
      </c>
    </row>
    <row r="2682" spans="1:4" ht="45">
      <c r="A2682" s="205">
        <v>89960</v>
      </c>
      <c r="B2682" s="206" t="s">
        <v>3213</v>
      </c>
      <c r="C2682" s="205" t="s">
        <v>40</v>
      </c>
      <c r="D2682" s="207">
        <v>21.01</v>
      </c>
    </row>
    <row r="2683" spans="1:4" ht="45">
      <c r="A2683" s="50">
        <v>89961</v>
      </c>
      <c r="B2683" s="208" t="s">
        <v>3214</v>
      </c>
      <c r="C2683" s="50" t="s">
        <v>40</v>
      </c>
      <c r="D2683" s="204">
        <v>24.23</v>
      </c>
    </row>
    <row r="2684" spans="1:4" ht="45">
      <c r="A2684" s="205">
        <v>89962</v>
      </c>
      <c r="B2684" s="206" t="s">
        <v>3215</v>
      </c>
      <c r="C2684" s="205" t="s">
        <v>40</v>
      </c>
      <c r="D2684" s="207">
        <v>23.94</v>
      </c>
    </row>
    <row r="2685" spans="1:4" ht="45">
      <c r="A2685" s="50">
        <v>89963</v>
      </c>
      <c r="B2685" s="208" t="s">
        <v>3216</v>
      </c>
      <c r="C2685" s="50" t="s">
        <v>40</v>
      </c>
      <c r="D2685" s="204">
        <v>27.46</v>
      </c>
    </row>
    <row r="2686" spans="1:4" ht="45">
      <c r="A2686" s="205">
        <v>89964</v>
      </c>
      <c r="B2686" s="206" t="s">
        <v>3217</v>
      </c>
      <c r="C2686" s="205" t="s">
        <v>40</v>
      </c>
      <c r="D2686" s="207">
        <v>30.69</v>
      </c>
    </row>
    <row r="2687" spans="1:4" ht="45">
      <c r="A2687" s="50">
        <v>89965</v>
      </c>
      <c r="B2687" s="208" t="s">
        <v>3218</v>
      </c>
      <c r="C2687" s="50" t="s">
        <v>40</v>
      </c>
      <c r="D2687" s="204">
        <v>30.32</v>
      </c>
    </row>
    <row r="2688" spans="1:4" ht="45">
      <c r="A2688" s="205">
        <v>89966</v>
      </c>
      <c r="B2688" s="206" t="s">
        <v>3219</v>
      </c>
      <c r="C2688" s="205" t="s">
        <v>40</v>
      </c>
      <c r="D2688" s="207">
        <v>33.9</v>
      </c>
    </row>
    <row r="2689" spans="1:4" ht="45">
      <c r="A2689" s="50">
        <v>89967</v>
      </c>
      <c r="B2689" s="208" t="s">
        <v>3220</v>
      </c>
      <c r="C2689" s="50" t="s">
        <v>40</v>
      </c>
      <c r="D2689" s="204">
        <v>37.15</v>
      </c>
    </row>
    <row r="2690" spans="1:4" ht="45">
      <c r="A2690" s="205">
        <v>89968</v>
      </c>
      <c r="B2690" s="206" t="s">
        <v>3221</v>
      </c>
      <c r="C2690" s="205" t="s">
        <v>40</v>
      </c>
      <c r="D2690" s="207">
        <v>36.700000000000003</v>
      </c>
    </row>
    <row r="2691" spans="1:4" ht="30">
      <c r="A2691" s="50">
        <v>89969</v>
      </c>
      <c r="B2691" s="208" t="s">
        <v>3222</v>
      </c>
      <c r="C2691" s="50" t="s">
        <v>687</v>
      </c>
      <c r="D2691" s="204">
        <v>25.78</v>
      </c>
    </row>
    <row r="2692" spans="1:4" ht="30">
      <c r="A2692" s="205">
        <v>89970</v>
      </c>
      <c r="B2692" s="206" t="s">
        <v>3223</v>
      </c>
      <c r="C2692" s="205" t="s">
        <v>687</v>
      </c>
      <c r="D2692" s="207">
        <v>26.92</v>
      </c>
    </row>
    <row r="2693" spans="1:4" ht="30">
      <c r="A2693" s="50">
        <v>89971</v>
      </c>
      <c r="B2693" s="208" t="s">
        <v>3224</v>
      </c>
      <c r="C2693" s="50" t="s">
        <v>687</v>
      </c>
      <c r="D2693" s="204">
        <v>27.63</v>
      </c>
    </row>
    <row r="2694" spans="1:4" ht="30">
      <c r="A2694" s="205">
        <v>89972</v>
      </c>
      <c r="B2694" s="206" t="s">
        <v>3225</v>
      </c>
      <c r="C2694" s="205" t="s">
        <v>687</v>
      </c>
      <c r="D2694" s="207">
        <v>29.63</v>
      </c>
    </row>
    <row r="2695" spans="1:4" ht="30">
      <c r="A2695" s="50">
        <v>89973</v>
      </c>
      <c r="B2695" s="208" t="s">
        <v>3226</v>
      </c>
      <c r="C2695" s="50" t="s">
        <v>687</v>
      </c>
      <c r="D2695" s="204">
        <v>236.66</v>
      </c>
    </row>
    <row r="2696" spans="1:4" ht="30">
      <c r="A2696" s="205">
        <v>89974</v>
      </c>
      <c r="B2696" s="206" t="s">
        <v>3227</v>
      </c>
      <c r="C2696" s="205" t="s">
        <v>687</v>
      </c>
      <c r="D2696" s="207">
        <v>210.02</v>
      </c>
    </row>
    <row r="2697" spans="1:4" ht="30">
      <c r="A2697" s="50">
        <v>89977</v>
      </c>
      <c r="B2697" s="208" t="s">
        <v>3228</v>
      </c>
      <c r="C2697" s="50" t="s">
        <v>14</v>
      </c>
      <c r="D2697" s="204">
        <v>98.98</v>
      </c>
    </row>
    <row r="2698" spans="1:4" ht="30">
      <c r="A2698" s="205">
        <v>89978</v>
      </c>
      <c r="B2698" s="206" t="s">
        <v>3229</v>
      </c>
      <c r="C2698" s="205" t="s">
        <v>14</v>
      </c>
      <c r="D2698" s="207">
        <v>53.39</v>
      </c>
    </row>
    <row r="2699" spans="1:4" ht="30">
      <c r="A2699" s="50">
        <v>89980</v>
      </c>
      <c r="B2699" s="208" t="s">
        <v>3230</v>
      </c>
      <c r="C2699" s="50" t="s">
        <v>687</v>
      </c>
      <c r="D2699" s="204">
        <v>7.15</v>
      </c>
    </row>
    <row r="2700" spans="1:4" ht="30">
      <c r="A2700" s="50">
        <v>89984</v>
      </c>
      <c r="B2700" s="208" t="s">
        <v>3231</v>
      </c>
      <c r="C2700" s="50" t="s">
        <v>687</v>
      </c>
      <c r="D2700" s="204">
        <v>41.94</v>
      </c>
    </row>
    <row r="2701" spans="1:4" ht="30">
      <c r="A2701" s="205">
        <v>89985</v>
      </c>
      <c r="B2701" s="206" t="s">
        <v>3232</v>
      </c>
      <c r="C2701" s="205" t="s">
        <v>687</v>
      </c>
      <c r="D2701" s="207">
        <v>43.09</v>
      </c>
    </row>
    <row r="2702" spans="1:4" ht="30">
      <c r="A2702" s="50">
        <v>89986</v>
      </c>
      <c r="B2702" s="208" t="s">
        <v>3233</v>
      </c>
      <c r="C2702" s="50" t="s">
        <v>687</v>
      </c>
      <c r="D2702" s="204">
        <v>40.97</v>
      </c>
    </row>
    <row r="2703" spans="1:4" ht="30">
      <c r="A2703" s="205">
        <v>89987</v>
      </c>
      <c r="B2703" s="206" t="s">
        <v>3234</v>
      </c>
      <c r="C2703" s="205" t="s">
        <v>687</v>
      </c>
      <c r="D2703" s="207">
        <v>45.22</v>
      </c>
    </row>
    <row r="2704" spans="1:4">
      <c r="A2704" s="205">
        <v>89993</v>
      </c>
      <c r="B2704" s="206" t="s">
        <v>3235</v>
      </c>
      <c r="C2704" s="205" t="s">
        <v>40</v>
      </c>
      <c r="D2704" s="207">
        <v>529.25</v>
      </c>
    </row>
    <row r="2705" spans="1:4">
      <c r="A2705" s="50">
        <v>89994</v>
      </c>
      <c r="B2705" s="208" t="s">
        <v>3236</v>
      </c>
      <c r="C2705" s="50" t="s">
        <v>40</v>
      </c>
      <c r="D2705" s="204">
        <v>448.85</v>
      </c>
    </row>
    <row r="2706" spans="1:4">
      <c r="A2706" s="205">
        <v>89995</v>
      </c>
      <c r="B2706" s="206" t="s">
        <v>3237</v>
      </c>
      <c r="C2706" s="205" t="s">
        <v>40</v>
      </c>
      <c r="D2706" s="207">
        <v>508.68</v>
      </c>
    </row>
    <row r="2707" spans="1:4">
      <c r="A2707" s="50">
        <v>89996</v>
      </c>
      <c r="B2707" s="208" t="s">
        <v>3238</v>
      </c>
      <c r="C2707" s="50" t="s">
        <v>60</v>
      </c>
      <c r="D2707" s="204">
        <v>4.95</v>
      </c>
    </row>
    <row r="2708" spans="1:4">
      <c r="A2708" s="205">
        <v>89997</v>
      </c>
      <c r="B2708" s="206" t="s">
        <v>3239</v>
      </c>
      <c r="C2708" s="205" t="s">
        <v>60</v>
      </c>
      <c r="D2708" s="207">
        <v>4.25</v>
      </c>
    </row>
    <row r="2709" spans="1:4">
      <c r="A2709" s="50">
        <v>89998</v>
      </c>
      <c r="B2709" s="208" t="s">
        <v>3240</v>
      </c>
      <c r="C2709" s="50" t="s">
        <v>60</v>
      </c>
      <c r="D2709" s="204">
        <v>4.63</v>
      </c>
    </row>
    <row r="2710" spans="1:4">
      <c r="A2710" s="205">
        <v>89999</v>
      </c>
      <c r="B2710" s="206" t="s">
        <v>3241</v>
      </c>
      <c r="C2710" s="205" t="s">
        <v>60</v>
      </c>
      <c r="D2710" s="207">
        <v>7.68</v>
      </c>
    </row>
    <row r="2711" spans="1:4">
      <c r="A2711" s="50">
        <v>90000</v>
      </c>
      <c r="B2711" s="208" t="s">
        <v>3242</v>
      </c>
      <c r="C2711" s="50" t="s">
        <v>60</v>
      </c>
      <c r="D2711" s="204">
        <v>5.78</v>
      </c>
    </row>
    <row r="2712" spans="1:4" ht="45">
      <c r="A2712" s="50">
        <v>90082</v>
      </c>
      <c r="B2712" s="208" t="s">
        <v>3243</v>
      </c>
      <c r="C2712" s="50" t="s">
        <v>40</v>
      </c>
      <c r="D2712" s="204">
        <v>11.82</v>
      </c>
    </row>
    <row r="2713" spans="1:4" ht="45">
      <c r="A2713" s="205">
        <v>90084</v>
      </c>
      <c r="B2713" s="206" t="s">
        <v>3244</v>
      </c>
      <c r="C2713" s="205" t="s">
        <v>40</v>
      </c>
      <c r="D2713" s="207">
        <v>10.4</v>
      </c>
    </row>
    <row r="2714" spans="1:4" ht="45">
      <c r="A2714" s="50">
        <v>90085</v>
      </c>
      <c r="B2714" s="208" t="s">
        <v>3245</v>
      </c>
      <c r="C2714" s="50" t="s">
        <v>40</v>
      </c>
      <c r="D2714" s="204">
        <v>7.47</v>
      </c>
    </row>
    <row r="2715" spans="1:4" ht="45">
      <c r="A2715" s="205">
        <v>90086</v>
      </c>
      <c r="B2715" s="206" t="s">
        <v>3246</v>
      </c>
      <c r="C2715" s="205" t="s">
        <v>40</v>
      </c>
      <c r="D2715" s="207">
        <v>8.0399999999999991</v>
      </c>
    </row>
    <row r="2716" spans="1:4" ht="45">
      <c r="A2716" s="50">
        <v>90087</v>
      </c>
      <c r="B2716" s="208" t="s">
        <v>3247</v>
      </c>
      <c r="C2716" s="50" t="s">
        <v>40</v>
      </c>
      <c r="D2716" s="204">
        <v>4.75</v>
      </c>
    </row>
    <row r="2717" spans="1:4" ht="45">
      <c r="A2717" s="205">
        <v>90088</v>
      </c>
      <c r="B2717" s="206" t="s">
        <v>3248</v>
      </c>
      <c r="C2717" s="205" t="s">
        <v>40</v>
      </c>
      <c r="D2717" s="207">
        <v>5.5</v>
      </c>
    </row>
    <row r="2718" spans="1:4" ht="45">
      <c r="A2718" s="50">
        <v>90090</v>
      </c>
      <c r="B2718" s="208" t="s">
        <v>3249</v>
      </c>
      <c r="C2718" s="50" t="s">
        <v>40</v>
      </c>
      <c r="D2718" s="204">
        <v>3.89</v>
      </c>
    </row>
    <row r="2719" spans="1:4" ht="45">
      <c r="A2719" s="205">
        <v>90091</v>
      </c>
      <c r="B2719" s="206" t="s">
        <v>3250</v>
      </c>
      <c r="C2719" s="205" t="s">
        <v>40</v>
      </c>
      <c r="D2719" s="207">
        <v>5.08</v>
      </c>
    </row>
    <row r="2720" spans="1:4" ht="45">
      <c r="A2720" s="50">
        <v>90092</v>
      </c>
      <c r="B2720" s="208" t="s">
        <v>3251</v>
      </c>
      <c r="C2720" s="50" t="s">
        <v>40</v>
      </c>
      <c r="D2720" s="204">
        <v>4.51</v>
      </c>
    </row>
    <row r="2721" spans="1:4" ht="45">
      <c r="A2721" s="205">
        <v>90093</v>
      </c>
      <c r="B2721" s="206" t="s">
        <v>3252</v>
      </c>
      <c r="C2721" s="205" t="s">
        <v>40</v>
      </c>
      <c r="D2721" s="207">
        <v>3.16</v>
      </c>
    </row>
    <row r="2722" spans="1:4" ht="45">
      <c r="A2722" s="50">
        <v>90094</v>
      </c>
      <c r="B2722" s="208" t="s">
        <v>3253</v>
      </c>
      <c r="C2722" s="50" t="s">
        <v>40</v>
      </c>
      <c r="D2722" s="204">
        <v>3.37</v>
      </c>
    </row>
    <row r="2723" spans="1:4" ht="45">
      <c r="A2723" s="205">
        <v>90095</v>
      </c>
      <c r="B2723" s="206" t="s">
        <v>3254</v>
      </c>
      <c r="C2723" s="205" t="s">
        <v>40</v>
      </c>
      <c r="D2723" s="207">
        <v>2.06</v>
      </c>
    </row>
    <row r="2724" spans="1:4" ht="45">
      <c r="A2724" s="50">
        <v>90096</v>
      </c>
      <c r="B2724" s="208" t="s">
        <v>3255</v>
      </c>
      <c r="C2724" s="50" t="s">
        <v>40</v>
      </c>
      <c r="D2724" s="204">
        <v>2.3199999999999998</v>
      </c>
    </row>
    <row r="2725" spans="1:4" ht="45">
      <c r="A2725" s="205">
        <v>90098</v>
      </c>
      <c r="B2725" s="206" t="s">
        <v>3256</v>
      </c>
      <c r="C2725" s="205" t="s">
        <v>40</v>
      </c>
      <c r="D2725" s="207">
        <v>1.59</v>
      </c>
    </row>
    <row r="2726" spans="1:4" ht="45">
      <c r="A2726" s="50">
        <v>90099</v>
      </c>
      <c r="B2726" s="208" t="s">
        <v>3257</v>
      </c>
      <c r="C2726" s="50" t="s">
        <v>40</v>
      </c>
      <c r="D2726" s="204">
        <v>14.69</v>
      </c>
    </row>
    <row r="2727" spans="1:4" ht="45">
      <c r="A2727" s="205">
        <v>90100</v>
      </c>
      <c r="B2727" s="206" t="s">
        <v>3258</v>
      </c>
      <c r="C2727" s="205" t="s">
        <v>40</v>
      </c>
      <c r="D2727" s="207">
        <v>12.52</v>
      </c>
    </row>
    <row r="2728" spans="1:4" ht="45">
      <c r="A2728" s="50">
        <v>90101</v>
      </c>
      <c r="B2728" s="208" t="s">
        <v>3259</v>
      </c>
      <c r="C2728" s="50" t="s">
        <v>40</v>
      </c>
      <c r="D2728" s="204">
        <v>12.37</v>
      </c>
    </row>
    <row r="2729" spans="1:4" ht="45">
      <c r="A2729" s="205">
        <v>90102</v>
      </c>
      <c r="B2729" s="206" t="s">
        <v>3260</v>
      </c>
      <c r="C2729" s="205" t="s">
        <v>40</v>
      </c>
      <c r="D2729" s="207">
        <v>11.35</v>
      </c>
    </row>
    <row r="2730" spans="1:4" ht="45">
      <c r="A2730" s="50">
        <v>90105</v>
      </c>
      <c r="B2730" s="208" t="s">
        <v>3261</v>
      </c>
      <c r="C2730" s="50" t="s">
        <v>40</v>
      </c>
      <c r="D2730" s="204">
        <v>11.2</v>
      </c>
    </row>
    <row r="2731" spans="1:4" ht="45">
      <c r="A2731" s="205">
        <v>90106</v>
      </c>
      <c r="B2731" s="206" t="s">
        <v>3262</v>
      </c>
      <c r="C2731" s="205" t="s">
        <v>40</v>
      </c>
      <c r="D2731" s="207">
        <v>9.59</v>
      </c>
    </row>
    <row r="2732" spans="1:4" ht="45">
      <c r="A2732" s="50">
        <v>90107</v>
      </c>
      <c r="B2732" s="208" t="s">
        <v>3263</v>
      </c>
      <c r="C2732" s="50" t="s">
        <v>40</v>
      </c>
      <c r="D2732" s="204">
        <v>9.4499999999999993</v>
      </c>
    </row>
    <row r="2733" spans="1:4" ht="45">
      <c r="A2733" s="205">
        <v>90108</v>
      </c>
      <c r="B2733" s="206" t="s">
        <v>3264</v>
      </c>
      <c r="C2733" s="205" t="s">
        <v>40</v>
      </c>
      <c r="D2733" s="207">
        <v>8.6</v>
      </c>
    </row>
    <row r="2734" spans="1:4" ht="30">
      <c r="A2734" s="205">
        <v>90112</v>
      </c>
      <c r="B2734" s="206" t="s">
        <v>3265</v>
      </c>
      <c r="C2734" s="205" t="s">
        <v>14</v>
      </c>
      <c r="D2734" s="207">
        <v>51.22</v>
      </c>
    </row>
    <row r="2735" spans="1:4" ht="30">
      <c r="A2735" s="50">
        <v>90278</v>
      </c>
      <c r="B2735" s="208" t="s">
        <v>3266</v>
      </c>
      <c r="C2735" s="50" t="s">
        <v>40</v>
      </c>
      <c r="D2735" s="204">
        <v>260.14</v>
      </c>
    </row>
    <row r="2736" spans="1:4" ht="30">
      <c r="A2736" s="205">
        <v>90279</v>
      </c>
      <c r="B2736" s="206" t="s">
        <v>3267</v>
      </c>
      <c r="C2736" s="205" t="s">
        <v>40</v>
      </c>
      <c r="D2736" s="207">
        <v>279.24</v>
      </c>
    </row>
    <row r="2737" spans="1:4" ht="30">
      <c r="A2737" s="50">
        <v>90280</v>
      </c>
      <c r="B2737" s="208" t="s">
        <v>3268</v>
      </c>
      <c r="C2737" s="50" t="s">
        <v>40</v>
      </c>
      <c r="D2737" s="204">
        <v>314.24</v>
      </c>
    </row>
    <row r="2738" spans="1:4" ht="30">
      <c r="A2738" s="205">
        <v>90281</v>
      </c>
      <c r="B2738" s="206" t="s">
        <v>3269</v>
      </c>
      <c r="C2738" s="205" t="s">
        <v>40</v>
      </c>
      <c r="D2738" s="207">
        <v>363.35</v>
      </c>
    </row>
    <row r="2739" spans="1:4" ht="30">
      <c r="A2739" s="50">
        <v>90282</v>
      </c>
      <c r="B2739" s="208" t="s">
        <v>3270</v>
      </c>
      <c r="C2739" s="50" t="s">
        <v>40</v>
      </c>
      <c r="D2739" s="204">
        <v>265.17</v>
      </c>
    </row>
    <row r="2740" spans="1:4" ht="30">
      <c r="A2740" s="205">
        <v>90283</v>
      </c>
      <c r="B2740" s="206" t="s">
        <v>3271</v>
      </c>
      <c r="C2740" s="205" t="s">
        <v>40</v>
      </c>
      <c r="D2740" s="207">
        <v>285.52999999999997</v>
      </c>
    </row>
    <row r="2741" spans="1:4" ht="30">
      <c r="A2741" s="50">
        <v>90284</v>
      </c>
      <c r="B2741" s="208" t="s">
        <v>3272</v>
      </c>
      <c r="C2741" s="50" t="s">
        <v>40</v>
      </c>
      <c r="D2741" s="204">
        <v>321.52999999999997</v>
      </c>
    </row>
    <row r="2742" spans="1:4" ht="30">
      <c r="A2742" s="205">
        <v>90285</v>
      </c>
      <c r="B2742" s="206" t="s">
        <v>3273</v>
      </c>
      <c r="C2742" s="205" t="s">
        <v>40</v>
      </c>
      <c r="D2742" s="207">
        <v>373.51</v>
      </c>
    </row>
    <row r="2743" spans="1:4">
      <c r="A2743" s="50">
        <v>90371</v>
      </c>
      <c r="B2743" s="208" t="s">
        <v>3274</v>
      </c>
      <c r="C2743" s="50" t="s">
        <v>687</v>
      </c>
      <c r="D2743" s="204">
        <v>22.53</v>
      </c>
    </row>
    <row r="2744" spans="1:4" ht="30">
      <c r="A2744" s="205">
        <v>90373</v>
      </c>
      <c r="B2744" s="206" t="s">
        <v>3275</v>
      </c>
      <c r="C2744" s="205" t="s">
        <v>687</v>
      </c>
      <c r="D2744" s="207">
        <v>10.02</v>
      </c>
    </row>
    <row r="2745" spans="1:4" ht="30">
      <c r="A2745" s="50">
        <v>90374</v>
      </c>
      <c r="B2745" s="208" t="s">
        <v>3276</v>
      </c>
      <c r="C2745" s="50" t="s">
        <v>687</v>
      </c>
      <c r="D2745" s="204">
        <v>17.739999999999998</v>
      </c>
    </row>
    <row r="2746" spans="1:4" ht="30">
      <c r="A2746" s="205">
        <v>90375</v>
      </c>
      <c r="B2746" s="206" t="s">
        <v>3277</v>
      </c>
      <c r="C2746" s="205" t="s">
        <v>687</v>
      </c>
      <c r="D2746" s="207">
        <v>5.78</v>
      </c>
    </row>
    <row r="2747" spans="1:4" ht="30">
      <c r="A2747" s="205">
        <v>90406</v>
      </c>
      <c r="B2747" s="206" t="s">
        <v>3278</v>
      </c>
      <c r="C2747" s="205" t="s">
        <v>14</v>
      </c>
      <c r="D2747" s="207">
        <v>28.08</v>
      </c>
    </row>
    <row r="2748" spans="1:4" ht="30">
      <c r="A2748" s="50">
        <v>90407</v>
      </c>
      <c r="B2748" s="208" t="s">
        <v>3279</v>
      </c>
      <c r="C2748" s="50" t="s">
        <v>14</v>
      </c>
      <c r="D2748" s="204">
        <v>30.76</v>
      </c>
    </row>
    <row r="2749" spans="1:4" ht="30">
      <c r="A2749" s="205">
        <v>90408</v>
      </c>
      <c r="B2749" s="206" t="s">
        <v>3280</v>
      </c>
      <c r="C2749" s="205" t="s">
        <v>14</v>
      </c>
      <c r="D2749" s="207">
        <v>20.100000000000001</v>
      </c>
    </row>
    <row r="2750" spans="1:4" ht="30">
      <c r="A2750" s="50">
        <v>90409</v>
      </c>
      <c r="B2750" s="208" t="s">
        <v>3281</v>
      </c>
      <c r="C2750" s="50" t="s">
        <v>14</v>
      </c>
      <c r="D2750" s="204">
        <v>21.62</v>
      </c>
    </row>
    <row r="2751" spans="1:4">
      <c r="A2751" s="205">
        <v>90436</v>
      </c>
      <c r="B2751" s="206" t="s">
        <v>3282</v>
      </c>
      <c r="C2751" s="205" t="s">
        <v>687</v>
      </c>
      <c r="D2751" s="207">
        <v>8.65</v>
      </c>
    </row>
    <row r="2752" spans="1:4">
      <c r="A2752" s="50">
        <v>90437</v>
      </c>
      <c r="B2752" s="208" t="s">
        <v>3283</v>
      </c>
      <c r="C2752" s="50" t="s">
        <v>687</v>
      </c>
      <c r="D2752" s="204">
        <v>21.02</v>
      </c>
    </row>
    <row r="2753" spans="1:4">
      <c r="A2753" s="205">
        <v>90438</v>
      </c>
      <c r="B2753" s="206" t="s">
        <v>3284</v>
      </c>
      <c r="C2753" s="205" t="s">
        <v>687</v>
      </c>
      <c r="D2753" s="207">
        <v>30.13</v>
      </c>
    </row>
    <row r="2754" spans="1:4">
      <c r="A2754" s="50">
        <v>90439</v>
      </c>
      <c r="B2754" s="208" t="s">
        <v>3285</v>
      </c>
      <c r="C2754" s="50" t="s">
        <v>687</v>
      </c>
      <c r="D2754" s="204">
        <v>34.35</v>
      </c>
    </row>
    <row r="2755" spans="1:4">
      <c r="A2755" s="205">
        <v>90440</v>
      </c>
      <c r="B2755" s="206" t="s">
        <v>3286</v>
      </c>
      <c r="C2755" s="205" t="s">
        <v>687</v>
      </c>
      <c r="D2755" s="207">
        <v>55.01</v>
      </c>
    </row>
    <row r="2756" spans="1:4">
      <c r="A2756" s="50">
        <v>90441</v>
      </c>
      <c r="B2756" s="208" t="s">
        <v>3287</v>
      </c>
      <c r="C2756" s="50" t="s">
        <v>687</v>
      </c>
      <c r="D2756" s="204">
        <v>70.27</v>
      </c>
    </row>
    <row r="2757" spans="1:4">
      <c r="A2757" s="205">
        <v>90443</v>
      </c>
      <c r="B2757" s="206" t="s">
        <v>3288</v>
      </c>
      <c r="C2757" s="205" t="s">
        <v>103</v>
      </c>
      <c r="D2757" s="207">
        <v>7.86</v>
      </c>
    </row>
    <row r="2758" spans="1:4">
      <c r="A2758" s="50">
        <v>90444</v>
      </c>
      <c r="B2758" s="208" t="s">
        <v>3289</v>
      </c>
      <c r="C2758" s="50" t="s">
        <v>103</v>
      </c>
      <c r="D2758" s="204">
        <v>14.74</v>
      </c>
    </row>
    <row r="2759" spans="1:4" ht="30">
      <c r="A2759" s="205">
        <v>90445</v>
      </c>
      <c r="B2759" s="206" t="s">
        <v>3290</v>
      </c>
      <c r="C2759" s="205" t="s">
        <v>103</v>
      </c>
      <c r="D2759" s="207">
        <v>15.74</v>
      </c>
    </row>
    <row r="2760" spans="1:4">
      <c r="A2760" s="50">
        <v>90446</v>
      </c>
      <c r="B2760" s="208" t="s">
        <v>3291</v>
      </c>
      <c r="C2760" s="50" t="s">
        <v>103</v>
      </c>
      <c r="D2760" s="204">
        <v>17.100000000000001</v>
      </c>
    </row>
    <row r="2761" spans="1:4">
      <c r="A2761" s="205">
        <v>90447</v>
      </c>
      <c r="B2761" s="206" t="s">
        <v>3292</v>
      </c>
      <c r="C2761" s="205" t="s">
        <v>103</v>
      </c>
      <c r="D2761" s="207">
        <v>3.77</v>
      </c>
    </row>
    <row r="2762" spans="1:4">
      <c r="A2762" s="50">
        <v>90453</v>
      </c>
      <c r="B2762" s="208" t="s">
        <v>3293</v>
      </c>
      <c r="C2762" s="50" t="s">
        <v>687</v>
      </c>
      <c r="D2762" s="204">
        <v>1.66</v>
      </c>
    </row>
    <row r="2763" spans="1:4">
      <c r="A2763" s="205">
        <v>90454</v>
      </c>
      <c r="B2763" s="206" t="s">
        <v>3294</v>
      </c>
      <c r="C2763" s="205" t="s">
        <v>687</v>
      </c>
      <c r="D2763" s="207">
        <v>2.91</v>
      </c>
    </row>
    <row r="2764" spans="1:4">
      <c r="A2764" s="50">
        <v>90455</v>
      </c>
      <c r="B2764" s="208" t="s">
        <v>3295</v>
      </c>
      <c r="C2764" s="50" t="s">
        <v>687</v>
      </c>
      <c r="D2764" s="204">
        <v>3.87</v>
      </c>
    </row>
    <row r="2765" spans="1:4">
      <c r="A2765" s="205">
        <v>90456</v>
      </c>
      <c r="B2765" s="206" t="s">
        <v>3296</v>
      </c>
      <c r="C2765" s="205" t="s">
        <v>687</v>
      </c>
      <c r="D2765" s="207">
        <v>2.5299999999999998</v>
      </c>
    </row>
    <row r="2766" spans="1:4">
      <c r="A2766" s="50">
        <v>90457</v>
      </c>
      <c r="B2766" s="208" t="s">
        <v>3297</v>
      </c>
      <c r="C2766" s="50" t="s">
        <v>687</v>
      </c>
      <c r="D2766" s="204">
        <v>5.76</v>
      </c>
    </row>
    <row r="2767" spans="1:4">
      <c r="A2767" s="205">
        <v>90458</v>
      </c>
      <c r="B2767" s="206" t="s">
        <v>3298</v>
      </c>
      <c r="C2767" s="205" t="s">
        <v>687</v>
      </c>
      <c r="D2767" s="207">
        <v>16.34</v>
      </c>
    </row>
    <row r="2768" spans="1:4">
      <c r="A2768" s="50">
        <v>90459</v>
      </c>
      <c r="B2768" s="208" t="s">
        <v>3299</v>
      </c>
      <c r="C2768" s="50" t="s">
        <v>687</v>
      </c>
      <c r="D2768" s="204">
        <v>23.04</v>
      </c>
    </row>
    <row r="2769" spans="1:4">
      <c r="A2769" s="205">
        <v>90466</v>
      </c>
      <c r="B2769" s="206" t="s">
        <v>3300</v>
      </c>
      <c r="C2769" s="205" t="s">
        <v>103</v>
      </c>
      <c r="D2769" s="207">
        <v>7.95</v>
      </c>
    </row>
    <row r="2770" spans="1:4" ht="30">
      <c r="A2770" s="50">
        <v>90467</v>
      </c>
      <c r="B2770" s="208" t="s">
        <v>3301</v>
      </c>
      <c r="C2770" s="50" t="s">
        <v>103</v>
      </c>
      <c r="D2770" s="204">
        <v>12.59</v>
      </c>
    </row>
    <row r="2771" spans="1:4" ht="30">
      <c r="A2771" s="205">
        <v>90468</v>
      </c>
      <c r="B2771" s="206" t="s">
        <v>3302</v>
      </c>
      <c r="C2771" s="205" t="s">
        <v>103</v>
      </c>
      <c r="D2771" s="207">
        <v>3.55</v>
      </c>
    </row>
    <row r="2772" spans="1:4" ht="30">
      <c r="A2772" s="50">
        <v>90469</v>
      </c>
      <c r="B2772" s="208" t="s">
        <v>3303</v>
      </c>
      <c r="C2772" s="50" t="s">
        <v>103</v>
      </c>
      <c r="D2772" s="204">
        <v>5.69</v>
      </c>
    </row>
    <row r="2773" spans="1:4">
      <c r="A2773" s="205">
        <v>90470</v>
      </c>
      <c r="B2773" s="206" t="s">
        <v>3304</v>
      </c>
      <c r="C2773" s="205" t="s">
        <v>103</v>
      </c>
      <c r="D2773" s="207">
        <v>7.86</v>
      </c>
    </row>
    <row r="2774" spans="1:4" ht="30">
      <c r="A2774" s="50">
        <v>90582</v>
      </c>
      <c r="B2774" s="208" t="s">
        <v>3305</v>
      </c>
      <c r="C2774" s="50" t="s">
        <v>492</v>
      </c>
      <c r="D2774" s="204">
        <v>1.59</v>
      </c>
    </row>
    <row r="2775" spans="1:4">
      <c r="A2775" s="205">
        <v>90583</v>
      </c>
      <c r="B2775" s="206" t="s">
        <v>3306</v>
      </c>
      <c r="C2775" s="205" t="s">
        <v>492</v>
      </c>
      <c r="D2775" s="207">
        <v>0.05</v>
      </c>
    </row>
    <row r="2776" spans="1:4" ht="30">
      <c r="A2776" s="50">
        <v>90584</v>
      </c>
      <c r="B2776" s="208" t="s">
        <v>3307</v>
      </c>
      <c r="C2776" s="50" t="s">
        <v>492</v>
      </c>
      <c r="D2776" s="204">
        <v>0.15</v>
      </c>
    </row>
    <row r="2777" spans="1:4" ht="30">
      <c r="A2777" s="205">
        <v>90585</v>
      </c>
      <c r="B2777" s="206" t="s">
        <v>3308</v>
      </c>
      <c r="C2777" s="205" t="s">
        <v>492</v>
      </c>
      <c r="D2777" s="207">
        <v>0.46</v>
      </c>
    </row>
    <row r="2778" spans="1:4">
      <c r="A2778" s="205">
        <v>90586</v>
      </c>
      <c r="B2778" s="206" t="s">
        <v>3309</v>
      </c>
      <c r="C2778" s="205" t="s">
        <v>514</v>
      </c>
      <c r="D2778" s="207">
        <v>2.27</v>
      </c>
    </row>
    <row r="2779" spans="1:4">
      <c r="A2779" s="205">
        <v>90587</v>
      </c>
      <c r="B2779" s="206" t="s">
        <v>3310</v>
      </c>
      <c r="C2779" s="205" t="s">
        <v>537</v>
      </c>
      <c r="D2779" s="207">
        <v>1.65</v>
      </c>
    </row>
    <row r="2780" spans="1:4">
      <c r="A2780" s="50">
        <v>90621</v>
      </c>
      <c r="B2780" s="208" t="s">
        <v>3311</v>
      </c>
      <c r="C2780" s="50" t="s">
        <v>492</v>
      </c>
      <c r="D2780" s="204">
        <v>2.13</v>
      </c>
    </row>
    <row r="2781" spans="1:4">
      <c r="A2781" s="205">
        <v>90622</v>
      </c>
      <c r="B2781" s="206" t="s">
        <v>3312</v>
      </c>
      <c r="C2781" s="205" t="s">
        <v>492</v>
      </c>
      <c r="D2781" s="207">
        <v>0.47</v>
      </c>
    </row>
    <row r="2782" spans="1:4">
      <c r="A2782" s="50">
        <v>90623</v>
      </c>
      <c r="B2782" s="208" t="s">
        <v>3313</v>
      </c>
      <c r="C2782" s="50" t="s">
        <v>492</v>
      </c>
      <c r="D2782" s="204">
        <v>2.2400000000000002</v>
      </c>
    </row>
    <row r="2783" spans="1:4" ht="30">
      <c r="A2783" s="205">
        <v>90624</v>
      </c>
      <c r="B2783" s="206" t="s">
        <v>3314</v>
      </c>
      <c r="C2783" s="205" t="s">
        <v>492</v>
      </c>
      <c r="D2783" s="207">
        <v>1.1599999999999999</v>
      </c>
    </row>
    <row r="2784" spans="1:4">
      <c r="A2784" s="50">
        <v>90625</v>
      </c>
      <c r="B2784" s="208" t="s">
        <v>3315</v>
      </c>
      <c r="C2784" s="50" t="s">
        <v>514</v>
      </c>
      <c r="D2784" s="204">
        <v>6.02</v>
      </c>
    </row>
    <row r="2785" spans="1:4">
      <c r="A2785" s="50">
        <v>90626</v>
      </c>
      <c r="B2785" s="208" t="s">
        <v>3316</v>
      </c>
      <c r="C2785" s="50" t="s">
        <v>537</v>
      </c>
      <c r="D2785" s="204">
        <v>2.6</v>
      </c>
    </row>
    <row r="2786" spans="1:4" ht="30">
      <c r="A2786" s="50">
        <v>90627</v>
      </c>
      <c r="B2786" s="208" t="s">
        <v>3317</v>
      </c>
      <c r="C2786" s="50" t="s">
        <v>492</v>
      </c>
      <c r="D2786" s="204">
        <v>30.58</v>
      </c>
    </row>
    <row r="2787" spans="1:4" ht="30">
      <c r="A2787" s="205">
        <v>90628</v>
      </c>
      <c r="B2787" s="206" t="s">
        <v>3318</v>
      </c>
      <c r="C2787" s="205" t="s">
        <v>492</v>
      </c>
      <c r="D2787" s="207">
        <v>6.75</v>
      </c>
    </row>
    <row r="2788" spans="1:4" ht="30">
      <c r="A2788" s="50">
        <v>90629</v>
      </c>
      <c r="B2788" s="208" t="s">
        <v>3319</v>
      </c>
      <c r="C2788" s="50" t="s">
        <v>492</v>
      </c>
      <c r="D2788" s="204">
        <v>32.18</v>
      </c>
    </row>
    <row r="2789" spans="1:4" ht="30">
      <c r="A2789" s="205">
        <v>90630</v>
      </c>
      <c r="B2789" s="206" t="s">
        <v>3320</v>
      </c>
      <c r="C2789" s="205" t="s">
        <v>492</v>
      </c>
      <c r="D2789" s="207">
        <v>4.7300000000000004</v>
      </c>
    </row>
    <row r="2790" spans="1:4" ht="30">
      <c r="A2790" s="205">
        <v>90631</v>
      </c>
      <c r="B2790" s="206" t="s">
        <v>3321</v>
      </c>
      <c r="C2790" s="205" t="s">
        <v>514</v>
      </c>
      <c r="D2790" s="207">
        <v>88.06</v>
      </c>
    </row>
    <row r="2791" spans="1:4" ht="30">
      <c r="A2791" s="205">
        <v>90632</v>
      </c>
      <c r="B2791" s="206" t="s">
        <v>3322</v>
      </c>
      <c r="C2791" s="205" t="s">
        <v>537</v>
      </c>
      <c r="D2791" s="207">
        <v>51.14</v>
      </c>
    </row>
    <row r="2792" spans="1:4" ht="30">
      <c r="A2792" s="50">
        <v>90633</v>
      </c>
      <c r="B2792" s="208" t="s">
        <v>3323</v>
      </c>
      <c r="C2792" s="50" t="s">
        <v>492</v>
      </c>
      <c r="D2792" s="204">
        <v>2.58</v>
      </c>
    </row>
    <row r="2793" spans="1:4" ht="30">
      <c r="A2793" s="205">
        <v>90634</v>
      </c>
      <c r="B2793" s="206" t="s">
        <v>3324</v>
      </c>
      <c r="C2793" s="205" t="s">
        <v>492</v>
      </c>
      <c r="D2793" s="207">
        <v>0.6</v>
      </c>
    </row>
    <row r="2794" spans="1:4" ht="30">
      <c r="A2794" s="50">
        <v>90635</v>
      </c>
      <c r="B2794" s="208" t="s">
        <v>3325</v>
      </c>
      <c r="C2794" s="50" t="s">
        <v>492</v>
      </c>
      <c r="D2794" s="204">
        <v>2.14</v>
      </c>
    </row>
    <row r="2795" spans="1:4" ht="30">
      <c r="A2795" s="205">
        <v>90636</v>
      </c>
      <c r="B2795" s="206" t="s">
        <v>3326</v>
      </c>
      <c r="C2795" s="205" t="s">
        <v>492</v>
      </c>
      <c r="D2795" s="207">
        <v>2.33</v>
      </c>
    </row>
    <row r="2796" spans="1:4" ht="30">
      <c r="A2796" s="50">
        <v>90637</v>
      </c>
      <c r="B2796" s="208" t="s">
        <v>3327</v>
      </c>
      <c r="C2796" s="50" t="s">
        <v>514</v>
      </c>
      <c r="D2796" s="204">
        <v>7.67</v>
      </c>
    </row>
    <row r="2797" spans="1:4" ht="30">
      <c r="A2797" s="50">
        <v>90638</v>
      </c>
      <c r="B2797" s="208" t="s">
        <v>3328</v>
      </c>
      <c r="C2797" s="50" t="s">
        <v>537</v>
      </c>
      <c r="D2797" s="204">
        <v>3.18</v>
      </c>
    </row>
    <row r="2798" spans="1:4" ht="30">
      <c r="A2798" s="50">
        <v>90639</v>
      </c>
      <c r="B2798" s="208" t="s">
        <v>3329</v>
      </c>
      <c r="C2798" s="50" t="s">
        <v>492</v>
      </c>
      <c r="D2798" s="204">
        <v>4.26</v>
      </c>
    </row>
    <row r="2799" spans="1:4" ht="30">
      <c r="A2799" s="205">
        <v>90640</v>
      </c>
      <c r="B2799" s="206" t="s">
        <v>3330</v>
      </c>
      <c r="C2799" s="205" t="s">
        <v>492</v>
      </c>
      <c r="D2799" s="207">
        <v>1.21</v>
      </c>
    </row>
    <row r="2800" spans="1:4" ht="30">
      <c r="A2800" s="50">
        <v>90641</v>
      </c>
      <c r="B2800" s="208" t="s">
        <v>3331</v>
      </c>
      <c r="C2800" s="50" t="s">
        <v>492</v>
      </c>
      <c r="D2800" s="204">
        <v>2.8</v>
      </c>
    </row>
    <row r="2801" spans="1:4" ht="30">
      <c r="A2801" s="205">
        <v>90642</v>
      </c>
      <c r="B2801" s="206" t="s">
        <v>3332</v>
      </c>
      <c r="C2801" s="205" t="s">
        <v>492</v>
      </c>
      <c r="D2801" s="207">
        <v>5.29</v>
      </c>
    </row>
    <row r="2802" spans="1:4" ht="30">
      <c r="A2802" s="205">
        <v>90643</v>
      </c>
      <c r="B2802" s="206" t="s">
        <v>3333</v>
      </c>
      <c r="C2802" s="205" t="s">
        <v>514</v>
      </c>
      <c r="D2802" s="207">
        <v>13.58</v>
      </c>
    </row>
    <row r="2803" spans="1:4" ht="30">
      <c r="A2803" s="205">
        <v>90644</v>
      </c>
      <c r="B2803" s="206" t="s">
        <v>3334</v>
      </c>
      <c r="C2803" s="205" t="s">
        <v>537</v>
      </c>
      <c r="D2803" s="207">
        <v>5.48</v>
      </c>
    </row>
    <row r="2804" spans="1:4" ht="30">
      <c r="A2804" s="50">
        <v>90646</v>
      </c>
      <c r="B2804" s="208" t="s">
        <v>3335</v>
      </c>
      <c r="C2804" s="50" t="s">
        <v>492</v>
      </c>
      <c r="D2804" s="204">
        <v>0.5</v>
      </c>
    </row>
    <row r="2805" spans="1:4" ht="30">
      <c r="A2805" s="205">
        <v>90647</v>
      </c>
      <c r="B2805" s="206" t="s">
        <v>3336</v>
      </c>
      <c r="C2805" s="205" t="s">
        <v>492</v>
      </c>
      <c r="D2805" s="207">
        <v>0.14000000000000001</v>
      </c>
    </row>
    <row r="2806" spans="1:4" ht="30">
      <c r="A2806" s="50">
        <v>90648</v>
      </c>
      <c r="B2806" s="208" t="s">
        <v>3337</v>
      </c>
      <c r="C2806" s="50" t="s">
        <v>492</v>
      </c>
      <c r="D2806" s="204">
        <v>0.33</v>
      </c>
    </row>
    <row r="2807" spans="1:4" ht="30">
      <c r="A2807" s="205">
        <v>90649</v>
      </c>
      <c r="B2807" s="206" t="s">
        <v>3338</v>
      </c>
      <c r="C2807" s="205" t="s">
        <v>492</v>
      </c>
      <c r="D2807" s="207">
        <v>4.37</v>
      </c>
    </row>
    <row r="2808" spans="1:4" ht="30">
      <c r="A2808" s="50">
        <v>90650</v>
      </c>
      <c r="B2808" s="208" t="s">
        <v>3339</v>
      </c>
      <c r="C2808" s="50" t="s">
        <v>514</v>
      </c>
      <c r="D2808" s="204">
        <v>5.34</v>
      </c>
    </row>
    <row r="2809" spans="1:4" ht="30">
      <c r="A2809" s="50">
        <v>90651</v>
      </c>
      <c r="B2809" s="208" t="s">
        <v>3340</v>
      </c>
      <c r="C2809" s="50" t="s">
        <v>537</v>
      </c>
      <c r="D2809" s="204">
        <v>0.64</v>
      </c>
    </row>
    <row r="2810" spans="1:4">
      <c r="A2810" s="50">
        <v>90652</v>
      </c>
      <c r="B2810" s="208" t="s">
        <v>3341</v>
      </c>
      <c r="C2810" s="50" t="s">
        <v>492</v>
      </c>
      <c r="D2810" s="204">
        <v>2.77</v>
      </c>
    </row>
    <row r="2811" spans="1:4">
      <c r="A2811" s="205">
        <v>90653</v>
      </c>
      <c r="B2811" s="206" t="s">
        <v>3342</v>
      </c>
      <c r="C2811" s="205" t="s">
        <v>492</v>
      </c>
      <c r="D2811" s="207">
        <v>0.78</v>
      </c>
    </row>
    <row r="2812" spans="1:4">
      <c r="A2812" s="50">
        <v>90654</v>
      </c>
      <c r="B2812" s="208" t="s">
        <v>3343</v>
      </c>
      <c r="C2812" s="50" t="s">
        <v>492</v>
      </c>
      <c r="D2812" s="204">
        <v>1.82</v>
      </c>
    </row>
    <row r="2813" spans="1:4">
      <c r="A2813" s="205">
        <v>90655</v>
      </c>
      <c r="B2813" s="206" t="s">
        <v>3344</v>
      </c>
      <c r="C2813" s="205" t="s">
        <v>492</v>
      </c>
      <c r="D2813" s="207">
        <v>2.87</v>
      </c>
    </row>
    <row r="2814" spans="1:4">
      <c r="A2814" s="205">
        <v>90656</v>
      </c>
      <c r="B2814" s="206" t="s">
        <v>3345</v>
      </c>
      <c r="C2814" s="205" t="s">
        <v>514</v>
      </c>
      <c r="D2814" s="207">
        <v>8.27</v>
      </c>
    </row>
    <row r="2815" spans="1:4">
      <c r="A2815" s="205">
        <v>90657</v>
      </c>
      <c r="B2815" s="206" t="s">
        <v>3346</v>
      </c>
      <c r="C2815" s="205" t="s">
        <v>537</v>
      </c>
      <c r="D2815" s="207">
        <v>3.56</v>
      </c>
    </row>
    <row r="2816" spans="1:4">
      <c r="A2816" s="50">
        <v>90658</v>
      </c>
      <c r="B2816" s="208" t="s">
        <v>3347</v>
      </c>
      <c r="C2816" s="50" t="s">
        <v>492</v>
      </c>
      <c r="D2816" s="204">
        <v>2.97</v>
      </c>
    </row>
    <row r="2817" spans="1:4">
      <c r="A2817" s="205">
        <v>90659</v>
      </c>
      <c r="B2817" s="206" t="s">
        <v>3348</v>
      </c>
      <c r="C2817" s="205" t="s">
        <v>492</v>
      </c>
      <c r="D2817" s="207">
        <v>0.84</v>
      </c>
    </row>
    <row r="2818" spans="1:4">
      <c r="A2818" s="50">
        <v>90660</v>
      </c>
      <c r="B2818" s="208" t="s">
        <v>3349</v>
      </c>
      <c r="C2818" s="50" t="s">
        <v>492</v>
      </c>
      <c r="D2818" s="204">
        <v>1.95</v>
      </c>
    </row>
    <row r="2819" spans="1:4">
      <c r="A2819" s="205">
        <v>90661</v>
      </c>
      <c r="B2819" s="206" t="s">
        <v>3350</v>
      </c>
      <c r="C2819" s="205" t="s">
        <v>492</v>
      </c>
      <c r="D2819" s="207">
        <v>2.87</v>
      </c>
    </row>
    <row r="2820" spans="1:4">
      <c r="A2820" s="50">
        <v>90662</v>
      </c>
      <c r="B2820" s="208" t="s">
        <v>3351</v>
      </c>
      <c r="C2820" s="50" t="s">
        <v>514</v>
      </c>
      <c r="D2820" s="204">
        <v>8.66</v>
      </c>
    </row>
    <row r="2821" spans="1:4">
      <c r="A2821" s="50">
        <v>90663</v>
      </c>
      <c r="B2821" s="208" t="s">
        <v>3352</v>
      </c>
      <c r="C2821" s="50" t="s">
        <v>537</v>
      </c>
      <c r="D2821" s="204">
        <v>3.82</v>
      </c>
    </row>
    <row r="2822" spans="1:4" ht="30">
      <c r="A2822" s="50">
        <v>90664</v>
      </c>
      <c r="B2822" s="208" t="s">
        <v>3353</v>
      </c>
      <c r="C2822" s="50" t="s">
        <v>492</v>
      </c>
      <c r="D2822" s="204">
        <v>3.28</v>
      </c>
    </row>
    <row r="2823" spans="1:4" ht="30">
      <c r="A2823" s="205">
        <v>90665</v>
      </c>
      <c r="B2823" s="206" t="s">
        <v>3354</v>
      </c>
      <c r="C2823" s="205" t="s">
        <v>492</v>
      </c>
      <c r="D2823" s="207">
        <v>0.76</v>
      </c>
    </row>
    <row r="2824" spans="1:4" ht="30">
      <c r="A2824" s="50">
        <v>90666</v>
      </c>
      <c r="B2824" s="208" t="s">
        <v>3355</v>
      </c>
      <c r="C2824" s="50" t="s">
        <v>492</v>
      </c>
      <c r="D2824" s="204">
        <v>2.73</v>
      </c>
    </row>
    <row r="2825" spans="1:4" ht="30">
      <c r="A2825" s="205">
        <v>90667</v>
      </c>
      <c r="B2825" s="206" t="s">
        <v>3356</v>
      </c>
      <c r="C2825" s="205" t="s">
        <v>492</v>
      </c>
      <c r="D2825" s="207">
        <v>40.9</v>
      </c>
    </row>
    <row r="2826" spans="1:4" ht="30">
      <c r="A2826" s="205">
        <v>90668</v>
      </c>
      <c r="B2826" s="206" t="s">
        <v>3357</v>
      </c>
      <c r="C2826" s="205" t="s">
        <v>514</v>
      </c>
      <c r="D2826" s="207">
        <v>47.68</v>
      </c>
    </row>
    <row r="2827" spans="1:4" ht="30">
      <c r="A2827" s="205">
        <v>90669</v>
      </c>
      <c r="B2827" s="206" t="s">
        <v>3358</v>
      </c>
      <c r="C2827" s="205" t="s">
        <v>537</v>
      </c>
      <c r="D2827" s="207">
        <v>4.04</v>
      </c>
    </row>
    <row r="2828" spans="1:4" ht="45">
      <c r="A2828" s="50">
        <v>90670</v>
      </c>
      <c r="B2828" s="208" t="s">
        <v>3359</v>
      </c>
      <c r="C2828" s="50" t="s">
        <v>492</v>
      </c>
      <c r="D2828" s="204">
        <v>140.35</v>
      </c>
    </row>
    <row r="2829" spans="1:4" ht="30">
      <c r="A2829" s="205">
        <v>90671</v>
      </c>
      <c r="B2829" s="206" t="s">
        <v>3360</v>
      </c>
      <c r="C2829" s="205" t="s">
        <v>492</v>
      </c>
      <c r="D2829" s="207">
        <v>31.01</v>
      </c>
    </row>
    <row r="2830" spans="1:4" ht="45">
      <c r="A2830" s="50">
        <v>90672</v>
      </c>
      <c r="B2830" s="208" t="s">
        <v>3361</v>
      </c>
      <c r="C2830" s="50" t="s">
        <v>492</v>
      </c>
      <c r="D2830" s="204">
        <v>147.72</v>
      </c>
    </row>
    <row r="2831" spans="1:4" ht="45">
      <c r="A2831" s="205">
        <v>90673</v>
      </c>
      <c r="B2831" s="206" t="s">
        <v>3362</v>
      </c>
      <c r="C2831" s="205" t="s">
        <v>492</v>
      </c>
      <c r="D2831" s="207">
        <v>130.76</v>
      </c>
    </row>
    <row r="2832" spans="1:4" ht="45">
      <c r="A2832" s="50">
        <v>90674</v>
      </c>
      <c r="B2832" s="208" t="s">
        <v>3363</v>
      </c>
      <c r="C2832" s="50" t="s">
        <v>514</v>
      </c>
      <c r="D2832" s="204">
        <v>463.66</v>
      </c>
    </row>
    <row r="2833" spans="1:4" ht="45">
      <c r="A2833" s="50">
        <v>90675</v>
      </c>
      <c r="B2833" s="208" t="s">
        <v>3364</v>
      </c>
      <c r="C2833" s="50" t="s">
        <v>537</v>
      </c>
      <c r="D2833" s="204">
        <v>185.17</v>
      </c>
    </row>
    <row r="2834" spans="1:4" ht="45">
      <c r="A2834" s="50">
        <v>90676</v>
      </c>
      <c r="B2834" s="208" t="s">
        <v>3365</v>
      </c>
      <c r="C2834" s="50" t="s">
        <v>492</v>
      </c>
      <c r="D2834" s="204">
        <v>69.53</v>
      </c>
    </row>
    <row r="2835" spans="1:4" ht="30">
      <c r="A2835" s="205">
        <v>90677</v>
      </c>
      <c r="B2835" s="206" t="s">
        <v>3366</v>
      </c>
      <c r="C2835" s="205" t="s">
        <v>492</v>
      </c>
      <c r="D2835" s="207">
        <v>15.36</v>
      </c>
    </row>
    <row r="2836" spans="1:4" ht="45">
      <c r="A2836" s="50">
        <v>90678</v>
      </c>
      <c r="B2836" s="208" t="s">
        <v>3367</v>
      </c>
      <c r="C2836" s="50" t="s">
        <v>492</v>
      </c>
      <c r="D2836" s="204">
        <v>73.180000000000007</v>
      </c>
    </row>
    <row r="2837" spans="1:4" ht="45">
      <c r="A2837" s="205">
        <v>90679</v>
      </c>
      <c r="B2837" s="206" t="s">
        <v>3368</v>
      </c>
      <c r="C2837" s="205" t="s">
        <v>492</v>
      </c>
      <c r="D2837" s="207">
        <v>66.83</v>
      </c>
    </row>
    <row r="2838" spans="1:4" ht="45">
      <c r="A2838" s="205">
        <v>90680</v>
      </c>
      <c r="B2838" s="206" t="s">
        <v>3369</v>
      </c>
      <c r="C2838" s="205" t="s">
        <v>514</v>
      </c>
      <c r="D2838" s="207">
        <v>241.9</v>
      </c>
    </row>
    <row r="2839" spans="1:4" ht="45">
      <c r="A2839" s="205">
        <v>90681</v>
      </c>
      <c r="B2839" s="206" t="s">
        <v>3370</v>
      </c>
      <c r="C2839" s="205" t="s">
        <v>537</v>
      </c>
      <c r="D2839" s="207">
        <v>101.87</v>
      </c>
    </row>
    <row r="2840" spans="1:4" ht="30">
      <c r="A2840" s="50">
        <v>90682</v>
      </c>
      <c r="B2840" s="208" t="s">
        <v>3371</v>
      </c>
      <c r="C2840" s="50" t="s">
        <v>492</v>
      </c>
      <c r="D2840" s="204">
        <v>22.03</v>
      </c>
    </row>
    <row r="2841" spans="1:4" ht="30">
      <c r="A2841" s="205">
        <v>90683</v>
      </c>
      <c r="B2841" s="206" t="s">
        <v>3372</v>
      </c>
      <c r="C2841" s="205" t="s">
        <v>492</v>
      </c>
      <c r="D2841" s="207">
        <v>4.95</v>
      </c>
    </row>
    <row r="2842" spans="1:4" ht="30">
      <c r="A2842" s="50">
        <v>90684</v>
      </c>
      <c r="B2842" s="208" t="s">
        <v>3373</v>
      </c>
      <c r="C2842" s="50" t="s">
        <v>492</v>
      </c>
      <c r="D2842" s="204">
        <v>24.09</v>
      </c>
    </row>
    <row r="2843" spans="1:4" ht="30">
      <c r="A2843" s="205">
        <v>90685</v>
      </c>
      <c r="B2843" s="206" t="s">
        <v>3374</v>
      </c>
      <c r="C2843" s="205" t="s">
        <v>492</v>
      </c>
      <c r="D2843" s="207">
        <v>41.46</v>
      </c>
    </row>
    <row r="2844" spans="1:4" ht="30">
      <c r="A2844" s="50">
        <v>90686</v>
      </c>
      <c r="B2844" s="208" t="s">
        <v>3375</v>
      </c>
      <c r="C2844" s="50" t="s">
        <v>514</v>
      </c>
      <c r="D2844" s="204">
        <v>107.58</v>
      </c>
    </row>
    <row r="2845" spans="1:4" ht="30">
      <c r="A2845" s="50">
        <v>90687</v>
      </c>
      <c r="B2845" s="208" t="s">
        <v>3376</v>
      </c>
      <c r="C2845" s="50" t="s">
        <v>537</v>
      </c>
      <c r="D2845" s="204">
        <v>42.02</v>
      </c>
    </row>
    <row r="2846" spans="1:4" ht="30">
      <c r="A2846" s="50">
        <v>90688</v>
      </c>
      <c r="B2846" s="208" t="s">
        <v>3377</v>
      </c>
      <c r="C2846" s="50" t="s">
        <v>492</v>
      </c>
      <c r="D2846" s="204">
        <v>7.93</v>
      </c>
    </row>
    <row r="2847" spans="1:4" ht="30">
      <c r="A2847" s="205">
        <v>90689</v>
      </c>
      <c r="B2847" s="206" t="s">
        <v>3378</v>
      </c>
      <c r="C2847" s="205" t="s">
        <v>492</v>
      </c>
      <c r="D2847" s="207">
        <v>1.78</v>
      </c>
    </row>
    <row r="2848" spans="1:4" ht="30">
      <c r="A2848" s="50">
        <v>90690</v>
      </c>
      <c r="B2848" s="208" t="s">
        <v>3379</v>
      </c>
      <c r="C2848" s="50" t="s">
        <v>492</v>
      </c>
      <c r="D2848" s="204">
        <v>8.68</v>
      </c>
    </row>
    <row r="2849" spans="1:4" ht="30">
      <c r="A2849" s="205">
        <v>90691</v>
      </c>
      <c r="B2849" s="206" t="s">
        <v>3380</v>
      </c>
      <c r="C2849" s="205" t="s">
        <v>492</v>
      </c>
      <c r="D2849" s="207">
        <v>22.92</v>
      </c>
    </row>
    <row r="2850" spans="1:4" ht="30">
      <c r="A2850" s="205">
        <v>90692</v>
      </c>
      <c r="B2850" s="206" t="s">
        <v>3381</v>
      </c>
      <c r="C2850" s="205" t="s">
        <v>514</v>
      </c>
      <c r="D2850" s="207">
        <v>56.36</v>
      </c>
    </row>
    <row r="2851" spans="1:4" ht="30">
      <c r="A2851" s="205">
        <v>90693</v>
      </c>
      <c r="B2851" s="206" t="s">
        <v>3382</v>
      </c>
      <c r="C2851" s="205" t="s">
        <v>537</v>
      </c>
      <c r="D2851" s="207">
        <v>24.75</v>
      </c>
    </row>
    <row r="2852" spans="1:4" ht="30">
      <c r="A2852" s="50">
        <v>90694</v>
      </c>
      <c r="B2852" s="208" t="s">
        <v>3383</v>
      </c>
      <c r="C2852" s="50" t="s">
        <v>103</v>
      </c>
      <c r="D2852" s="204">
        <v>16.3</v>
      </c>
    </row>
    <row r="2853" spans="1:4" ht="30">
      <c r="A2853" s="205">
        <v>90695</v>
      </c>
      <c r="B2853" s="206" t="s">
        <v>3384</v>
      </c>
      <c r="C2853" s="205" t="s">
        <v>103</v>
      </c>
      <c r="D2853" s="207">
        <v>32.69</v>
      </c>
    </row>
    <row r="2854" spans="1:4" ht="30">
      <c r="A2854" s="50">
        <v>90696</v>
      </c>
      <c r="B2854" s="208" t="s">
        <v>3385</v>
      </c>
      <c r="C2854" s="50" t="s">
        <v>103</v>
      </c>
      <c r="D2854" s="204">
        <v>49.25</v>
      </c>
    </row>
    <row r="2855" spans="1:4" ht="30">
      <c r="A2855" s="205">
        <v>90697</v>
      </c>
      <c r="B2855" s="206" t="s">
        <v>3386</v>
      </c>
      <c r="C2855" s="205" t="s">
        <v>103</v>
      </c>
      <c r="D2855" s="207">
        <v>82.75</v>
      </c>
    </row>
    <row r="2856" spans="1:4" ht="30">
      <c r="A2856" s="50">
        <v>90698</v>
      </c>
      <c r="B2856" s="208" t="s">
        <v>3387</v>
      </c>
      <c r="C2856" s="50" t="s">
        <v>103</v>
      </c>
      <c r="D2856" s="204">
        <v>127.66</v>
      </c>
    </row>
    <row r="2857" spans="1:4" ht="30">
      <c r="A2857" s="205">
        <v>90699</v>
      </c>
      <c r="B2857" s="206" t="s">
        <v>3388</v>
      </c>
      <c r="C2857" s="205" t="s">
        <v>103</v>
      </c>
      <c r="D2857" s="207">
        <v>164.28</v>
      </c>
    </row>
    <row r="2858" spans="1:4" ht="30">
      <c r="A2858" s="50">
        <v>90700</v>
      </c>
      <c r="B2858" s="208" t="s">
        <v>3389</v>
      </c>
      <c r="C2858" s="50" t="s">
        <v>103</v>
      </c>
      <c r="D2858" s="204">
        <v>214.06</v>
      </c>
    </row>
    <row r="2859" spans="1:4" ht="30">
      <c r="A2859" s="205">
        <v>90709</v>
      </c>
      <c r="B2859" s="206" t="s">
        <v>3390</v>
      </c>
      <c r="C2859" s="205" t="s">
        <v>103</v>
      </c>
      <c r="D2859" s="207">
        <v>17.75</v>
      </c>
    </row>
    <row r="2860" spans="1:4" ht="30">
      <c r="A2860" s="50">
        <v>90710</v>
      </c>
      <c r="B2860" s="208" t="s">
        <v>3391</v>
      </c>
      <c r="C2860" s="50" t="s">
        <v>103</v>
      </c>
      <c r="D2860" s="204">
        <v>34.17</v>
      </c>
    </row>
    <row r="2861" spans="1:4" ht="30">
      <c r="A2861" s="205">
        <v>90711</v>
      </c>
      <c r="B2861" s="206" t="s">
        <v>3392</v>
      </c>
      <c r="C2861" s="205" t="s">
        <v>103</v>
      </c>
      <c r="D2861" s="207">
        <v>50.69</v>
      </c>
    </row>
    <row r="2862" spans="1:4" ht="30">
      <c r="A2862" s="50">
        <v>90712</v>
      </c>
      <c r="B2862" s="208" t="s">
        <v>3393</v>
      </c>
      <c r="C2862" s="50" t="s">
        <v>103</v>
      </c>
      <c r="D2862" s="204">
        <v>84.2</v>
      </c>
    </row>
    <row r="2863" spans="1:4" ht="30">
      <c r="A2863" s="205">
        <v>90713</v>
      </c>
      <c r="B2863" s="206" t="s">
        <v>3394</v>
      </c>
      <c r="C2863" s="205" t="s">
        <v>103</v>
      </c>
      <c r="D2863" s="207">
        <v>129.13999999999999</v>
      </c>
    </row>
    <row r="2864" spans="1:4" ht="30">
      <c r="A2864" s="50">
        <v>90714</v>
      </c>
      <c r="B2864" s="208" t="s">
        <v>3395</v>
      </c>
      <c r="C2864" s="50" t="s">
        <v>103</v>
      </c>
      <c r="D2864" s="204">
        <v>165.73</v>
      </c>
    </row>
    <row r="2865" spans="1:4" ht="30">
      <c r="A2865" s="205">
        <v>90715</v>
      </c>
      <c r="B2865" s="206" t="s">
        <v>3396</v>
      </c>
      <c r="C2865" s="205" t="s">
        <v>103</v>
      </c>
      <c r="D2865" s="207">
        <v>217.33</v>
      </c>
    </row>
    <row r="2866" spans="1:4" ht="30">
      <c r="A2866" s="50">
        <v>90724</v>
      </c>
      <c r="B2866" s="208" t="s">
        <v>3397</v>
      </c>
      <c r="C2866" s="50" t="s">
        <v>687</v>
      </c>
      <c r="D2866" s="204">
        <v>17.13</v>
      </c>
    </row>
    <row r="2867" spans="1:4" ht="30">
      <c r="A2867" s="205">
        <v>90725</v>
      </c>
      <c r="B2867" s="206" t="s">
        <v>3398</v>
      </c>
      <c r="C2867" s="205" t="s">
        <v>687</v>
      </c>
      <c r="D2867" s="207">
        <v>21.16</v>
      </c>
    </row>
    <row r="2868" spans="1:4">
      <c r="A2868" s="50">
        <v>90726</v>
      </c>
      <c r="B2868" s="208" t="s">
        <v>3399</v>
      </c>
      <c r="C2868" s="50" t="s">
        <v>687</v>
      </c>
      <c r="D2868" s="204">
        <v>25.19</v>
      </c>
    </row>
    <row r="2869" spans="1:4" ht="30">
      <c r="A2869" s="205">
        <v>90727</v>
      </c>
      <c r="B2869" s="206" t="s">
        <v>3400</v>
      </c>
      <c r="C2869" s="205" t="s">
        <v>687</v>
      </c>
      <c r="D2869" s="207">
        <v>29.22</v>
      </c>
    </row>
    <row r="2870" spans="1:4" ht="30">
      <c r="A2870" s="50">
        <v>90728</v>
      </c>
      <c r="B2870" s="208" t="s">
        <v>3401</v>
      </c>
      <c r="C2870" s="50" t="s">
        <v>687</v>
      </c>
      <c r="D2870" s="204">
        <v>33.25</v>
      </c>
    </row>
    <row r="2871" spans="1:4" ht="30">
      <c r="A2871" s="205">
        <v>90729</v>
      </c>
      <c r="B2871" s="206" t="s">
        <v>3402</v>
      </c>
      <c r="C2871" s="205" t="s">
        <v>687</v>
      </c>
      <c r="D2871" s="207">
        <v>37.28</v>
      </c>
    </row>
    <row r="2872" spans="1:4" ht="30">
      <c r="A2872" s="50">
        <v>90730</v>
      </c>
      <c r="B2872" s="208" t="s">
        <v>3403</v>
      </c>
      <c r="C2872" s="50" t="s">
        <v>687</v>
      </c>
      <c r="D2872" s="204">
        <v>41.35</v>
      </c>
    </row>
    <row r="2873" spans="1:4" ht="30">
      <c r="A2873" s="205">
        <v>90731</v>
      </c>
      <c r="B2873" s="206" t="s">
        <v>3404</v>
      </c>
      <c r="C2873" s="205" t="s">
        <v>687</v>
      </c>
      <c r="D2873" s="207">
        <v>45.38</v>
      </c>
    </row>
    <row r="2874" spans="1:4" ht="30">
      <c r="A2874" s="50">
        <v>90732</v>
      </c>
      <c r="B2874" s="208" t="s">
        <v>3405</v>
      </c>
      <c r="C2874" s="50" t="s">
        <v>687</v>
      </c>
      <c r="D2874" s="204">
        <v>57.51</v>
      </c>
    </row>
    <row r="2875" spans="1:4" ht="30">
      <c r="A2875" s="205">
        <v>90733</v>
      </c>
      <c r="B2875" s="206" t="s">
        <v>3406</v>
      </c>
      <c r="C2875" s="205" t="s">
        <v>103</v>
      </c>
      <c r="D2875" s="207">
        <v>1.84</v>
      </c>
    </row>
    <row r="2876" spans="1:4" ht="30">
      <c r="A2876" s="50">
        <v>90734</v>
      </c>
      <c r="B2876" s="208" t="s">
        <v>3407</v>
      </c>
      <c r="C2876" s="50" t="s">
        <v>103</v>
      </c>
      <c r="D2876" s="204">
        <v>2.2400000000000002</v>
      </c>
    </row>
    <row r="2877" spans="1:4" ht="30">
      <c r="A2877" s="205">
        <v>90735</v>
      </c>
      <c r="B2877" s="206" t="s">
        <v>3408</v>
      </c>
      <c r="C2877" s="205" t="s">
        <v>103</v>
      </c>
      <c r="D2877" s="207">
        <v>2.67</v>
      </c>
    </row>
    <row r="2878" spans="1:4" ht="30">
      <c r="A2878" s="50">
        <v>90736</v>
      </c>
      <c r="B2878" s="208" t="s">
        <v>3409</v>
      </c>
      <c r="C2878" s="50" t="s">
        <v>103</v>
      </c>
      <c r="D2878" s="204">
        <v>3.07</v>
      </c>
    </row>
    <row r="2879" spans="1:4" ht="30">
      <c r="A2879" s="205">
        <v>90737</v>
      </c>
      <c r="B2879" s="206" t="s">
        <v>3410</v>
      </c>
      <c r="C2879" s="205" t="s">
        <v>103</v>
      </c>
      <c r="D2879" s="207">
        <v>3.47</v>
      </c>
    </row>
    <row r="2880" spans="1:4" ht="30">
      <c r="A2880" s="50">
        <v>90738</v>
      </c>
      <c r="B2880" s="208" t="s">
        <v>3411</v>
      </c>
      <c r="C2880" s="50" t="s">
        <v>103</v>
      </c>
      <c r="D2880" s="204">
        <v>3.91</v>
      </c>
    </row>
    <row r="2881" spans="1:4" ht="30">
      <c r="A2881" s="205">
        <v>90739</v>
      </c>
      <c r="B2881" s="206" t="s">
        <v>3412</v>
      </c>
      <c r="C2881" s="205" t="s">
        <v>103</v>
      </c>
      <c r="D2881" s="207">
        <v>9.49</v>
      </c>
    </row>
    <row r="2882" spans="1:4" ht="30">
      <c r="A2882" s="50">
        <v>90740</v>
      </c>
      <c r="B2882" s="208" t="s">
        <v>3413</v>
      </c>
      <c r="C2882" s="50" t="s">
        <v>103</v>
      </c>
      <c r="D2882" s="204">
        <v>4.12</v>
      </c>
    </row>
    <row r="2883" spans="1:4" ht="30">
      <c r="A2883" s="205">
        <v>90741</v>
      </c>
      <c r="B2883" s="206" t="s">
        <v>3414</v>
      </c>
      <c r="C2883" s="205" t="s">
        <v>103</v>
      </c>
      <c r="D2883" s="207">
        <v>4.5199999999999996</v>
      </c>
    </row>
    <row r="2884" spans="1:4" ht="30">
      <c r="A2884" s="50">
        <v>90742</v>
      </c>
      <c r="B2884" s="208" t="s">
        <v>3415</v>
      </c>
      <c r="C2884" s="50" t="s">
        <v>103</v>
      </c>
      <c r="D2884" s="204">
        <v>4.92</v>
      </c>
    </row>
    <row r="2885" spans="1:4" ht="30">
      <c r="A2885" s="205">
        <v>90743</v>
      </c>
      <c r="B2885" s="206" t="s">
        <v>3416</v>
      </c>
      <c r="C2885" s="205" t="s">
        <v>103</v>
      </c>
      <c r="D2885" s="207">
        <v>5.35</v>
      </c>
    </row>
    <row r="2886" spans="1:4" ht="30">
      <c r="A2886" s="50">
        <v>90744</v>
      </c>
      <c r="B2886" s="208" t="s">
        <v>3417</v>
      </c>
      <c r="C2886" s="50" t="s">
        <v>103</v>
      </c>
      <c r="D2886" s="204">
        <v>5.75</v>
      </c>
    </row>
    <row r="2887" spans="1:4" ht="30">
      <c r="A2887" s="205">
        <v>90745</v>
      </c>
      <c r="B2887" s="206" t="s">
        <v>3418</v>
      </c>
      <c r="C2887" s="205" t="s">
        <v>103</v>
      </c>
      <c r="D2887" s="207">
        <v>13.64</v>
      </c>
    </row>
    <row r="2888" spans="1:4" ht="30">
      <c r="A2888" s="50">
        <v>90746</v>
      </c>
      <c r="B2888" s="208" t="s">
        <v>3419</v>
      </c>
      <c r="C2888" s="50" t="s">
        <v>103</v>
      </c>
      <c r="D2888" s="204">
        <v>17.920000000000002</v>
      </c>
    </row>
    <row r="2889" spans="1:4" ht="30">
      <c r="A2889" s="205">
        <v>90747</v>
      </c>
      <c r="B2889" s="206" t="s">
        <v>3420</v>
      </c>
      <c r="C2889" s="205" t="s">
        <v>103</v>
      </c>
      <c r="D2889" s="207">
        <v>21.3</v>
      </c>
    </row>
    <row r="2890" spans="1:4" ht="30">
      <c r="A2890" s="50">
        <v>90748</v>
      </c>
      <c r="B2890" s="208" t="s">
        <v>3421</v>
      </c>
      <c r="C2890" s="50" t="s">
        <v>103</v>
      </c>
      <c r="D2890" s="204">
        <v>3.29</v>
      </c>
    </row>
    <row r="2891" spans="1:4" ht="30">
      <c r="A2891" s="205">
        <v>90749</v>
      </c>
      <c r="B2891" s="206" t="s">
        <v>3422</v>
      </c>
      <c r="C2891" s="205" t="s">
        <v>103</v>
      </c>
      <c r="D2891" s="207">
        <v>3.72</v>
      </c>
    </row>
    <row r="2892" spans="1:4" ht="30">
      <c r="A2892" s="50">
        <v>90750</v>
      </c>
      <c r="B2892" s="208" t="s">
        <v>3423</v>
      </c>
      <c r="C2892" s="50" t="s">
        <v>103</v>
      </c>
      <c r="D2892" s="204">
        <v>4.12</v>
      </c>
    </row>
    <row r="2893" spans="1:4" ht="30">
      <c r="A2893" s="205">
        <v>90751</v>
      </c>
      <c r="B2893" s="206" t="s">
        <v>3424</v>
      </c>
      <c r="C2893" s="205" t="s">
        <v>103</v>
      </c>
      <c r="D2893" s="207">
        <v>4.5199999999999996</v>
      </c>
    </row>
    <row r="2894" spans="1:4" ht="30">
      <c r="A2894" s="50">
        <v>90752</v>
      </c>
      <c r="B2894" s="208" t="s">
        <v>3425</v>
      </c>
      <c r="C2894" s="50" t="s">
        <v>103</v>
      </c>
      <c r="D2894" s="204">
        <v>4.95</v>
      </c>
    </row>
    <row r="2895" spans="1:4" ht="30">
      <c r="A2895" s="205">
        <v>90753</v>
      </c>
      <c r="B2895" s="206" t="s">
        <v>3426</v>
      </c>
      <c r="C2895" s="205" t="s">
        <v>103</v>
      </c>
      <c r="D2895" s="207">
        <v>5.35</v>
      </c>
    </row>
    <row r="2896" spans="1:4" ht="30">
      <c r="A2896" s="50">
        <v>90754</v>
      </c>
      <c r="B2896" s="208" t="s">
        <v>3427</v>
      </c>
      <c r="C2896" s="50" t="s">
        <v>103</v>
      </c>
      <c r="D2896" s="204">
        <v>12.76</v>
      </c>
    </row>
    <row r="2897" spans="1:4" ht="30">
      <c r="A2897" s="205">
        <v>90755</v>
      </c>
      <c r="B2897" s="206" t="s">
        <v>3428</v>
      </c>
      <c r="C2897" s="205" t="s">
        <v>103</v>
      </c>
      <c r="D2897" s="207">
        <v>5.57</v>
      </c>
    </row>
    <row r="2898" spans="1:4" ht="30">
      <c r="A2898" s="50">
        <v>90756</v>
      </c>
      <c r="B2898" s="208" t="s">
        <v>3429</v>
      </c>
      <c r="C2898" s="50" t="s">
        <v>103</v>
      </c>
      <c r="D2898" s="204">
        <v>5.97</v>
      </c>
    </row>
    <row r="2899" spans="1:4" ht="30">
      <c r="A2899" s="205">
        <v>90757</v>
      </c>
      <c r="B2899" s="206" t="s">
        <v>3430</v>
      </c>
      <c r="C2899" s="205" t="s">
        <v>103</v>
      </c>
      <c r="D2899" s="207">
        <v>6.4</v>
      </c>
    </row>
    <row r="2900" spans="1:4" ht="30">
      <c r="A2900" s="50">
        <v>90758</v>
      </c>
      <c r="B2900" s="208" t="s">
        <v>3431</v>
      </c>
      <c r="C2900" s="50" t="s">
        <v>103</v>
      </c>
      <c r="D2900" s="204">
        <v>6.8</v>
      </c>
    </row>
    <row r="2901" spans="1:4" ht="30">
      <c r="A2901" s="205">
        <v>90759</v>
      </c>
      <c r="B2901" s="206" t="s">
        <v>3432</v>
      </c>
      <c r="C2901" s="205" t="s">
        <v>103</v>
      </c>
      <c r="D2901" s="207">
        <v>7.2</v>
      </c>
    </row>
    <row r="2902" spans="1:4" ht="30">
      <c r="A2902" s="50">
        <v>90760</v>
      </c>
      <c r="B2902" s="208" t="s">
        <v>3433</v>
      </c>
      <c r="C2902" s="50" t="s">
        <v>103</v>
      </c>
      <c r="D2902" s="204">
        <v>16.850000000000001</v>
      </c>
    </row>
    <row r="2903" spans="1:4" ht="30">
      <c r="A2903" s="205">
        <v>90761</v>
      </c>
      <c r="B2903" s="206" t="s">
        <v>3434</v>
      </c>
      <c r="C2903" s="205" t="s">
        <v>103</v>
      </c>
      <c r="D2903" s="207">
        <v>22.01</v>
      </c>
    </row>
    <row r="2904" spans="1:4" ht="30">
      <c r="A2904" s="50">
        <v>90762</v>
      </c>
      <c r="B2904" s="208" t="s">
        <v>3435</v>
      </c>
      <c r="C2904" s="50" t="s">
        <v>103</v>
      </c>
      <c r="D2904" s="204">
        <v>25.35</v>
      </c>
    </row>
    <row r="2905" spans="1:4">
      <c r="A2905" s="50">
        <v>90766</v>
      </c>
      <c r="B2905" s="208" t="s">
        <v>3436</v>
      </c>
      <c r="C2905" s="50" t="s">
        <v>492</v>
      </c>
      <c r="D2905" s="204">
        <v>13.79</v>
      </c>
    </row>
    <row r="2906" spans="1:4">
      <c r="A2906" s="205">
        <v>90767</v>
      </c>
      <c r="B2906" s="206" t="s">
        <v>3437</v>
      </c>
      <c r="C2906" s="205" t="s">
        <v>492</v>
      </c>
      <c r="D2906" s="207">
        <v>9.69</v>
      </c>
    </row>
    <row r="2907" spans="1:4">
      <c r="A2907" s="50">
        <v>90768</v>
      </c>
      <c r="B2907" s="208" t="s">
        <v>3438</v>
      </c>
      <c r="C2907" s="50" t="s">
        <v>492</v>
      </c>
      <c r="D2907" s="204">
        <v>61.32</v>
      </c>
    </row>
    <row r="2908" spans="1:4">
      <c r="A2908" s="205">
        <v>90769</v>
      </c>
      <c r="B2908" s="206" t="s">
        <v>3439</v>
      </c>
      <c r="C2908" s="205" t="s">
        <v>492</v>
      </c>
      <c r="D2908" s="207">
        <v>70.33</v>
      </c>
    </row>
    <row r="2909" spans="1:4">
      <c r="A2909" s="50">
        <v>90770</v>
      </c>
      <c r="B2909" s="208" t="s">
        <v>3440</v>
      </c>
      <c r="C2909" s="50" t="s">
        <v>492</v>
      </c>
      <c r="D2909" s="204">
        <v>83.27</v>
      </c>
    </row>
    <row r="2910" spans="1:4">
      <c r="A2910" s="205">
        <v>90771</v>
      </c>
      <c r="B2910" s="206" t="s">
        <v>3441</v>
      </c>
      <c r="C2910" s="205" t="s">
        <v>492</v>
      </c>
      <c r="D2910" s="207">
        <v>11.74</v>
      </c>
    </row>
    <row r="2911" spans="1:4">
      <c r="A2911" s="50">
        <v>90772</v>
      </c>
      <c r="B2911" s="208" t="s">
        <v>3442</v>
      </c>
      <c r="C2911" s="50" t="s">
        <v>492</v>
      </c>
      <c r="D2911" s="204">
        <v>14.05</v>
      </c>
    </row>
    <row r="2912" spans="1:4">
      <c r="A2912" s="205">
        <v>90773</v>
      </c>
      <c r="B2912" s="206" t="s">
        <v>3443</v>
      </c>
      <c r="C2912" s="205" t="s">
        <v>492</v>
      </c>
      <c r="D2912" s="207">
        <v>11.85</v>
      </c>
    </row>
    <row r="2913" spans="1:4">
      <c r="A2913" s="50">
        <v>90775</v>
      </c>
      <c r="B2913" s="208" t="s">
        <v>3444</v>
      </c>
      <c r="C2913" s="50" t="s">
        <v>492</v>
      </c>
      <c r="D2913" s="204">
        <v>17.09</v>
      </c>
    </row>
    <row r="2914" spans="1:4">
      <c r="A2914" s="205">
        <v>90776</v>
      </c>
      <c r="B2914" s="206" t="s">
        <v>3445</v>
      </c>
      <c r="C2914" s="205" t="s">
        <v>492</v>
      </c>
      <c r="D2914" s="207">
        <v>17.579999999999998</v>
      </c>
    </row>
    <row r="2915" spans="1:4">
      <c r="A2915" s="50">
        <v>90777</v>
      </c>
      <c r="B2915" s="208" t="s">
        <v>3446</v>
      </c>
      <c r="C2915" s="50" t="s">
        <v>492</v>
      </c>
      <c r="D2915" s="204">
        <v>64.86</v>
      </c>
    </row>
    <row r="2916" spans="1:4">
      <c r="A2916" s="205">
        <v>90778</v>
      </c>
      <c r="B2916" s="206" t="s">
        <v>3447</v>
      </c>
      <c r="C2916" s="205" t="s">
        <v>492</v>
      </c>
      <c r="D2916" s="207">
        <v>81.63</v>
      </c>
    </row>
    <row r="2917" spans="1:4">
      <c r="A2917" s="50">
        <v>90779</v>
      </c>
      <c r="B2917" s="208" t="s">
        <v>3448</v>
      </c>
      <c r="C2917" s="50" t="s">
        <v>492</v>
      </c>
      <c r="D2917" s="204">
        <v>107.14</v>
      </c>
    </row>
    <row r="2918" spans="1:4">
      <c r="A2918" s="205">
        <v>90780</v>
      </c>
      <c r="B2918" s="206" t="s">
        <v>3449</v>
      </c>
      <c r="C2918" s="205" t="s">
        <v>492</v>
      </c>
      <c r="D2918" s="207">
        <v>25.18</v>
      </c>
    </row>
    <row r="2919" spans="1:4">
      <c r="A2919" s="50">
        <v>90781</v>
      </c>
      <c r="B2919" s="208" t="s">
        <v>3450</v>
      </c>
      <c r="C2919" s="50" t="s">
        <v>492</v>
      </c>
      <c r="D2919" s="204">
        <v>13.79</v>
      </c>
    </row>
    <row r="2920" spans="1:4">
      <c r="A2920" s="205">
        <v>90800</v>
      </c>
      <c r="B2920" s="206" t="s">
        <v>3451</v>
      </c>
      <c r="C2920" s="205" t="s">
        <v>687</v>
      </c>
      <c r="D2920" s="207">
        <v>146.94999999999999</v>
      </c>
    </row>
    <row r="2921" spans="1:4">
      <c r="A2921" s="50">
        <v>90801</v>
      </c>
      <c r="B2921" s="208" t="s">
        <v>3452</v>
      </c>
      <c r="C2921" s="50" t="s">
        <v>687</v>
      </c>
      <c r="D2921" s="204">
        <v>152.30000000000001</v>
      </c>
    </row>
    <row r="2922" spans="1:4">
      <c r="A2922" s="205">
        <v>90802</v>
      </c>
      <c r="B2922" s="206" t="s">
        <v>3453</v>
      </c>
      <c r="C2922" s="205" t="s">
        <v>687</v>
      </c>
      <c r="D2922" s="207">
        <v>157.68</v>
      </c>
    </row>
    <row r="2923" spans="1:4">
      <c r="A2923" s="50">
        <v>90803</v>
      </c>
      <c r="B2923" s="208" t="s">
        <v>3454</v>
      </c>
      <c r="C2923" s="50" t="s">
        <v>687</v>
      </c>
      <c r="D2923" s="204">
        <v>163.03</v>
      </c>
    </row>
    <row r="2924" spans="1:4" ht="30">
      <c r="A2924" s="205">
        <v>90804</v>
      </c>
      <c r="B2924" s="206" t="s">
        <v>3455</v>
      </c>
      <c r="C2924" s="205" t="s">
        <v>687</v>
      </c>
      <c r="D2924" s="207">
        <v>195.1</v>
      </c>
    </row>
    <row r="2925" spans="1:4">
      <c r="A2925" s="50">
        <v>90805</v>
      </c>
      <c r="B2925" s="208" t="s">
        <v>3456</v>
      </c>
      <c r="C2925" s="50" t="s">
        <v>687</v>
      </c>
      <c r="D2925" s="204">
        <v>48.15</v>
      </c>
    </row>
    <row r="2926" spans="1:4" ht="30">
      <c r="A2926" s="205">
        <v>90806</v>
      </c>
      <c r="B2926" s="206" t="s">
        <v>3457</v>
      </c>
      <c r="C2926" s="205" t="s">
        <v>687</v>
      </c>
      <c r="D2926" s="207">
        <v>204.39</v>
      </c>
    </row>
    <row r="2927" spans="1:4">
      <c r="A2927" s="50">
        <v>90807</v>
      </c>
      <c r="B2927" s="208" t="s">
        <v>3458</v>
      </c>
      <c r="C2927" s="50" t="s">
        <v>687</v>
      </c>
      <c r="D2927" s="204">
        <v>52.08</v>
      </c>
    </row>
    <row r="2928" spans="1:4" ht="30">
      <c r="A2928" s="205">
        <v>90808</v>
      </c>
      <c r="B2928" s="206" t="s">
        <v>3459</v>
      </c>
      <c r="C2928" s="205" t="s">
        <v>103</v>
      </c>
      <c r="D2928" s="207">
        <v>65.72</v>
      </c>
    </row>
    <row r="2929" spans="1:4" ht="30">
      <c r="A2929" s="50">
        <v>90809</v>
      </c>
      <c r="B2929" s="208" t="s">
        <v>3460</v>
      </c>
      <c r="C2929" s="50" t="s">
        <v>103</v>
      </c>
      <c r="D2929" s="204">
        <v>63.72</v>
      </c>
    </row>
    <row r="2930" spans="1:4" ht="30">
      <c r="A2930" s="205">
        <v>90810</v>
      </c>
      <c r="B2930" s="206" t="s">
        <v>3461</v>
      </c>
      <c r="C2930" s="205" t="s">
        <v>103</v>
      </c>
      <c r="D2930" s="207">
        <v>144.62</v>
      </c>
    </row>
    <row r="2931" spans="1:4" ht="30">
      <c r="A2931" s="50">
        <v>90811</v>
      </c>
      <c r="B2931" s="208" t="s">
        <v>3462</v>
      </c>
      <c r="C2931" s="50" t="s">
        <v>103</v>
      </c>
      <c r="D2931" s="204">
        <v>138.66999999999999</v>
      </c>
    </row>
    <row r="2932" spans="1:4" ht="30">
      <c r="A2932" s="205">
        <v>90812</v>
      </c>
      <c r="B2932" s="206" t="s">
        <v>3463</v>
      </c>
      <c r="C2932" s="205" t="s">
        <v>103</v>
      </c>
      <c r="D2932" s="207">
        <v>251.81</v>
      </c>
    </row>
    <row r="2933" spans="1:4" ht="30">
      <c r="A2933" s="50">
        <v>90813</v>
      </c>
      <c r="B2933" s="208" t="s">
        <v>3464</v>
      </c>
      <c r="C2933" s="50" t="s">
        <v>103</v>
      </c>
      <c r="D2933" s="204">
        <v>243.61</v>
      </c>
    </row>
    <row r="2934" spans="1:4" ht="30">
      <c r="A2934" s="205">
        <v>90814</v>
      </c>
      <c r="B2934" s="206" t="s">
        <v>3465</v>
      </c>
      <c r="C2934" s="205" t="s">
        <v>103</v>
      </c>
      <c r="D2934" s="207">
        <v>307.7</v>
      </c>
    </row>
    <row r="2935" spans="1:4" ht="30">
      <c r="A2935" s="50">
        <v>90815</v>
      </c>
      <c r="B2935" s="208" t="s">
        <v>3466</v>
      </c>
      <c r="C2935" s="50" t="s">
        <v>103</v>
      </c>
      <c r="D2935" s="204">
        <v>376.31</v>
      </c>
    </row>
    <row r="2936" spans="1:4" ht="30">
      <c r="A2936" s="205">
        <v>90816</v>
      </c>
      <c r="B2936" s="206" t="s">
        <v>3467</v>
      </c>
      <c r="C2936" s="205" t="s">
        <v>687</v>
      </c>
      <c r="D2936" s="207">
        <v>213.69</v>
      </c>
    </row>
    <row r="2937" spans="1:4">
      <c r="A2937" s="50">
        <v>90817</v>
      </c>
      <c r="B2937" s="208" t="s">
        <v>3468</v>
      </c>
      <c r="C2937" s="50" t="s">
        <v>687</v>
      </c>
      <c r="D2937" s="204">
        <v>56.01</v>
      </c>
    </row>
    <row r="2938" spans="1:4" ht="30">
      <c r="A2938" s="205">
        <v>90818</v>
      </c>
      <c r="B2938" s="206" t="s">
        <v>3469</v>
      </c>
      <c r="C2938" s="205" t="s">
        <v>687</v>
      </c>
      <c r="D2938" s="207">
        <v>223.01</v>
      </c>
    </row>
    <row r="2939" spans="1:4">
      <c r="A2939" s="50">
        <v>90819</v>
      </c>
      <c r="B2939" s="208" t="s">
        <v>3470</v>
      </c>
      <c r="C2939" s="50" t="s">
        <v>687</v>
      </c>
      <c r="D2939" s="204">
        <v>59.98</v>
      </c>
    </row>
    <row r="2940" spans="1:4" ht="30">
      <c r="A2940" s="221">
        <v>90820</v>
      </c>
      <c r="B2940" s="222" t="s">
        <v>3471</v>
      </c>
      <c r="C2940" s="221" t="s">
        <v>687</v>
      </c>
      <c r="D2940" s="223">
        <v>136.31</v>
      </c>
    </row>
    <row r="2941" spans="1:4" ht="30">
      <c r="A2941" s="50">
        <v>90821</v>
      </c>
      <c r="B2941" s="208" t="s">
        <v>3472</v>
      </c>
      <c r="C2941" s="50" t="s">
        <v>687</v>
      </c>
      <c r="D2941" s="204">
        <v>141.80000000000001</v>
      </c>
    </row>
    <row r="2942" spans="1:4" ht="30">
      <c r="A2942" s="221">
        <v>90822</v>
      </c>
      <c r="B2942" s="222" t="s">
        <v>3473</v>
      </c>
      <c r="C2942" s="221" t="s">
        <v>687</v>
      </c>
      <c r="D2942" s="223">
        <v>147.29</v>
      </c>
    </row>
    <row r="2943" spans="1:4" ht="30">
      <c r="A2943" s="221">
        <v>90823</v>
      </c>
      <c r="B2943" s="222" t="s">
        <v>3474</v>
      </c>
      <c r="C2943" s="221" t="s">
        <v>687</v>
      </c>
      <c r="D2943" s="223">
        <v>162.27000000000001</v>
      </c>
    </row>
    <row r="2944" spans="1:4" ht="30">
      <c r="A2944" s="205">
        <v>90826</v>
      </c>
      <c r="B2944" s="206" t="s">
        <v>3475</v>
      </c>
      <c r="C2944" s="205" t="s">
        <v>687</v>
      </c>
      <c r="D2944" s="207">
        <v>22.5</v>
      </c>
    </row>
    <row r="2945" spans="1:4" ht="30">
      <c r="A2945" s="50">
        <v>90827</v>
      </c>
      <c r="B2945" s="208" t="s">
        <v>3476</v>
      </c>
      <c r="C2945" s="50" t="s">
        <v>687</v>
      </c>
      <c r="D2945" s="204">
        <v>23.58</v>
      </c>
    </row>
    <row r="2946" spans="1:4" ht="30">
      <c r="A2946" s="205">
        <v>90828</v>
      </c>
      <c r="B2946" s="206" t="s">
        <v>3477</v>
      </c>
      <c r="C2946" s="205" t="s">
        <v>687</v>
      </c>
      <c r="D2946" s="207">
        <v>24.67</v>
      </c>
    </row>
    <row r="2947" spans="1:4" ht="30">
      <c r="A2947" s="50">
        <v>90829</v>
      </c>
      <c r="B2947" s="208" t="s">
        <v>3478</v>
      </c>
      <c r="C2947" s="50" t="s">
        <v>687</v>
      </c>
      <c r="D2947" s="204">
        <v>25.78</v>
      </c>
    </row>
    <row r="2948" spans="1:4" ht="30">
      <c r="A2948" s="205">
        <v>90830</v>
      </c>
      <c r="B2948" s="206" t="s">
        <v>3479</v>
      </c>
      <c r="C2948" s="205" t="s">
        <v>687</v>
      </c>
      <c r="D2948" s="207">
        <v>79.489999999999995</v>
      </c>
    </row>
    <row r="2949" spans="1:4" ht="30">
      <c r="A2949" s="50">
        <v>90831</v>
      </c>
      <c r="B2949" s="208" t="s">
        <v>3480</v>
      </c>
      <c r="C2949" s="50" t="s">
        <v>687</v>
      </c>
      <c r="D2949" s="204">
        <v>62.33</v>
      </c>
    </row>
    <row r="2950" spans="1:4">
      <c r="A2950" s="205">
        <v>90838</v>
      </c>
      <c r="B2950" s="206" t="s">
        <v>3481</v>
      </c>
      <c r="C2950" s="205" t="s">
        <v>687</v>
      </c>
      <c r="D2950" s="207">
        <v>1183.3499999999999</v>
      </c>
    </row>
    <row r="2951" spans="1:4" ht="45">
      <c r="A2951" s="205">
        <v>90841</v>
      </c>
      <c r="B2951" s="206" t="s">
        <v>3482</v>
      </c>
      <c r="C2951" s="205" t="s">
        <v>687</v>
      </c>
      <c r="D2951" s="207">
        <v>438.75</v>
      </c>
    </row>
    <row r="2952" spans="1:4" ht="45">
      <c r="A2952" s="50">
        <v>90842</v>
      </c>
      <c r="B2952" s="208" t="s">
        <v>3483</v>
      </c>
      <c r="C2952" s="50" t="s">
        <v>687</v>
      </c>
      <c r="D2952" s="204">
        <v>461.36</v>
      </c>
    </row>
    <row r="2953" spans="1:4" ht="45">
      <c r="A2953" s="205">
        <v>90843</v>
      </c>
      <c r="B2953" s="206" t="s">
        <v>3484</v>
      </c>
      <c r="C2953" s="205" t="s">
        <v>687</v>
      </c>
      <c r="D2953" s="207">
        <v>489.83</v>
      </c>
    </row>
    <row r="2954" spans="1:4" ht="45">
      <c r="A2954" s="50">
        <v>90844</v>
      </c>
      <c r="B2954" s="208" t="s">
        <v>3485</v>
      </c>
      <c r="C2954" s="50" t="s">
        <v>687</v>
      </c>
      <c r="D2954" s="204">
        <v>516.36</v>
      </c>
    </row>
    <row r="2955" spans="1:4" ht="30">
      <c r="A2955" s="205">
        <v>90847</v>
      </c>
      <c r="B2955" s="206" t="s">
        <v>3486</v>
      </c>
      <c r="C2955" s="205" t="s">
        <v>687</v>
      </c>
      <c r="D2955" s="207">
        <v>376.41</v>
      </c>
    </row>
    <row r="2956" spans="1:4" ht="30">
      <c r="A2956" s="50">
        <v>90848</v>
      </c>
      <c r="B2956" s="208" t="s">
        <v>3487</v>
      </c>
      <c r="C2956" s="50" t="s">
        <v>687</v>
      </c>
      <c r="D2956" s="204">
        <v>393.37</v>
      </c>
    </row>
    <row r="2957" spans="1:4" ht="30">
      <c r="A2957" s="205">
        <v>90849</v>
      </c>
      <c r="B2957" s="206" t="s">
        <v>3488</v>
      </c>
      <c r="C2957" s="205" t="s">
        <v>687</v>
      </c>
      <c r="D2957" s="207">
        <v>410.34</v>
      </c>
    </row>
    <row r="2958" spans="1:4" ht="30">
      <c r="A2958" s="50">
        <v>90850</v>
      </c>
      <c r="B2958" s="208" t="s">
        <v>3489</v>
      </c>
      <c r="C2958" s="50" t="s">
        <v>687</v>
      </c>
      <c r="D2958" s="204">
        <v>436.86</v>
      </c>
    </row>
    <row r="2959" spans="1:4" ht="30">
      <c r="A2959" s="50">
        <v>90853</v>
      </c>
      <c r="B2959" s="208" t="s">
        <v>3490</v>
      </c>
      <c r="C2959" s="50" t="s">
        <v>40</v>
      </c>
      <c r="D2959" s="204">
        <v>430.49</v>
      </c>
    </row>
    <row r="2960" spans="1:4" ht="30">
      <c r="A2960" s="205">
        <v>90854</v>
      </c>
      <c r="B2960" s="206" t="s">
        <v>3491</v>
      </c>
      <c r="C2960" s="205" t="s">
        <v>40</v>
      </c>
      <c r="D2960" s="207">
        <v>417.67</v>
      </c>
    </row>
    <row r="2961" spans="1:4" ht="30">
      <c r="A2961" s="50">
        <v>90855</v>
      </c>
      <c r="B2961" s="208" t="s">
        <v>3492</v>
      </c>
      <c r="C2961" s="50" t="s">
        <v>40</v>
      </c>
      <c r="D2961" s="204">
        <v>454.38</v>
      </c>
    </row>
    <row r="2962" spans="1:4" ht="30">
      <c r="A2962" s="205">
        <v>90856</v>
      </c>
      <c r="B2962" s="206" t="s">
        <v>3493</v>
      </c>
      <c r="C2962" s="205" t="s">
        <v>40</v>
      </c>
      <c r="D2962" s="207">
        <v>433.28</v>
      </c>
    </row>
    <row r="2963" spans="1:4" ht="30">
      <c r="A2963" s="50">
        <v>90857</v>
      </c>
      <c r="B2963" s="208" t="s">
        <v>3494</v>
      </c>
      <c r="C2963" s="50" t="s">
        <v>40</v>
      </c>
      <c r="D2963" s="204">
        <v>419.52</v>
      </c>
    </row>
    <row r="2964" spans="1:4" ht="45">
      <c r="A2964" s="205">
        <v>90858</v>
      </c>
      <c r="B2964" s="206" t="s">
        <v>3495</v>
      </c>
      <c r="C2964" s="205" t="s">
        <v>40</v>
      </c>
      <c r="D2964" s="207">
        <v>467.16</v>
      </c>
    </row>
    <row r="2965" spans="1:4" ht="30">
      <c r="A2965" s="50">
        <v>90859</v>
      </c>
      <c r="B2965" s="208" t="s">
        <v>3496</v>
      </c>
      <c r="C2965" s="50" t="s">
        <v>40</v>
      </c>
      <c r="D2965" s="204">
        <v>411.27</v>
      </c>
    </row>
    <row r="2966" spans="1:4" ht="30">
      <c r="A2966" s="205">
        <v>90860</v>
      </c>
      <c r="B2966" s="206" t="s">
        <v>3497</v>
      </c>
      <c r="C2966" s="205" t="s">
        <v>40</v>
      </c>
      <c r="D2966" s="207">
        <v>415.1</v>
      </c>
    </row>
    <row r="2967" spans="1:4" ht="30">
      <c r="A2967" s="50">
        <v>90861</v>
      </c>
      <c r="B2967" s="208" t="s">
        <v>3498</v>
      </c>
      <c r="C2967" s="50" t="s">
        <v>40</v>
      </c>
      <c r="D2967" s="204">
        <v>423.5</v>
      </c>
    </row>
    <row r="2968" spans="1:4" ht="30">
      <c r="A2968" s="205">
        <v>90862</v>
      </c>
      <c r="B2968" s="206" t="s">
        <v>3499</v>
      </c>
      <c r="C2968" s="205" t="s">
        <v>40</v>
      </c>
      <c r="D2968" s="207">
        <v>387.22</v>
      </c>
    </row>
    <row r="2969" spans="1:4" ht="30">
      <c r="A2969" s="205">
        <v>90877</v>
      </c>
      <c r="B2969" s="206" t="s">
        <v>3500</v>
      </c>
      <c r="C2969" s="205" t="s">
        <v>103</v>
      </c>
      <c r="D2969" s="207">
        <v>34.47</v>
      </c>
    </row>
    <row r="2970" spans="1:4" ht="30">
      <c r="A2970" s="50">
        <v>90878</v>
      </c>
      <c r="B2970" s="208" t="s">
        <v>3501</v>
      </c>
      <c r="C2970" s="50" t="s">
        <v>103</v>
      </c>
      <c r="D2970" s="204">
        <v>33.4</v>
      </c>
    </row>
    <row r="2971" spans="1:4" ht="30">
      <c r="A2971" s="205">
        <v>90880</v>
      </c>
      <c r="B2971" s="206" t="s">
        <v>3502</v>
      </c>
      <c r="C2971" s="205" t="s">
        <v>103</v>
      </c>
      <c r="D2971" s="207">
        <v>44.46</v>
      </c>
    </row>
    <row r="2972" spans="1:4" ht="30">
      <c r="A2972" s="50">
        <v>90881</v>
      </c>
      <c r="B2972" s="208" t="s">
        <v>3503</v>
      </c>
      <c r="C2972" s="50" t="s">
        <v>103</v>
      </c>
      <c r="D2972" s="204">
        <v>41.39</v>
      </c>
    </row>
    <row r="2973" spans="1:4" ht="30">
      <c r="A2973" s="205">
        <v>90883</v>
      </c>
      <c r="B2973" s="206" t="s">
        <v>3504</v>
      </c>
      <c r="C2973" s="205" t="s">
        <v>103</v>
      </c>
      <c r="D2973" s="207">
        <v>66.48</v>
      </c>
    </row>
    <row r="2974" spans="1:4" ht="30">
      <c r="A2974" s="50">
        <v>90884</v>
      </c>
      <c r="B2974" s="208" t="s">
        <v>3505</v>
      </c>
      <c r="C2974" s="50" t="s">
        <v>103</v>
      </c>
      <c r="D2974" s="204">
        <v>65.209999999999994</v>
      </c>
    </row>
    <row r="2975" spans="1:4" ht="30">
      <c r="A2975" s="205">
        <v>90885</v>
      </c>
      <c r="B2975" s="206" t="s">
        <v>3506</v>
      </c>
      <c r="C2975" s="205" t="s">
        <v>103</v>
      </c>
      <c r="D2975" s="207">
        <v>64.64</v>
      </c>
    </row>
    <row r="2976" spans="1:4" ht="30">
      <c r="A2976" s="50">
        <v>90886</v>
      </c>
      <c r="B2976" s="208" t="s">
        <v>3507</v>
      </c>
      <c r="C2976" s="50" t="s">
        <v>103</v>
      </c>
      <c r="D2976" s="204">
        <v>136.09</v>
      </c>
    </row>
    <row r="2977" spans="1:4" ht="30">
      <c r="A2977" s="205">
        <v>90887</v>
      </c>
      <c r="B2977" s="206" t="s">
        <v>3508</v>
      </c>
      <c r="C2977" s="205" t="s">
        <v>103</v>
      </c>
      <c r="D2977" s="207">
        <v>134.63</v>
      </c>
    </row>
    <row r="2978" spans="1:4" ht="30">
      <c r="A2978" s="50">
        <v>90888</v>
      </c>
      <c r="B2978" s="208" t="s">
        <v>3509</v>
      </c>
      <c r="C2978" s="50" t="s">
        <v>103</v>
      </c>
      <c r="D2978" s="204">
        <v>133.99</v>
      </c>
    </row>
    <row r="2979" spans="1:4" ht="30">
      <c r="A2979" s="205">
        <v>90889</v>
      </c>
      <c r="B2979" s="206" t="s">
        <v>3510</v>
      </c>
      <c r="C2979" s="205" t="s">
        <v>103</v>
      </c>
      <c r="D2979" s="207">
        <v>161.33000000000001</v>
      </c>
    </row>
    <row r="2980" spans="1:4" ht="30">
      <c r="A2980" s="50">
        <v>90890</v>
      </c>
      <c r="B2980" s="208" t="s">
        <v>3511</v>
      </c>
      <c r="C2980" s="50" t="s">
        <v>103</v>
      </c>
      <c r="D2980" s="204">
        <v>159</v>
      </c>
    </row>
    <row r="2981" spans="1:4" ht="30">
      <c r="A2981" s="205">
        <v>90891</v>
      </c>
      <c r="B2981" s="206" t="s">
        <v>3512</v>
      </c>
      <c r="C2981" s="205" t="s">
        <v>103</v>
      </c>
      <c r="D2981" s="207">
        <v>157.94999999999999</v>
      </c>
    </row>
    <row r="2982" spans="1:4" ht="30">
      <c r="A2982" s="50">
        <v>90900</v>
      </c>
      <c r="B2982" s="208" t="s">
        <v>3513</v>
      </c>
      <c r="C2982" s="50" t="s">
        <v>14</v>
      </c>
      <c r="D2982" s="204">
        <v>54.16</v>
      </c>
    </row>
    <row r="2983" spans="1:4" ht="30">
      <c r="A2983" s="205">
        <v>90902</v>
      </c>
      <c r="B2983" s="206" t="s">
        <v>3514</v>
      </c>
      <c r="C2983" s="205" t="s">
        <v>14</v>
      </c>
      <c r="D2983" s="207">
        <v>58.44</v>
      </c>
    </row>
    <row r="2984" spans="1:4" ht="30">
      <c r="A2984" s="50">
        <v>90903</v>
      </c>
      <c r="B2984" s="208" t="s">
        <v>3515</v>
      </c>
      <c r="C2984" s="50" t="s">
        <v>14</v>
      </c>
      <c r="D2984" s="204">
        <v>134.04</v>
      </c>
    </row>
    <row r="2985" spans="1:4" ht="30">
      <c r="A2985" s="205">
        <v>90904</v>
      </c>
      <c r="B2985" s="206" t="s">
        <v>3516</v>
      </c>
      <c r="C2985" s="205" t="s">
        <v>14</v>
      </c>
      <c r="D2985" s="207">
        <v>142.72999999999999</v>
      </c>
    </row>
    <row r="2986" spans="1:4" ht="30">
      <c r="A2986" s="50">
        <v>90910</v>
      </c>
      <c r="B2986" s="208" t="s">
        <v>3517</v>
      </c>
      <c r="C2986" s="50" t="s">
        <v>14</v>
      </c>
      <c r="D2986" s="204">
        <v>57.22</v>
      </c>
    </row>
    <row r="2987" spans="1:4" ht="30">
      <c r="A2987" s="205">
        <v>90912</v>
      </c>
      <c r="B2987" s="206" t="s">
        <v>3518</v>
      </c>
      <c r="C2987" s="205" t="s">
        <v>14</v>
      </c>
      <c r="D2987" s="207">
        <v>61.88</v>
      </c>
    </row>
    <row r="2988" spans="1:4" ht="30">
      <c r="A2988" s="50">
        <v>90913</v>
      </c>
      <c r="B2988" s="208" t="s">
        <v>3519</v>
      </c>
      <c r="C2988" s="50" t="s">
        <v>14</v>
      </c>
      <c r="D2988" s="204">
        <v>144.19999999999999</v>
      </c>
    </row>
    <row r="2989" spans="1:4" ht="30">
      <c r="A2989" s="205">
        <v>90914</v>
      </c>
      <c r="B2989" s="206" t="s">
        <v>3520</v>
      </c>
      <c r="C2989" s="205" t="s">
        <v>14</v>
      </c>
      <c r="D2989" s="207">
        <v>153.66999999999999</v>
      </c>
    </row>
    <row r="2990" spans="1:4" ht="30">
      <c r="A2990" s="50">
        <v>90920</v>
      </c>
      <c r="B2990" s="208" t="s">
        <v>3521</v>
      </c>
      <c r="C2990" s="50" t="s">
        <v>14</v>
      </c>
      <c r="D2990" s="204">
        <v>62.87</v>
      </c>
    </row>
    <row r="2991" spans="1:4" ht="30">
      <c r="A2991" s="205">
        <v>90922</v>
      </c>
      <c r="B2991" s="206" t="s">
        <v>3522</v>
      </c>
      <c r="C2991" s="205" t="s">
        <v>14</v>
      </c>
      <c r="D2991" s="207">
        <v>68.22</v>
      </c>
    </row>
    <row r="2992" spans="1:4" ht="30">
      <c r="A2992" s="50">
        <v>90923</v>
      </c>
      <c r="B2992" s="208" t="s">
        <v>3523</v>
      </c>
      <c r="C2992" s="50" t="s">
        <v>14</v>
      </c>
      <c r="D2992" s="204">
        <v>162.88</v>
      </c>
    </row>
    <row r="2993" spans="1:4" ht="30">
      <c r="A2993" s="205">
        <v>90924</v>
      </c>
      <c r="B2993" s="206" t="s">
        <v>3524</v>
      </c>
      <c r="C2993" s="205" t="s">
        <v>14</v>
      </c>
      <c r="D2993" s="207">
        <v>173.76</v>
      </c>
    </row>
    <row r="2994" spans="1:4" ht="30">
      <c r="A2994" s="50">
        <v>90930</v>
      </c>
      <c r="B2994" s="208" t="s">
        <v>3525</v>
      </c>
      <c r="C2994" s="50" t="s">
        <v>14</v>
      </c>
      <c r="D2994" s="204">
        <v>49.99</v>
      </c>
    </row>
    <row r="2995" spans="1:4" ht="30">
      <c r="A2995" s="205">
        <v>90932</v>
      </c>
      <c r="B2995" s="206" t="s">
        <v>3526</v>
      </c>
      <c r="C2995" s="205" t="s">
        <v>14</v>
      </c>
      <c r="D2995" s="207">
        <v>54.26</v>
      </c>
    </row>
    <row r="2996" spans="1:4" ht="30">
      <c r="A2996" s="50">
        <v>90933</v>
      </c>
      <c r="B2996" s="208" t="s">
        <v>3527</v>
      </c>
      <c r="C2996" s="50" t="s">
        <v>14</v>
      </c>
      <c r="D2996" s="204">
        <v>129.86000000000001</v>
      </c>
    </row>
    <row r="2997" spans="1:4" ht="30">
      <c r="A2997" s="205">
        <v>90934</v>
      </c>
      <c r="B2997" s="206" t="s">
        <v>3528</v>
      </c>
      <c r="C2997" s="205" t="s">
        <v>14</v>
      </c>
      <c r="D2997" s="207">
        <v>138.55000000000001</v>
      </c>
    </row>
    <row r="2998" spans="1:4" ht="30">
      <c r="A2998" s="50">
        <v>90940</v>
      </c>
      <c r="B2998" s="208" t="s">
        <v>3529</v>
      </c>
      <c r="C2998" s="50" t="s">
        <v>14</v>
      </c>
      <c r="D2998" s="204">
        <v>53.07</v>
      </c>
    </row>
    <row r="2999" spans="1:4" ht="30">
      <c r="A2999" s="205">
        <v>90942</v>
      </c>
      <c r="B2999" s="206" t="s">
        <v>3530</v>
      </c>
      <c r="C2999" s="205" t="s">
        <v>14</v>
      </c>
      <c r="D2999" s="207">
        <v>57.72</v>
      </c>
    </row>
    <row r="3000" spans="1:4" ht="30">
      <c r="A3000" s="50">
        <v>90943</v>
      </c>
      <c r="B3000" s="208" t="s">
        <v>3531</v>
      </c>
      <c r="C3000" s="50" t="s">
        <v>14</v>
      </c>
      <c r="D3000" s="204">
        <v>140.05000000000001</v>
      </c>
    </row>
    <row r="3001" spans="1:4" ht="30">
      <c r="A3001" s="205">
        <v>90944</v>
      </c>
      <c r="B3001" s="206" t="s">
        <v>3532</v>
      </c>
      <c r="C3001" s="205" t="s">
        <v>14</v>
      </c>
      <c r="D3001" s="207">
        <v>149.51</v>
      </c>
    </row>
    <row r="3002" spans="1:4" ht="30">
      <c r="A3002" s="50">
        <v>90950</v>
      </c>
      <c r="B3002" s="208" t="s">
        <v>3533</v>
      </c>
      <c r="C3002" s="50" t="s">
        <v>14</v>
      </c>
      <c r="D3002" s="204">
        <v>58.7</v>
      </c>
    </row>
    <row r="3003" spans="1:4" ht="30">
      <c r="A3003" s="205">
        <v>90952</v>
      </c>
      <c r="B3003" s="206" t="s">
        <v>3534</v>
      </c>
      <c r="C3003" s="205" t="s">
        <v>14</v>
      </c>
      <c r="D3003" s="207">
        <v>64.05</v>
      </c>
    </row>
    <row r="3004" spans="1:4" ht="30">
      <c r="A3004" s="50">
        <v>90953</v>
      </c>
      <c r="B3004" s="208" t="s">
        <v>3535</v>
      </c>
      <c r="C3004" s="50" t="s">
        <v>14</v>
      </c>
      <c r="D3004" s="204">
        <v>158.69999999999999</v>
      </c>
    </row>
    <row r="3005" spans="1:4" ht="30">
      <c r="A3005" s="205">
        <v>90954</v>
      </c>
      <c r="B3005" s="206" t="s">
        <v>3536</v>
      </c>
      <c r="C3005" s="205" t="s">
        <v>14</v>
      </c>
      <c r="D3005" s="207">
        <v>169.58</v>
      </c>
    </row>
    <row r="3006" spans="1:4" ht="30">
      <c r="A3006" s="50">
        <v>90957</v>
      </c>
      <c r="B3006" s="208" t="s">
        <v>3537</v>
      </c>
      <c r="C3006" s="50" t="s">
        <v>492</v>
      </c>
      <c r="D3006" s="204">
        <v>2.02</v>
      </c>
    </row>
    <row r="3007" spans="1:4" ht="30">
      <c r="A3007" s="205">
        <v>90958</v>
      </c>
      <c r="B3007" s="206" t="s">
        <v>3538</v>
      </c>
      <c r="C3007" s="205" t="s">
        <v>492</v>
      </c>
      <c r="D3007" s="207">
        <v>0.55000000000000004</v>
      </c>
    </row>
    <row r="3008" spans="1:4" ht="30">
      <c r="A3008" s="50">
        <v>90960</v>
      </c>
      <c r="B3008" s="208" t="s">
        <v>3539</v>
      </c>
      <c r="C3008" s="50" t="s">
        <v>492</v>
      </c>
      <c r="D3008" s="204">
        <v>2.63</v>
      </c>
    </row>
    <row r="3009" spans="1:4" ht="30">
      <c r="A3009" s="205">
        <v>90961</v>
      </c>
      <c r="B3009" s="206" t="s">
        <v>3540</v>
      </c>
      <c r="C3009" s="205" t="s">
        <v>492</v>
      </c>
      <c r="D3009" s="207">
        <v>0.74</v>
      </c>
    </row>
    <row r="3010" spans="1:4" ht="30">
      <c r="A3010" s="50">
        <v>90962</v>
      </c>
      <c r="B3010" s="208" t="s">
        <v>3541</v>
      </c>
      <c r="C3010" s="50" t="s">
        <v>492</v>
      </c>
      <c r="D3010" s="204">
        <v>3.09</v>
      </c>
    </row>
    <row r="3011" spans="1:4" ht="30">
      <c r="A3011" s="205">
        <v>90963</v>
      </c>
      <c r="B3011" s="206" t="s">
        <v>3542</v>
      </c>
      <c r="C3011" s="205" t="s">
        <v>492</v>
      </c>
      <c r="D3011" s="207">
        <v>10.59</v>
      </c>
    </row>
    <row r="3012" spans="1:4" ht="30">
      <c r="A3012" s="50">
        <v>90964</v>
      </c>
      <c r="B3012" s="208" t="s">
        <v>3543</v>
      </c>
      <c r="C3012" s="50" t="s">
        <v>514</v>
      </c>
      <c r="D3012" s="204">
        <v>17.07</v>
      </c>
    </row>
    <row r="3013" spans="1:4" ht="30">
      <c r="A3013" s="50">
        <v>90965</v>
      </c>
      <c r="B3013" s="208" t="s">
        <v>3544</v>
      </c>
      <c r="C3013" s="50" t="s">
        <v>537</v>
      </c>
      <c r="D3013" s="204">
        <v>3.37</v>
      </c>
    </row>
    <row r="3014" spans="1:4" ht="30">
      <c r="A3014" s="50">
        <v>90968</v>
      </c>
      <c r="B3014" s="208" t="s">
        <v>3545</v>
      </c>
      <c r="C3014" s="50" t="s">
        <v>492</v>
      </c>
      <c r="D3014" s="204">
        <v>2.64</v>
      </c>
    </row>
    <row r="3015" spans="1:4" ht="30">
      <c r="A3015" s="205">
        <v>90969</v>
      </c>
      <c r="B3015" s="206" t="s">
        <v>3546</v>
      </c>
      <c r="C3015" s="205" t="s">
        <v>492</v>
      </c>
      <c r="D3015" s="207">
        <v>0.74</v>
      </c>
    </row>
    <row r="3016" spans="1:4" ht="30">
      <c r="A3016" s="50">
        <v>90970</v>
      </c>
      <c r="B3016" s="208" t="s">
        <v>3547</v>
      </c>
      <c r="C3016" s="50" t="s">
        <v>492</v>
      </c>
      <c r="D3016" s="204">
        <v>3.1</v>
      </c>
    </row>
    <row r="3017" spans="1:4" ht="30">
      <c r="A3017" s="205">
        <v>90971</v>
      </c>
      <c r="B3017" s="206" t="s">
        <v>3548</v>
      </c>
      <c r="C3017" s="205" t="s">
        <v>492</v>
      </c>
      <c r="D3017" s="207">
        <v>42.9</v>
      </c>
    </row>
    <row r="3018" spans="1:4" ht="30">
      <c r="A3018" s="205">
        <v>90972</v>
      </c>
      <c r="B3018" s="206" t="s">
        <v>3549</v>
      </c>
      <c r="C3018" s="205" t="s">
        <v>514</v>
      </c>
      <c r="D3018" s="207">
        <v>49.39</v>
      </c>
    </row>
    <row r="3019" spans="1:4" ht="30">
      <c r="A3019" s="205">
        <v>90973</v>
      </c>
      <c r="B3019" s="206" t="s">
        <v>3550</v>
      </c>
      <c r="C3019" s="205" t="s">
        <v>537</v>
      </c>
      <c r="D3019" s="207">
        <v>3.38</v>
      </c>
    </row>
    <row r="3020" spans="1:4" ht="30">
      <c r="A3020" s="50">
        <v>90975</v>
      </c>
      <c r="B3020" s="208" t="s">
        <v>3551</v>
      </c>
      <c r="C3020" s="50" t="s">
        <v>492</v>
      </c>
      <c r="D3020" s="204">
        <v>6.7</v>
      </c>
    </row>
    <row r="3021" spans="1:4" ht="30">
      <c r="A3021" s="205">
        <v>90976</v>
      </c>
      <c r="B3021" s="206" t="s">
        <v>3552</v>
      </c>
      <c r="C3021" s="205" t="s">
        <v>492</v>
      </c>
      <c r="D3021" s="207">
        <v>1.89</v>
      </c>
    </row>
    <row r="3022" spans="1:4" ht="30">
      <c r="A3022" s="50">
        <v>90977</v>
      </c>
      <c r="B3022" s="208" t="s">
        <v>3553</v>
      </c>
      <c r="C3022" s="50" t="s">
        <v>492</v>
      </c>
      <c r="D3022" s="204">
        <v>7.88</v>
      </c>
    </row>
    <row r="3023" spans="1:4" ht="30">
      <c r="A3023" s="205">
        <v>90978</v>
      </c>
      <c r="B3023" s="206" t="s">
        <v>3554</v>
      </c>
      <c r="C3023" s="205" t="s">
        <v>492</v>
      </c>
      <c r="D3023" s="207">
        <v>111.18</v>
      </c>
    </row>
    <row r="3024" spans="1:4" ht="30">
      <c r="A3024" s="50">
        <v>90979</v>
      </c>
      <c r="B3024" s="208" t="s">
        <v>3555</v>
      </c>
      <c r="C3024" s="50" t="s">
        <v>514</v>
      </c>
      <c r="D3024" s="204">
        <v>127.67</v>
      </c>
    </row>
    <row r="3025" spans="1:4" ht="30">
      <c r="A3025" s="50">
        <v>90982</v>
      </c>
      <c r="B3025" s="208" t="s">
        <v>3556</v>
      </c>
      <c r="C3025" s="50" t="s">
        <v>537</v>
      </c>
      <c r="D3025" s="204">
        <v>8.6</v>
      </c>
    </row>
    <row r="3026" spans="1:4" ht="30">
      <c r="A3026" s="205">
        <v>90991</v>
      </c>
      <c r="B3026" s="206" t="s">
        <v>3557</v>
      </c>
      <c r="C3026" s="205" t="s">
        <v>514</v>
      </c>
      <c r="D3026" s="207">
        <v>132.9</v>
      </c>
    </row>
    <row r="3027" spans="1:4" ht="30">
      <c r="A3027" s="50">
        <v>90992</v>
      </c>
      <c r="B3027" s="208" t="s">
        <v>3558</v>
      </c>
      <c r="C3027" s="50" t="s">
        <v>492</v>
      </c>
      <c r="D3027" s="204">
        <v>3.13</v>
      </c>
    </row>
    <row r="3028" spans="1:4" ht="30">
      <c r="A3028" s="205">
        <v>90993</v>
      </c>
      <c r="B3028" s="206" t="s">
        <v>3559</v>
      </c>
      <c r="C3028" s="205" t="s">
        <v>492</v>
      </c>
      <c r="D3028" s="207">
        <v>0.88</v>
      </c>
    </row>
    <row r="3029" spans="1:4" ht="30">
      <c r="A3029" s="50">
        <v>90994</v>
      </c>
      <c r="B3029" s="208" t="s">
        <v>3560</v>
      </c>
      <c r="C3029" s="50" t="s">
        <v>492</v>
      </c>
      <c r="D3029" s="204">
        <v>3.68</v>
      </c>
    </row>
    <row r="3030" spans="1:4" ht="30">
      <c r="A3030" s="205">
        <v>90995</v>
      </c>
      <c r="B3030" s="206" t="s">
        <v>3561</v>
      </c>
      <c r="C3030" s="205" t="s">
        <v>492</v>
      </c>
      <c r="D3030" s="207">
        <v>58.23</v>
      </c>
    </row>
    <row r="3031" spans="1:4" ht="30">
      <c r="A3031" s="205">
        <v>90996</v>
      </c>
      <c r="B3031" s="206" t="s">
        <v>3562</v>
      </c>
      <c r="C3031" s="205" t="s">
        <v>14</v>
      </c>
      <c r="D3031" s="207">
        <v>9.9600000000000009</v>
      </c>
    </row>
    <row r="3032" spans="1:4" ht="30">
      <c r="A3032" s="50">
        <v>90997</v>
      </c>
      <c r="B3032" s="208" t="s">
        <v>3563</v>
      </c>
      <c r="C3032" s="50" t="s">
        <v>14</v>
      </c>
      <c r="D3032" s="204">
        <v>13.37</v>
      </c>
    </row>
    <row r="3033" spans="1:4" ht="30">
      <c r="A3033" s="205">
        <v>90998</v>
      </c>
      <c r="B3033" s="206" t="s">
        <v>3564</v>
      </c>
      <c r="C3033" s="205" t="s">
        <v>14</v>
      </c>
      <c r="D3033" s="207">
        <v>16.04</v>
      </c>
    </row>
    <row r="3034" spans="1:4" ht="30">
      <c r="A3034" s="50">
        <v>90999</v>
      </c>
      <c r="B3034" s="208" t="s">
        <v>3565</v>
      </c>
      <c r="C3034" s="50" t="s">
        <v>514</v>
      </c>
      <c r="D3034" s="204">
        <v>65.94</v>
      </c>
    </row>
    <row r="3035" spans="1:4" ht="30">
      <c r="A3035" s="50">
        <v>91000</v>
      </c>
      <c r="B3035" s="208" t="s">
        <v>3566</v>
      </c>
      <c r="C3035" s="50" t="s">
        <v>14</v>
      </c>
      <c r="D3035" s="204">
        <v>12.36</v>
      </c>
    </row>
    <row r="3036" spans="1:4" ht="30">
      <c r="A3036" s="205">
        <v>91001</v>
      </c>
      <c r="B3036" s="206" t="s">
        <v>3567</v>
      </c>
      <c r="C3036" s="205" t="s">
        <v>537</v>
      </c>
      <c r="D3036" s="207">
        <v>4.01</v>
      </c>
    </row>
    <row r="3037" spans="1:4" ht="30">
      <c r="A3037" s="205">
        <v>91002</v>
      </c>
      <c r="B3037" s="206" t="s">
        <v>3568</v>
      </c>
      <c r="C3037" s="205" t="s">
        <v>14</v>
      </c>
      <c r="D3037" s="207">
        <v>11.4</v>
      </c>
    </row>
    <row r="3038" spans="1:4" ht="30">
      <c r="A3038" s="50">
        <v>91003</v>
      </c>
      <c r="B3038" s="208" t="s">
        <v>3569</v>
      </c>
      <c r="C3038" s="50" t="s">
        <v>14</v>
      </c>
      <c r="D3038" s="204">
        <v>13.12</v>
      </c>
    </row>
    <row r="3039" spans="1:4" ht="30">
      <c r="A3039" s="205">
        <v>91004</v>
      </c>
      <c r="B3039" s="206" t="s">
        <v>3570</v>
      </c>
      <c r="C3039" s="205" t="s">
        <v>14</v>
      </c>
      <c r="D3039" s="207">
        <v>10.53</v>
      </c>
    </row>
    <row r="3040" spans="1:4" ht="30">
      <c r="A3040" s="50">
        <v>91005</v>
      </c>
      <c r="B3040" s="208" t="s">
        <v>3571</v>
      </c>
      <c r="C3040" s="50" t="s">
        <v>14</v>
      </c>
      <c r="D3040" s="204">
        <v>12.53</v>
      </c>
    </row>
    <row r="3041" spans="1:4" ht="30">
      <c r="A3041" s="205">
        <v>91006</v>
      </c>
      <c r="B3041" s="206" t="s">
        <v>3572</v>
      </c>
      <c r="C3041" s="205" t="s">
        <v>14</v>
      </c>
      <c r="D3041" s="207">
        <v>9.7799999999999994</v>
      </c>
    </row>
    <row r="3042" spans="1:4" ht="30">
      <c r="A3042" s="50">
        <v>91007</v>
      </c>
      <c r="B3042" s="208" t="s">
        <v>3573</v>
      </c>
      <c r="C3042" s="50" t="s">
        <v>14</v>
      </c>
      <c r="D3042" s="204">
        <v>8.83</v>
      </c>
    </row>
    <row r="3043" spans="1:4" ht="30">
      <c r="A3043" s="205">
        <v>91008</v>
      </c>
      <c r="B3043" s="206" t="s">
        <v>3574</v>
      </c>
      <c r="C3043" s="205" t="s">
        <v>14</v>
      </c>
      <c r="D3043" s="207">
        <v>10.55</v>
      </c>
    </row>
    <row r="3044" spans="1:4" ht="30">
      <c r="A3044" s="205">
        <v>91009</v>
      </c>
      <c r="B3044" s="206" t="s">
        <v>3575</v>
      </c>
      <c r="C3044" s="205" t="s">
        <v>687</v>
      </c>
      <c r="D3044" s="207">
        <v>175.36</v>
      </c>
    </row>
    <row r="3045" spans="1:4" ht="30">
      <c r="A3045" s="50">
        <v>91010</v>
      </c>
      <c r="B3045" s="208" t="s">
        <v>3576</v>
      </c>
      <c r="C3045" s="50" t="s">
        <v>687</v>
      </c>
      <c r="D3045" s="204">
        <v>189.22</v>
      </c>
    </row>
    <row r="3046" spans="1:4" ht="30">
      <c r="A3046" s="205">
        <v>91011</v>
      </c>
      <c r="B3046" s="206" t="s">
        <v>3577</v>
      </c>
      <c r="C3046" s="205" t="s">
        <v>687</v>
      </c>
      <c r="D3046" s="207">
        <v>197.41</v>
      </c>
    </row>
    <row r="3047" spans="1:4" ht="30">
      <c r="A3047" s="50">
        <v>91012</v>
      </c>
      <c r="B3047" s="208" t="s">
        <v>3578</v>
      </c>
      <c r="C3047" s="50" t="s">
        <v>687</v>
      </c>
      <c r="D3047" s="204">
        <v>221.28</v>
      </c>
    </row>
    <row r="3048" spans="1:4" ht="30">
      <c r="A3048" s="205">
        <v>91013</v>
      </c>
      <c r="B3048" s="206" t="s">
        <v>3579</v>
      </c>
      <c r="C3048" s="205" t="s">
        <v>687</v>
      </c>
      <c r="D3048" s="207">
        <v>415.46</v>
      </c>
    </row>
    <row r="3049" spans="1:4" ht="30">
      <c r="A3049" s="50">
        <v>91014</v>
      </c>
      <c r="B3049" s="208" t="s">
        <v>3580</v>
      </c>
      <c r="C3049" s="50" t="s">
        <v>687</v>
      </c>
      <c r="D3049" s="204">
        <v>440.79</v>
      </c>
    </row>
    <row r="3050" spans="1:4" ht="30">
      <c r="A3050" s="205">
        <v>91015</v>
      </c>
      <c r="B3050" s="206" t="s">
        <v>3581</v>
      </c>
      <c r="C3050" s="205" t="s">
        <v>687</v>
      </c>
      <c r="D3050" s="207">
        <v>460.45</v>
      </c>
    </row>
    <row r="3051" spans="1:4" ht="30">
      <c r="A3051" s="50">
        <v>91016</v>
      </c>
      <c r="B3051" s="208" t="s">
        <v>3582</v>
      </c>
      <c r="C3051" s="50" t="s">
        <v>687</v>
      </c>
      <c r="D3051" s="204">
        <v>495.87</v>
      </c>
    </row>
    <row r="3052" spans="1:4" ht="45">
      <c r="A3052" s="50">
        <v>91021</v>
      </c>
      <c r="B3052" s="208" t="s">
        <v>3583</v>
      </c>
      <c r="C3052" s="50" t="s">
        <v>492</v>
      </c>
      <c r="D3052" s="204">
        <v>3.16</v>
      </c>
    </row>
    <row r="3053" spans="1:4" ht="30">
      <c r="A3053" s="205">
        <v>91026</v>
      </c>
      <c r="B3053" s="206" t="s">
        <v>3584</v>
      </c>
      <c r="C3053" s="205" t="s">
        <v>492</v>
      </c>
      <c r="D3053" s="207">
        <v>12.97</v>
      </c>
    </row>
    <row r="3054" spans="1:4" ht="30">
      <c r="A3054" s="50">
        <v>91027</v>
      </c>
      <c r="B3054" s="208" t="s">
        <v>3585</v>
      </c>
      <c r="C3054" s="50" t="s">
        <v>492</v>
      </c>
      <c r="D3054" s="204">
        <v>3.31</v>
      </c>
    </row>
    <row r="3055" spans="1:4" ht="30">
      <c r="A3055" s="205">
        <v>91028</v>
      </c>
      <c r="B3055" s="206" t="s">
        <v>3586</v>
      </c>
      <c r="C3055" s="205" t="s">
        <v>492</v>
      </c>
      <c r="D3055" s="207">
        <v>0.68</v>
      </c>
    </row>
    <row r="3056" spans="1:4" ht="30">
      <c r="A3056" s="50">
        <v>91029</v>
      </c>
      <c r="B3056" s="208" t="s">
        <v>3587</v>
      </c>
      <c r="C3056" s="50" t="s">
        <v>492</v>
      </c>
      <c r="D3056" s="204">
        <v>16.22</v>
      </c>
    </row>
    <row r="3057" spans="1:4" ht="30">
      <c r="A3057" s="205">
        <v>91030</v>
      </c>
      <c r="B3057" s="206" t="s">
        <v>3588</v>
      </c>
      <c r="C3057" s="205" t="s">
        <v>492</v>
      </c>
      <c r="D3057" s="207">
        <v>83.38</v>
      </c>
    </row>
    <row r="3058" spans="1:4" ht="30">
      <c r="A3058" s="205">
        <v>91031</v>
      </c>
      <c r="B3058" s="206" t="s">
        <v>3589</v>
      </c>
      <c r="C3058" s="205" t="s">
        <v>514</v>
      </c>
      <c r="D3058" s="207">
        <v>129.55000000000001</v>
      </c>
    </row>
    <row r="3059" spans="1:4" ht="30">
      <c r="A3059" s="50">
        <v>91032</v>
      </c>
      <c r="B3059" s="208" t="s">
        <v>3590</v>
      </c>
      <c r="C3059" s="50" t="s">
        <v>537</v>
      </c>
      <c r="D3059" s="204">
        <v>29.94</v>
      </c>
    </row>
    <row r="3060" spans="1:4" ht="30">
      <c r="A3060" s="205">
        <v>91069</v>
      </c>
      <c r="B3060" s="206" t="s">
        <v>3591</v>
      </c>
      <c r="C3060" s="205" t="s">
        <v>14</v>
      </c>
      <c r="D3060" s="207">
        <v>68.22</v>
      </c>
    </row>
    <row r="3061" spans="1:4" ht="30">
      <c r="A3061" s="50">
        <v>91070</v>
      </c>
      <c r="B3061" s="208" t="s">
        <v>3592</v>
      </c>
      <c r="C3061" s="50" t="s">
        <v>14</v>
      </c>
      <c r="D3061" s="204">
        <v>76.12</v>
      </c>
    </row>
    <row r="3062" spans="1:4" ht="30">
      <c r="A3062" s="205">
        <v>91071</v>
      </c>
      <c r="B3062" s="206" t="s">
        <v>3593</v>
      </c>
      <c r="C3062" s="205" t="s">
        <v>14</v>
      </c>
      <c r="D3062" s="207">
        <v>87.92</v>
      </c>
    </row>
    <row r="3063" spans="1:4" ht="30">
      <c r="A3063" s="50">
        <v>91072</v>
      </c>
      <c r="B3063" s="208" t="s">
        <v>3594</v>
      </c>
      <c r="C3063" s="50" t="s">
        <v>14</v>
      </c>
      <c r="D3063" s="204">
        <v>95.83</v>
      </c>
    </row>
    <row r="3064" spans="1:4" ht="30">
      <c r="A3064" s="205">
        <v>91073</v>
      </c>
      <c r="B3064" s="206" t="s">
        <v>3595</v>
      </c>
      <c r="C3064" s="205" t="s">
        <v>14</v>
      </c>
      <c r="D3064" s="207">
        <v>73.78</v>
      </c>
    </row>
    <row r="3065" spans="1:4" ht="30">
      <c r="A3065" s="50">
        <v>91074</v>
      </c>
      <c r="B3065" s="208" t="s">
        <v>3596</v>
      </c>
      <c r="C3065" s="50" t="s">
        <v>14</v>
      </c>
      <c r="D3065" s="204">
        <v>82.27</v>
      </c>
    </row>
    <row r="3066" spans="1:4" ht="30">
      <c r="A3066" s="205">
        <v>91075</v>
      </c>
      <c r="B3066" s="206" t="s">
        <v>3597</v>
      </c>
      <c r="C3066" s="205" t="s">
        <v>14</v>
      </c>
      <c r="D3066" s="207">
        <v>94.76</v>
      </c>
    </row>
    <row r="3067" spans="1:4" ht="30">
      <c r="A3067" s="50">
        <v>91076</v>
      </c>
      <c r="B3067" s="208" t="s">
        <v>3598</v>
      </c>
      <c r="C3067" s="50" t="s">
        <v>14</v>
      </c>
      <c r="D3067" s="204">
        <v>103.33</v>
      </c>
    </row>
    <row r="3068" spans="1:4" ht="30">
      <c r="A3068" s="205">
        <v>91077</v>
      </c>
      <c r="B3068" s="206" t="s">
        <v>3599</v>
      </c>
      <c r="C3068" s="205" t="s">
        <v>14</v>
      </c>
      <c r="D3068" s="207">
        <v>113.12</v>
      </c>
    </row>
    <row r="3069" spans="1:4" ht="30">
      <c r="A3069" s="50">
        <v>91078</v>
      </c>
      <c r="B3069" s="208" t="s">
        <v>3600</v>
      </c>
      <c r="C3069" s="50" t="s">
        <v>14</v>
      </c>
      <c r="D3069" s="204">
        <v>133.85</v>
      </c>
    </row>
    <row r="3070" spans="1:4" ht="30">
      <c r="A3070" s="205">
        <v>91079</v>
      </c>
      <c r="B3070" s="206" t="s">
        <v>3601</v>
      </c>
      <c r="C3070" s="205" t="s">
        <v>14</v>
      </c>
      <c r="D3070" s="207">
        <v>116.49</v>
      </c>
    </row>
    <row r="3071" spans="1:4" ht="30">
      <c r="A3071" s="50">
        <v>91080</v>
      </c>
      <c r="B3071" s="208" t="s">
        <v>3602</v>
      </c>
      <c r="C3071" s="50" t="s">
        <v>14</v>
      </c>
      <c r="D3071" s="204">
        <v>137.12</v>
      </c>
    </row>
    <row r="3072" spans="1:4" ht="30">
      <c r="A3072" s="205">
        <v>91081</v>
      </c>
      <c r="B3072" s="206" t="s">
        <v>3603</v>
      </c>
      <c r="C3072" s="205" t="s">
        <v>14</v>
      </c>
      <c r="D3072" s="207">
        <v>119.49</v>
      </c>
    </row>
    <row r="3073" spans="1:4" ht="30">
      <c r="A3073" s="50">
        <v>91082</v>
      </c>
      <c r="B3073" s="208" t="s">
        <v>3604</v>
      </c>
      <c r="C3073" s="50" t="s">
        <v>14</v>
      </c>
      <c r="D3073" s="204">
        <v>140.72999999999999</v>
      </c>
    </row>
    <row r="3074" spans="1:4" ht="30">
      <c r="A3074" s="205">
        <v>91083</v>
      </c>
      <c r="B3074" s="206" t="s">
        <v>3605</v>
      </c>
      <c r="C3074" s="205" t="s">
        <v>14</v>
      </c>
      <c r="D3074" s="207">
        <v>125.28</v>
      </c>
    </row>
    <row r="3075" spans="1:4" ht="30">
      <c r="A3075" s="50">
        <v>91084</v>
      </c>
      <c r="B3075" s="208" t="s">
        <v>3606</v>
      </c>
      <c r="C3075" s="50" t="s">
        <v>14</v>
      </c>
      <c r="D3075" s="204">
        <v>146.44999999999999</v>
      </c>
    </row>
    <row r="3076" spans="1:4" ht="30">
      <c r="A3076" s="205">
        <v>91086</v>
      </c>
      <c r="B3076" s="206" t="s">
        <v>3607</v>
      </c>
      <c r="C3076" s="205" t="s">
        <v>14</v>
      </c>
      <c r="D3076" s="207">
        <v>72.73</v>
      </c>
    </row>
    <row r="3077" spans="1:4" ht="30">
      <c r="A3077" s="50">
        <v>91087</v>
      </c>
      <c r="B3077" s="208" t="s">
        <v>3608</v>
      </c>
      <c r="C3077" s="50" t="s">
        <v>14</v>
      </c>
      <c r="D3077" s="204">
        <v>80.81</v>
      </c>
    </row>
    <row r="3078" spans="1:4" ht="30">
      <c r="A3078" s="205">
        <v>91088</v>
      </c>
      <c r="B3078" s="206" t="s">
        <v>3609</v>
      </c>
      <c r="C3078" s="205" t="s">
        <v>14</v>
      </c>
      <c r="D3078" s="207">
        <v>93.35</v>
      </c>
    </row>
    <row r="3079" spans="1:4" ht="30">
      <c r="A3079" s="50">
        <v>91089</v>
      </c>
      <c r="B3079" s="208" t="s">
        <v>3610</v>
      </c>
      <c r="C3079" s="50" t="s">
        <v>14</v>
      </c>
      <c r="D3079" s="204">
        <v>101.52</v>
      </c>
    </row>
    <row r="3080" spans="1:4" ht="30">
      <c r="A3080" s="205">
        <v>91090</v>
      </c>
      <c r="B3080" s="206" t="s">
        <v>3611</v>
      </c>
      <c r="C3080" s="205" t="s">
        <v>14</v>
      </c>
      <c r="D3080" s="207">
        <v>77.36</v>
      </c>
    </row>
    <row r="3081" spans="1:4" ht="30">
      <c r="A3081" s="50">
        <v>91091</v>
      </c>
      <c r="B3081" s="208" t="s">
        <v>3612</v>
      </c>
      <c r="C3081" s="50" t="s">
        <v>14</v>
      </c>
      <c r="D3081" s="204">
        <v>86.09</v>
      </c>
    </row>
    <row r="3082" spans="1:4" ht="30">
      <c r="A3082" s="205">
        <v>91092</v>
      </c>
      <c r="B3082" s="206" t="s">
        <v>3613</v>
      </c>
      <c r="C3082" s="205" t="s">
        <v>14</v>
      </c>
      <c r="D3082" s="207">
        <v>98.99</v>
      </c>
    </row>
    <row r="3083" spans="1:4" ht="30">
      <c r="A3083" s="50">
        <v>91093</v>
      </c>
      <c r="B3083" s="208" t="s">
        <v>3614</v>
      </c>
      <c r="C3083" s="50" t="s">
        <v>14</v>
      </c>
      <c r="D3083" s="204">
        <v>107.97</v>
      </c>
    </row>
    <row r="3084" spans="1:4" ht="30">
      <c r="A3084" s="205">
        <v>91094</v>
      </c>
      <c r="B3084" s="206" t="s">
        <v>3615</v>
      </c>
      <c r="C3084" s="205" t="s">
        <v>14</v>
      </c>
      <c r="D3084" s="207">
        <v>115.68</v>
      </c>
    </row>
    <row r="3085" spans="1:4" ht="30">
      <c r="A3085" s="50">
        <v>91095</v>
      </c>
      <c r="B3085" s="208" t="s">
        <v>3616</v>
      </c>
      <c r="C3085" s="50" t="s">
        <v>14</v>
      </c>
      <c r="D3085" s="204">
        <v>136.61000000000001</v>
      </c>
    </row>
    <row r="3086" spans="1:4" ht="30">
      <c r="A3086" s="205">
        <v>91096</v>
      </c>
      <c r="B3086" s="206" t="s">
        <v>3617</v>
      </c>
      <c r="C3086" s="205" t="s">
        <v>14</v>
      </c>
      <c r="D3086" s="207">
        <v>117.84</v>
      </c>
    </row>
    <row r="3087" spans="1:4" ht="30">
      <c r="A3087" s="50">
        <v>91097</v>
      </c>
      <c r="B3087" s="208" t="s">
        <v>3618</v>
      </c>
      <c r="C3087" s="50" t="s">
        <v>14</v>
      </c>
      <c r="D3087" s="204">
        <v>138.72</v>
      </c>
    </row>
    <row r="3088" spans="1:4" ht="30">
      <c r="A3088" s="205">
        <v>91098</v>
      </c>
      <c r="B3088" s="206" t="s">
        <v>3619</v>
      </c>
      <c r="C3088" s="205" t="s">
        <v>14</v>
      </c>
      <c r="D3088" s="207">
        <v>121.91</v>
      </c>
    </row>
    <row r="3089" spans="1:4" ht="30">
      <c r="A3089" s="50">
        <v>91099</v>
      </c>
      <c r="B3089" s="208" t="s">
        <v>3620</v>
      </c>
      <c r="C3089" s="50" t="s">
        <v>14</v>
      </c>
      <c r="D3089" s="204">
        <v>143.4</v>
      </c>
    </row>
    <row r="3090" spans="1:4" ht="30">
      <c r="A3090" s="205">
        <v>91100</v>
      </c>
      <c r="B3090" s="206" t="s">
        <v>3621</v>
      </c>
      <c r="C3090" s="205" t="s">
        <v>14</v>
      </c>
      <c r="D3090" s="207">
        <v>126.9</v>
      </c>
    </row>
    <row r="3091" spans="1:4" ht="30">
      <c r="A3091" s="50">
        <v>91101</v>
      </c>
      <c r="B3091" s="208" t="s">
        <v>3622</v>
      </c>
      <c r="C3091" s="50" t="s">
        <v>14</v>
      </c>
      <c r="D3091" s="204">
        <v>148.41999999999999</v>
      </c>
    </row>
    <row r="3092" spans="1:4">
      <c r="A3092" s="205">
        <v>91104</v>
      </c>
      <c r="B3092" s="206" t="s">
        <v>3623</v>
      </c>
      <c r="C3092" s="205" t="s">
        <v>103</v>
      </c>
      <c r="D3092" s="207">
        <v>0.04</v>
      </c>
    </row>
    <row r="3093" spans="1:4" ht="30">
      <c r="A3093" s="50">
        <v>91105</v>
      </c>
      <c r="B3093" s="208" t="s">
        <v>3624</v>
      </c>
      <c r="C3093" s="50" t="s">
        <v>103</v>
      </c>
      <c r="D3093" s="204">
        <v>0.11</v>
      </c>
    </row>
    <row r="3094" spans="1:4" ht="30">
      <c r="A3094" s="205">
        <v>91106</v>
      </c>
      <c r="B3094" s="206" t="s">
        <v>3625</v>
      </c>
      <c r="C3094" s="205" t="s">
        <v>103</v>
      </c>
      <c r="D3094" s="207">
        <v>0.04</v>
      </c>
    </row>
    <row r="3095" spans="1:4" ht="30">
      <c r="A3095" s="50">
        <v>91107</v>
      </c>
      <c r="B3095" s="208" t="s">
        <v>3626</v>
      </c>
      <c r="C3095" s="50" t="s">
        <v>103</v>
      </c>
      <c r="D3095" s="204">
        <v>0.06</v>
      </c>
    </row>
    <row r="3096" spans="1:4" ht="30">
      <c r="A3096" s="205">
        <v>91108</v>
      </c>
      <c r="B3096" s="206" t="s">
        <v>3627</v>
      </c>
      <c r="C3096" s="205" t="s">
        <v>103</v>
      </c>
      <c r="D3096" s="207">
        <v>0.11</v>
      </c>
    </row>
    <row r="3097" spans="1:4">
      <c r="A3097" s="50">
        <v>91109</v>
      </c>
      <c r="B3097" s="208" t="s">
        <v>3628</v>
      </c>
      <c r="C3097" s="50" t="s">
        <v>103</v>
      </c>
      <c r="D3097" s="204">
        <v>0.09</v>
      </c>
    </row>
    <row r="3098" spans="1:4" ht="30">
      <c r="A3098" s="205">
        <v>91110</v>
      </c>
      <c r="B3098" s="206" t="s">
        <v>3629</v>
      </c>
      <c r="C3098" s="205" t="s">
        <v>103</v>
      </c>
      <c r="D3098" s="207">
        <v>0.11</v>
      </c>
    </row>
    <row r="3099" spans="1:4" ht="30">
      <c r="A3099" s="50">
        <v>91111</v>
      </c>
      <c r="B3099" s="208" t="s">
        <v>3630</v>
      </c>
      <c r="C3099" s="50" t="s">
        <v>103</v>
      </c>
      <c r="D3099" s="204">
        <v>0.15</v>
      </c>
    </row>
    <row r="3100" spans="1:4">
      <c r="A3100" s="205">
        <v>91112</v>
      </c>
      <c r="B3100" s="206" t="s">
        <v>3631</v>
      </c>
      <c r="C3100" s="205" t="s">
        <v>103</v>
      </c>
      <c r="D3100" s="207">
        <v>0.08</v>
      </c>
    </row>
    <row r="3101" spans="1:4" ht="30">
      <c r="A3101" s="50">
        <v>91113</v>
      </c>
      <c r="B3101" s="208" t="s">
        <v>3632</v>
      </c>
      <c r="C3101" s="50" t="s">
        <v>103</v>
      </c>
      <c r="D3101" s="204">
        <v>0.17</v>
      </c>
    </row>
    <row r="3102" spans="1:4" ht="30">
      <c r="A3102" s="205">
        <v>91114</v>
      </c>
      <c r="B3102" s="206" t="s">
        <v>3633</v>
      </c>
      <c r="C3102" s="205" t="s">
        <v>103</v>
      </c>
      <c r="D3102" s="207">
        <v>0.34</v>
      </c>
    </row>
    <row r="3103" spans="1:4">
      <c r="A3103" s="50">
        <v>91115</v>
      </c>
      <c r="B3103" s="208" t="s">
        <v>3634</v>
      </c>
      <c r="C3103" s="50" t="s">
        <v>103</v>
      </c>
      <c r="D3103" s="204">
        <v>0.05</v>
      </c>
    </row>
    <row r="3104" spans="1:4" ht="30">
      <c r="A3104" s="205">
        <v>91116</v>
      </c>
      <c r="B3104" s="206" t="s">
        <v>3635</v>
      </c>
      <c r="C3104" s="205" t="s">
        <v>103</v>
      </c>
      <c r="D3104" s="207">
        <v>0.09</v>
      </c>
    </row>
    <row r="3105" spans="1:4" ht="30">
      <c r="A3105" s="50">
        <v>91117</v>
      </c>
      <c r="B3105" s="208" t="s">
        <v>3636</v>
      </c>
      <c r="C3105" s="50" t="s">
        <v>103</v>
      </c>
      <c r="D3105" s="204">
        <v>0.14000000000000001</v>
      </c>
    </row>
    <row r="3106" spans="1:4" ht="30">
      <c r="A3106" s="205">
        <v>91118</v>
      </c>
      <c r="B3106" s="206" t="s">
        <v>3637</v>
      </c>
      <c r="C3106" s="205" t="s">
        <v>103</v>
      </c>
      <c r="D3106" s="207">
        <v>0.11</v>
      </c>
    </row>
    <row r="3107" spans="1:4" ht="30">
      <c r="A3107" s="50">
        <v>91119</v>
      </c>
      <c r="B3107" s="208" t="s">
        <v>3638</v>
      </c>
      <c r="C3107" s="50" t="s">
        <v>103</v>
      </c>
      <c r="D3107" s="204">
        <v>0.22</v>
      </c>
    </row>
    <row r="3108" spans="1:4" ht="30">
      <c r="A3108" s="205">
        <v>91120</v>
      </c>
      <c r="B3108" s="206" t="s">
        <v>3639</v>
      </c>
      <c r="C3108" s="205" t="s">
        <v>103</v>
      </c>
      <c r="D3108" s="207">
        <v>0.34</v>
      </c>
    </row>
    <row r="3109" spans="1:4" ht="30">
      <c r="A3109" s="50">
        <v>91121</v>
      </c>
      <c r="B3109" s="208" t="s">
        <v>3640</v>
      </c>
      <c r="C3109" s="50" t="s">
        <v>103</v>
      </c>
      <c r="D3109" s="204">
        <v>0.56000000000000005</v>
      </c>
    </row>
    <row r="3110" spans="1:4" ht="30">
      <c r="A3110" s="205">
        <v>91122</v>
      </c>
      <c r="B3110" s="206" t="s">
        <v>3641</v>
      </c>
      <c r="C3110" s="205" t="s">
        <v>103</v>
      </c>
      <c r="D3110" s="207">
        <v>0.79</v>
      </c>
    </row>
    <row r="3111" spans="1:4" ht="30">
      <c r="A3111" s="50">
        <v>91123</v>
      </c>
      <c r="B3111" s="208" t="s">
        <v>3642</v>
      </c>
      <c r="C3111" s="50" t="s">
        <v>103</v>
      </c>
      <c r="D3111" s="204">
        <v>1.02</v>
      </c>
    </row>
    <row r="3112" spans="1:4">
      <c r="A3112" s="205">
        <v>91124</v>
      </c>
      <c r="B3112" s="206" t="s">
        <v>3643</v>
      </c>
      <c r="C3112" s="205" t="s">
        <v>40</v>
      </c>
      <c r="D3112" s="207">
        <v>52.27</v>
      </c>
    </row>
    <row r="3113" spans="1:4">
      <c r="A3113" s="50">
        <v>91125</v>
      </c>
      <c r="B3113" s="208" t="s">
        <v>3644</v>
      </c>
      <c r="C3113" s="50" t="s">
        <v>60</v>
      </c>
      <c r="D3113" s="204">
        <v>0.06</v>
      </c>
    </row>
    <row r="3114" spans="1:4">
      <c r="A3114" s="205">
        <v>91128</v>
      </c>
      <c r="B3114" s="206" t="s">
        <v>3645</v>
      </c>
      <c r="C3114" s="205" t="s">
        <v>2638</v>
      </c>
      <c r="D3114" s="207">
        <v>0.12</v>
      </c>
    </row>
    <row r="3115" spans="1:4">
      <c r="A3115" s="50">
        <v>91129</v>
      </c>
      <c r="B3115" s="208" t="s">
        <v>3646</v>
      </c>
      <c r="C3115" s="50" t="s">
        <v>2638</v>
      </c>
      <c r="D3115" s="204">
        <v>0.18</v>
      </c>
    </row>
    <row r="3116" spans="1:4">
      <c r="A3116" s="205">
        <v>91130</v>
      </c>
      <c r="B3116" s="206" t="s">
        <v>3647</v>
      </c>
      <c r="C3116" s="205" t="s">
        <v>2638</v>
      </c>
      <c r="D3116" s="207">
        <v>0.25</v>
      </c>
    </row>
    <row r="3117" spans="1:4">
      <c r="A3117" s="50">
        <v>91132</v>
      </c>
      <c r="B3117" s="208" t="s">
        <v>3648</v>
      </c>
      <c r="C3117" s="50" t="s">
        <v>2638</v>
      </c>
      <c r="D3117" s="204">
        <v>0.35</v>
      </c>
    </row>
    <row r="3118" spans="1:4">
      <c r="A3118" s="205">
        <v>91134</v>
      </c>
      <c r="B3118" s="206" t="s">
        <v>3649</v>
      </c>
      <c r="C3118" s="205" t="s">
        <v>1062</v>
      </c>
      <c r="D3118" s="207">
        <v>2.0299999999999998</v>
      </c>
    </row>
    <row r="3119" spans="1:4">
      <c r="A3119" s="50">
        <v>91135</v>
      </c>
      <c r="B3119" s="208" t="s">
        <v>3650</v>
      </c>
      <c r="C3119" s="50" t="s">
        <v>1062</v>
      </c>
      <c r="D3119" s="204">
        <v>3.65</v>
      </c>
    </row>
    <row r="3120" spans="1:4">
      <c r="A3120" s="205">
        <v>91136</v>
      </c>
      <c r="B3120" s="206" t="s">
        <v>3651</v>
      </c>
      <c r="C3120" s="205" t="s">
        <v>1062</v>
      </c>
      <c r="D3120" s="207">
        <v>5.27</v>
      </c>
    </row>
    <row r="3121" spans="1:4">
      <c r="A3121" s="50">
        <v>91137</v>
      </c>
      <c r="B3121" s="208" t="s">
        <v>3652</v>
      </c>
      <c r="C3121" s="50" t="s">
        <v>1062</v>
      </c>
      <c r="D3121" s="204">
        <v>6.89</v>
      </c>
    </row>
    <row r="3122" spans="1:4">
      <c r="A3122" s="205">
        <v>91138</v>
      </c>
      <c r="B3122" s="206" t="s">
        <v>3653</v>
      </c>
      <c r="C3122" s="205" t="s">
        <v>3654</v>
      </c>
      <c r="D3122" s="207">
        <v>68.959999999999994</v>
      </c>
    </row>
    <row r="3123" spans="1:4" ht="30">
      <c r="A3123" s="50">
        <v>91139</v>
      </c>
      <c r="B3123" s="208" t="s">
        <v>3655</v>
      </c>
      <c r="C3123" s="50" t="s">
        <v>3654</v>
      </c>
      <c r="D3123" s="204">
        <v>36.58</v>
      </c>
    </row>
    <row r="3124" spans="1:4" ht="30">
      <c r="A3124" s="205">
        <v>91140</v>
      </c>
      <c r="B3124" s="206" t="s">
        <v>3656</v>
      </c>
      <c r="C3124" s="205" t="s">
        <v>3654</v>
      </c>
      <c r="D3124" s="207">
        <v>16.190000000000001</v>
      </c>
    </row>
    <row r="3125" spans="1:4">
      <c r="A3125" s="50">
        <v>91141</v>
      </c>
      <c r="B3125" s="208" t="s">
        <v>3657</v>
      </c>
      <c r="C3125" s="50" t="s">
        <v>3654</v>
      </c>
      <c r="D3125" s="204">
        <v>105.55</v>
      </c>
    </row>
    <row r="3126" spans="1:4" ht="30">
      <c r="A3126" s="205">
        <v>91142</v>
      </c>
      <c r="B3126" s="206" t="s">
        <v>3658</v>
      </c>
      <c r="C3126" s="205" t="s">
        <v>3654</v>
      </c>
      <c r="D3126" s="207">
        <v>68.959999999999994</v>
      </c>
    </row>
    <row r="3127" spans="1:4" ht="30">
      <c r="A3127" s="50">
        <v>91143</v>
      </c>
      <c r="B3127" s="208" t="s">
        <v>3659</v>
      </c>
      <c r="C3127" s="50" t="s">
        <v>3654</v>
      </c>
      <c r="D3127" s="204">
        <v>16.190000000000001</v>
      </c>
    </row>
    <row r="3128" spans="1:4">
      <c r="A3128" s="205">
        <v>91144</v>
      </c>
      <c r="B3128" s="206" t="s">
        <v>3660</v>
      </c>
      <c r="C3128" s="205" t="s">
        <v>3654</v>
      </c>
      <c r="D3128" s="207">
        <v>142.13999999999999</v>
      </c>
    </row>
    <row r="3129" spans="1:4" ht="30">
      <c r="A3129" s="50">
        <v>91145</v>
      </c>
      <c r="B3129" s="208" t="s">
        <v>3661</v>
      </c>
      <c r="C3129" s="50" t="s">
        <v>3654</v>
      </c>
      <c r="D3129" s="204">
        <v>105.55</v>
      </c>
    </row>
    <row r="3130" spans="1:4" ht="30">
      <c r="A3130" s="205">
        <v>91146</v>
      </c>
      <c r="B3130" s="206" t="s">
        <v>3662</v>
      </c>
      <c r="C3130" s="205" t="s">
        <v>3654</v>
      </c>
      <c r="D3130" s="207">
        <v>20.39</v>
      </c>
    </row>
    <row r="3131" spans="1:4">
      <c r="A3131" s="50">
        <v>91147</v>
      </c>
      <c r="B3131" s="208" t="s">
        <v>3663</v>
      </c>
      <c r="C3131" s="50" t="s">
        <v>3654</v>
      </c>
      <c r="D3131" s="204">
        <v>194.91</v>
      </c>
    </row>
    <row r="3132" spans="1:4" ht="30">
      <c r="A3132" s="205">
        <v>91148</v>
      </c>
      <c r="B3132" s="206" t="s">
        <v>3664</v>
      </c>
      <c r="C3132" s="205" t="s">
        <v>3654</v>
      </c>
      <c r="D3132" s="207">
        <v>125.94</v>
      </c>
    </row>
    <row r="3133" spans="1:4" ht="30">
      <c r="A3133" s="50">
        <v>91149</v>
      </c>
      <c r="B3133" s="208" t="s">
        <v>3665</v>
      </c>
      <c r="C3133" s="50" t="s">
        <v>3654</v>
      </c>
      <c r="D3133" s="204">
        <v>32.380000000000003</v>
      </c>
    </row>
    <row r="3134" spans="1:4" ht="30">
      <c r="A3134" s="50">
        <v>91166</v>
      </c>
      <c r="B3134" s="208" t="s">
        <v>3666</v>
      </c>
      <c r="C3134" s="50" t="s">
        <v>103</v>
      </c>
      <c r="D3134" s="204">
        <v>2.52</v>
      </c>
    </row>
    <row r="3135" spans="1:4" ht="30">
      <c r="A3135" s="205">
        <v>91167</v>
      </c>
      <c r="B3135" s="206" t="s">
        <v>3667</v>
      </c>
      <c r="C3135" s="205" t="s">
        <v>103</v>
      </c>
      <c r="D3135" s="207">
        <v>6.74</v>
      </c>
    </row>
    <row r="3136" spans="1:4" ht="30">
      <c r="A3136" s="50">
        <v>91168</v>
      </c>
      <c r="B3136" s="208" t="s">
        <v>3668</v>
      </c>
      <c r="C3136" s="50" t="s">
        <v>103</v>
      </c>
      <c r="D3136" s="204">
        <v>5.08</v>
      </c>
    </row>
    <row r="3137" spans="1:4" ht="30">
      <c r="A3137" s="205">
        <v>91169</v>
      </c>
      <c r="B3137" s="206" t="s">
        <v>3669</v>
      </c>
      <c r="C3137" s="205" t="s">
        <v>103</v>
      </c>
      <c r="D3137" s="207">
        <v>6.03</v>
      </c>
    </row>
    <row r="3138" spans="1:4" ht="30">
      <c r="A3138" s="50">
        <v>91170</v>
      </c>
      <c r="B3138" s="208" t="s">
        <v>3670</v>
      </c>
      <c r="C3138" s="50" t="s">
        <v>103</v>
      </c>
      <c r="D3138" s="204">
        <v>1.74</v>
      </c>
    </row>
    <row r="3139" spans="1:4" ht="30">
      <c r="A3139" s="205">
        <v>91171</v>
      </c>
      <c r="B3139" s="206" t="s">
        <v>3671</v>
      </c>
      <c r="C3139" s="205" t="s">
        <v>103</v>
      </c>
      <c r="D3139" s="207">
        <v>2.17</v>
      </c>
    </row>
    <row r="3140" spans="1:4" ht="30">
      <c r="A3140" s="50">
        <v>91172</v>
      </c>
      <c r="B3140" s="208" t="s">
        <v>3672</v>
      </c>
      <c r="C3140" s="50" t="s">
        <v>103</v>
      </c>
      <c r="D3140" s="204">
        <v>3.18</v>
      </c>
    </row>
    <row r="3141" spans="1:4" ht="30">
      <c r="A3141" s="205">
        <v>91173</v>
      </c>
      <c r="B3141" s="206" t="s">
        <v>3673</v>
      </c>
      <c r="C3141" s="205" t="s">
        <v>103</v>
      </c>
      <c r="D3141" s="207">
        <v>0.88</v>
      </c>
    </row>
    <row r="3142" spans="1:4" ht="30">
      <c r="A3142" s="50">
        <v>91174</v>
      </c>
      <c r="B3142" s="208" t="s">
        <v>3674</v>
      </c>
      <c r="C3142" s="50" t="s">
        <v>103</v>
      </c>
      <c r="D3142" s="204">
        <v>1.72</v>
      </c>
    </row>
    <row r="3143" spans="1:4" ht="30">
      <c r="A3143" s="205">
        <v>91175</v>
      </c>
      <c r="B3143" s="206" t="s">
        <v>3675</v>
      </c>
      <c r="C3143" s="205" t="s">
        <v>103</v>
      </c>
      <c r="D3143" s="207">
        <v>2.8</v>
      </c>
    </row>
    <row r="3144" spans="1:4" ht="30">
      <c r="A3144" s="50">
        <v>91182</v>
      </c>
      <c r="B3144" s="208" t="s">
        <v>3676</v>
      </c>
      <c r="C3144" s="50" t="s">
        <v>103</v>
      </c>
      <c r="D3144" s="204">
        <v>16.62</v>
      </c>
    </row>
    <row r="3145" spans="1:4" ht="30">
      <c r="A3145" s="205">
        <v>91183</v>
      </c>
      <c r="B3145" s="206" t="s">
        <v>3677</v>
      </c>
      <c r="C3145" s="205" t="s">
        <v>103</v>
      </c>
      <c r="D3145" s="207">
        <v>8.2899999999999991</v>
      </c>
    </row>
    <row r="3146" spans="1:4" ht="30">
      <c r="A3146" s="50">
        <v>91184</v>
      </c>
      <c r="B3146" s="208" t="s">
        <v>3678</v>
      </c>
      <c r="C3146" s="50" t="s">
        <v>103</v>
      </c>
      <c r="D3146" s="204">
        <v>7.77</v>
      </c>
    </row>
    <row r="3147" spans="1:4" ht="30">
      <c r="A3147" s="205">
        <v>91185</v>
      </c>
      <c r="B3147" s="206" t="s">
        <v>3679</v>
      </c>
      <c r="C3147" s="205" t="s">
        <v>103</v>
      </c>
      <c r="D3147" s="207">
        <v>4.2699999999999996</v>
      </c>
    </row>
    <row r="3148" spans="1:4" ht="30">
      <c r="A3148" s="50">
        <v>91186</v>
      </c>
      <c r="B3148" s="208" t="s">
        <v>3680</v>
      </c>
      <c r="C3148" s="50" t="s">
        <v>103</v>
      </c>
      <c r="D3148" s="204">
        <v>3.55</v>
      </c>
    </row>
    <row r="3149" spans="1:4" ht="30">
      <c r="A3149" s="205">
        <v>91187</v>
      </c>
      <c r="B3149" s="206" t="s">
        <v>3681</v>
      </c>
      <c r="C3149" s="205" t="s">
        <v>103</v>
      </c>
      <c r="D3149" s="207">
        <v>4.0999999999999996</v>
      </c>
    </row>
    <row r="3150" spans="1:4" ht="30">
      <c r="A3150" s="50">
        <v>91188</v>
      </c>
      <c r="B3150" s="208" t="s">
        <v>3682</v>
      </c>
      <c r="C3150" s="50" t="s">
        <v>687</v>
      </c>
      <c r="D3150" s="204">
        <v>4.33</v>
      </c>
    </row>
    <row r="3151" spans="1:4" ht="30">
      <c r="A3151" s="205">
        <v>91189</v>
      </c>
      <c r="B3151" s="206" t="s">
        <v>3683</v>
      </c>
      <c r="C3151" s="205" t="s">
        <v>687</v>
      </c>
      <c r="D3151" s="207">
        <v>30.16</v>
      </c>
    </row>
    <row r="3152" spans="1:4">
      <c r="A3152" s="50">
        <v>91190</v>
      </c>
      <c r="B3152" s="208" t="s">
        <v>3684</v>
      </c>
      <c r="C3152" s="50" t="s">
        <v>687</v>
      </c>
      <c r="D3152" s="204">
        <v>3.08</v>
      </c>
    </row>
    <row r="3153" spans="1:4">
      <c r="A3153" s="205">
        <v>91191</v>
      </c>
      <c r="B3153" s="206" t="s">
        <v>3685</v>
      </c>
      <c r="C3153" s="205" t="s">
        <v>687</v>
      </c>
      <c r="D3153" s="207">
        <v>3.26</v>
      </c>
    </row>
    <row r="3154" spans="1:4">
      <c r="A3154" s="50">
        <v>91192</v>
      </c>
      <c r="B3154" s="208" t="s">
        <v>3686</v>
      </c>
      <c r="C3154" s="50" t="s">
        <v>687</v>
      </c>
      <c r="D3154" s="204">
        <v>3.61</v>
      </c>
    </row>
    <row r="3155" spans="1:4" ht="30">
      <c r="A3155" s="205">
        <v>91222</v>
      </c>
      <c r="B3155" s="206" t="s">
        <v>3687</v>
      </c>
      <c r="C3155" s="205" t="s">
        <v>103</v>
      </c>
      <c r="D3155" s="207">
        <v>8.4700000000000006</v>
      </c>
    </row>
    <row r="3156" spans="1:4" ht="30">
      <c r="A3156" s="50">
        <v>91273</v>
      </c>
      <c r="B3156" s="208" t="s">
        <v>3688</v>
      </c>
      <c r="C3156" s="50" t="s">
        <v>492</v>
      </c>
      <c r="D3156" s="204">
        <v>1.1200000000000001</v>
      </c>
    </row>
    <row r="3157" spans="1:4" ht="30">
      <c r="A3157" s="205">
        <v>91274</v>
      </c>
      <c r="B3157" s="206" t="s">
        <v>3689</v>
      </c>
      <c r="C3157" s="205" t="s">
        <v>492</v>
      </c>
      <c r="D3157" s="207">
        <v>0.39</v>
      </c>
    </row>
    <row r="3158" spans="1:4" ht="30">
      <c r="A3158" s="50">
        <v>91275</v>
      </c>
      <c r="B3158" s="208" t="s">
        <v>3690</v>
      </c>
      <c r="C3158" s="50" t="s">
        <v>492</v>
      </c>
      <c r="D3158" s="204">
        <v>0.73</v>
      </c>
    </row>
    <row r="3159" spans="1:4" ht="30">
      <c r="A3159" s="205">
        <v>91276</v>
      </c>
      <c r="B3159" s="206" t="s">
        <v>3691</v>
      </c>
      <c r="C3159" s="205" t="s">
        <v>492</v>
      </c>
      <c r="D3159" s="207">
        <v>4.4800000000000004</v>
      </c>
    </row>
    <row r="3160" spans="1:4" ht="30">
      <c r="A3160" s="50">
        <v>91277</v>
      </c>
      <c r="B3160" s="208" t="s">
        <v>3692</v>
      </c>
      <c r="C3160" s="50" t="s">
        <v>514</v>
      </c>
      <c r="D3160" s="204">
        <v>6.74</v>
      </c>
    </row>
    <row r="3161" spans="1:4" ht="30">
      <c r="A3161" s="205">
        <v>91278</v>
      </c>
      <c r="B3161" s="206" t="s">
        <v>3693</v>
      </c>
      <c r="C3161" s="205" t="s">
        <v>537</v>
      </c>
      <c r="D3161" s="207">
        <v>1.51</v>
      </c>
    </row>
    <row r="3162" spans="1:4" ht="30">
      <c r="A3162" s="50">
        <v>91279</v>
      </c>
      <c r="B3162" s="208" t="s">
        <v>3694</v>
      </c>
      <c r="C3162" s="50" t="s">
        <v>492</v>
      </c>
      <c r="D3162" s="204">
        <v>0.95</v>
      </c>
    </row>
    <row r="3163" spans="1:4" ht="30">
      <c r="A3163" s="205">
        <v>91280</v>
      </c>
      <c r="B3163" s="206" t="s">
        <v>3695</v>
      </c>
      <c r="C3163" s="205" t="s">
        <v>492</v>
      </c>
      <c r="D3163" s="207">
        <v>0.28000000000000003</v>
      </c>
    </row>
    <row r="3164" spans="1:4" ht="30">
      <c r="A3164" s="50">
        <v>91281</v>
      </c>
      <c r="B3164" s="208" t="s">
        <v>3696</v>
      </c>
      <c r="C3164" s="50" t="s">
        <v>492</v>
      </c>
      <c r="D3164" s="204">
        <v>0.92</v>
      </c>
    </row>
    <row r="3165" spans="1:4" ht="30">
      <c r="A3165" s="205">
        <v>91282</v>
      </c>
      <c r="B3165" s="206" t="s">
        <v>3697</v>
      </c>
      <c r="C3165" s="205" t="s">
        <v>492</v>
      </c>
      <c r="D3165" s="207">
        <v>10.79</v>
      </c>
    </row>
    <row r="3166" spans="1:4" ht="30">
      <c r="A3166" s="205">
        <v>91283</v>
      </c>
      <c r="B3166" s="206" t="s">
        <v>3698</v>
      </c>
      <c r="C3166" s="205" t="s">
        <v>514</v>
      </c>
      <c r="D3166" s="207">
        <v>12.95</v>
      </c>
    </row>
    <row r="3167" spans="1:4" ht="30">
      <c r="A3167" s="50">
        <v>91285</v>
      </c>
      <c r="B3167" s="208" t="s">
        <v>3699</v>
      </c>
      <c r="C3167" s="50" t="s">
        <v>537</v>
      </c>
      <c r="D3167" s="204">
        <v>1.23</v>
      </c>
    </row>
    <row r="3168" spans="1:4">
      <c r="A3168" s="205">
        <v>91286</v>
      </c>
      <c r="B3168" s="206" t="s">
        <v>3700</v>
      </c>
      <c r="C3168" s="205" t="s">
        <v>687</v>
      </c>
      <c r="D3168" s="207">
        <v>114.87</v>
      </c>
    </row>
    <row r="3169" spans="1:4">
      <c r="A3169" s="50">
        <v>91287</v>
      </c>
      <c r="B3169" s="208" t="s">
        <v>3701</v>
      </c>
      <c r="C3169" s="50" t="s">
        <v>687</v>
      </c>
      <c r="D3169" s="204">
        <v>120.23</v>
      </c>
    </row>
    <row r="3170" spans="1:4">
      <c r="A3170" s="205">
        <v>91288</v>
      </c>
      <c r="B3170" s="206" t="s">
        <v>3702</v>
      </c>
      <c r="C3170" s="205" t="s">
        <v>687</v>
      </c>
      <c r="D3170" s="207">
        <v>125.61</v>
      </c>
    </row>
    <row r="3171" spans="1:4">
      <c r="A3171" s="50">
        <v>91290</v>
      </c>
      <c r="B3171" s="208" t="s">
        <v>3703</v>
      </c>
      <c r="C3171" s="50" t="s">
        <v>687</v>
      </c>
      <c r="D3171" s="204">
        <v>130.96</v>
      </c>
    </row>
    <row r="3172" spans="1:4" ht="30">
      <c r="A3172" s="205">
        <v>91291</v>
      </c>
      <c r="B3172" s="206" t="s">
        <v>3704</v>
      </c>
      <c r="C3172" s="205" t="s">
        <v>687</v>
      </c>
      <c r="D3172" s="207">
        <v>163.03</v>
      </c>
    </row>
    <row r="3173" spans="1:4" ht="30">
      <c r="A3173" s="50">
        <v>91292</v>
      </c>
      <c r="B3173" s="208" t="s">
        <v>3705</v>
      </c>
      <c r="C3173" s="50" t="s">
        <v>687</v>
      </c>
      <c r="D3173" s="204">
        <v>172.32</v>
      </c>
    </row>
    <row r="3174" spans="1:4" ht="30">
      <c r="A3174" s="205">
        <v>91293</v>
      </c>
      <c r="B3174" s="206" t="s">
        <v>3706</v>
      </c>
      <c r="C3174" s="205" t="s">
        <v>687</v>
      </c>
      <c r="D3174" s="207">
        <v>181.62</v>
      </c>
    </row>
    <row r="3175" spans="1:4" ht="30">
      <c r="A3175" s="50">
        <v>91294</v>
      </c>
      <c r="B3175" s="208" t="s">
        <v>3707</v>
      </c>
      <c r="C3175" s="50" t="s">
        <v>687</v>
      </c>
      <c r="D3175" s="204">
        <v>190.94</v>
      </c>
    </row>
    <row r="3176" spans="1:4" ht="30">
      <c r="A3176" s="205">
        <v>91295</v>
      </c>
      <c r="B3176" s="206" t="s">
        <v>3708</v>
      </c>
      <c r="C3176" s="205" t="s">
        <v>687</v>
      </c>
      <c r="D3176" s="207">
        <v>402.66</v>
      </c>
    </row>
    <row r="3177" spans="1:4" ht="30">
      <c r="A3177" s="50">
        <v>91296</v>
      </c>
      <c r="B3177" s="208" t="s">
        <v>3709</v>
      </c>
      <c r="C3177" s="50" t="s">
        <v>687</v>
      </c>
      <c r="D3177" s="204">
        <v>418.83</v>
      </c>
    </row>
    <row r="3178" spans="1:4" ht="30">
      <c r="A3178" s="205">
        <v>91297</v>
      </c>
      <c r="B3178" s="206" t="s">
        <v>3710</v>
      </c>
      <c r="C3178" s="205" t="s">
        <v>687</v>
      </c>
      <c r="D3178" s="207">
        <v>298.05</v>
      </c>
    </row>
    <row r="3179" spans="1:4" ht="30">
      <c r="A3179" s="50">
        <v>91298</v>
      </c>
      <c r="B3179" s="208" t="s">
        <v>3711</v>
      </c>
      <c r="C3179" s="50" t="s">
        <v>687</v>
      </c>
      <c r="D3179" s="204">
        <v>523.29</v>
      </c>
    </row>
    <row r="3180" spans="1:4" ht="30">
      <c r="A3180" s="205">
        <v>91299</v>
      </c>
      <c r="B3180" s="206" t="s">
        <v>3712</v>
      </c>
      <c r="C3180" s="205" t="s">
        <v>687</v>
      </c>
      <c r="D3180" s="207">
        <v>873.05</v>
      </c>
    </row>
    <row r="3181" spans="1:4" ht="30">
      <c r="A3181" s="50">
        <v>91300</v>
      </c>
      <c r="B3181" s="208" t="s">
        <v>3713</v>
      </c>
      <c r="C3181" s="50" t="s">
        <v>687</v>
      </c>
      <c r="D3181" s="204">
        <v>18.760000000000002</v>
      </c>
    </row>
    <row r="3182" spans="1:4" ht="30">
      <c r="A3182" s="205">
        <v>91301</v>
      </c>
      <c r="B3182" s="206" t="s">
        <v>3714</v>
      </c>
      <c r="C3182" s="205" t="s">
        <v>687</v>
      </c>
      <c r="D3182" s="207">
        <v>19.78</v>
      </c>
    </row>
    <row r="3183" spans="1:4" ht="30">
      <c r="A3183" s="50">
        <v>91302</v>
      </c>
      <c r="B3183" s="208" t="s">
        <v>3715</v>
      </c>
      <c r="C3183" s="50" t="s">
        <v>687</v>
      </c>
      <c r="D3183" s="204">
        <v>20.8</v>
      </c>
    </row>
    <row r="3184" spans="1:4" ht="30">
      <c r="A3184" s="205">
        <v>91303</v>
      </c>
      <c r="B3184" s="206" t="s">
        <v>3716</v>
      </c>
      <c r="C3184" s="205" t="s">
        <v>687</v>
      </c>
      <c r="D3184" s="207">
        <v>21.85</v>
      </c>
    </row>
    <row r="3185" spans="1:4" ht="30">
      <c r="A3185" s="50">
        <v>91304</v>
      </c>
      <c r="B3185" s="208" t="s">
        <v>3717</v>
      </c>
      <c r="C3185" s="50" t="s">
        <v>687</v>
      </c>
      <c r="D3185" s="204">
        <v>59.71</v>
      </c>
    </row>
    <row r="3186" spans="1:4" ht="30">
      <c r="A3186" s="205">
        <v>91305</v>
      </c>
      <c r="B3186" s="206" t="s">
        <v>3718</v>
      </c>
      <c r="C3186" s="205" t="s">
        <v>687</v>
      </c>
      <c r="D3186" s="207">
        <v>45.05</v>
      </c>
    </row>
    <row r="3187" spans="1:4" ht="30">
      <c r="A3187" s="50">
        <v>91306</v>
      </c>
      <c r="B3187" s="208" t="s">
        <v>3719</v>
      </c>
      <c r="C3187" s="50" t="s">
        <v>687</v>
      </c>
      <c r="D3187" s="204">
        <v>67.989999999999995</v>
      </c>
    </row>
    <row r="3188" spans="1:4" ht="30">
      <c r="A3188" s="205">
        <v>91307</v>
      </c>
      <c r="B3188" s="206" t="s">
        <v>3720</v>
      </c>
      <c r="C3188" s="205" t="s">
        <v>687</v>
      </c>
      <c r="D3188" s="207">
        <v>47.38</v>
      </c>
    </row>
    <row r="3189" spans="1:4" ht="45">
      <c r="A3189" s="50">
        <v>91312</v>
      </c>
      <c r="B3189" s="208" t="s">
        <v>3721</v>
      </c>
      <c r="C3189" s="50" t="s">
        <v>687</v>
      </c>
      <c r="D3189" s="204">
        <v>381.93</v>
      </c>
    </row>
    <row r="3190" spans="1:4" ht="45">
      <c r="A3190" s="205">
        <v>91313</v>
      </c>
      <c r="B3190" s="206" t="s">
        <v>3722</v>
      </c>
      <c r="C3190" s="205" t="s">
        <v>687</v>
      </c>
      <c r="D3190" s="207">
        <v>401.08</v>
      </c>
    </row>
    <row r="3191" spans="1:4" ht="45">
      <c r="A3191" s="50">
        <v>91314</v>
      </c>
      <c r="B3191" s="208" t="s">
        <v>3723</v>
      </c>
      <c r="C3191" s="50" t="s">
        <v>687</v>
      </c>
      <c r="D3191" s="204">
        <v>430.25</v>
      </c>
    </row>
    <row r="3192" spans="1:4" ht="45">
      <c r="A3192" s="205">
        <v>91315</v>
      </c>
      <c r="B3192" s="206" t="s">
        <v>3724</v>
      </c>
      <c r="C3192" s="205" t="s">
        <v>687</v>
      </c>
      <c r="D3192" s="207">
        <v>456.64</v>
      </c>
    </row>
    <row r="3193" spans="1:4" ht="30">
      <c r="A3193" s="50">
        <v>91318</v>
      </c>
      <c r="B3193" s="208" t="s">
        <v>3725</v>
      </c>
      <c r="C3193" s="50" t="s">
        <v>687</v>
      </c>
      <c r="D3193" s="204">
        <v>336.87</v>
      </c>
    </row>
    <row r="3194" spans="1:4" ht="30">
      <c r="A3194" s="205">
        <v>91319</v>
      </c>
      <c r="B3194" s="206" t="s">
        <v>3726</v>
      </c>
      <c r="C3194" s="205" t="s">
        <v>687</v>
      </c>
      <c r="D3194" s="207">
        <v>353.7</v>
      </c>
    </row>
    <row r="3195" spans="1:4" ht="30">
      <c r="A3195" s="50">
        <v>91320</v>
      </c>
      <c r="B3195" s="208" t="s">
        <v>3727</v>
      </c>
      <c r="C3195" s="50" t="s">
        <v>687</v>
      </c>
      <c r="D3195" s="204">
        <v>370.53</v>
      </c>
    </row>
    <row r="3196" spans="1:4" ht="30">
      <c r="A3196" s="205">
        <v>91321</v>
      </c>
      <c r="B3196" s="206" t="s">
        <v>3728</v>
      </c>
      <c r="C3196" s="205" t="s">
        <v>687</v>
      </c>
      <c r="D3196" s="207">
        <v>396.93</v>
      </c>
    </row>
    <row r="3197" spans="1:4" ht="30">
      <c r="A3197" s="50">
        <v>91324</v>
      </c>
      <c r="B3197" s="208" t="s">
        <v>3729</v>
      </c>
      <c r="C3197" s="50" t="s">
        <v>687</v>
      </c>
      <c r="D3197" s="204">
        <v>375.93</v>
      </c>
    </row>
    <row r="3198" spans="1:4" ht="30">
      <c r="A3198" s="205">
        <v>91325</v>
      </c>
      <c r="B3198" s="206" t="s">
        <v>3730</v>
      </c>
      <c r="C3198" s="205" t="s">
        <v>687</v>
      </c>
      <c r="D3198" s="207">
        <v>401.11</v>
      </c>
    </row>
    <row r="3199" spans="1:4" ht="30">
      <c r="A3199" s="50">
        <v>91326</v>
      </c>
      <c r="B3199" s="208" t="s">
        <v>3731</v>
      </c>
      <c r="C3199" s="50" t="s">
        <v>687</v>
      </c>
      <c r="D3199" s="204">
        <v>420.65</v>
      </c>
    </row>
    <row r="3200" spans="1:4" ht="30">
      <c r="A3200" s="205">
        <v>91327</v>
      </c>
      <c r="B3200" s="206" t="s">
        <v>3732</v>
      </c>
      <c r="C3200" s="205" t="s">
        <v>687</v>
      </c>
      <c r="D3200" s="207">
        <v>455.94</v>
      </c>
    </row>
    <row r="3201" spans="1:4" ht="30">
      <c r="A3201" s="50">
        <v>91328</v>
      </c>
      <c r="B3201" s="208" t="s">
        <v>3733</v>
      </c>
      <c r="C3201" s="50" t="s">
        <v>687</v>
      </c>
      <c r="D3201" s="204">
        <v>642.76</v>
      </c>
    </row>
    <row r="3202" spans="1:4" ht="30">
      <c r="A3202" s="205">
        <v>91329</v>
      </c>
      <c r="B3202" s="206" t="s">
        <v>3734</v>
      </c>
      <c r="C3202" s="205" t="s">
        <v>687</v>
      </c>
      <c r="D3202" s="207">
        <v>603.22</v>
      </c>
    </row>
    <row r="3203" spans="1:4" ht="30">
      <c r="A3203" s="50">
        <v>91330</v>
      </c>
      <c r="B3203" s="208" t="s">
        <v>3735</v>
      </c>
      <c r="C3203" s="50" t="s">
        <v>687</v>
      </c>
      <c r="D3203" s="204">
        <v>670.4</v>
      </c>
    </row>
    <row r="3204" spans="1:4" ht="30">
      <c r="A3204" s="205">
        <v>91331</v>
      </c>
      <c r="B3204" s="206" t="s">
        <v>3736</v>
      </c>
      <c r="C3204" s="205" t="s">
        <v>687</v>
      </c>
      <c r="D3204" s="207">
        <v>630.73</v>
      </c>
    </row>
    <row r="3205" spans="1:4" ht="30">
      <c r="A3205" s="50">
        <v>91332</v>
      </c>
      <c r="B3205" s="208" t="s">
        <v>3737</v>
      </c>
      <c r="C3205" s="50" t="s">
        <v>687</v>
      </c>
      <c r="D3205" s="204">
        <v>561.09</v>
      </c>
    </row>
    <row r="3206" spans="1:4" ht="30">
      <c r="A3206" s="205">
        <v>91333</v>
      </c>
      <c r="B3206" s="206" t="s">
        <v>3738</v>
      </c>
      <c r="C3206" s="205" t="s">
        <v>687</v>
      </c>
      <c r="D3206" s="207">
        <v>521.29</v>
      </c>
    </row>
    <row r="3207" spans="1:4" ht="30">
      <c r="A3207" s="50">
        <v>91334</v>
      </c>
      <c r="B3207" s="208" t="s">
        <v>3739</v>
      </c>
      <c r="C3207" s="50" t="s">
        <v>687</v>
      </c>
      <c r="D3207" s="204">
        <v>786.34</v>
      </c>
    </row>
    <row r="3208" spans="1:4" ht="30">
      <c r="A3208" s="205">
        <v>91335</v>
      </c>
      <c r="B3208" s="206" t="s">
        <v>3740</v>
      </c>
      <c r="C3208" s="205" t="s">
        <v>687</v>
      </c>
      <c r="D3208" s="207">
        <v>746.53</v>
      </c>
    </row>
    <row r="3209" spans="1:4" ht="45">
      <c r="A3209" s="50">
        <v>91336</v>
      </c>
      <c r="B3209" s="208" t="s">
        <v>3741</v>
      </c>
      <c r="C3209" s="50" t="s">
        <v>687</v>
      </c>
      <c r="D3209" s="204">
        <v>1136.0899999999999</v>
      </c>
    </row>
    <row r="3210" spans="1:4" ht="45">
      <c r="A3210" s="205">
        <v>91337</v>
      </c>
      <c r="B3210" s="206" t="s">
        <v>3742</v>
      </c>
      <c r="C3210" s="205" t="s">
        <v>687</v>
      </c>
      <c r="D3210" s="207">
        <v>1096.29</v>
      </c>
    </row>
    <row r="3211" spans="1:4">
      <c r="A3211" s="50">
        <v>91338</v>
      </c>
      <c r="B3211" s="208" t="s">
        <v>3743</v>
      </c>
      <c r="C3211" s="50" t="s">
        <v>14</v>
      </c>
      <c r="D3211" s="204">
        <v>1111.9000000000001</v>
      </c>
    </row>
    <row r="3212" spans="1:4" ht="30">
      <c r="A3212" s="205">
        <v>91339</v>
      </c>
      <c r="B3212" s="206" t="s">
        <v>3744</v>
      </c>
      <c r="C3212" s="205" t="s">
        <v>14</v>
      </c>
      <c r="D3212" s="207">
        <v>429.33</v>
      </c>
    </row>
    <row r="3213" spans="1:4" ht="30">
      <c r="A3213" s="50">
        <v>91340</v>
      </c>
      <c r="B3213" s="208" t="s">
        <v>3745</v>
      </c>
      <c r="C3213" s="50" t="s">
        <v>14</v>
      </c>
      <c r="D3213" s="204">
        <v>418.63</v>
      </c>
    </row>
    <row r="3214" spans="1:4" ht="30">
      <c r="A3214" s="205">
        <v>91341</v>
      </c>
      <c r="B3214" s="206" t="s">
        <v>3746</v>
      </c>
      <c r="C3214" s="205" t="s">
        <v>14</v>
      </c>
      <c r="D3214" s="207">
        <v>848.45</v>
      </c>
    </row>
    <row r="3215" spans="1:4" ht="30">
      <c r="A3215" s="50">
        <v>91354</v>
      </c>
      <c r="B3215" s="208" t="s">
        <v>3747</v>
      </c>
      <c r="C3215" s="50" t="s">
        <v>492</v>
      </c>
      <c r="D3215" s="204">
        <v>10.01</v>
      </c>
    </row>
    <row r="3216" spans="1:4" ht="30">
      <c r="A3216" s="205">
        <v>91355</v>
      </c>
      <c r="B3216" s="206" t="s">
        <v>3748</v>
      </c>
      <c r="C3216" s="205" t="s">
        <v>492</v>
      </c>
      <c r="D3216" s="207">
        <v>2.56</v>
      </c>
    </row>
    <row r="3217" spans="1:4" ht="30">
      <c r="A3217" s="50">
        <v>91356</v>
      </c>
      <c r="B3217" s="208" t="s">
        <v>3749</v>
      </c>
      <c r="C3217" s="50" t="s">
        <v>492</v>
      </c>
      <c r="D3217" s="204">
        <v>0.52</v>
      </c>
    </row>
    <row r="3218" spans="1:4" ht="30">
      <c r="A3218" s="205">
        <v>91359</v>
      </c>
      <c r="B3218" s="206" t="s">
        <v>3750</v>
      </c>
      <c r="C3218" s="205" t="s">
        <v>492</v>
      </c>
      <c r="D3218" s="207">
        <v>11.2</v>
      </c>
    </row>
    <row r="3219" spans="1:4" ht="30">
      <c r="A3219" s="50">
        <v>91360</v>
      </c>
      <c r="B3219" s="208" t="s">
        <v>3751</v>
      </c>
      <c r="C3219" s="50" t="s">
        <v>492</v>
      </c>
      <c r="D3219" s="204">
        <v>2.86</v>
      </c>
    </row>
    <row r="3220" spans="1:4" ht="30">
      <c r="A3220" s="205">
        <v>91361</v>
      </c>
      <c r="B3220" s="206" t="s">
        <v>3752</v>
      </c>
      <c r="C3220" s="205" t="s">
        <v>492</v>
      </c>
      <c r="D3220" s="207">
        <v>0.57999999999999996</v>
      </c>
    </row>
    <row r="3221" spans="1:4" ht="30">
      <c r="A3221" s="50">
        <v>91367</v>
      </c>
      <c r="B3221" s="208" t="s">
        <v>3753</v>
      </c>
      <c r="C3221" s="50" t="s">
        <v>492</v>
      </c>
      <c r="D3221" s="204">
        <v>13.89</v>
      </c>
    </row>
    <row r="3222" spans="1:4" ht="30">
      <c r="A3222" s="205">
        <v>91368</v>
      </c>
      <c r="B3222" s="206" t="s">
        <v>3754</v>
      </c>
      <c r="C3222" s="205" t="s">
        <v>492</v>
      </c>
      <c r="D3222" s="207">
        <v>3.28</v>
      </c>
    </row>
    <row r="3223" spans="1:4" ht="30">
      <c r="A3223" s="50">
        <v>91369</v>
      </c>
      <c r="B3223" s="208" t="s">
        <v>3755</v>
      </c>
      <c r="C3223" s="50" t="s">
        <v>492</v>
      </c>
      <c r="D3223" s="204">
        <v>0.66</v>
      </c>
    </row>
    <row r="3224" spans="1:4" ht="30">
      <c r="A3224" s="205">
        <v>91375</v>
      </c>
      <c r="B3224" s="206" t="s">
        <v>3756</v>
      </c>
      <c r="C3224" s="205" t="s">
        <v>492</v>
      </c>
      <c r="D3224" s="207">
        <v>8.44</v>
      </c>
    </row>
    <row r="3225" spans="1:4" ht="30">
      <c r="A3225" s="50">
        <v>91376</v>
      </c>
      <c r="B3225" s="208" t="s">
        <v>3757</v>
      </c>
      <c r="C3225" s="50" t="s">
        <v>492</v>
      </c>
      <c r="D3225" s="204">
        <v>2.15</v>
      </c>
    </row>
    <row r="3226" spans="1:4" ht="30">
      <c r="A3226" s="205">
        <v>91377</v>
      </c>
      <c r="B3226" s="206" t="s">
        <v>3758</v>
      </c>
      <c r="C3226" s="205" t="s">
        <v>492</v>
      </c>
      <c r="D3226" s="207">
        <v>0.44</v>
      </c>
    </row>
    <row r="3227" spans="1:4" ht="30">
      <c r="A3227" s="50">
        <v>91380</v>
      </c>
      <c r="B3227" s="208" t="s">
        <v>3759</v>
      </c>
      <c r="C3227" s="50" t="s">
        <v>492</v>
      </c>
      <c r="D3227" s="204">
        <v>15.71</v>
      </c>
    </row>
    <row r="3228" spans="1:4" ht="30">
      <c r="A3228" s="205">
        <v>91381</v>
      </c>
      <c r="B3228" s="206" t="s">
        <v>3760</v>
      </c>
      <c r="C3228" s="205" t="s">
        <v>492</v>
      </c>
      <c r="D3228" s="207">
        <v>3.72</v>
      </c>
    </row>
    <row r="3229" spans="1:4" ht="30">
      <c r="A3229" s="50">
        <v>91382</v>
      </c>
      <c r="B3229" s="208" t="s">
        <v>3761</v>
      </c>
      <c r="C3229" s="50" t="s">
        <v>492</v>
      </c>
      <c r="D3229" s="204">
        <v>0.75</v>
      </c>
    </row>
    <row r="3230" spans="1:4" ht="30">
      <c r="A3230" s="205">
        <v>91383</v>
      </c>
      <c r="B3230" s="206" t="s">
        <v>3762</v>
      </c>
      <c r="C3230" s="205" t="s">
        <v>492</v>
      </c>
      <c r="D3230" s="207">
        <v>22.09</v>
      </c>
    </row>
    <row r="3231" spans="1:4" ht="30">
      <c r="A3231" s="50">
        <v>91384</v>
      </c>
      <c r="B3231" s="208" t="s">
        <v>3763</v>
      </c>
      <c r="C3231" s="50" t="s">
        <v>492</v>
      </c>
      <c r="D3231" s="204">
        <v>83.02</v>
      </c>
    </row>
    <row r="3232" spans="1:4" ht="30">
      <c r="A3232" s="50">
        <v>91386</v>
      </c>
      <c r="B3232" s="208" t="s">
        <v>3764</v>
      </c>
      <c r="C3232" s="50" t="s">
        <v>514</v>
      </c>
      <c r="D3232" s="204">
        <v>138.29</v>
      </c>
    </row>
    <row r="3233" spans="1:4" ht="30">
      <c r="A3233" s="205">
        <v>91387</v>
      </c>
      <c r="B3233" s="206" t="s">
        <v>3765</v>
      </c>
      <c r="C3233" s="205" t="s">
        <v>537</v>
      </c>
      <c r="D3233" s="207">
        <v>33.17</v>
      </c>
    </row>
    <row r="3234" spans="1:4" ht="30">
      <c r="A3234" s="205">
        <v>91390</v>
      </c>
      <c r="B3234" s="206" t="s">
        <v>3766</v>
      </c>
      <c r="C3234" s="205" t="s">
        <v>492</v>
      </c>
      <c r="D3234" s="207">
        <v>13.63</v>
      </c>
    </row>
    <row r="3235" spans="1:4" ht="30">
      <c r="A3235" s="50">
        <v>91391</v>
      </c>
      <c r="B3235" s="208" t="s">
        <v>3767</v>
      </c>
      <c r="C3235" s="50" t="s">
        <v>492</v>
      </c>
      <c r="D3235" s="204">
        <v>2.78</v>
      </c>
    </row>
    <row r="3236" spans="1:4" ht="45">
      <c r="A3236" s="205">
        <v>91392</v>
      </c>
      <c r="B3236" s="206" t="s">
        <v>3768</v>
      </c>
      <c r="C3236" s="205" t="s">
        <v>492</v>
      </c>
      <c r="D3236" s="207">
        <v>0.56999999999999995</v>
      </c>
    </row>
    <row r="3237" spans="1:4" ht="30">
      <c r="A3237" s="50">
        <v>91395</v>
      </c>
      <c r="B3237" s="208" t="s">
        <v>3769</v>
      </c>
      <c r="C3237" s="50" t="s">
        <v>537</v>
      </c>
      <c r="D3237" s="204">
        <v>29.97</v>
      </c>
    </row>
    <row r="3238" spans="1:4" ht="30">
      <c r="A3238" s="50">
        <v>91396</v>
      </c>
      <c r="B3238" s="208" t="s">
        <v>3770</v>
      </c>
      <c r="C3238" s="50" t="s">
        <v>492</v>
      </c>
      <c r="D3238" s="204">
        <v>14.39</v>
      </c>
    </row>
    <row r="3239" spans="1:4" ht="30">
      <c r="A3239" s="205">
        <v>91397</v>
      </c>
      <c r="B3239" s="206" t="s">
        <v>3771</v>
      </c>
      <c r="C3239" s="205" t="s">
        <v>492</v>
      </c>
      <c r="D3239" s="207">
        <v>3.67</v>
      </c>
    </row>
    <row r="3240" spans="1:4" ht="30">
      <c r="A3240" s="50">
        <v>91398</v>
      </c>
      <c r="B3240" s="208" t="s">
        <v>3772</v>
      </c>
      <c r="C3240" s="50" t="s">
        <v>492</v>
      </c>
      <c r="D3240" s="204">
        <v>0.75</v>
      </c>
    </row>
    <row r="3241" spans="1:4" ht="30">
      <c r="A3241" s="205">
        <v>91402</v>
      </c>
      <c r="B3241" s="206" t="s">
        <v>3773</v>
      </c>
      <c r="C3241" s="205" t="s">
        <v>492</v>
      </c>
      <c r="D3241" s="207">
        <v>0.63</v>
      </c>
    </row>
    <row r="3242" spans="1:4" ht="30">
      <c r="A3242" s="50">
        <v>91466</v>
      </c>
      <c r="B3242" s="208" t="s">
        <v>3774</v>
      </c>
      <c r="C3242" s="50" t="s">
        <v>492</v>
      </c>
      <c r="D3242" s="204">
        <v>0.59</v>
      </c>
    </row>
    <row r="3243" spans="1:4" ht="30">
      <c r="A3243" s="205">
        <v>91467</v>
      </c>
      <c r="B3243" s="206" t="s">
        <v>3775</v>
      </c>
      <c r="C3243" s="205" t="s">
        <v>492</v>
      </c>
      <c r="D3243" s="207">
        <v>68.209999999999994</v>
      </c>
    </row>
    <row r="3244" spans="1:4" ht="30">
      <c r="A3244" s="50">
        <v>91468</v>
      </c>
      <c r="B3244" s="208" t="s">
        <v>3776</v>
      </c>
      <c r="C3244" s="50" t="s">
        <v>492</v>
      </c>
      <c r="D3244" s="204">
        <v>17.14</v>
      </c>
    </row>
    <row r="3245" spans="1:4" ht="30">
      <c r="A3245" s="205">
        <v>91469</v>
      </c>
      <c r="B3245" s="206" t="s">
        <v>3777</v>
      </c>
      <c r="C3245" s="205" t="s">
        <v>492</v>
      </c>
      <c r="D3245" s="207">
        <v>4.38</v>
      </c>
    </row>
    <row r="3246" spans="1:4" ht="30">
      <c r="A3246" s="50">
        <v>91484</v>
      </c>
      <c r="B3246" s="208" t="s">
        <v>3778</v>
      </c>
      <c r="C3246" s="50" t="s">
        <v>492</v>
      </c>
      <c r="D3246" s="204">
        <v>0.9</v>
      </c>
    </row>
    <row r="3247" spans="1:4" ht="45">
      <c r="A3247" s="205">
        <v>91485</v>
      </c>
      <c r="B3247" s="206" t="s">
        <v>3779</v>
      </c>
      <c r="C3247" s="205" t="s">
        <v>492</v>
      </c>
      <c r="D3247" s="207">
        <v>99.47</v>
      </c>
    </row>
    <row r="3248" spans="1:4" ht="30">
      <c r="A3248" s="205">
        <v>91486</v>
      </c>
      <c r="B3248" s="206" t="s">
        <v>3780</v>
      </c>
      <c r="C3248" s="205" t="s">
        <v>537</v>
      </c>
      <c r="D3248" s="207">
        <v>35.409999999999997</v>
      </c>
    </row>
    <row r="3249" spans="1:4" ht="30">
      <c r="A3249" s="50">
        <v>91514</v>
      </c>
      <c r="B3249" s="208" t="s">
        <v>3781</v>
      </c>
      <c r="C3249" s="50" t="s">
        <v>14</v>
      </c>
      <c r="D3249" s="204">
        <v>4.05</v>
      </c>
    </row>
    <row r="3250" spans="1:4" ht="30">
      <c r="A3250" s="205">
        <v>91515</v>
      </c>
      <c r="B3250" s="206" t="s">
        <v>3782</v>
      </c>
      <c r="C3250" s="205" t="s">
        <v>14</v>
      </c>
      <c r="D3250" s="207">
        <v>5.34</v>
      </c>
    </row>
    <row r="3251" spans="1:4" ht="30">
      <c r="A3251" s="50">
        <v>91516</v>
      </c>
      <c r="B3251" s="208" t="s">
        <v>3783</v>
      </c>
      <c r="C3251" s="50" t="s">
        <v>14</v>
      </c>
      <c r="D3251" s="204">
        <v>7.78</v>
      </c>
    </row>
    <row r="3252" spans="1:4" ht="30">
      <c r="A3252" s="205">
        <v>91517</v>
      </c>
      <c r="B3252" s="206" t="s">
        <v>3784</v>
      </c>
      <c r="C3252" s="205" t="s">
        <v>14</v>
      </c>
      <c r="D3252" s="207">
        <v>8.65</v>
      </c>
    </row>
    <row r="3253" spans="1:4" ht="30">
      <c r="A3253" s="50">
        <v>91519</v>
      </c>
      <c r="B3253" s="208" t="s">
        <v>3785</v>
      </c>
      <c r="C3253" s="50" t="s">
        <v>14</v>
      </c>
      <c r="D3253" s="204">
        <v>9.93</v>
      </c>
    </row>
    <row r="3254" spans="1:4">
      <c r="A3254" s="205">
        <v>91520</v>
      </c>
      <c r="B3254" s="206" t="s">
        <v>3786</v>
      </c>
      <c r="C3254" s="205" t="s">
        <v>14</v>
      </c>
      <c r="D3254" s="207">
        <v>1.51</v>
      </c>
    </row>
    <row r="3255" spans="1:4">
      <c r="A3255" s="50">
        <v>91522</v>
      </c>
      <c r="B3255" s="208" t="s">
        <v>3787</v>
      </c>
      <c r="C3255" s="50" t="s">
        <v>14</v>
      </c>
      <c r="D3255" s="204">
        <v>1.8</v>
      </c>
    </row>
    <row r="3256" spans="1:4">
      <c r="A3256" s="205">
        <v>91525</v>
      </c>
      <c r="B3256" s="206" t="s">
        <v>3788</v>
      </c>
      <c r="C3256" s="205" t="s">
        <v>14</v>
      </c>
      <c r="D3256" s="207">
        <v>3.53</v>
      </c>
    </row>
    <row r="3257" spans="1:4" ht="30">
      <c r="A3257" s="50">
        <v>91529</v>
      </c>
      <c r="B3257" s="208" t="s">
        <v>3789</v>
      </c>
      <c r="C3257" s="50" t="s">
        <v>492</v>
      </c>
      <c r="D3257" s="204">
        <v>1.84</v>
      </c>
    </row>
    <row r="3258" spans="1:4">
      <c r="A3258" s="205">
        <v>91530</v>
      </c>
      <c r="B3258" s="206" t="s">
        <v>3790</v>
      </c>
      <c r="C3258" s="205" t="s">
        <v>492</v>
      </c>
      <c r="D3258" s="207">
        <v>0.57999999999999996</v>
      </c>
    </row>
    <row r="3259" spans="1:4" ht="30">
      <c r="A3259" s="50">
        <v>91531</v>
      </c>
      <c r="B3259" s="208" t="s">
        <v>3791</v>
      </c>
      <c r="C3259" s="50" t="s">
        <v>492</v>
      </c>
      <c r="D3259" s="204">
        <v>1.93</v>
      </c>
    </row>
    <row r="3260" spans="1:4" ht="30">
      <c r="A3260" s="205">
        <v>91532</v>
      </c>
      <c r="B3260" s="206" t="s">
        <v>3792</v>
      </c>
      <c r="C3260" s="205" t="s">
        <v>492</v>
      </c>
      <c r="D3260" s="207">
        <v>3.26</v>
      </c>
    </row>
    <row r="3261" spans="1:4" ht="30">
      <c r="A3261" s="205">
        <v>91533</v>
      </c>
      <c r="B3261" s="206" t="s">
        <v>3793</v>
      </c>
      <c r="C3261" s="205" t="s">
        <v>514</v>
      </c>
      <c r="D3261" s="207">
        <v>7.62</v>
      </c>
    </row>
    <row r="3262" spans="1:4" ht="30">
      <c r="A3262" s="50">
        <v>91534</v>
      </c>
      <c r="B3262" s="208" t="s">
        <v>3794</v>
      </c>
      <c r="C3262" s="50" t="s">
        <v>537</v>
      </c>
      <c r="D3262" s="204">
        <v>2.42</v>
      </c>
    </row>
    <row r="3263" spans="1:4" ht="30">
      <c r="A3263" s="205">
        <v>91593</v>
      </c>
      <c r="B3263" s="206" t="s">
        <v>3795</v>
      </c>
      <c r="C3263" s="205" t="s">
        <v>60</v>
      </c>
      <c r="D3263" s="207">
        <v>6.35</v>
      </c>
    </row>
    <row r="3264" spans="1:4" ht="30">
      <c r="A3264" s="50">
        <v>91594</v>
      </c>
      <c r="B3264" s="208" t="s">
        <v>3796</v>
      </c>
      <c r="C3264" s="50" t="s">
        <v>60</v>
      </c>
      <c r="D3264" s="204">
        <v>6.7</v>
      </c>
    </row>
    <row r="3265" spans="1:4">
      <c r="A3265" s="205">
        <v>91595</v>
      </c>
      <c r="B3265" s="206" t="s">
        <v>3797</v>
      </c>
      <c r="C3265" s="205" t="s">
        <v>60</v>
      </c>
      <c r="D3265" s="207">
        <v>7.42</v>
      </c>
    </row>
    <row r="3266" spans="1:4">
      <c r="A3266" s="50">
        <v>91596</v>
      </c>
      <c r="B3266" s="208" t="s">
        <v>3798</v>
      </c>
      <c r="C3266" s="50" t="s">
        <v>60</v>
      </c>
      <c r="D3266" s="204">
        <v>6.48</v>
      </c>
    </row>
    <row r="3267" spans="1:4">
      <c r="A3267" s="205">
        <v>91597</v>
      </c>
      <c r="B3267" s="206" t="s">
        <v>3799</v>
      </c>
      <c r="C3267" s="205" t="s">
        <v>60</v>
      </c>
      <c r="D3267" s="207">
        <v>4.5</v>
      </c>
    </row>
    <row r="3268" spans="1:4">
      <c r="A3268" s="50">
        <v>91598</v>
      </c>
      <c r="B3268" s="208" t="s">
        <v>3800</v>
      </c>
      <c r="C3268" s="50" t="s">
        <v>60</v>
      </c>
      <c r="D3268" s="204">
        <v>6.42</v>
      </c>
    </row>
    <row r="3269" spans="1:4">
      <c r="A3269" s="205">
        <v>91599</v>
      </c>
      <c r="B3269" s="206" t="s">
        <v>3801</v>
      </c>
      <c r="C3269" s="205" t="s">
        <v>60</v>
      </c>
      <c r="D3269" s="207">
        <v>6.85</v>
      </c>
    </row>
    <row r="3270" spans="1:4">
      <c r="A3270" s="50">
        <v>91600</v>
      </c>
      <c r="B3270" s="208" t="s">
        <v>3802</v>
      </c>
      <c r="C3270" s="50" t="s">
        <v>60</v>
      </c>
      <c r="D3270" s="204">
        <v>7.29</v>
      </c>
    </row>
    <row r="3271" spans="1:4" ht="30">
      <c r="A3271" s="205">
        <v>91601</v>
      </c>
      <c r="B3271" s="206" t="s">
        <v>3803</v>
      </c>
      <c r="C3271" s="205" t="s">
        <v>60</v>
      </c>
      <c r="D3271" s="207">
        <v>6.47</v>
      </c>
    </row>
    <row r="3272" spans="1:4" ht="30">
      <c r="A3272" s="50">
        <v>91602</v>
      </c>
      <c r="B3272" s="208" t="s">
        <v>3804</v>
      </c>
      <c r="C3272" s="50" t="s">
        <v>60</v>
      </c>
      <c r="D3272" s="204">
        <v>6.03</v>
      </c>
    </row>
    <row r="3273" spans="1:4" ht="30">
      <c r="A3273" s="205">
        <v>91603</v>
      </c>
      <c r="B3273" s="206" t="s">
        <v>3805</v>
      </c>
      <c r="C3273" s="205" t="s">
        <v>60</v>
      </c>
      <c r="D3273" s="207">
        <v>4.83</v>
      </c>
    </row>
    <row r="3274" spans="1:4" ht="30">
      <c r="A3274" s="50">
        <v>91629</v>
      </c>
      <c r="B3274" s="208" t="s">
        <v>3806</v>
      </c>
      <c r="C3274" s="50" t="s">
        <v>492</v>
      </c>
      <c r="D3274" s="204">
        <v>10.52</v>
      </c>
    </row>
    <row r="3275" spans="1:4" ht="30">
      <c r="A3275" s="205">
        <v>91630</v>
      </c>
      <c r="B3275" s="206" t="s">
        <v>3807</v>
      </c>
      <c r="C3275" s="205" t="s">
        <v>492</v>
      </c>
      <c r="D3275" s="207">
        <v>2.68</v>
      </c>
    </row>
    <row r="3276" spans="1:4" ht="30">
      <c r="A3276" s="50">
        <v>91631</v>
      </c>
      <c r="B3276" s="208" t="s">
        <v>3808</v>
      </c>
      <c r="C3276" s="50" t="s">
        <v>492</v>
      </c>
      <c r="D3276" s="204">
        <v>0.55000000000000004</v>
      </c>
    </row>
    <row r="3277" spans="1:4" ht="30">
      <c r="A3277" s="205">
        <v>91632</v>
      </c>
      <c r="B3277" s="206" t="s">
        <v>3809</v>
      </c>
      <c r="C3277" s="205" t="s">
        <v>492</v>
      </c>
      <c r="D3277" s="207">
        <v>13.16</v>
      </c>
    </row>
    <row r="3278" spans="1:4" ht="30">
      <c r="A3278" s="50">
        <v>91633</v>
      </c>
      <c r="B3278" s="208" t="s">
        <v>3810</v>
      </c>
      <c r="C3278" s="50" t="s">
        <v>492</v>
      </c>
      <c r="D3278" s="204">
        <v>57.74</v>
      </c>
    </row>
    <row r="3279" spans="1:4" ht="30">
      <c r="A3279" s="50">
        <v>91634</v>
      </c>
      <c r="B3279" s="208" t="s">
        <v>3811</v>
      </c>
      <c r="C3279" s="50" t="s">
        <v>514</v>
      </c>
      <c r="D3279" s="204">
        <v>98.64</v>
      </c>
    </row>
    <row r="3280" spans="1:4" ht="30">
      <c r="A3280" s="205">
        <v>91635</v>
      </c>
      <c r="B3280" s="206" t="s">
        <v>3812</v>
      </c>
      <c r="C3280" s="205" t="s">
        <v>537</v>
      </c>
      <c r="D3280" s="207">
        <v>27.73</v>
      </c>
    </row>
    <row r="3281" spans="1:4" ht="30">
      <c r="A3281" s="205">
        <v>91640</v>
      </c>
      <c r="B3281" s="206" t="s">
        <v>3813</v>
      </c>
      <c r="C3281" s="205" t="s">
        <v>492</v>
      </c>
      <c r="D3281" s="207">
        <v>21.3</v>
      </c>
    </row>
    <row r="3282" spans="1:4" ht="30">
      <c r="A3282" s="50">
        <v>91641</v>
      </c>
      <c r="B3282" s="208" t="s">
        <v>3814</v>
      </c>
      <c r="C3282" s="50" t="s">
        <v>492</v>
      </c>
      <c r="D3282" s="204">
        <v>10.39</v>
      </c>
    </row>
    <row r="3283" spans="1:4" ht="45">
      <c r="A3283" s="205">
        <v>91642</v>
      </c>
      <c r="B3283" s="206" t="s">
        <v>3815</v>
      </c>
      <c r="C3283" s="205" t="s">
        <v>492</v>
      </c>
      <c r="D3283" s="207">
        <v>2.15</v>
      </c>
    </row>
    <row r="3284" spans="1:4" ht="30">
      <c r="A3284" s="50">
        <v>91643</v>
      </c>
      <c r="B3284" s="208" t="s">
        <v>3816</v>
      </c>
      <c r="C3284" s="50" t="s">
        <v>492</v>
      </c>
      <c r="D3284" s="204">
        <v>29.98</v>
      </c>
    </row>
    <row r="3285" spans="1:4" ht="45">
      <c r="A3285" s="205">
        <v>91644</v>
      </c>
      <c r="B3285" s="206" t="s">
        <v>3817</v>
      </c>
      <c r="C3285" s="205" t="s">
        <v>492</v>
      </c>
      <c r="D3285" s="207">
        <v>129.94</v>
      </c>
    </row>
    <row r="3286" spans="1:4" ht="30">
      <c r="A3286" s="205">
        <v>91645</v>
      </c>
      <c r="B3286" s="206" t="s">
        <v>3818</v>
      </c>
      <c r="C3286" s="205" t="s">
        <v>514</v>
      </c>
      <c r="D3286" s="207">
        <v>206.77</v>
      </c>
    </row>
    <row r="3287" spans="1:4" ht="30">
      <c r="A3287" s="50">
        <v>91646</v>
      </c>
      <c r="B3287" s="208" t="s">
        <v>3819</v>
      </c>
      <c r="C3287" s="50" t="s">
        <v>537</v>
      </c>
      <c r="D3287" s="204">
        <v>46.84</v>
      </c>
    </row>
    <row r="3288" spans="1:4">
      <c r="A3288" s="205">
        <v>91677</v>
      </c>
      <c r="B3288" s="206" t="s">
        <v>3820</v>
      </c>
      <c r="C3288" s="205" t="s">
        <v>492</v>
      </c>
      <c r="D3288" s="207">
        <v>74.86</v>
      </c>
    </row>
    <row r="3289" spans="1:4">
      <c r="A3289" s="50">
        <v>91678</v>
      </c>
      <c r="B3289" s="208" t="s">
        <v>3821</v>
      </c>
      <c r="C3289" s="50" t="s">
        <v>492</v>
      </c>
      <c r="D3289" s="204">
        <v>64.849999999999994</v>
      </c>
    </row>
    <row r="3290" spans="1:4">
      <c r="A3290" s="50">
        <v>91688</v>
      </c>
      <c r="B3290" s="208" t="s">
        <v>3822</v>
      </c>
      <c r="C3290" s="50" t="s">
        <v>492</v>
      </c>
      <c r="D3290" s="204">
        <v>0.06</v>
      </c>
    </row>
    <row r="3291" spans="1:4">
      <c r="A3291" s="205">
        <v>91689</v>
      </c>
      <c r="B3291" s="206" t="s">
        <v>3823</v>
      </c>
      <c r="C3291" s="205" t="s">
        <v>492</v>
      </c>
      <c r="D3291" s="207">
        <v>0.01</v>
      </c>
    </row>
    <row r="3292" spans="1:4">
      <c r="A3292" s="50">
        <v>91690</v>
      </c>
      <c r="B3292" s="208" t="s">
        <v>3824</v>
      </c>
      <c r="C3292" s="50" t="s">
        <v>492</v>
      </c>
      <c r="D3292" s="204">
        <v>0.04</v>
      </c>
    </row>
    <row r="3293" spans="1:4" ht="30">
      <c r="A3293" s="205">
        <v>91691</v>
      </c>
      <c r="B3293" s="206" t="s">
        <v>3825</v>
      </c>
      <c r="C3293" s="205" t="s">
        <v>492</v>
      </c>
      <c r="D3293" s="207">
        <v>1.18</v>
      </c>
    </row>
    <row r="3294" spans="1:4">
      <c r="A3294" s="50">
        <v>91692</v>
      </c>
      <c r="B3294" s="208" t="s">
        <v>3826</v>
      </c>
      <c r="C3294" s="50" t="s">
        <v>514</v>
      </c>
      <c r="D3294" s="204">
        <v>1.31</v>
      </c>
    </row>
    <row r="3295" spans="1:4">
      <c r="A3295" s="205">
        <v>91693</v>
      </c>
      <c r="B3295" s="206" t="s">
        <v>3827</v>
      </c>
      <c r="C3295" s="205" t="s">
        <v>537</v>
      </c>
      <c r="D3295" s="207">
        <v>0.08</v>
      </c>
    </row>
    <row r="3296" spans="1:4" ht="30">
      <c r="A3296" s="205">
        <v>91784</v>
      </c>
      <c r="B3296" s="206" t="s">
        <v>3828</v>
      </c>
      <c r="C3296" s="205" t="s">
        <v>103</v>
      </c>
      <c r="D3296" s="207">
        <v>27.55</v>
      </c>
    </row>
    <row r="3297" spans="1:4" ht="45">
      <c r="A3297" s="50">
        <v>91785</v>
      </c>
      <c r="B3297" s="208" t="s">
        <v>3829</v>
      </c>
      <c r="C3297" s="50" t="s">
        <v>103</v>
      </c>
      <c r="D3297" s="204">
        <v>27.37</v>
      </c>
    </row>
    <row r="3298" spans="1:4" ht="45">
      <c r="A3298" s="205">
        <v>91786</v>
      </c>
      <c r="B3298" s="206" t="s">
        <v>3830</v>
      </c>
      <c r="C3298" s="205" t="s">
        <v>103</v>
      </c>
      <c r="D3298" s="207">
        <v>19.02</v>
      </c>
    </row>
    <row r="3299" spans="1:4" ht="30">
      <c r="A3299" s="50">
        <v>91787</v>
      </c>
      <c r="B3299" s="208" t="s">
        <v>3831</v>
      </c>
      <c r="C3299" s="50" t="s">
        <v>103</v>
      </c>
      <c r="D3299" s="204">
        <v>22.48</v>
      </c>
    </row>
    <row r="3300" spans="1:4" ht="30">
      <c r="A3300" s="205">
        <v>91788</v>
      </c>
      <c r="B3300" s="206" t="s">
        <v>3832</v>
      </c>
      <c r="C3300" s="205" t="s">
        <v>103</v>
      </c>
      <c r="D3300" s="207">
        <v>26.53</v>
      </c>
    </row>
    <row r="3301" spans="1:4" ht="45">
      <c r="A3301" s="50">
        <v>91789</v>
      </c>
      <c r="B3301" s="208" t="s">
        <v>3833</v>
      </c>
      <c r="C3301" s="50" t="s">
        <v>103</v>
      </c>
      <c r="D3301" s="204">
        <v>23.87</v>
      </c>
    </row>
    <row r="3302" spans="1:4" ht="45">
      <c r="A3302" s="205">
        <v>91790</v>
      </c>
      <c r="B3302" s="206" t="s">
        <v>3834</v>
      </c>
      <c r="C3302" s="205" t="s">
        <v>103</v>
      </c>
      <c r="D3302" s="207">
        <v>35.479999999999997</v>
      </c>
    </row>
    <row r="3303" spans="1:4" ht="30">
      <c r="A3303" s="50">
        <v>91791</v>
      </c>
      <c r="B3303" s="208" t="s">
        <v>3835</v>
      </c>
      <c r="C3303" s="50" t="s">
        <v>103</v>
      </c>
      <c r="D3303" s="204">
        <v>44.69</v>
      </c>
    </row>
    <row r="3304" spans="1:4" ht="45">
      <c r="A3304" s="205">
        <v>91792</v>
      </c>
      <c r="B3304" s="206" t="s">
        <v>3836</v>
      </c>
      <c r="C3304" s="205" t="s">
        <v>103</v>
      </c>
      <c r="D3304" s="207">
        <v>35.03</v>
      </c>
    </row>
    <row r="3305" spans="1:4" ht="45">
      <c r="A3305" s="50">
        <v>91793</v>
      </c>
      <c r="B3305" s="208" t="s">
        <v>3837</v>
      </c>
      <c r="C3305" s="50" t="s">
        <v>103</v>
      </c>
      <c r="D3305" s="204">
        <v>55.05</v>
      </c>
    </row>
    <row r="3306" spans="1:4" ht="45">
      <c r="A3306" s="205">
        <v>91794</v>
      </c>
      <c r="B3306" s="206" t="s">
        <v>3838</v>
      </c>
      <c r="C3306" s="205" t="s">
        <v>103</v>
      </c>
      <c r="D3306" s="207">
        <v>25.19</v>
      </c>
    </row>
    <row r="3307" spans="1:4" ht="45">
      <c r="A3307" s="50">
        <v>91795</v>
      </c>
      <c r="B3307" s="208" t="s">
        <v>3839</v>
      </c>
      <c r="C3307" s="50" t="s">
        <v>103</v>
      </c>
      <c r="D3307" s="204">
        <v>42.89</v>
      </c>
    </row>
    <row r="3308" spans="1:4" ht="30">
      <c r="A3308" s="205">
        <v>91796</v>
      </c>
      <c r="B3308" s="206" t="s">
        <v>3840</v>
      </c>
      <c r="C3308" s="205" t="s">
        <v>103</v>
      </c>
      <c r="D3308" s="207">
        <v>13.63</v>
      </c>
    </row>
    <row r="3309" spans="1:4" ht="30">
      <c r="A3309" s="205">
        <v>91815</v>
      </c>
      <c r="B3309" s="206" t="s">
        <v>3841</v>
      </c>
      <c r="C3309" s="205" t="s">
        <v>14</v>
      </c>
      <c r="D3309" s="207">
        <v>49.01</v>
      </c>
    </row>
    <row r="3310" spans="1:4" ht="30">
      <c r="A3310" s="50">
        <v>91816</v>
      </c>
      <c r="B3310" s="208" t="s">
        <v>3842</v>
      </c>
      <c r="C3310" s="50" t="s">
        <v>14</v>
      </c>
      <c r="D3310" s="204">
        <v>56.56</v>
      </c>
    </row>
    <row r="3311" spans="1:4" ht="30">
      <c r="A3311" s="50">
        <v>91831</v>
      </c>
      <c r="B3311" s="208" t="s">
        <v>3843</v>
      </c>
      <c r="C3311" s="50" t="s">
        <v>103</v>
      </c>
      <c r="D3311" s="204">
        <v>3.17</v>
      </c>
    </row>
    <row r="3312" spans="1:4" ht="30">
      <c r="A3312" s="205">
        <v>91834</v>
      </c>
      <c r="B3312" s="206" t="s">
        <v>3844</v>
      </c>
      <c r="C3312" s="205" t="s">
        <v>103</v>
      </c>
      <c r="D3312" s="207">
        <v>4.0999999999999996</v>
      </c>
    </row>
    <row r="3313" spans="1:4" ht="30">
      <c r="A3313" s="50">
        <v>91836</v>
      </c>
      <c r="B3313" s="208" t="s">
        <v>3845</v>
      </c>
      <c r="C3313" s="50" t="s">
        <v>103</v>
      </c>
      <c r="D3313" s="204">
        <v>5.69</v>
      </c>
    </row>
    <row r="3314" spans="1:4" ht="30">
      <c r="A3314" s="205">
        <v>91842</v>
      </c>
      <c r="B3314" s="206" t="s">
        <v>3846</v>
      </c>
      <c r="C3314" s="205" t="s">
        <v>103</v>
      </c>
      <c r="D3314" s="207">
        <v>3.65</v>
      </c>
    </row>
    <row r="3315" spans="1:4" ht="30">
      <c r="A3315" s="50">
        <v>91844</v>
      </c>
      <c r="B3315" s="208" t="s">
        <v>3847</v>
      </c>
      <c r="C3315" s="50" t="s">
        <v>103</v>
      </c>
      <c r="D3315" s="204">
        <v>4.59</v>
      </c>
    </row>
    <row r="3316" spans="1:4" ht="30">
      <c r="A3316" s="205">
        <v>91846</v>
      </c>
      <c r="B3316" s="206" t="s">
        <v>3848</v>
      </c>
      <c r="C3316" s="205" t="s">
        <v>103</v>
      </c>
      <c r="D3316" s="207">
        <v>6.18</v>
      </c>
    </row>
    <row r="3317" spans="1:4" ht="30">
      <c r="A3317" s="50">
        <v>91852</v>
      </c>
      <c r="B3317" s="208" t="s">
        <v>3849</v>
      </c>
      <c r="C3317" s="50" t="s">
        <v>103</v>
      </c>
      <c r="D3317" s="204">
        <v>5.0999999999999996</v>
      </c>
    </row>
    <row r="3318" spans="1:4" ht="30">
      <c r="A3318" s="205">
        <v>91854</v>
      </c>
      <c r="B3318" s="206" t="s">
        <v>3850</v>
      </c>
      <c r="C3318" s="205" t="s">
        <v>103</v>
      </c>
      <c r="D3318" s="207">
        <v>6</v>
      </c>
    </row>
    <row r="3319" spans="1:4" ht="30">
      <c r="A3319" s="50">
        <v>91856</v>
      </c>
      <c r="B3319" s="208" t="s">
        <v>3851</v>
      </c>
      <c r="C3319" s="50" t="s">
        <v>103</v>
      </c>
      <c r="D3319" s="204">
        <v>7.51</v>
      </c>
    </row>
    <row r="3320" spans="1:4" ht="30">
      <c r="A3320" s="205">
        <v>91862</v>
      </c>
      <c r="B3320" s="206" t="s">
        <v>3852</v>
      </c>
      <c r="C3320" s="205" t="s">
        <v>103</v>
      </c>
      <c r="D3320" s="207">
        <v>3.63</v>
      </c>
    </row>
    <row r="3321" spans="1:4" ht="30">
      <c r="A3321" s="50">
        <v>91863</v>
      </c>
      <c r="B3321" s="208" t="s">
        <v>3853</v>
      </c>
      <c r="C3321" s="50" t="s">
        <v>103</v>
      </c>
      <c r="D3321" s="204">
        <v>4.76</v>
      </c>
    </row>
    <row r="3322" spans="1:4" ht="30">
      <c r="A3322" s="205">
        <v>91864</v>
      </c>
      <c r="B3322" s="206" t="s">
        <v>3854</v>
      </c>
      <c r="C3322" s="205" t="s">
        <v>103</v>
      </c>
      <c r="D3322" s="207">
        <v>6.71</v>
      </c>
    </row>
    <row r="3323" spans="1:4" ht="30">
      <c r="A3323" s="50">
        <v>91865</v>
      </c>
      <c r="B3323" s="208" t="s">
        <v>3855</v>
      </c>
      <c r="C3323" s="50" t="s">
        <v>103</v>
      </c>
      <c r="D3323" s="204">
        <v>9.2899999999999991</v>
      </c>
    </row>
    <row r="3324" spans="1:4" ht="30">
      <c r="A3324" s="205">
        <v>91866</v>
      </c>
      <c r="B3324" s="206" t="s">
        <v>3856</v>
      </c>
      <c r="C3324" s="205" t="s">
        <v>103</v>
      </c>
      <c r="D3324" s="207">
        <v>4.2</v>
      </c>
    </row>
    <row r="3325" spans="1:4" ht="30">
      <c r="A3325" s="50">
        <v>91867</v>
      </c>
      <c r="B3325" s="208" t="s">
        <v>3857</v>
      </c>
      <c r="C3325" s="50" t="s">
        <v>103</v>
      </c>
      <c r="D3325" s="204">
        <v>5.33</v>
      </c>
    </row>
    <row r="3326" spans="1:4" ht="30">
      <c r="A3326" s="205">
        <v>91868</v>
      </c>
      <c r="B3326" s="206" t="s">
        <v>3858</v>
      </c>
      <c r="C3326" s="205" t="s">
        <v>103</v>
      </c>
      <c r="D3326" s="207">
        <v>7.28</v>
      </c>
    </row>
    <row r="3327" spans="1:4" ht="30">
      <c r="A3327" s="50">
        <v>91869</v>
      </c>
      <c r="B3327" s="208" t="s">
        <v>3859</v>
      </c>
      <c r="C3327" s="50" t="s">
        <v>103</v>
      </c>
      <c r="D3327" s="204">
        <v>9.8699999999999992</v>
      </c>
    </row>
    <row r="3328" spans="1:4" ht="30">
      <c r="A3328" s="205">
        <v>91870</v>
      </c>
      <c r="B3328" s="206" t="s">
        <v>3860</v>
      </c>
      <c r="C3328" s="205" t="s">
        <v>103</v>
      </c>
      <c r="D3328" s="207">
        <v>6.05</v>
      </c>
    </row>
    <row r="3329" spans="1:4" ht="30">
      <c r="A3329" s="50">
        <v>91871</v>
      </c>
      <c r="B3329" s="208" t="s">
        <v>3861</v>
      </c>
      <c r="C3329" s="50" t="s">
        <v>103</v>
      </c>
      <c r="D3329" s="204">
        <v>7.21</v>
      </c>
    </row>
    <row r="3330" spans="1:4" ht="30">
      <c r="A3330" s="205">
        <v>91872</v>
      </c>
      <c r="B3330" s="206" t="s">
        <v>3862</v>
      </c>
      <c r="C3330" s="205" t="s">
        <v>103</v>
      </c>
      <c r="D3330" s="207">
        <v>9.16</v>
      </c>
    </row>
    <row r="3331" spans="1:4" ht="30">
      <c r="A3331" s="50">
        <v>91873</v>
      </c>
      <c r="B3331" s="208" t="s">
        <v>3863</v>
      </c>
      <c r="C3331" s="50" t="s">
        <v>103</v>
      </c>
      <c r="D3331" s="204">
        <v>11.72</v>
      </c>
    </row>
    <row r="3332" spans="1:4" ht="30">
      <c r="A3332" s="205">
        <v>91874</v>
      </c>
      <c r="B3332" s="206" t="s">
        <v>3864</v>
      </c>
      <c r="C3332" s="205" t="s">
        <v>687</v>
      </c>
      <c r="D3332" s="207">
        <v>3.41</v>
      </c>
    </row>
    <row r="3333" spans="1:4" ht="30">
      <c r="A3333" s="50">
        <v>91875</v>
      </c>
      <c r="B3333" s="208" t="s">
        <v>3865</v>
      </c>
      <c r="C3333" s="50" t="s">
        <v>687</v>
      </c>
      <c r="D3333" s="204">
        <v>4.63</v>
      </c>
    </row>
    <row r="3334" spans="1:4" ht="30">
      <c r="A3334" s="205">
        <v>91876</v>
      </c>
      <c r="B3334" s="206" t="s">
        <v>3866</v>
      </c>
      <c r="C3334" s="205" t="s">
        <v>687</v>
      </c>
      <c r="D3334" s="207">
        <v>5.97</v>
      </c>
    </row>
    <row r="3335" spans="1:4" ht="30">
      <c r="A3335" s="50">
        <v>91877</v>
      </c>
      <c r="B3335" s="208" t="s">
        <v>3867</v>
      </c>
      <c r="C3335" s="50" t="s">
        <v>687</v>
      </c>
      <c r="D3335" s="204">
        <v>8.44</v>
      </c>
    </row>
    <row r="3336" spans="1:4" ht="30">
      <c r="A3336" s="205">
        <v>91878</v>
      </c>
      <c r="B3336" s="206" t="s">
        <v>3868</v>
      </c>
      <c r="C3336" s="205" t="s">
        <v>687</v>
      </c>
      <c r="D3336" s="207">
        <v>4.22</v>
      </c>
    </row>
    <row r="3337" spans="1:4" ht="30">
      <c r="A3337" s="50">
        <v>91879</v>
      </c>
      <c r="B3337" s="208" t="s">
        <v>3869</v>
      </c>
      <c r="C3337" s="50" t="s">
        <v>687</v>
      </c>
      <c r="D3337" s="204">
        <v>5.41</v>
      </c>
    </row>
    <row r="3338" spans="1:4" ht="30">
      <c r="A3338" s="205">
        <v>91880</v>
      </c>
      <c r="B3338" s="206" t="s">
        <v>3870</v>
      </c>
      <c r="C3338" s="205" t="s">
        <v>687</v>
      </c>
      <c r="D3338" s="207">
        <v>6.78</v>
      </c>
    </row>
    <row r="3339" spans="1:4" ht="30">
      <c r="A3339" s="50">
        <v>91881</v>
      </c>
      <c r="B3339" s="208" t="s">
        <v>3871</v>
      </c>
      <c r="C3339" s="50" t="s">
        <v>687</v>
      </c>
      <c r="D3339" s="204">
        <v>9.24</v>
      </c>
    </row>
    <row r="3340" spans="1:4" ht="30">
      <c r="A3340" s="205">
        <v>91882</v>
      </c>
      <c r="B3340" s="206" t="s">
        <v>3872</v>
      </c>
      <c r="C3340" s="205" t="s">
        <v>687</v>
      </c>
      <c r="D3340" s="207">
        <v>5.08</v>
      </c>
    </row>
    <row r="3341" spans="1:4" ht="30">
      <c r="A3341" s="50">
        <v>91884</v>
      </c>
      <c r="B3341" s="208" t="s">
        <v>3873</v>
      </c>
      <c r="C3341" s="50" t="s">
        <v>687</v>
      </c>
      <c r="D3341" s="204">
        <v>6.08</v>
      </c>
    </row>
    <row r="3342" spans="1:4" ht="30">
      <c r="A3342" s="205">
        <v>91885</v>
      </c>
      <c r="B3342" s="206" t="s">
        <v>3874</v>
      </c>
      <c r="C3342" s="205" t="s">
        <v>687</v>
      </c>
      <c r="D3342" s="207">
        <v>7.17</v>
      </c>
    </row>
    <row r="3343" spans="1:4" ht="30">
      <c r="A3343" s="50">
        <v>91886</v>
      </c>
      <c r="B3343" s="208" t="s">
        <v>3875</v>
      </c>
      <c r="C3343" s="50" t="s">
        <v>687</v>
      </c>
      <c r="D3343" s="204">
        <v>9.33</v>
      </c>
    </row>
    <row r="3344" spans="1:4" ht="30">
      <c r="A3344" s="205">
        <v>91887</v>
      </c>
      <c r="B3344" s="206" t="s">
        <v>3876</v>
      </c>
      <c r="C3344" s="205" t="s">
        <v>687</v>
      </c>
      <c r="D3344" s="207">
        <v>5.14</v>
      </c>
    </row>
    <row r="3345" spans="1:4" ht="30">
      <c r="A3345" s="50">
        <v>91888</v>
      </c>
      <c r="B3345" s="208" t="s">
        <v>3877</v>
      </c>
      <c r="C3345" s="50" t="s">
        <v>687</v>
      </c>
      <c r="D3345" s="204">
        <v>7.74</v>
      </c>
    </row>
    <row r="3346" spans="1:4" ht="30">
      <c r="A3346" s="205">
        <v>91890</v>
      </c>
      <c r="B3346" s="206" t="s">
        <v>3878</v>
      </c>
      <c r="C3346" s="205" t="s">
        <v>687</v>
      </c>
      <c r="D3346" s="207">
        <v>7.33</v>
      </c>
    </row>
    <row r="3347" spans="1:4" ht="30">
      <c r="A3347" s="50">
        <v>91892</v>
      </c>
      <c r="B3347" s="208" t="s">
        <v>3879</v>
      </c>
      <c r="C3347" s="50" t="s">
        <v>687</v>
      </c>
      <c r="D3347" s="204">
        <v>8.49</v>
      </c>
    </row>
    <row r="3348" spans="1:4" ht="30">
      <c r="A3348" s="205">
        <v>91893</v>
      </c>
      <c r="B3348" s="206" t="s">
        <v>3880</v>
      </c>
      <c r="C3348" s="205" t="s">
        <v>687</v>
      </c>
      <c r="D3348" s="207">
        <v>10.24</v>
      </c>
    </row>
    <row r="3349" spans="1:4" ht="30">
      <c r="A3349" s="50">
        <v>91894</v>
      </c>
      <c r="B3349" s="208" t="s">
        <v>3881</v>
      </c>
      <c r="C3349" s="50" t="s">
        <v>687</v>
      </c>
      <c r="D3349" s="204">
        <v>11.02</v>
      </c>
    </row>
    <row r="3350" spans="1:4" ht="30">
      <c r="A3350" s="205">
        <v>91896</v>
      </c>
      <c r="B3350" s="206" t="s">
        <v>3882</v>
      </c>
      <c r="C3350" s="205" t="s">
        <v>687</v>
      </c>
      <c r="D3350" s="207">
        <v>13.43</v>
      </c>
    </row>
    <row r="3351" spans="1:4" ht="30">
      <c r="A3351" s="50">
        <v>91897</v>
      </c>
      <c r="B3351" s="208" t="s">
        <v>3883</v>
      </c>
      <c r="C3351" s="50" t="s">
        <v>687</v>
      </c>
      <c r="D3351" s="204">
        <v>17.579999999999998</v>
      </c>
    </row>
    <row r="3352" spans="1:4" ht="30">
      <c r="A3352" s="205">
        <v>91899</v>
      </c>
      <c r="B3352" s="206" t="s">
        <v>3884</v>
      </c>
      <c r="C3352" s="205" t="s">
        <v>687</v>
      </c>
      <c r="D3352" s="207">
        <v>6.31</v>
      </c>
    </row>
    <row r="3353" spans="1:4" ht="30">
      <c r="A3353" s="50">
        <v>91900</v>
      </c>
      <c r="B3353" s="208" t="s">
        <v>3885</v>
      </c>
      <c r="C3353" s="50" t="s">
        <v>687</v>
      </c>
      <c r="D3353" s="204">
        <v>8.91</v>
      </c>
    </row>
    <row r="3354" spans="1:4" ht="30">
      <c r="A3354" s="205">
        <v>91902</v>
      </c>
      <c r="B3354" s="206" t="s">
        <v>3886</v>
      </c>
      <c r="C3354" s="205" t="s">
        <v>687</v>
      </c>
      <c r="D3354" s="207">
        <v>8.5</v>
      </c>
    </row>
    <row r="3355" spans="1:4" ht="30">
      <c r="A3355" s="50">
        <v>91904</v>
      </c>
      <c r="B3355" s="208" t="s">
        <v>3887</v>
      </c>
      <c r="C3355" s="50" t="s">
        <v>687</v>
      </c>
      <c r="D3355" s="204">
        <v>9.66</v>
      </c>
    </row>
    <row r="3356" spans="1:4" ht="30">
      <c r="A3356" s="205">
        <v>91905</v>
      </c>
      <c r="B3356" s="206" t="s">
        <v>3888</v>
      </c>
      <c r="C3356" s="205" t="s">
        <v>687</v>
      </c>
      <c r="D3356" s="207">
        <v>11.41</v>
      </c>
    </row>
    <row r="3357" spans="1:4" ht="30">
      <c r="A3357" s="50">
        <v>91906</v>
      </c>
      <c r="B3357" s="208" t="s">
        <v>3889</v>
      </c>
      <c r="C3357" s="50" t="s">
        <v>687</v>
      </c>
      <c r="D3357" s="204">
        <v>12.19</v>
      </c>
    </row>
    <row r="3358" spans="1:4" ht="30">
      <c r="A3358" s="205">
        <v>91908</v>
      </c>
      <c r="B3358" s="206" t="s">
        <v>3890</v>
      </c>
      <c r="C3358" s="205" t="s">
        <v>687</v>
      </c>
      <c r="D3358" s="207">
        <v>14.63</v>
      </c>
    </row>
    <row r="3359" spans="1:4" ht="30">
      <c r="A3359" s="50">
        <v>91909</v>
      </c>
      <c r="B3359" s="208" t="s">
        <v>3891</v>
      </c>
      <c r="C3359" s="50" t="s">
        <v>687</v>
      </c>
      <c r="D3359" s="204">
        <v>18.78</v>
      </c>
    </row>
    <row r="3360" spans="1:4" ht="30">
      <c r="A3360" s="205">
        <v>91911</v>
      </c>
      <c r="B3360" s="206" t="s">
        <v>3892</v>
      </c>
      <c r="C3360" s="205" t="s">
        <v>687</v>
      </c>
      <c r="D3360" s="207">
        <v>7.64</v>
      </c>
    </row>
    <row r="3361" spans="1:4" ht="30">
      <c r="A3361" s="50">
        <v>91912</v>
      </c>
      <c r="B3361" s="208" t="s">
        <v>3893</v>
      </c>
      <c r="C3361" s="50" t="s">
        <v>687</v>
      </c>
      <c r="D3361" s="204">
        <v>10.24</v>
      </c>
    </row>
    <row r="3362" spans="1:4" ht="30">
      <c r="A3362" s="205">
        <v>91914</v>
      </c>
      <c r="B3362" s="206" t="s">
        <v>3894</v>
      </c>
      <c r="C3362" s="205" t="s">
        <v>687</v>
      </c>
      <c r="D3362" s="207">
        <v>9.5299999999999994</v>
      </c>
    </row>
    <row r="3363" spans="1:4" ht="30">
      <c r="A3363" s="50">
        <v>91916</v>
      </c>
      <c r="B3363" s="208" t="s">
        <v>3895</v>
      </c>
      <c r="C3363" s="50" t="s">
        <v>687</v>
      </c>
      <c r="D3363" s="204">
        <v>10.69</v>
      </c>
    </row>
    <row r="3364" spans="1:4" ht="30">
      <c r="A3364" s="205">
        <v>91917</v>
      </c>
      <c r="B3364" s="206" t="s">
        <v>3896</v>
      </c>
      <c r="C3364" s="205" t="s">
        <v>687</v>
      </c>
      <c r="D3364" s="207">
        <v>12.02</v>
      </c>
    </row>
    <row r="3365" spans="1:4" ht="30">
      <c r="A3365" s="50">
        <v>91918</v>
      </c>
      <c r="B3365" s="208" t="s">
        <v>3897</v>
      </c>
      <c r="C3365" s="50" t="s">
        <v>687</v>
      </c>
      <c r="D3365" s="204">
        <v>12.8</v>
      </c>
    </row>
    <row r="3366" spans="1:4" ht="30">
      <c r="A3366" s="205">
        <v>91920</v>
      </c>
      <c r="B3366" s="206" t="s">
        <v>3898</v>
      </c>
      <c r="C3366" s="205" t="s">
        <v>687</v>
      </c>
      <c r="D3366" s="207">
        <v>14.77</v>
      </c>
    </row>
    <row r="3367" spans="1:4" ht="30">
      <c r="A3367" s="50">
        <v>91921</v>
      </c>
      <c r="B3367" s="208" t="s">
        <v>3899</v>
      </c>
      <c r="C3367" s="50" t="s">
        <v>687</v>
      </c>
      <c r="D3367" s="204">
        <v>18.920000000000002</v>
      </c>
    </row>
    <row r="3368" spans="1:4" ht="30">
      <c r="A3368" s="205">
        <v>91924</v>
      </c>
      <c r="B3368" s="206" t="s">
        <v>3900</v>
      </c>
      <c r="C3368" s="205" t="s">
        <v>103</v>
      </c>
      <c r="D3368" s="207">
        <v>1.89</v>
      </c>
    </row>
    <row r="3369" spans="1:4" ht="30">
      <c r="A3369" s="50">
        <v>91925</v>
      </c>
      <c r="B3369" s="208" t="s">
        <v>3901</v>
      </c>
      <c r="C3369" s="50" t="s">
        <v>103</v>
      </c>
      <c r="D3369" s="204">
        <v>2.37</v>
      </c>
    </row>
    <row r="3370" spans="1:4" ht="30">
      <c r="A3370" s="215">
        <v>91926</v>
      </c>
      <c r="B3370" s="216" t="s">
        <v>3902</v>
      </c>
      <c r="C3370" s="215" t="s">
        <v>103</v>
      </c>
      <c r="D3370" s="217">
        <v>2.5299999999999998</v>
      </c>
    </row>
    <row r="3371" spans="1:4" ht="30">
      <c r="A3371" s="50">
        <v>91927</v>
      </c>
      <c r="B3371" s="208" t="s">
        <v>3903</v>
      </c>
      <c r="C3371" s="50" t="s">
        <v>103</v>
      </c>
      <c r="D3371" s="204">
        <v>3.01</v>
      </c>
    </row>
    <row r="3372" spans="1:4" ht="30">
      <c r="A3372" s="215">
        <v>91928</v>
      </c>
      <c r="B3372" s="216" t="s">
        <v>3904</v>
      </c>
      <c r="C3372" s="215" t="s">
        <v>103</v>
      </c>
      <c r="D3372" s="217">
        <v>3.53</v>
      </c>
    </row>
    <row r="3373" spans="1:4" ht="30">
      <c r="A3373" s="50">
        <v>91929</v>
      </c>
      <c r="B3373" s="208" t="s">
        <v>3905</v>
      </c>
      <c r="C3373" s="50" t="s">
        <v>103</v>
      </c>
      <c r="D3373" s="204">
        <v>4.71</v>
      </c>
    </row>
    <row r="3374" spans="1:4" ht="30">
      <c r="A3374" s="205">
        <v>91930</v>
      </c>
      <c r="B3374" s="206" t="s">
        <v>3906</v>
      </c>
      <c r="C3374" s="205" t="s">
        <v>103</v>
      </c>
      <c r="D3374" s="207">
        <v>5.13</v>
      </c>
    </row>
    <row r="3375" spans="1:4" ht="30">
      <c r="A3375" s="50">
        <v>91931</v>
      </c>
      <c r="B3375" s="208" t="s">
        <v>3907</v>
      </c>
      <c r="C3375" s="50" t="s">
        <v>103</v>
      </c>
      <c r="D3375" s="204">
        <v>5.92</v>
      </c>
    </row>
    <row r="3376" spans="1:4" ht="30">
      <c r="A3376" s="205">
        <v>91932</v>
      </c>
      <c r="B3376" s="206" t="s">
        <v>3908</v>
      </c>
      <c r="C3376" s="205" t="s">
        <v>103</v>
      </c>
      <c r="D3376" s="207">
        <v>8.2799999999999994</v>
      </c>
    </row>
    <row r="3377" spans="1:4" ht="30">
      <c r="A3377" s="221">
        <v>91933</v>
      </c>
      <c r="B3377" s="222" t="s">
        <v>3909</v>
      </c>
      <c r="C3377" s="221" t="s">
        <v>103</v>
      </c>
      <c r="D3377" s="223">
        <v>8.99</v>
      </c>
    </row>
    <row r="3378" spans="1:4" ht="30">
      <c r="A3378" s="205">
        <v>91934</v>
      </c>
      <c r="B3378" s="206" t="s">
        <v>3910</v>
      </c>
      <c r="C3378" s="205" t="s">
        <v>103</v>
      </c>
      <c r="D3378" s="207">
        <v>15.91</v>
      </c>
    </row>
    <row r="3379" spans="1:4" ht="30">
      <c r="A3379" s="50">
        <v>91935</v>
      </c>
      <c r="B3379" s="208" t="s">
        <v>3911</v>
      </c>
      <c r="C3379" s="50" t="s">
        <v>103</v>
      </c>
      <c r="D3379" s="204">
        <v>13.45</v>
      </c>
    </row>
    <row r="3380" spans="1:4">
      <c r="A3380" s="215">
        <v>91936</v>
      </c>
      <c r="B3380" s="216" t="s">
        <v>3912</v>
      </c>
      <c r="C3380" s="215" t="s">
        <v>687</v>
      </c>
      <c r="D3380" s="217">
        <v>8.49</v>
      </c>
    </row>
    <row r="3381" spans="1:4">
      <c r="A3381" s="205">
        <v>91937</v>
      </c>
      <c r="B3381" s="206" t="s">
        <v>3913</v>
      </c>
      <c r="C3381" s="205" t="s">
        <v>687</v>
      </c>
      <c r="D3381" s="207">
        <v>9.84</v>
      </c>
    </row>
    <row r="3382" spans="1:4">
      <c r="A3382" s="50">
        <v>91939</v>
      </c>
      <c r="B3382" s="208" t="s">
        <v>3914</v>
      </c>
      <c r="C3382" s="50" t="s">
        <v>687</v>
      </c>
      <c r="D3382" s="204">
        <v>16.96</v>
      </c>
    </row>
    <row r="3383" spans="1:4">
      <c r="A3383" s="205">
        <v>91940</v>
      </c>
      <c r="B3383" s="206" t="s">
        <v>3915</v>
      </c>
      <c r="C3383" s="205" t="s">
        <v>687</v>
      </c>
      <c r="D3383" s="207">
        <v>9.39</v>
      </c>
    </row>
    <row r="3384" spans="1:4">
      <c r="A3384" s="50">
        <v>91941</v>
      </c>
      <c r="B3384" s="208" t="s">
        <v>3916</v>
      </c>
      <c r="C3384" s="50" t="s">
        <v>687</v>
      </c>
      <c r="D3384" s="204">
        <v>6.55</v>
      </c>
    </row>
    <row r="3385" spans="1:4">
      <c r="A3385" s="205">
        <v>91942</v>
      </c>
      <c r="B3385" s="206" t="s">
        <v>3917</v>
      </c>
      <c r="C3385" s="205" t="s">
        <v>687</v>
      </c>
      <c r="D3385" s="207">
        <v>20.5</v>
      </c>
    </row>
    <row r="3386" spans="1:4">
      <c r="A3386" s="50">
        <v>91943</v>
      </c>
      <c r="B3386" s="208" t="s">
        <v>3918</v>
      </c>
      <c r="C3386" s="50" t="s">
        <v>687</v>
      </c>
      <c r="D3386" s="204">
        <v>11.78</v>
      </c>
    </row>
    <row r="3387" spans="1:4">
      <c r="A3387" s="205">
        <v>91944</v>
      </c>
      <c r="B3387" s="206" t="s">
        <v>3919</v>
      </c>
      <c r="C3387" s="205" t="s">
        <v>687</v>
      </c>
      <c r="D3387" s="207">
        <v>8.52</v>
      </c>
    </row>
    <row r="3388" spans="1:4" ht="30">
      <c r="A3388" s="50">
        <v>91945</v>
      </c>
      <c r="B3388" s="208" t="s">
        <v>3920</v>
      </c>
      <c r="C3388" s="50" t="s">
        <v>687</v>
      </c>
      <c r="D3388" s="204">
        <v>6.11</v>
      </c>
    </row>
    <row r="3389" spans="1:4" ht="30">
      <c r="A3389" s="205">
        <v>91946</v>
      </c>
      <c r="B3389" s="206" t="s">
        <v>3921</v>
      </c>
      <c r="C3389" s="205" t="s">
        <v>687</v>
      </c>
      <c r="D3389" s="207">
        <v>5.21</v>
      </c>
    </row>
    <row r="3390" spans="1:4" ht="30">
      <c r="A3390" s="50">
        <v>91947</v>
      </c>
      <c r="B3390" s="208" t="s">
        <v>3922</v>
      </c>
      <c r="C3390" s="50" t="s">
        <v>687</v>
      </c>
      <c r="D3390" s="204">
        <v>4.6500000000000004</v>
      </c>
    </row>
    <row r="3391" spans="1:4" ht="30">
      <c r="A3391" s="205">
        <v>91949</v>
      </c>
      <c r="B3391" s="206" t="s">
        <v>3923</v>
      </c>
      <c r="C3391" s="205" t="s">
        <v>687</v>
      </c>
      <c r="D3391" s="207">
        <v>10.81</v>
      </c>
    </row>
    <row r="3392" spans="1:4" ht="30">
      <c r="A3392" s="50">
        <v>91950</v>
      </c>
      <c r="B3392" s="208" t="s">
        <v>3924</v>
      </c>
      <c r="C3392" s="50" t="s">
        <v>687</v>
      </c>
      <c r="D3392" s="204">
        <v>9.7200000000000006</v>
      </c>
    </row>
    <row r="3393" spans="1:4" ht="30">
      <c r="A3393" s="205">
        <v>91951</v>
      </c>
      <c r="B3393" s="206" t="s">
        <v>3925</v>
      </c>
      <c r="C3393" s="205" t="s">
        <v>687</v>
      </c>
      <c r="D3393" s="207">
        <v>9.07</v>
      </c>
    </row>
    <row r="3394" spans="1:4">
      <c r="A3394" s="50">
        <v>91952</v>
      </c>
      <c r="B3394" s="208" t="s">
        <v>3926</v>
      </c>
      <c r="C3394" s="50" t="s">
        <v>687</v>
      </c>
      <c r="D3394" s="204">
        <v>11.63</v>
      </c>
    </row>
    <row r="3395" spans="1:4">
      <c r="A3395" s="205">
        <v>91953</v>
      </c>
      <c r="B3395" s="206" t="s">
        <v>3927</v>
      </c>
      <c r="C3395" s="205" t="s">
        <v>687</v>
      </c>
      <c r="D3395" s="207">
        <v>16.850000000000001</v>
      </c>
    </row>
    <row r="3396" spans="1:4">
      <c r="A3396" s="50">
        <v>91954</v>
      </c>
      <c r="B3396" s="208" t="s">
        <v>3928</v>
      </c>
      <c r="C3396" s="50" t="s">
        <v>687</v>
      </c>
      <c r="D3396" s="204">
        <v>16</v>
      </c>
    </row>
    <row r="3397" spans="1:4">
      <c r="A3397" s="205">
        <v>91955</v>
      </c>
      <c r="B3397" s="206" t="s">
        <v>3929</v>
      </c>
      <c r="C3397" s="205" t="s">
        <v>687</v>
      </c>
      <c r="D3397" s="207">
        <v>21.21</v>
      </c>
    </row>
    <row r="3398" spans="1:4" ht="30">
      <c r="A3398" s="50">
        <v>91956</v>
      </c>
      <c r="B3398" s="208" t="s">
        <v>3930</v>
      </c>
      <c r="C3398" s="50" t="s">
        <v>687</v>
      </c>
      <c r="D3398" s="204">
        <v>25.93</v>
      </c>
    </row>
    <row r="3399" spans="1:4" ht="30">
      <c r="A3399" s="205">
        <v>91957</v>
      </c>
      <c r="B3399" s="206" t="s">
        <v>3931</v>
      </c>
      <c r="C3399" s="205" t="s">
        <v>687</v>
      </c>
      <c r="D3399" s="207">
        <v>31.15</v>
      </c>
    </row>
    <row r="3400" spans="1:4">
      <c r="A3400" s="50">
        <v>91958</v>
      </c>
      <c r="B3400" s="208" t="s">
        <v>3932</v>
      </c>
      <c r="C3400" s="50" t="s">
        <v>687</v>
      </c>
      <c r="D3400" s="204">
        <v>21.59</v>
      </c>
    </row>
    <row r="3401" spans="1:4">
      <c r="A3401" s="205">
        <v>91959</v>
      </c>
      <c r="B3401" s="206" t="s">
        <v>3933</v>
      </c>
      <c r="C3401" s="205" t="s">
        <v>687</v>
      </c>
      <c r="D3401" s="207">
        <v>26.81</v>
      </c>
    </row>
    <row r="3402" spans="1:4">
      <c r="A3402" s="50">
        <v>91960</v>
      </c>
      <c r="B3402" s="208" t="s">
        <v>3934</v>
      </c>
      <c r="C3402" s="50" t="s">
        <v>687</v>
      </c>
      <c r="D3402" s="204">
        <v>30.3</v>
      </c>
    </row>
    <row r="3403" spans="1:4">
      <c r="A3403" s="205">
        <v>91961</v>
      </c>
      <c r="B3403" s="206" t="s">
        <v>3935</v>
      </c>
      <c r="C3403" s="205" t="s">
        <v>687</v>
      </c>
      <c r="D3403" s="207">
        <v>35.520000000000003</v>
      </c>
    </row>
    <row r="3404" spans="1:4" ht="30">
      <c r="A3404" s="50">
        <v>91962</v>
      </c>
      <c r="B3404" s="208" t="s">
        <v>3936</v>
      </c>
      <c r="C3404" s="50" t="s">
        <v>687</v>
      </c>
      <c r="D3404" s="204">
        <v>40.26</v>
      </c>
    </row>
    <row r="3405" spans="1:4" ht="30">
      <c r="A3405" s="205">
        <v>91963</v>
      </c>
      <c r="B3405" s="206" t="s">
        <v>3937</v>
      </c>
      <c r="C3405" s="205" t="s">
        <v>687</v>
      </c>
      <c r="D3405" s="207">
        <v>45.48</v>
      </c>
    </row>
    <row r="3406" spans="1:4" ht="30">
      <c r="A3406" s="50">
        <v>91964</v>
      </c>
      <c r="B3406" s="208" t="s">
        <v>3938</v>
      </c>
      <c r="C3406" s="50" t="s">
        <v>687</v>
      </c>
      <c r="D3406" s="204">
        <v>35.89</v>
      </c>
    </row>
    <row r="3407" spans="1:4" ht="30">
      <c r="A3407" s="205">
        <v>91965</v>
      </c>
      <c r="B3407" s="206" t="s">
        <v>3939</v>
      </c>
      <c r="C3407" s="205" t="s">
        <v>687</v>
      </c>
      <c r="D3407" s="207">
        <v>41.11</v>
      </c>
    </row>
    <row r="3408" spans="1:4">
      <c r="A3408" s="50">
        <v>91966</v>
      </c>
      <c r="B3408" s="208" t="s">
        <v>3940</v>
      </c>
      <c r="C3408" s="50" t="s">
        <v>687</v>
      </c>
      <c r="D3408" s="204">
        <v>31.55</v>
      </c>
    </row>
    <row r="3409" spans="1:4">
      <c r="A3409" s="205">
        <v>91967</v>
      </c>
      <c r="B3409" s="206" t="s">
        <v>3941</v>
      </c>
      <c r="C3409" s="205" t="s">
        <v>687</v>
      </c>
      <c r="D3409" s="207">
        <v>36.770000000000003</v>
      </c>
    </row>
    <row r="3410" spans="1:4">
      <c r="A3410" s="50">
        <v>91968</v>
      </c>
      <c r="B3410" s="208" t="s">
        <v>3942</v>
      </c>
      <c r="C3410" s="50" t="s">
        <v>687</v>
      </c>
      <c r="D3410" s="204">
        <v>44.6</v>
      </c>
    </row>
    <row r="3411" spans="1:4">
      <c r="A3411" s="205">
        <v>91969</v>
      </c>
      <c r="B3411" s="206" t="s">
        <v>3943</v>
      </c>
      <c r="C3411" s="205" t="s">
        <v>687</v>
      </c>
      <c r="D3411" s="207">
        <v>49.82</v>
      </c>
    </row>
    <row r="3412" spans="1:4" ht="30">
      <c r="A3412" s="50">
        <v>91970</v>
      </c>
      <c r="B3412" s="208" t="s">
        <v>3944</v>
      </c>
      <c r="C3412" s="50" t="s">
        <v>687</v>
      </c>
      <c r="D3412" s="204">
        <v>46.05</v>
      </c>
    </row>
    <row r="3413" spans="1:4" ht="30">
      <c r="A3413" s="205">
        <v>91971</v>
      </c>
      <c r="B3413" s="206" t="s">
        <v>3945</v>
      </c>
      <c r="C3413" s="205" t="s">
        <v>687</v>
      </c>
      <c r="D3413" s="207">
        <v>55.78</v>
      </c>
    </row>
    <row r="3414" spans="1:4" ht="30">
      <c r="A3414" s="50">
        <v>91972</v>
      </c>
      <c r="B3414" s="208" t="s">
        <v>3946</v>
      </c>
      <c r="C3414" s="50" t="s">
        <v>687</v>
      </c>
      <c r="D3414" s="204">
        <v>50.42</v>
      </c>
    </row>
    <row r="3415" spans="1:4" ht="30">
      <c r="A3415" s="205">
        <v>91973</v>
      </c>
      <c r="B3415" s="206" t="s">
        <v>3947</v>
      </c>
      <c r="C3415" s="205" t="s">
        <v>687</v>
      </c>
      <c r="D3415" s="207">
        <v>60.14</v>
      </c>
    </row>
    <row r="3416" spans="1:4">
      <c r="A3416" s="50">
        <v>91974</v>
      </c>
      <c r="B3416" s="208" t="s">
        <v>3948</v>
      </c>
      <c r="C3416" s="50" t="s">
        <v>687</v>
      </c>
      <c r="D3416" s="204">
        <v>41.68</v>
      </c>
    </row>
    <row r="3417" spans="1:4">
      <c r="A3417" s="205">
        <v>91975</v>
      </c>
      <c r="B3417" s="206" t="s">
        <v>3949</v>
      </c>
      <c r="C3417" s="205" t="s">
        <v>687</v>
      </c>
      <c r="D3417" s="207">
        <v>51.41</v>
      </c>
    </row>
    <row r="3418" spans="1:4">
      <c r="A3418" s="50">
        <v>91976</v>
      </c>
      <c r="B3418" s="208" t="s">
        <v>3950</v>
      </c>
      <c r="C3418" s="50" t="s">
        <v>687</v>
      </c>
      <c r="D3418" s="204">
        <v>61.66</v>
      </c>
    </row>
    <row r="3419" spans="1:4">
      <c r="A3419" s="205">
        <v>91977</v>
      </c>
      <c r="B3419" s="206" t="s">
        <v>3951</v>
      </c>
      <c r="C3419" s="205" t="s">
        <v>687</v>
      </c>
      <c r="D3419" s="207">
        <v>71.39</v>
      </c>
    </row>
    <row r="3420" spans="1:4">
      <c r="A3420" s="50">
        <v>91990</v>
      </c>
      <c r="B3420" s="208" t="s">
        <v>3952</v>
      </c>
      <c r="C3420" s="50" t="s">
        <v>687</v>
      </c>
      <c r="D3420" s="204">
        <v>18.079999999999998</v>
      </c>
    </row>
    <row r="3421" spans="1:4">
      <c r="A3421" s="205">
        <v>91991</v>
      </c>
      <c r="B3421" s="206" t="s">
        <v>3953</v>
      </c>
      <c r="C3421" s="205" t="s">
        <v>687</v>
      </c>
      <c r="D3421" s="207">
        <v>20.64</v>
      </c>
    </row>
    <row r="3422" spans="1:4">
      <c r="A3422" s="50">
        <v>91992</v>
      </c>
      <c r="B3422" s="208" t="s">
        <v>3954</v>
      </c>
      <c r="C3422" s="50" t="s">
        <v>687</v>
      </c>
      <c r="D3422" s="204">
        <v>23.3</v>
      </c>
    </row>
    <row r="3423" spans="1:4">
      <c r="A3423" s="205">
        <v>91993</v>
      </c>
      <c r="B3423" s="206" t="s">
        <v>3955</v>
      </c>
      <c r="C3423" s="205" t="s">
        <v>687</v>
      </c>
      <c r="D3423" s="207">
        <v>25.86</v>
      </c>
    </row>
    <row r="3424" spans="1:4">
      <c r="A3424" s="50">
        <v>91994</v>
      </c>
      <c r="B3424" s="208" t="s">
        <v>3956</v>
      </c>
      <c r="C3424" s="50" t="s">
        <v>687</v>
      </c>
      <c r="D3424" s="204">
        <v>12.85</v>
      </c>
    </row>
    <row r="3425" spans="1:4">
      <c r="A3425" s="205">
        <v>91995</v>
      </c>
      <c r="B3425" s="206" t="s">
        <v>3957</v>
      </c>
      <c r="C3425" s="205" t="s">
        <v>687</v>
      </c>
      <c r="D3425" s="207">
        <v>15.41</v>
      </c>
    </row>
    <row r="3426" spans="1:4">
      <c r="A3426" s="50">
        <v>91996</v>
      </c>
      <c r="B3426" s="208" t="s">
        <v>3958</v>
      </c>
      <c r="C3426" s="50" t="s">
        <v>687</v>
      </c>
      <c r="D3426" s="204">
        <v>18.07</v>
      </c>
    </row>
    <row r="3427" spans="1:4">
      <c r="A3427" s="205">
        <v>91997</v>
      </c>
      <c r="B3427" s="206" t="s">
        <v>3959</v>
      </c>
      <c r="C3427" s="205" t="s">
        <v>687</v>
      </c>
      <c r="D3427" s="207">
        <v>20.63</v>
      </c>
    </row>
    <row r="3428" spans="1:4">
      <c r="A3428" s="50">
        <v>91998</v>
      </c>
      <c r="B3428" s="208" t="s">
        <v>3960</v>
      </c>
      <c r="C3428" s="50" t="s">
        <v>687</v>
      </c>
      <c r="D3428" s="204">
        <v>10.82</v>
      </c>
    </row>
    <row r="3429" spans="1:4">
      <c r="A3429" s="205">
        <v>91999</v>
      </c>
      <c r="B3429" s="206" t="s">
        <v>3961</v>
      </c>
      <c r="C3429" s="205" t="s">
        <v>687</v>
      </c>
      <c r="D3429" s="207">
        <v>13.38</v>
      </c>
    </row>
    <row r="3430" spans="1:4">
      <c r="A3430" s="50">
        <v>92000</v>
      </c>
      <c r="B3430" s="208" t="s">
        <v>3962</v>
      </c>
      <c r="C3430" s="50" t="s">
        <v>687</v>
      </c>
      <c r="D3430" s="204">
        <v>16.03</v>
      </c>
    </row>
    <row r="3431" spans="1:4">
      <c r="A3431" s="205">
        <v>92001</v>
      </c>
      <c r="B3431" s="206" t="s">
        <v>3963</v>
      </c>
      <c r="C3431" s="205" t="s">
        <v>687</v>
      </c>
      <c r="D3431" s="207">
        <v>18.59</v>
      </c>
    </row>
    <row r="3432" spans="1:4">
      <c r="A3432" s="50">
        <v>92002</v>
      </c>
      <c r="B3432" s="208" t="s">
        <v>3964</v>
      </c>
      <c r="C3432" s="50" t="s">
        <v>687</v>
      </c>
      <c r="D3432" s="204">
        <v>24.01</v>
      </c>
    </row>
    <row r="3433" spans="1:4">
      <c r="A3433" s="205">
        <v>92003</v>
      </c>
      <c r="B3433" s="206" t="s">
        <v>3965</v>
      </c>
      <c r="C3433" s="205" t="s">
        <v>687</v>
      </c>
      <c r="D3433" s="207">
        <v>29.12</v>
      </c>
    </row>
    <row r="3434" spans="1:4">
      <c r="A3434" s="50">
        <v>92004</v>
      </c>
      <c r="B3434" s="208" t="s">
        <v>3966</v>
      </c>
      <c r="C3434" s="50" t="s">
        <v>687</v>
      </c>
      <c r="D3434" s="204">
        <v>29.22</v>
      </c>
    </row>
    <row r="3435" spans="1:4">
      <c r="A3435" s="205">
        <v>92005</v>
      </c>
      <c r="B3435" s="206" t="s">
        <v>3967</v>
      </c>
      <c r="C3435" s="205" t="s">
        <v>687</v>
      </c>
      <c r="D3435" s="207">
        <v>34.340000000000003</v>
      </c>
    </row>
    <row r="3436" spans="1:4">
      <c r="A3436" s="50">
        <v>92006</v>
      </c>
      <c r="B3436" s="208" t="s">
        <v>3968</v>
      </c>
      <c r="C3436" s="50" t="s">
        <v>687</v>
      </c>
      <c r="D3436" s="204">
        <v>19.940000000000001</v>
      </c>
    </row>
    <row r="3437" spans="1:4">
      <c r="A3437" s="205">
        <v>92007</v>
      </c>
      <c r="B3437" s="206" t="s">
        <v>3969</v>
      </c>
      <c r="C3437" s="205" t="s">
        <v>687</v>
      </c>
      <c r="D3437" s="207">
        <v>25.06</v>
      </c>
    </row>
    <row r="3438" spans="1:4">
      <c r="A3438" s="50">
        <v>92008</v>
      </c>
      <c r="B3438" s="208" t="s">
        <v>3970</v>
      </c>
      <c r="C3438" s="50" t="s">
        <v>687</v>
      </c>
      <c r="D3438" s="204">
        <v>25.16</v>
      </c>
    </row>
    <row r="3439" spans="1:4">
      <c r="A3439" s="205">
        <v>92009</v>
      </c>
      <c r="B3439" s="206" t="s">
        <v>3971</v>
      </c>
      <c r="C3439" s="205" t="s">
        <v>687</v>
      </c>
      <c r="D3439" s="207">
        <v>30.28</v>
      </c>
    </row>
    <row r="3440" spans="1:4">
      <c r="A3440" s="50">
        <v>92010</v>
      </c>
      <c r="B3440" s="208" t="s">
        <v>3972</v>
      </c>
      <c r="C3440" s="50" t="s">
        <v>687</v>
      </c>
      <c r="D3440" s="204">
        <v>35.159999999999997</v>
      </c>
    </row>
    <row r="3441" spans="1:4">
      <c r="A3441" s="205">
        <v>92011</v>
      </c>
      <c r="B3441" s="206" t="s">
        <v>3973</v>
      </c>
      <c r="C3441" s="205" t="s">
        <v>687</v>
      </c>
      <c r="D3441" s="207">
        <v>42.84</v>
      </c>
    </row>
    <row r="3442" spans="1:4">
      <c r="A3442" s="50">
        <v>92012</v>
      </c>
      <c r="B3442" s="208" t="s">
        <v>3974</v>
      </c>
      <c r="C3442" s="50" t="s">
        <v>687</v>
      </c>
      <c r="D3442" s="204">
        <v>40.380000000000003</v>
      </c>
    </row>
    <row r="3443" spans="1:4">
      <c r="A3443" s="205">
        <v>92013</v>
      </c>
      <c r="B3443" s="206" t="s">
        <v>3975</v>
      </c>
      <c r="C3443" s="205" t="s">
        <v>687</v>
      </c>
      <c r="D3443" s="207">
        <v>48.06</v>
      </c>
    </row>
    <row r="3444" spans="1:4">
      <c r="A3444" s="50">
        <v>92014</v>
      </c>
      <c r="B3444" s="208" t="s">
        <v>3976</v>
      </c>
      <c r="C3444" s="50" t="s">
        <v>687</v>
      </c>
      <c r="D3444" s="204">
        <v>29.06</v>
      </c>
    </row>
    <row r="3445" spans="1:4">
      <c r="A3445" s="205">
        <v>92015</v>
      </c>
      <c r="B3445" s="206" t="s">
        <v>3977</v>
      </c>
      <c r="C3445" s="205" t="s">
        <v>687</v>
      </c>
      <c r="D3445" s="207">
        <v>36.74</v>
      </c>
    </row>
    <row r="3446" spans="1:4">
      <c r="A3446" s="50">
        <v>92016</v>
      </c>
      <c r="B3446" s="208" t="s">
        <v>3978</v>
      </c>
      <c r="C3446" s="50" t="s">
        <v>687</v>
      </c>
      <c r="D3446" s="204">
        <v>34.28</v>
      </c>
    </row>
    <row r="3447" spans="1:4">
      <c r="A3447" s="205">
        <v>92017</v>
      </c>
      <c r="B3447" s="206" t="s">
        <v>3979</v>
      </c>
      <c r="C3447" s="205" t="s">
        <v>687</v>
      </c>
      <c r="D3447" s="207">
        <v>41.96</v>
      </c>
    </row>
    <row r="3448" spans="1:4">
      <c r="A3448" s="50">
        <v>92018</v>
      </c>
      <c r="B3448" s="208" t="s">
        <v>3980</v>
      </c>
      <c r="C3448" s="50" t="s">
        <v>687</v>
      </c>
      <c r="D3448" s="204">
        <v>38.46</v>
      </c>
    </row>
    <row r="3449" spans="1:4">
      <c r="A3449" s="205">
        <v>92019</v>
      </c>
      <c r="B3449" s="206" t="s">
        <v>3981</v>
      </c>
      <c r="C3449" s="205" t="s">
        <v>687</v>
      </c>
      <c r="D3449" s="207">
        <v>48.19</v>
      </c>
    </row>
    <row r="3450" spans="1:4">
      <c r="A3450" s="50">
        <v>92020</v>
      </c>
      <c r="B3450" s="208" t="s">
        <v>3982</v>
      </c>
      <c r="C3450" s="50" t="s">
        <v>687</v>
      </c>
      <c r="D3450" s="204">
        <v>56.85</v>
      </c>
    </row>
    <row r="3451" spans="1:4">
      <c r="A3451" s="205">
        <v>92021</v>
      </c>
      <c r="B3451" s="206" t="s">
        <v>3983</v>
      </c>
      <c r="C3451" s="205" t="s">
        <v>687</v>
      </c>
      <c r="D3451" s="207">
        <v>66.58</v>
      </c>
    </row>
    <row r="3452" spans="1:4" ht="30">
      <c r="A3452" s="50">
        <v>92022</v>
      </c>
      <c r="B3452" s="208" t="s">
        <v>3984</v>
      </c>
      <c r="C3452" s="50" t="s">
        <v>687</v>
      </c>
      <c r="D3452" s="204">
        <v>22.78</v>
      </c>
    </row>
    <row r="3453" spans="1:4" ht="30">
      <c r="A3453" s="205">
        <v>92023</v>
      </c>
      <c r="B3453" s="206" t="s">
        <v>3985</v>
      </c>
      <c r="C3453" s="205" t="s">
        <v>687</v>
      </c>
      <c r="D3453" s="207">
        <v>28</v>
      </c>
    </row>
    <row r="3454" spans="1:4" ht="30">
      <c r="A3454" s="50">
        <v>92024</v>
      </c>
      <c r="B3454" s="208" t="s">
        <v>3986</v>
      </c>
      <c r="C3454" s="50" t="s">
        <v>687</v>
      </c>
      <c r="D3454" s="204">
        <v>33.97</v>
      </c>
    </row>
    <row r="3455" spans="1:4" ht="30">
      <c r="A3455" s="205">
        <v>92025</v>
      </c>
      <c r="B3455" s="206" t="s">
        <v>3987</v>
      </c>
      <c r="C3455" s="205" t="s">
        <v>687</v>
      </c>
      <c r="D3455" s="207">
        <v>39.19</v>
      </c>
    </row>
    <row r="3456" spans="1:4" ht="30">
      <c r="A3456" s="50">
        <v>92026</v>
      </c>
      <c r="B3456" s="208" t="s">
        <v>3988</v>
      </c>
      <c r="C3456" s="50" t="s">
        <v>687</v>
      </c>
      <c r="D3456" s="204">
        <v>32.74</v>
      </c>
    </row>
    <row r="3457" spans="1:4" ht="30">
      <c r="A3457" s="205">
        <v>92027</v>
      </c>
      <c r="B3457" s="206" t="s">
        <v>3989</v>
      </c>
      <c r="C3457" s="205" t="s">
        <v>687</v>
      </c>
      <c r="D3457" s="207">
        <v>37.96</v>
      </c>
    </row>
    <row r="3458" spans="1:4" ht="30">
      <c r="A3458" s="50">
        <v>92028</v>
      </c>
      <c r="B3458" s="208" t="s">
        <v>3990</v>
      </c>
      <c r="C3458" s="50" t="s">
        <v>687</v>
      </c>
      <c r="D3458" s="204">
        <v>27.15</v>
      </c>
    </row>
    <row r="3459" spans="1:4" ht="30">
      <c r="A3459" s="205">
        <v>92029</v>
      </c>
      <c r="B3459" s="206" t="s">
        <v>3991</v>
      </c>
      <c r="C3459" s="205" t="s">
        <v>687</v>
      </c>
      <c r="D3459" s="207">
        <v>32.369999999999997</v>
      </c>
    </row>
    <row r="3460" spans="1:4" ht="30">
      <c r="A3460" s="50">
        <v>92030</v>
      </c>
      <c r="B3460" s="208" t="s">
        <v>3992</v>
      </c>
      <c r="C3460" s="50" t="s">
        <v>687</v>
      </c>
      <c r="D3460" s="204">
        <v>38.31</v>
      </c>
    </row>
    <row r="3461" spans="1:4" ht="30">
      <c r="A3461" s="205">
        <v>92031</v>
      </c>
      <c r="B3461" s="206" t="s">
        <v>3993</v>
      </c>
      <c r="C3461" s="205" t="s">
        <v>687</v>
      </c>
      <c r="D3461" s="207">
        <v>43.53</v>
      </c>
    </row>
    <row r="3462" spans="1:4" ht="30">
      <c r="A3462" s="50">
        <v>92032</v>
      </c>
      <c r="B3462" s="208" t="s">
        <v>3994</v>
      </c>
      <c r="C3462" s="50" t="s">
        <v>687</v>
      </c>
      <c r="D3462" s="204">
        <v>41.45</v>
      </c>
    </row>
    <row r="3463" spans="1:4" ht="30">
      <c r="A3463" s="205">
        <v>92033</v>
      </c>
      <c r="B3463" s="206" t="s">
        <v>3995</v>
      </c>
      <c r="C3463" s="205" t="s">
        <v>687</v>
      </c>
      <c r="D3463" s="207">
        <v>46.67</v>
      </c>
    </row>
    <row r="3464" spans="1:4" ht="30">
      <c r="A3464" s="50">
        <v>92034</v>
      </c>
      <c r="B3464" s="208" t="s">
        <v>3996</v>
      </c>
      <c r="C3464" s="50" t="s">
        <v>687</v>
      </c>
      <c r="D3464" s="204">
        <v>37.11</v>
      </c>
    </row>
    <row r="3465" spans="1:4" ht="30">
      <c r="A3465" s="205">
        <v>92035</v>
      </c>
      <c r="B3465" s="206" t="s">
        <v>3997</v>
      </c>
      <c r="C3465" s="205" t="s">
        <v>687</v>
      </c>
      <c r="D3465" s="207">
        <v>42.33</v>
      </c>
    </row>
    <row r="3466" spans="1:4">
      <c r="A3466" s="50">
        <v>92040</v>
      </c>
      <c r="B3466" s="208" t="s">
        <v>3998</v>
      </c>
      <c r="C3466" s="50" t="s">
        <v>492</v>
      </c>
      <c r="D3466" s="204">
        <v>2.72</v>
      </c>
    </row>
    <row r="3467" spans="1:4">
      <c r="A3467" s="205">
        <v>92041</v>
      </c>
      <c r="B3467" s="206" t="s">
        <v>3999</v>
      </c>
      <c r="C3467" s="205" t="s">
        <v>492</v>
      </c>
      <c r="D3467" s="207">
        <v>0.99</v>
      </c>
    </row>
    <row r="3468" spans="1:4">
      <c r="A3468" s="50">
        <v>92042</v>
      </c>
      <c r="B3468" s="208" t="s">
        <v>4000</v>
      </c>
      <c r="C3468" s="50" t="s">
        <v>492</v>
      </c>
      <c r="D3468" s="204">
        <v>1.89</v>
      </c>
    </row>
    <row r="3469" spans="1:4">
      <c r="A3469" s="205">
        <v>92043</v>
      </c>
      <c r="B3469" s="206" t="s">
        <v>4001</v>
      </c>
      <c r="C3469" s="205" t="s">
        <v>514</v>
      </c>
      <c r="D3469" s="207">
        <v>5.61</v>
      </c>
    </row>
    <row r="3470" spans="1:4">
      <c r="A3470" s="50">
        <v>92044</v>
      </c>
      <c r="B3470" s="208" t="s">
        <v>4002</v>
      </c>
      <c r="C3470" s="50" t="s">
        <v>537</v>
      </c>
      <c r="D3470" s="204">
        <v>3.72</v>
      </c>
    </row>
    <row r="3471" spans="1:4" ht="30">
      <c r="A3471" s="205">
        <v>92101</v>
      </c>
      <c r="B3471" s="206" t="s">
        <v>4003</v>
      </c>
      <c r="C3471" s="205" t="s">
        <v>492</v>
      </c>
      <c r="D3471" s="207">
        <v>15.1</v>
      </c>
    </row>
    <row r="3472" spans="1:4" ht="30">
      <c r="A3472" s="50">
        <v>92102</v>
      </c>
      <c r="B3472" s="208" t="s">
        <v>4003</v>
      </c>
      <c r="C3472" s="50" t="s">
        <v>492</v>
      </c>
      <c r="D3472" s="204">
        <v>7.36</v>
      </c>
    </row>
    <row r="3473" spans="1:4" ht="30">
      <c r="A3473" s="205">
        <v>92103</v>
      </c>
      <c r="B3473" s="206" t="s">
        <v>4003</v>
      </c>
      <c r="C3473" s="205" t="s">
        <v>492</v>
      </c>
      <c r="D3473" s="207">
        <v>1.53</v>
      </c>
    </row>
    <row r="3474" spans="1:4" ht="30">
      <c r="A3474" s="50">
        <v>92104</v>
      </c>
      <c r="B3474" s="208" t="s">
        <v>4003</v>
      </c>
      <c r="C3474" s="50" t="s">
        <v>492</v>
      </c>
      <c r="D3474" s="204">
        <v>21.25</v>
      </c>
    </row>
    <row r="3475" spans="1:4" ht="30">
      <c r="A3475" s="205">
        <v>92105</v>
      </c>
      <c r="B3475" s="206" t="s">
        <v>4003</v>
      </c>
      <c r="C3475" s="205" t="s">
        <v>492</v>
      </c>
      <c r="D3475" s="207">
        <v>83.02</v>
      </c>
    </row>
    <row r="3476" spans="1:4" ht="30">
      <c r="A3476" s="50">
        <v>92106</v>
      </c>
      <c r="B3476" s="208" t="s">
        <v>4004</v>
      </c>
      <c r="C3476" s="50" t="s">
        <v>514</v>
      </c>
      <c r="D3476" s="204">
        <v>141.26</v>
      </c>
    </row>
    <row r="3477" spans="1:4" ht="30">
      <c r="A3477" s="205">
        <v>92107</v>
      </c>
      <c r="B3477" s="206" t="s">
        <v>4003</v>
      </c>
      <c r="C3477" s="205" t="s">
        <v>537</v>
      </c>
      <c r="D3477" s="207">
        <v>36.979999999999997</v>
      </c>
    </row>
    <row r="3478" spans="1:4" ht="30">
      <c r="A3478" s="50">
        <v>92108</v>
      </c>
      <c r="B3478" s="208" t="s">
        <v>4005</v>
      </c>
      <c r="C3478" s="50" t="s">
        <v>492</v>
      </c>
      <c r="D3478" s="204">
        <v>0.74</v>
      </c>
    </row>
    <row r="3479" spans="1:4" ht="30">
      <c r="A3479" s="205">
        <v>92109</v>
      </c>
      <c r="B3479" s="206" t="s">
        <v>4006</v>
      </c>
      <c r="C3479" s="205" t="s">
        <v>492</v>
      </c>
      <c r="D3479" s="207">
        <v>0.23</v>
      </c>
    </row>
    <row r="3480" spans="1:4" ht="30">
      <c r="A3480" s="50">
        <v>92110</v>
      </c>
      <c r="B3480" s="208" t="s">
        <v>4007</v>
      </c>
      <c r="C3480" s="50" t="s">
        <v>492</v>
      </c>
      <c r="D3480" s="204">
        <v>0.78</v>
      </c>
    </row>
    <row r="3481" spans="1:4" ht="30">
      <c r="A3481" s="205">
        <v>92111</v>
      </c>
      <c r="B3481" s="206" t="s">
        <v>4008</v>
      </c>
      <c r="C3481" s="205" t="s">
        <v>492</v>
      </c>
      <c r="D3481" s="207">
        <v>0.46</v>
      </c>
    </row>
    <row r="3482" spans="1:4" ht="30">
      <c r="A3482" s="205">
        <v>92112</v>
      </c>
      <c r="B3482" s="206" t="s">
        <v>4009</v>
      </c>
      <c r="C3482" s="205" t="s">
        <v>514</v>
      </c>
      <c r="D3482" s="207">
        <v>2.2200000000000002</v>
      </c>
    </row>
    <row r="3483" spans="1:4" ht="30">
      <c r="A3483" s="50">
        <v>92113</v>
      </c>
      <c r="B3483" s="208" t="s">
        <v>4010</v>
      </c>
      <c r="C3483" s="50" t="s">
        <v>537</v>
      </c>
      <c r="D3483" s="204">
        <v>0.97</v>
      </c>
    </row>
    <row r="3484" spans="1:4">
      <c r="A3484" s="50">
        <v>92114</v>
      </c>
      <c r="B3484" s="208" t="s">
        <v>4011</v>
      </c>
      <c r="C3484" s="50" t="s">
        <v>492</v>
      </c>
      <c r="D3484" s="204">
        <v>0.75</v>
      </c>
    </row>
    <row r="3485" spans="1:4">
      <c r="A3485" s="205">
        <v>92115</v>
      </c>
      <c r="B3485" s="206" t="s">
        <v>4012</v>
      </c>
      <c r="C3485" s="205" t="s">
        <v>492</v>
      </c>
      <c r="D3485" s="207">
        <v>0.04</v>
      </c>
    </row>
    <row r="3486" spans="1:4">
      <c r="A3486" s="50">
        <v>92116</v>
      </c>
      <c r="B3486" s="208" t="s">
        <v>4013</v>
      </c>
      <c r="C3486" s="50" t="s">
        <v>492</v>
      </c>
      <c r="D3486" s="204">
        <v>0.49</v>
      </c>
    </row>
    <row r="3487" spans="1:4">
      <c r="A3487" s="50">
        <v>92118</v>
      </c>
      <c r="B3487" s="208" t="s">
        <v>4014</v>
      </c>
      <c r="C3487" s="50" t="s">
        <v>514</v>
      </c>
      <c r="D3487" s="204">
        <v>1.3</v>
      </c>
    </row>
    <row r="3488" spans="1:4">
      <c r="A3488" s="205">
        <v>92119</v>
      </c>
      <c r="B3488" s="206" t="s">
        <v>4015</v>
      </c>
      <c r="C3488" s="205" t="s">
        <v>537</v>
      </c>
      <c r="D3488" s="207">
        <v>0.8</v>
      </c>
    </row>
    <row r="3489" spans="1:4">
      <c r="A3489" s="205">
        <v>92121</v>
      </c>
      <c r="B3489" s="206" t="s">
        <v>4016</v>
      </c>
      <c r="C3489" s="205" t="s">
        <v>40</v>
      </c>
      <c r="D3489" s="207">
        <v>18.05</v>
      </c>
    </row>
    <row r="3490" spans="1:4">
      <c r="A3490" s="50">
        <v>92122</v>
      </c>
      <c r="B3490" s="208" t="s">
        <v>4017</v>
      </c>
      <c r="C3490" s="50" t="s">
        <v>40</v>
      </c>
      <c r="D3490" s="204">
        <v>29.49</v>
      </c>
    </row>
    <row r="3491" spans="1:4">
      <c r="A3491" s="205">
        <v>92123</v>
      </c>
      <c r="B3491" s="206" t="s">
        <v>4018</v>
      </c>
      <c r="C3491" s="205" t="s">
        <v>40</v>
      </c>
      <c r="D3491" s="207">
        <v>27.11</v>
      </c>
    </row>
    <row r="3492" spans="1:4">
      <c r="A3492" s="205">
        <v>92133</v>
      </c>
      <c r="B3492" s="206" t="s">
        <v>4019</v>
      </c>
      <c r="C3492" s="205" t="s">
        <v>492</v>
      </c>
      <c r="D3492" s="207">
        <v>6.72</v>
      </c>
    </row>
    <row r="3493" spans="1:4">
      <c r="A3493" s="50">
        <v>92134</v>
      </c>
      <c r="B3493" s="208" t="s">
        <v>4020</v>
      </c>
      <c r="C3493" s="50" t="s">
        <v>492</v>
      </c>
      <c r="D3493" s="204">
        <v>1.61</v>
      </c>
    </row>
    <row r="3494" spans="1:4">
      <c r="A3494" s="205">
        <v>92135</v>
      </c>
      <c r="B3494" s="206" t="s">
        <v>4021</v>
      </c>
      <c r="C3494" s="205" t="s">
        <v>492</v>
      </c>
      <c r="D3494" s="207">
        <v>0.33</v>
      </c>
    </row>
    <row r="3495" spans="1:4">
      <c r="A3495" s="50">
        <v>92136</v>
      </c>
      <c r="B3495" s="208" t="s">
        <v>4022</v>
      </c>
      <c r="C3495" s="50" t="s">
        <v>492</v>
      </c>
      <c r="D3495" s="204">
        <v>8.9600000000000009</v>
      </c>
    </row>
    <row r="3496" spans="1:4">
      <c r="A3496" s="205">
        <v>92137</v>
      </c>
      <c r="B3496" s="206" t="s">
        <v>4023</v>
      </c>
      <c r="C3496" s="205" t="s">
        <v>492</v>
      </c>
      <c r="D3496" s="207">
        <v>64.97</v>
      </c>
    </row>
    <row r="3497" spans="1:4">
      <c r="A3497" s="205">
        <v>92138</v>
      </c>
      <c r="B3497" s="206" t="s">
        <v>4024</v>
      </c>
      <c r="C3497" s="205" t="s">
        <v>514</v>
      </c>
      <c r="D3497" s="207">
        <v>94.8</v>
      </c>
    </row>
    <row r="3498" spans="1:4">
      <c r="A3498" s="50">
        <v>92139</v>
      </c>
      <c r="B3498" s="208" t="s">
        <v>4025</v>
      </c>
      <c r="C3498" s="50" t="s">
        <v>537</v>
      </c>
      <c r="D3498" s="204">
        <v>20.86</v>
      </c>
    </row>
    <row r="3499" spans="1:4" ht="30">
      <c r="A3499" s="50">
        <v>92140</v>
      </c>
      <c r="B3499" s="208" t="s">
        <v>4026</v>
      </c>
      <c r="C3499" s="50" t="s">
        <v>492</v>
      </c>
      <c r="D3499" s="204">
        <v>2.57</v>
      </c>
    </row>
    <row r="3500" spans="1:4">
      <c r="A3500" s="205">
        <v>92141</v>
      </c>
      <c r="B3500" s="206" t="s">
        <v>4027</v>
      </c>
      <c r="C3500" s="205" t="s">
        <v>492</v>
      </c>
      <c r="D3500" s="207">
        <v>0.61</v>
      </c>
    </row>
    <row r="3501" spans="1:4" ht="30">
      <c r="A3501" s="50">
        <v>92142</v>
      </c>
      <c r="B3501" s="208" t="s">
        <v>4028</v>
      </c>
      <c r="C3501" s="50" t="s">
        <v>492</v>
      </c>
      <c r="D3501" s="204">
        <v>0.12</v>
      </c>
    </row>
    <row r="3502" spans="1:4" ht="30">
      <c r="A3502" s="205">
        <v>92143</v>
      </c>
      <c r="B3502" s="206" t="s">
        <v>4029</v>
      </c>
      <c r="C3502" s="205" t="s">
        <v>492</v>
      </c>
      <c r="D3502" s="207">
        <v>3.43</v>
      </c>
    </row>
    <row r="3503" spans="1:4" ht="30">
      <c r="A3503" s="50">
        <v>92144</v>
      </c>
      <c r="B3503" s="208" t="s">
        <v>4030</v>
      </c>
      <c r="C3503" s="50" t="s">
        <v>492</v>
      </c>
      <c r="D3503" s="204">
        <v>55.16</v>
      </c>
    </row>
    <row r="3504" spans="1:4" ht="30">
      <c r="A3504" s="50">
        <v>92145</v>
      </c>
      <c r="B3504" s="208" t="s">
        <v>4031</v>
      </c>
      <c r="C3504" s="50" t="s">
        <v>514</v>
      </c>
      <c r="D3504" s="204">
        <v>74.11</v>
      </c>
    </row>
    <row r="3505" spans="1:4" ht="30">
      <c r="A3505" s="205">
        <v>92146</v>
      </c>
      <c r="B3505" s="206" t="s">
        <v>4032</v>
      </c>
      <c r="C3505" s="205" t="s">
        <v>537</v>
      </c>
      <c r="D3505" s="207">
        <v>15.5</v>
      </c>
    </row>
    <row r="3506" spans="1:4" ht="30">
      <c r="A3506" s="205">
        <v>92210</v>
      </c>
      <c r="B3506" s="206" t="s">
        <v>4033</v>
      </c>
      <c r="C3506" s="205" t="s">
        <v>103</v>
      </c>
      <c r="D3506" s="207">
        <v>97.9</v>
      </c>
    </row>
    <row r="3507" spans="1:4" ht="30">
      <c r="A3507" s="50">
        <v>92211</v>
      </c>
      <c r="B3507" s="208" t="s">
        <v>4034</v>
      </c>
      <c r="C3507" s="50" t="s">
        <v>103</v>
      </c>
      <c r="D3507" s="204">
        <v>125.85</v>
      </c>
    </row>
    <row r="3508" spans="1:4" ht="30">
      <c r="A3508" s="205">
        <v>92212</v>
      </c>
      <c r="B3508" s="206" t="s">
        <v>4035</v>
      </c>
      <c r="C3508" s="205" t="s">
        <v>103</v>
      </c>
      <c r="D3508" s="207">
        <v>161.16999999999999</v>
      </c>
    </row>
    <row r="3509" spans="1:4" ht="30">
      <c r="A3509" s="50">
        <v>92213</v>
      </c>
      <c r="B3509" s="208" t="s">
        <v>4036</v>
      </c>
      <c r="C3509" s="50" t="s">
        <v>103</v>
      </c>
      <c r="D3509" s="204">
        <v>224.54</v>
      </c>
    </row>
    <row r="3510" spans="1:4" ht="30">
      <c r="A3510" s="205">
        <v>92214</v>
      </c>
      <c r="B3510" s="206" t="s">
        <v>4037</v>
      </c>
      <c r="C3510" s="205" t="s">
        <v>103</v>
      </c>
      <c r="D3510" s="207">
        <v>244.62</v>
      </c>
    </row>
    <row r="3511" spans="1:4" ht="30">
      <c r="A3511" s="50">
        <v>92215</v>
      </c>
      <c r="B3511" s="208" t="s">
        <v>4038</v>
      </c>
      <c r="C3511" s="50" t="s">
        <v>103</v>
      </c>
      <c r="D3511" s="204">
        <v>296.19</v>
      </c>
    </row>
    <row r="3512" spans="1:4" ht="30">
      <c r="A3512" s="205">
        <v>92216</v>
      </c>
      <c r="B3512" s="206" t="s">
        <v>4039</v>
      </c>
      <c r="C3512" s="205" t="s">
        <v>103</v>
      </c>
      <c r="D3512" s="207">
        <v>331.73</v>
      </c>
    </row>
    <row r="3513" spans="1:4" ht="30">
      <c r="A3513" s="50">
        <v>92219</v>
      </c>
      <c r="B3513" s="208" t="s">
        <v>4040</v>
      </c>
      <c r="C3513" s="50" t="s">
        <v>103</v>
      </c>
      <c r="D3513" s="204">
        <v>104.24</v>
      </c>
    </row>
    <row r="3514" spans="1:4" ht="30">
      <c r="A3514" s="205">
        <v>92220</v>
      </c>
      <c r="B3514" s="206" t="s">
        <v>4041</v>
      </c>
      <c r="C3514" s="205" t="s">
        <v>103</v>
      </c>
      <c r="D3514" s="207">
        <v>133.71</v>
      </c>
    </row>
    <row r="3515" spans="1:4" ht="30">
      <c r="A3515" s="50">
        <v>92221</v>
      </c>
      <c r="B3515" s="208" t="s">
        <v>4042</v>
      </c>
      <c r="C3515" s="50" t="s">
        <v>103</v>
      </c>
      <c r="D3515" s="204">
        <v>170.39</v>
      </c>
    </row>
    <row r="3516" spans="1:4" ht="30">
      <c r="A3516" s="205">
        <v>92222</v>
      </c>
      <c r="B3516" s="206" t="s">
        <v>4043</v>
      </c>
      <c r="C3516" s="205" t="s">
        <v>103</v>
      </c>
      <c r="D3516" s="207">
        <v>235.26</v>
      </c>
    </row>
    <row r="3517" spans="1:4" ht="30">
      <c r="A3517" s="50">
        <v>92223</v>
      </c>
      <c r="B3517" s="208" t="s">
        <v>4044</v>
      </c>
      <c r="C3517" s="50" t="s">
        <v>103</v>
      </c>
      <c r="D3517" s="204">
        <v>256.60000000000002</v>
      </c>
    </row>
    <row r="3518" spans="1:4" ht="30">
      <c r="A3518" s="205">
        <v>92224</v>
      </c>
      <c r="B3518" s="206" t="s">
        <v>4045</v>
      </c>
      <c r="C3518" s="205" t="s">
        <v>103</v>
      </c>
      <c r="D3518" s="207">
        <v>309.49</v>
      </c>
    </row>
    <row r="3519" spans="1:4" ht="30">
      <c r="A3519" s="50">
        <v>92226</v>
      </c>
      <c r="B3519" s="208" t="s">
        <v>4046</v>
      </c>
      <c r="C3519" s="50" t="s">
        <v>103</v>
      </c>
      <c r="D3519" s="204">
        <v>346.61</v>
      </c>
    </row>
    <row r="3520" spans="1:4">
      <c r="A3520" s="50">
        <v>92235</v>
      </c>
      <c r="B3520" s="208" t="s">
        <v>4047</v>
      </c>
      <c r="C3520" s="50" t="s">
        <v>14</v>
      </c>
      <c r="D3520" s="204">
        <v>46.06</v>
      </c>
    </row>
    <row r="3521" spans="1:4">
      <c r="A3521" s="205">
        <v>92236</v>
      </c>
      <c r="B3521" s="206" t="s">
        <v>4048</v>
      </c>
      <c r="C3521" s="205" t="s">
        <v>14</v>
      </c>
      <c r="D3521" s="207">
        <v>6.16</v>
      </c>
    </row>
    <row r="3522" spans="1:4" ht="30">
      <c r="A3522" s="205">
        <v>92237</v>
      </c>
      <c r="B3522" s="206" t="s">
        <v>4049</v>
      </c>
      <c r="C3522" s="205" t="s">
        <v>492</v>
      </c>
      <c r="D3522" s="207">
        <v>15.58</v>
      </c>
    </row>
    <row r="3523" spans="1:4" ht="30">
      <c r="A3523" s="50">
        <v>92238</v>
      </c>
      <c r="B3523" s="208" t="s">
        <v>4050</v>
      </c>
      <c r="C3523" s="50" t="s">
        <v>492</v>
      </c>
      <c r="D3523" s="204">
        <v>7.6</v>
      </c>
    </row>
    <row r="3524" spans="1:4" ht="30">
      <c r="A3524" s="205">
        <v>92239</v>
      </c>
      <c r="B3524" s="206" t="s">
        <v>4051</v>
      </c>
      <c r="C3524" s="205" t="s">
        <v>492</v>
      </c>
      <c r="D3524" s="207">
        <v>1.57</v>
      </c>
    </row>
    <row r="3525" spans="1:4" ht="30">
      <c r="A3525" s="50">
        <v>92240</v>
      </c>
      <c r="B3525" s="208" t="s">
        <v>4052</v>
      </c>
      <c r="C3525" s="50" t="s">
        <v>492</v>
      </c>
      <c r="D3525" s="204">
        <v>21.93</v>
      </c>
    </row>
    <row r="3526" spans="1:4" ht="45">
      <c r="A3526" s="205">
        <v>92241</v>
      </c>
      <c r="B3526" s="206" t="s">
        <v>4053</v>
      </c>
      <c r="C3526" s="205" t="s">
        <v>492</v>
      </c>
      <c r="D3526" s="207">
        <v>119.12</v>
      </c>
    </row>
    <row r="3527" spans="1:4" ht="30">
      <c r="A3527" s="205">
        <v>92242</v>
      </c>
      <c r="B3527" s="206" t="s">
        <v>4054</v>
      </c>
      <c r="C3527" s="205" t="s">
        <v>514</v>
      </c>
      <c r="D3527" s="207">
        <v>178.81</v>
      </c>
    </row>
    <row r="3528" spans="1:4" ht="30">
      <c r="A3528" s="50">
        <v>92243</v>
      </c>
      <c r="B3528" s="208" t="s">
        <v>4055</v>
      </c>
      <c r="C3528" s="50" t="s">
        <v>537</v>
      </c>
      <c r="D3528" s="204">
        <v>37.75</v>
      </c>
    </row>
    <row r="3529" spans="1:4" ht="30">
      <c r="A3529" s="50">
        <v>92255</v>
      </c>
      <c r="B3529" s="208" t="s">
        <v>4056</v>
      </c>
      <c r="C3529" s="50" t="s">
        <v>687</v>
      </c>
      <c r="D3529" s="204">
        <v>93.05</v>
      </c>
    </row>
    <row r="3530" spans="1:4" ht="30">
      <c r="A3530" s="205">
        <v>92256</v>
      </c>
      <c r="B3530" s="206" t="s">
        <v>4057</v>
      </c>
      <c r="C3530" s="205" t="s">
        <v>687</v>
      </c>
      <c r="D3530" s="207">
        <v>112.12</v>
      </c>
    </row>
    <row r="3531" spans="1:4" ht="30">
      <c r="A3531" s="50">
        <v>92257</v>
      </c>
      <c r="B3531" s="208" t="s">
        <v>4058</v>
      </c>
      <c r="C3531" s="50" t="s">
        <v>687</v>
      </c>
      <c r="D3531" s="204">
        <v>131.1</v>
      </c>
    </row>
    <row r="3532" spans="1:4" ht="30">
      <c r="A3532" s="205">
        <v>92258</v>
      </c>
      <c r="B3532" s="206" t="s">
        <v>4059</v>
      </c>
      <c r="C3532" s="205" t="s">
        <v>687</v>
      </c>
      <c r="D3532" s="207">
        <v>161.61000000000001</v>
      </c>
    </row>
    <row r="3533" spans="1:4" ht="30">
      <c r="A3533" s="205">
        <v>92259</v>
      </c>
      <c r="B3533" s="206" t="s">
        <v>4060</v>
      </c>
      <c r="C3533" s="205" t="s">
        <v>687</v>
      </c>
      <c r="D3533" s="207">
        <v>208.85</v>
      </c>
    </row>
    <row r="3534" spans="1:4" ht="30">
      <c r="A3534" s="50">
        <v>92260</v>
      </c>
      <c r="B3534" s="208" t="s">
        <v>4061</v>
      </c>
      <c r="C3534" s="50" t="s">
        <v>687</v>
      </c>
      <c r="D3534" s="204">
        <v>244.88</v>
      </c>
    </row>
    <row r="3535" spans="1:4" ht="30">
      <c r="A3535" s="205">
        <v>92261</v>
      </c>
      <c r="B3535" s="206" t="s">
        <v>4062</v>
      </c>
      <c r="C3535" s="205" t="s">
        <v>687</v>
      </c>
      <c r="D3535" s="207">
        <v>279.82</v>
      </c>
    </row>
    <row r="3536" spans="1:4" ht="30">
      <c r="A3536" s="50">
        <v>92262</v>
      </c>
      <c r="B3536" s="208" t="s">
        <v>4063</v>
      </c>
      <c r="C3536" s="50" t="s">
        <v>687</v>
      </c>
      <c r="D3536" s="204">
        <v>336.06</v>
      </c>
    </row>
    <row r="3537" spans="1:4" ht="30">
      <c r="A3537" s="50">
        <v>92263</v>
      </c>
      <c r="B3537" s="208" t="s">
        <v>4064</v>
      </c>
      <c r="C3537" s="50" t="s">
        <v>14</v>
      </c>
      <c r="D3537" s="204">
        <v>86.15</v>
      </c>
    </row>
    <row r="3538" spans="1:4" ht="30">
      <c r="A3538" s="205">
        <v>92264</v>
      </c>
      <c r="B3538" s="206" t="s">
        <v>4065</v>
      </c>
      <c r="C3538" s="205" t="s">
        <v>14</v>
      </c>
      <c r="D3538" s="207">
        <v>99.61</v>
      </c>
    </row>
    <row r="3539" spans="1:4">
      <c r="A3539" s="50">
        <v>92265</v>
      </c>
      <c r="B3539" s="208" t="s">
        <v>4066</v>
      </c>
      <c r="C3539" s="50" t="s">
        <v>14</v>
      </c>
      <c r="D3539" s="204">
        <v>65.87</v>
      </c>
    </row>
    <row r="3540" spans="1:4">
      <c r="A3540" s="205">
        <v>92266</v>
      </c>
      <c r="B3540" s="206" t="s">
        <v>4067</v>
      </c>
      <c r="C3540" s="205" t="s">
        <v>14</v>
      </c>
      <c r="D3540" s="207">
        <v>77.87</v>
      </c>
    </row>
    <row r="3541" spans="1:4">
      <c r="A3541" s="50">
        <v>92267</v>
      </c>
      <c r="B3541" s="208" t="s">
        <v>4068</v>
      </c>
      <c r="C3541" s="50" t="s">
        <v>14</v>
      </c>
      <c r="D3541" s="204">
        <v>27.94</v>
      </c>
    </row>
    <row r="3542" spans="1:4">
      <c r="A3542" s="205">
        <v>92268</v>
      </c>
      <c r="B3542" s="206" t="s">
        <v>4069</v>
      </c>
      <c r="C3542" s="205" t="s">
        <v>14</v>
      </c>
      <c r="D3542" s="207">
        <v>38.520000000000003</v>
      </c>
    </row>
    <row r="3543" spans="1:4">
      <c r="A3543" s="50">
        <v>92269</v>
      </c>
      <c r="B3543" s="208" t="s">
        <v>4070</v>
      </c>
      <c r="C3543" s="50" t="s">
        <v>14</v>
      </c>
      <c r="D3543" s="204">
        <v>50.38</v>
      </c>
    </row>
    <row r="3544" spans="1:4">
      <c r="A3544" s="205">
        <v>92270</v>
      </c>
      <c r="B3544" s="206" t="s">
        <v>4071</v>
      </c>
      <c r="C3544" s="205" t="s">
        <v>14</v>
      </c>
      <c r="D3544" s="207">
        <v>39.36</v>
      </c>
    </row>
    <row r="3545" spans="1:4">
      <c r="A3545" s="50">
        <v>92271</v>
      </c>
      <c r="B3545" s="208" t="s">
        <v>4072</v>
      </c>
      <c r="C3545" s="50" t="s">
        <v>14</v>
      </c>
      <c r="D3545" s="204">
        <v>24.74</v>
      </c>
    </row>
    <row r="3546" spans="1:4">
      <c r="A3546" s="205">
        <v>92272</v>
      </c>
      <c r="B3546" s="206" t="s">
        <v>4073</v>
      </c>
      <c r="C3546" s="205" t="s">
        <v>103</v>
      </c>
      <c r="D3546" s="207">
        <v>18.54</v>
      </c>
    </row>
    <row r="3547" spans="1:4">
      <c r="A3547" s="50">
        <v>92273</v>
      </c>
      <c r="B3547" s="208" t="s">
        <v>4074</v>
      </c>
      <c r="C3547" s="50" t="s">
        <v>103</v>
      </c>
      <c r="D3547" s="204">
        <v>8.15</v>
      </c>
    </row>
    <row r="3548" spans="1:4" ht="30">
      <c r="A3548" s="50">
        <v>92275</v>
      </c>
      <c r="B3548" s="208" t="s">
        <v>4075</v>
      </c>
      <c r="C3548" s="50" t="s">
        <v>103</v>
      </c>
      <c r="D3548" s="204">
        <v>22.38</v>
      </c>
    </row>
    <row r="3549" spans="1:4" ht="30">
      <c r="A3549" s="205">
        <v>92276</v>
      </c>
      <c r="B3549" s="206" t="s">
        <v>4076</v>
      </c>
      <c r="C3549" s="205" t="s">
        <v>103</v>
      </c>
      <c r="D3549" s="207">
        <v>28.31</v>
      </c>
    </row>
    <row r="3550" spans="1:4" ht="30">
      <c r="A3550" s="50">
        <v>92277</v>
      </c>
      <c r="B3550" s="208" t="s">
        <v>4077</v>
      </c>
      <c r="C3550" s="50" t="s">
        <v>103</v>
      </c>
      <c r="D3550" s="204">
        <v>40.68</v>
      </c>
    </row>
    <row r="3551" spans="1:4" ht="30">
      <c r="A3551" s="205">
        <v>92278</v>
      </c>
      <c r="B3551" s="206" t="s">
        <v>4078</v>
      </c>
      <c r="C3551" s="205" t="s">
        <v>103</v>
      </c>
      <c r="D3551" s="207">
        <v>54.56</v>
      </c>
    </row>
    <row r="3552" spans="1:4" ht="30">
      <c r="A3552" s="50">
        <v>92279</v>
      </c>
      <c r="B3552" s="208" t="s">
        <v>4079</v>
      </c>
      <c r="C3552" s="50" t="s">
        <v>103</v>
      </c>
      <c r="D3552" s="204">
        <v>78.66</v>
      </c>
    </row>
    <row r="3553" spans="1:4" ht="30">
      <c r="A3553" s="205">
        <v>92280</v>
      </c>
      <c r="B3553" s="206" t="s">
        <v>4080</v>
      </c>
      <c r="C3553" s="205" t="s">
        <v>103</v>
      </c>
      <c r="D3553" s="207">
        <v>110.22</v>
      </c>
    </row>
    <row r="3554" spans="1:4" ht="30">
      <c r="A3554" s="50">
        <v>92287</v>
      </c>
      <c r="B3554" s="208" t="s">
        <v>4081</v>
      </c>
      <c r="C3554" s="50" t="s">
        <v>687</v>
      </c>
      <c r="D3554" s="204">
        <v>8.19</v>
      </c>
    </row>
    <row r="3555" spans="1:4" ht="30">
      <c r="A3555" s="205">
        <v>92288</v>
      </c>
      <c r="B3555" s="206" t="s">
        <v>4082</v>
      </c>
      <c r="C3555" s="205" t="s">
        <v>687</v>
      </c>
      <c r="D3555" s="207">
        <v>12.19</v>
      </c>
    </row>
    <row r="3556" spans="1:4" ht="30">
      <c r="A3556" s="50">
        <v>92289</v>
      </c>
      <c r="B3556" s="208" t="s">
        <v>4083</v>
      </c>
      <c r="C3556" s="50" t="s">
        <v>687</v>
      </c>
      <c r="D3556" s="204">
        <v>20.56</v>
      </c>
    </row>
    <row r="3557" spans="1:4" ht="30">
      <c r="A3557" s="205">
        <v>92290</v>
      </c>
      <c r="B3557" s="206" t="s">
        <v>4084</v>
      </c>
      <c r="C3557" s="205" t="s">
        <v>687</v>
      </c>
      <c r="D3557" s="207">
        <v>30.08</v>
      </c>
    </row>
    <row r="3558" spans="1:4" ht="30">
      <c r="A3558" s="50">
        <v>92291</v>
      </c>
      <c r="B3558" s="208" t="s">
        <v>4085</v>
      </c>
      <c r="C3558" s="50" t="s">
        <v>687</v>
      </c>
      <c r="D3558" s="204">
        <v>45.54</v>
      </c>
    </row>
    <row r="3559" spans="1:4" ht="30">
      <c r="A3559" s="205">
        <v>92292</v>
      </c>
      <c r="B3559" s="206" t="s">
        <v>4086</v>
      </c>
      <c r="C3559" s="205" t="s">
        <v>687</v>
      </c>
      <c r="D3559" s="207">
        <v>139.88999999999999</v>
      </c>
    </row>
    <row r="3560" spans="1:4">
      <c r="A3560" s="50">
        <v>92293</v>
      </c>
      <c r="B3560" s="208" t="s">
        <v>4087</v>
      </c>
      <c r="C3560" s="50" t="s">
        <v>687</v>
      </c>
      <c r="D3560" s="204">
        <v>4.6900000000000004</v>
      </c>
    </row>
    <row r="3561" spans="1:4">
      <c r="A3561" s="205">
        <v>92294</v>
      </c>
      <c r="B3561" s="206" t="s">
        <v>4088</v>
      </c>
      <c r="C3561" s="205" t="s">
        <v>687</v>
      </c>
      <c r="D3561" s="207">
        <v>7.38</v>
      </c>
    </row>
    <row r="3562" spans="1:4">
      <c r="A3562" s="50">
        <v>92295</v>
      </c>
      <c r="B3562" s="208" t="s">
        <v>4089</v>
      </c>
      <c r="C3562" s="50" t="s">
        <v>687</v>
      </c>
      <c r="D3562" s="204">
        <v>13.18</v>
      </c>
    </row>
    <row r="3563" spans="1:4">
      <c r="A3563" s="205">
        <v>92296</v>
      </c>
      <c r="B3563" s="206" t="s">
        <v>4090</v>
      </c>
      <c r="C3563" s="205" t="s">
        <v>687</v>
      </c>
      <c r="D3563" s="207">
        <v>16.82</v>
      </c>
    </row>
    <row r="3564" spans="1:4">
      <c r="A3564" s="50">
        <v>92297</v>
      </c>
      <c r="B3564" s="208" t="s">
        <v>4091</v>
      </c>
      <c r="C3564" s="50" t="s">
        <v>687</v>
      </c>
      <c r="D3564" s="204">
        <v>25.73</v>
      </c>
    </row>
    <row r="3565" spans="1:4">
      <c r="A3565" s="205">
        <v>92298</v>
      </c>
      <c r="B3565" s="206" t="s">
        <v>4092</v>
      </c>
      <c r="C3565" s="205" t="s">
        <v>687</v>
      </c>
      <c r="D3565" s="207">
        <v>71.84</v>
      </c>
    </row>
    <row r="3566" spans="1:4">
      <c r="A3566" s="50">
        <v>92299</v>
      </c>
      <c r="B3566" s="208" t="s">
        <v>4093</v>
      </c>
      <c r="C3566" s="50" t="s">
        <v>687</v>
      </c>
      <c r="D3566" s="204">
        <v>10.77</v>
      </c>
    </row>
    <row r="3567" spans="1:4">
      <c r="A3567" s="205">
        <v>92300</v>
      </c>
      <c r="B3567" s="206" t="s">
        <v>4094</v>
      </c>
      <c r="C3567" s="205" t="s">
        <v>687</v>
      </c>
      <c r="D3567" s="207">
        <v>15.52</v>
      </c>
    </row>
    <row r="3568" spans="1:4">
      <c r="A3568" s="50">
        <v>92301</v>
      </c>
      <c r="B3568" s="208" t="s">
        <v>4095</v>
      </c>
      <c r="C3568" s="50" t="s">
        <v>687</v>
      </c>
      <c r="D3568" s="204">
        <v>29</v>
      </c>
    </row>
    <row r="3569" spans="1:4">
      <c r="A3569" s="205">
        <v>92302</v>
      </c>
      <c r="B3569" s="206" t="s">
        <v>4096</v>
      </c>
      <c r="C3569" s="205" t="s">
        <v>687</v>
      </c>
      <c r="D3569" s="207">
        <v>37.17</v>
      </c>
    </row>
    <row r="3570" spans="1:4">
      <c r="A3570" s="50">
        <v>92303</v>
      </c>
      <c r="B3570" s="208" t="s">
        <v>4097</v>
      </c>
      <c r="C3570" s="50" t="s">
        <v>687</v>
      </c>
      <c r="D3570" s="204">
        <v>67.03</v>
      </c>
    </row>
    <row r="3571" spans="1:4">
      <c r="A3571" s="205">
        <v>92304</v>
      </c>
      <c r="B3571" s="206" t="s">
        <v>4098</v>
      </c>
      <c r="C3571" s="205" t="s">
        <v>687</v>
      </c>
      <c r="D3571" s="207">
        <v>172.38</v>
      </c>
    </row>
    <row r="3572" spans="1:4" ht="30">
      <c r="A3572" s="50">
        <v>92305</v>
      </c>
      <c r="B3572" s="208" t="s">
        <v>4099</v>
      </c>
      <c r="C3572" s="50" t="s">
        <v>103</v>
      </c>
      <c r="D3572" s="204">
        <v>15.77</v>
      </c>
    </row>
    <row r="3573" spans="1:4" ht="30">
      <c r="A3573" s="205">
        <v>92306</v>
      </c>
      <c r="B3573" s="206" t="s">
        <v>4100</v>
      </c>
      <c r="C3573" s="205" t="s">
        <v>103</v>
      </c>
      <c r="D3573" s="207">
        <v>25.12</v>
      </c>
    </row>
    <row r="3574" spans="1:4" ht="30">
      <c r="A3574" s="50">
        <v>92307</v>
      </c>
      <c r="B3574" s="208" t="s">
        <v>4101</v>
      </c>
      <c r="C3574" s="50" t="s">
        <v>103</v>
      </c>
      <c r="D3574" s="204">
        <v>31.24</v>
      </c>
    </row>
    <row r="3575" spans="1:4" ht="30">
      <c r="A3575" s="50">
        <v>92311</v>
      </c>
      <c r="B3575" s="208" t="s">
        <v>4102</v>
      </c>
      <c r="C3575" s="50" t="s">
        <v>687</v>
      </c>
      <c r="D3575" s="204">
        <v>6.96</v>
      </c>
    </row>
    <row r="3576" spans="1:4" ht="30">
      <c r="A3576" s="205">
        <v>92312</v>
      </c>
      <c r="B3576" s="206" t="s">
        <v>4103</v>
      </c>
      <c r="C3576" s="205" t="s">
        <v>687</v>
      </c>
      <c r="D3576" s="207">
        <v>10.35</v>
      </c>
    </row>
    <row r="3577" spans="1:4" ht="30">
      <c r="A3577" s="50">
        <v>92313</v>
      </c>
      <c r="B3577" s="208" t="s">
        <v>4104</v>
      </c>
      <c r="C3577" s="50" t="s">
        <v>687</v>
      </c>
      <c r="D3577" s="204">
        <v>14.33</v>
      </c>
    </row>
    <row r="3578" spans="1:4" ht="30">
      <c r="A3578" s="205">
        <v>92314</v>
      </c>
      <c r="B3578" s="206" t="s">
        <v>4105</v>
      </c>
      <c r="C3578" s="205" t="s">
        <v>687</v>
      </c>
      <c r="D3578" s="207">
        <v>4.4800000000000004</v>
      </c>
    </row>
    <row r="3579" spans="1:4" ht="30">
      <c r="A3579" s="50">
        <v>92315</v>
      </c>
      <c r="B3579" s="208" t="s">
        <v>4106</v>
      </c>
      <c r="C3579" s="50" t="s">
        <v>687</v>
      </c>
      <c r="D3579" s="204">
        <v>6.16</v>
      </c>
    </row>
    <row r="3580" spans="1:4" ht="30">
      <c r="A3580" s="205">
        <v>92316</v>
      </c>
      <c r="B3580" s="206" t="s">
        <v>4107</v>
      </c>
      <c r="C3580" s="205" t="s">
        <v>687</v>
      </c>
      <c r="D3580" s="207">
        <v>8.84</v>
      </c>
    </row>
    <row r="3581" spans="1:4" ht="30">
      <c r="A3581" s="50">
        <v>92317</v>
      </c>
      <c r="B3581" s="208" t="s">
        <v>4108</v>
      </c>
      <c r="C3581" s="50" t="s">
        <v>687</v>
      </c>
      <c r="D3581" s="204">
        <v>9.3800000000000008</v>
      </c>
    </row>
    <row r="3582" spans="1:4" ht="30">
      <c r="A3582" s="205">
        <v>92318</v>
      </c>
      <c r="B3582" s="206" t="s">
        <v>4109</v>
      </c>
      <c r="C3582" s="205" t="s">
        <v>687</v>
      </c>
      <c r="D3582" s="207">
        <v>13.63</v>
      </c>
    </row>
    <row r="3583" spans="1:4" ht="30">
      <c r="A3583" s="50">
        <v>92319</v>
      </c>
      <c r="B3583" s="208" t="s">
        <v>4110</v>
      </c>
      <c r="C3583" s="50" t="s">
        <v>687</v>
      </c>
      <c r="D3583" s="204">
        <v>18.399999999999999</v>
      </c>
    </row>
    <row r="3584" spans="1:4" ht="30">
      <c r="A3584" s="205">
        <v>92320</v>
      </c>
      <c r="B3584" s="206" t="s">
        <v>4111</v>
      </c>
      <c r="C3584" s="205" t="s">
        <v>103</v>
      </c>
      <c r="D3584" s="207">
        <v>21.78</v>
      </c>
    </row>
    <row r="3585" spans="1:4" ht="30">
      <c r="A3585" s="50">
        <v>92321</v>
      </c>
      <c r="B3585" s="208" t="s">
        <v>4112</v>
      </c>
      <c r="C3585" s="50" t="s">
        <v>103</v>
      </c>
      <c r="D3585" s="204">
        <v>35.450000000000003</v>
      </c>
    </row>
    <row r="3586" spans="1:4" ht="30">
      <c r="A3586" s="205">
        <v>92322</v>
      </c>
      <c r="B3586" s="206" t="s">
        <v>4113</v>
      </c>
      <c r="C3586" s="205" t="s">
        <v>103</v>
      </c>
      <c r="D3586" s="207">
        <v>45.32</v>
      </c>
    </row>
    <row r="3587" spans="1:4" ht="30">
      <c r="A3587" s="205">
        <v>92326</v>
      </c>
      <c r="B3587" s="206" t="s">
        <v>4114</v>
      </c>
      <c r="C3587" s="205" t="s">
        <v>687</v>
      </c>
      <c r="D3587" s="207">
        <v>7.13</v>
      </c>
    </row>
    <row r="3588" spans="1:4" ht="30">
      <c r="A3588" s="50">
        <v>92327</v>
      </c>
      <c r="B3588" s="208" t="s">
        <v>4115</v>
      </c>
      <c r="C3588" s="50" t="s">
        <v>687</v>
      </c>
      <c r="D3588" s="204">
        <v>12.33</v>
      </c>
    </row>
    <row r="3589" spans="1:4" ht="30">
      <c r="A3589" s="205">
        <v>92328</v>
      </c>
      <c r="B3589" s="206" t="s">
        <v>4116</v>
      </c>
      <c r="C3589" s="205" t="s">
        <v>687</v>
      </c>
      <c r="D3589" s="207">
        <v>17.84</v>
      </c>
    </row>
    <row r="3590" spans="1:4" ht="30">
      <c r="A3590" s="50">
        <v>92329</v>
      </c>
      <c r="B3590" s="208" t="s">
        <v>4117</v>
      </c>
      <c r="C3590" s="50" t="s">
        <v>687</v>
      </c>
      <c r="D3590" s="204">
        <v>4.6100000000000003</v>
      </c>
    </row>
    <row r="3591" spans="1:4" ht="30">
      <c r="A3591" s="205">
        <v>92330</v>
      </c>
      <c r="B3591" s="206" t="s">
        <v>4118</v>
      </c>
      <c r="C3591" s="205" t="s">
        <v>687</v>
      </c>
      <c r="D3591" s="207">
        <v>7.45</v>
      </c>
    </row>
    <row r="3592" spans="1:4" ht="30">
      <c r="A3592" s="50">
        <v>92331</v>
      </c>
      <c r="B3592" s="208" t="s">
        <v>4119</v>
      </c>
      <c r="C3592" s="50" t="s">
        <v>687</v>
      </c>
      <c r="D3592" s="204">
        <v>11.18</v>
      </c>
    </row>
    <row r="3593" spans="1:4">
      <c r="A3593" s="205">
        <v>92332</v>
      </c>
      <c r="B3593" s="206" t="s">
        <v>4120</v>
      </c>
      <c r="C3593" s="205" t="s">
        <v>687</v>
      </c>
      <c r="D3593" s="207">
        <v>9.59</v>
      </c>
    </row>
    <row r="3594" spans="1:4">
      <c r="A3594" s="50">
        <v>92333</v>
      </c>
      <c r="B3594" s="208" t="s">
        <v>4121</v>
      </c>
      <c r="C3594" s="50" t="s">
        <v>687</v>
      </c>
      <c r="D3594" s="204">
        <v>16.239999999999998</v>
      </c>
    </row>
    <row r="3595" spans="1:4">
      <c r="A3595" s="205">
        <v>92334</v>
      </c>
      <c r="B3595" s="206" t="s">
        <v>4122</v>
      </c>
      <c r="C3595" s="205" t="s">
        <v>687</v>
      </c>
      <c r="D3595" s="207">
        <v>23.06</v>
      </c>
    </row>
    <row r="3596" spans="1:4" ht="30">
      <c r="A3596" s="50">
        <v>92335</v>
      </c>
      <c r="B3596" s="208" t="s">
        <v>4123</v>
      </c>
      <c r="C3596" s="50" t="s">
        <v>103</v>
      </c>
      <c r="D3596" s="204">
        <v>42.92</v>
      </c>
    </row>
    <row r="3597" spans="1:4" ht="30">
      <c r="A3597" s="205">
        <v>92336</v>
      </c>
      <c r="B3597" s="206" t="s">
        <v>4124</v>
      </c>
      <c r="C3597" s="205" t="s">
        <v>103</v>
      </c>
      <c r="D3597" s="207">
        <v>55.53</v>
      </c>
    </row>
    <row r="3598" spans="1:4" ht="30">
      <c r="A3598" s="50">
        <v>92337</v>
      </c>
      <c r="B3598" s="208" t="s">
        <v>4125</v>
      </c>
      <c r="C3598" s="50" t="s">
        <v>103</v>
      </c>
      <c r="D3598" s="204">
        <v>62.91</v>
      </c>
    </row>
    <row r="3599" spans="1:4" ht="30">
      <c r="A3599" s="205">
        <v>92338</v>
      </c>
      <c r="B3599" s="206" t="s">
        <v>4126</v>
      </c>
      <c r="C3599" s="205" t="s">
        <v>103</v>
      </c>
      <c r="D3599" s="207">
        <v>62.04</v>
      </c>
    </row>
    <row r="3600" spans="1:4" ht="30">
      <c r="A3600" s="50">
        <v>92339</v>
      </c>
      <c r="B3600" s="208" t="s">
        <v>4127</v>
      </c>
      <c r="C3600" s="50" t="s">
        <v>103</v>
      </c>
      <c r="D3600" s="204">
        <v>75.38</v>
      </c>
    </row>
    <row r="3601" spans="1:4" ht="30">
      <c r="A3601" s="205">
        <v>92340</v>
      </c>
      <c r="B3601" s="206" t="s">
        <v>4128</v>
      </c>
      <c r="C3601" s="205" t="s">
        <v>103</v>
      </c>
      <c r="D3601" s="207">
        <v>89.22</v>
      </c>
    </row>
    <row r="3602" spans="1:4" ht="30">
      <c r="A3602" s="50">
        <v>92341</v>
      </c>
      <c r="B3602" s="208" t="s">
        <v>4129</v>
      </c>
      <c r="C3602" s="50" t="s">
        <v>103</v>
      </c>
      <c r="D3602" s="204">
        <v>48.94</v>
      </c>
    </row>
    <row r="3603" spans="1:4" ht="30">
      <c r="A3603" s="205">
        <v>92342</v>
      </c>
      <c r="B3603" s="206" t="s">
        <v>4130</v>
      </c>
      <c r="C3603" s="205" t="s">
        <v>103</v>
      </c>
      <c r="D3603" s="207">
        <v>61.57</v>
      </c>
    </row>
    <row r="3604" spans="1:4" ht="30">
      <c r="A3604" s="50">
        <v>92343</v>
      </c>
      <c r="B3604" s="208" t="s">
        <v>4131</v>
      </c>
      <c r="C3604" s="50" t="s">
        <v>103</v>
      </c>
      <c r="D3604" s="204">
        <v>69.010000000000005</v>
      </c>
    </row>
    <row r="3605" spans="1:4" ht="30">
      <c r="A3605" s="50">
        <v>92344</v>
      </c>
      <c r="B3605" s="208" t="s">
        <v>4132</v>
      </c>
      <c r="C3605" s="50" t="s">
        <v>687</v>
      </c>
      <c r="D3605" s="204">
        <v>47.21</v>
      </c>
    </row>
    <row r="3606" spans="1:4" ht="30">
      <c r="A3606" s="205">
        <v>92345</v>
      </c>
      <c r="B3606" s="206" t="s">
        <v>4133</v>
      </c>
      <c r="C3606" s="205" t="s">
        <v>687</v>
      </c>
      <c r="D3606" s="207">
        <v>45.72</v>
      </c>
    </row>
    <row r="3607" spans="1:4" ht="30">
      <c r="A3607" s="50">
        <v>92346</v>
      </c>
      <c r="B3607" s="208" t="s">
        <v>4134</v>
      </c>
      <c r="C3607" s="50" t="s">
        <v>687</v>
      </c>
      <c r="D3607" s="204">
        <v>61.16</v>
      </c>
    </row>
    <row r="3608" spans="1:4" ht="30">
      <c r="A3608" s="205">
        <v>92347</v>
      </c>
      <c r="B3608" s="206" t="s">
        <v>4135</v>
      </c>
      <c r="C3608" s="205" t="s">
        <v>687</v>
      </c>
      <c r="D3608" s="207">
        <v>72.22</v>
      </c>
    </row>
    <row r="3609" spans="1:4" ht="30">
      <c r="A3609" s="50">
        <v>92348</v>
      </c>
      <c r="B3609" s="208" t="s">
        <v>4136</v>
      </c>
      <c r="C3609" s="50" t="s">
        <v>687</v>
      </c>
      <c r="D3609" s="204">
        <v>80.010000000000005</v>
      </c>
    </row>
    <row r="3610" spans="1:4" ht="30">
      <c r="A3610" s="205">
        <v>92349</v>
      </c>
      <c r="B3610" s="206" t="s">
        <v>4137</v>
      </c>
      <c r="C3610" s="205" t="s">
        <v>687</v>
      </c>
      <c r="D3610" s="207">
        <v>98.56</v>
      </c>
    </row>
    <row r="3611" spans="1:4" ht="30">
      <c r="A3611" s="50">
        <v>92350</v>
      </c>
      <c r="B3611" s="208" t="s">
        <v>4138</v>
      </c>
      <c r="C3611" s="50" t="s">
        <v>687</v>
      </c>
      <c r="D3611" s="204">
        <v>63.13</v>
      </c>
    </row>
    <row r="3612" spans="1:4" ht="30">
      <c r="A3612" s="205">
        <v>92351</v>
      </c>
      <c r="B3612" s="206" t="s">
        <v>4139</v>
      </c>
      <c r="C3612" s="205" t="s">
        <v>687</v>
      </c>
      <c r="D3612" s="207">
        <v>66.23</v>
      </c>
    </row>
    <row r="3613" spans="1:4" ht="30">
      <c r="A3613" s="50">
        <v>92352</v>
      </c>
      <c r="B3613" s="208" t="s">
        <v>4140</v>
      </c>
      <c r="C3613" s="50" t="s">
        <v>687</v>
      </c>
      <c r="D3613" s="204">
        <v>96.79</v>
      </c>
    </row>
    <row r="3614" spans="1:4" ht="30">
      <c r="A3614" s="205">
        <v>92353</v>
      </c>
      <c r="B3614" s="206" t="s">
        <v>4141</v>
      </c>
      <c r="C3614" s="205" t="s">
        <v>687</v>
      </c>
      <c r="D3614" s="207">
        <v>104.4</v>
      </c>
    </row>
    <row r="3615" spans="1:4" ht="30">
      <c r="A3615" s="50">
        <v>92354</v>
      </c>
      <c r="B3615" s="208" t="s">
        <v>4142</v>
      </c>
      <c r="C3615" s="50" t="s">
        <v>687</v>
      </c>
      <c r="D3615" s="204">
        <v>119.13</v>
      </c>
    </row>
    <row r="3616" spans="1:4" ht="30">
      <c r="A3616" s="205">
        <v>92355</v>
      </c>
      <c r="B3616" s="206" t="s">
        <v>4143</v>
      </c>
      <c r="C3616" s="205" t="s">
        <v>687</v>
      </c>
      <c r="D3616" s="207">
        <v>133.35</v>
      </c>
    </row>
    <row r="3617" spans="1:4" ht="30">
      <c r="A3617" s="50">
        <v>92356</v>
      </c>
      <c r="B3617" s="208" t="s">
        <v>4144</v>
      </c>
      <c r="C3617" s="50" t="s">
        <v>687</v>
      </c>
      <c r="D3617" s="204">
        <v>87.97</v>
      </c>
    </row>
    <row r="3618" spans="1:4" ht="30">
      <c r="A3618" s="205">
        <v>92357</v>
      </c>
      <c r="B3618" s="206" t="s">
        <v>4145</v>
      </c>
      <c r="C3618" s="205" t="s">
        <v>687</v>
      </c>
      <c r="D3618" s="207">
        <v>130.09</v>
      </c>
    </row>
    <row r="3619" spans="1:4" ht="30">
      <c r="A3619" s="50">
        <v>92358</v>
      </c>
      <c r="B3619" s="208" t="s">
        <v>4146</v>
      </c>
      <c r="C3619" s="50" t="s">
        <v>687</v>
      </c>
      <c r="D3619" s="204">
        <v>160.12</v>
      </c>
    </row>
    <row r="3620" spans="1:4" ht="30">
      <c r="A3620" s="205">
        <v>92361</v>
      </c>
      <c r="B3620" s="206" t="s">
        <v>4147</v>
      </c>
      <c r="C3620" s="205" t="s">
        <v>103</v>
      </c>
      <c r="D3620" s="207">
        <v>49.98</v>
      </c>
    </row>
    <row r="3621" spans="1:4" ht="30">
      <c r="A3621" s="50">
        <v>92362</v>
      </c>
      <c r="B3621" s="208" t="s">
        <v>4148</v>
      </c>
      <c r="C3621" s="50" t="s">
        <v>103</v>
      </c>
      <c r="D3621" s="204">
        <v>62.84</v>
      </c>
    </row>
    <row r="3622" spans="1:4" ht="30">
      <c r="A3622" s="205">
        <v>92363</v>
      </c>
      <c r="B3622" s="206" t="s">
        <v>4149</v>
      </c>
      <c r="C3622" s="205" t="s">
        <v>103</v>
      </c>
      <c r="D3622" s="207">
        <v>76.25</v>
      </c>
    </row>
    <row r="3623" spans="1:4" ht="30">
      <c r="A3623" s="50">
        <v>92364</v>
      </c>
      <c r="B3623" s="208" t="s">
        <v>4150</v>
      </c>
      <c r="C3623" s="50" t="s">
        <v>103</v>
      </c>
      <c r="D3623" s="204">
        <v>28</v>
      </c>
    </row>
    <row r="3624" spans="1:4" ht="30">
      <c r="A3624" s="205">
        <v>92365</v>
      </c>
      <c r="B3624" s="206" t="s">
        <v>4151</v>
      </c>
      <c r="C3624" s="205" t="s">
        <v>103</v>
      </c>
      <c r="D3624" s="207">
        <v>30.85</v>
      </c>
    </row>
    <row r="3625" spans="1:4" ht="30">
      <c r="A3625" s="50">
        <v>92366</v>
      </c>
      <c r="B3625" s="208" t="s">
        <v>4152</v>
      </c>
      <c r="C3625" s="50" t="s">
        <v>103</v>
      </c>
      <c r="D3625" s="204">
        <v>41.51</v>
      </c>
    </row>
    <row r="3626" spans="1:4" ht="30">
      <c r="A3626" s="205">
        <v>92367</v>
      </c>
      <c r="B3626" s="206" t="s">
        <v>4153</v>
      </c>
      <c r="C3626" s="205" t="s">
        <v>103</v>
      </c>
      <c r="D3626" s="207">
        <v>53.81</v>
      </c>
    </row>
    <row r="3627" spans="1:4" ht="30">
      <c r="A3627" s="50">
        <v>92368</v>
      </c>
      <c r="B3627" s="208" t="s">
        <v>4154</v>
      </c>
      <c r="C3627" s="50" t="s">
        <v>103</v>
      </c>
      <c r="D3627" s="204">
        <v>60.94</v>
      </c>
    </row>
    <row r="3628" spans="1:4" ht="30">
      <c r="A3628" s="205">
        <v>92369</v>
      </c>
      <c r="B3628" s="206" t="s">
        <v>4155</v>
      </c>
      <c r="C3628" s="205" t="s">
        <v>687</v>
      </c>
      <c r="D3628" s="207">
        <v>22.36</v>
      </c>
    </row>
    <row r="3629" spans="1:4" ht="30">
      <c r="A3629" s="50">
        <v>92370</v>
      </c>
      <c r="B3629" s="208" t="s">
        <v>4156</v>
      </c>
      <c r="C3629" s="50" t="s">
        <v>687</v>
      </c>
      <c r="D3629" s="204">
        <v>23.49</v>
      </c>
    </row>
    <row r="3630" spans="1:4" ht="30">
      <c r="A3630" s="205">
        <v>92371</v>
      </c>
      <c r="B3630" s="206" t="s">
        <v>4157</v>
      </c>
      <c r="C3630" s="205" t="s">
        <v>687</v>
      </c>
      <c r="D3630" s="207">
        <v>26.91</v>
      </c>
    </row>
    <row r="3631" spans="1:4" ht="30">
      <c r="A3631" s="50">
        <v>92372</v>
      </c>
      <c r="B3631" s="208" t="s">
        <v>4158</v>
      </c>
      <c r="C3631" s="50" t="s">
        <v>687</v>
      </c>
      <c r="D3631" s="204">
        <v>28.7</v>
      </c>
    </row>
    <row r="3632" spans="1:4" ht="30">
      <c r="A3632" s="205">
        <v>92373</v>
      </c>
      <c r="B3632" s="206" t="s">
        <v>4159</v>
      </c>
      <c r="C3632" s="205" t="s">
        <v>687</v>
      </c>
      <c r="D3632" s="207">
        <v>29.89</v>
      </c>
    </row>
    <row r="3633" spans="1:4" ht="30">
      <c r="A3633" s="50">
        <v>92374</v>
      </c>
      <c r="B3633" s="208" t="s">
        <v>4160</v>
      </c>
      <c r="C3633" s="50" t="s">
        <v>687</v>
      </c>
      <c r="D3633" s="204">
        <v>34.76</v>
      </c>
    </row>
    <row r="3634" spans="1:4" ht="30">
      <c r="A3634" s="205">
        <v>92375</v>
      </c>
      <c r="B3634" s="206" t="s">
        <v>4161</v>
      </c>
      <c r="C3634" s="205" t="s">
        <v>687</v>
      </c>
      <c r="D3634" s="207">
        <v>47.18</v>
      </c>
    </row>
    <row r="3635" spans="1:4" ht="30">
      <c r="A3635" s="50">
        <v>92376</v>
      </c>
      <c r="B3635" s="208" t="s">
        <v>4162</v>
      </c>
      <c r="C3635" s="50" t="s">
        <v>687</v>
      </c>
      <c r="D3635" s="204">
        <v>45.69</v>
      </c>
    </row>
    <row r="3636" spans="1:4" ht="30">
      <c r="A3636" s="205">
        <v>92377</v>
      </c>
      <c r="B3636" s="206" t="s">
        <v>4163</v>
      </c>
      <c r="C3636" s="205" t="s">
        <v>687</v>
      </c>
      <c r="D3636" s="207">
        <v>62.12</v>
      </c>
    </row>
    <row r="3637" spans="1:4" ht="30">
      <c r="A3637" s="50">
        <v>92378</v>
      </c>
      <c r="B3637" s="208" t="s">
        <v>4164</v>
      </c>
      <c r="C3637" s="50" t="s">
        <v>687</v>
      </c>
      <c r="D3637" s="204">
        <v>73.180000000000007</v>
      </c>
    </row>
    <row r="3638" spans="1:4" ht="30">
      <c r="A3638" s="205">
        <v>92379</v>
      </c>
      <c r="B3638" s="206" t="s">
        <v>4165</v>
      </c>
      <c r="C3638" s="205" t="s">
        <v>687</v>
      </c>
      <c r="D3638" s="207">
        <v>81.98</v>
      </c>
    </row>
    <row r="3639" spans="1:4" ht="30">
      <c r="A3639" s="50">
        <v>92380</v>
      </c>
      <c r="B3639" s="208" t="s">
        <v>4166</v>
      </c>
      <c r="C3639" s="50" t="s">
        <v>687</v>
      </c>
      <c r="D3639" s="204">
        <v>100.54</v>
      </c>
    </row>
    <row r="3640" spans="1:4" ht="30">
      <c r="A3640" s="205">
        <v>92381</v>
      </c>
      <c r="B3640" s="206" t="s">
        <v>4167</v>
      </c>
      <c r="C3640" s="205" t="s">
        <v>687</v>
      </c>
      <c r="D3640" s="207">
        <v>35.340000000000003</v>
      </c>
    </row>
    <row r="3641" spans="1:4" ht="30">
      <c r="A3641" s="50">
        <v>92382</v>
      </c>
      <c r="B3641" s="208" t="s">
        <v>4168</v>
      </c>
      <c r="C3641" s="50" t="s">
        <v>687</v>
      </c>
      <c r="D3641" s="204">
        <v>32.43</v>
      </c>
    </row>
    <row r="3642" spans="1:4" ht="30">
      <c r="A3642" s="205">
        <v>92383</v>
      </c>
      <c r="B3642" s="206" t="s">
        <v>4169</v>
      </c>
      <c r="C3642" s="205" t="s">
        <v>687</v>
      </c>
      <c r="D3642" s="207">
        <v>46.2</v>
      </c>
    </row>
    <row r="3643" spans="1:4" ht="30">
      <c r="A3643" s="50">
        <v>92384</v>
      </c>
      <c r="B3643" s="208" t="s">
        <v>4170</v>
      </c>
      <c r="C3643" s="50" t="s">
        <v>687</v>
      </c>
      <c r="D3643" s="204">
        <v>40.43</v>
      </c>
    </row>
    <row r="3644" spans="1:4" ht="30">
      <c r="A3644" s="205">
        <v>92385</v>
      </c>
      <c r="B3644" s="206" t="s">
        <v>4171</v>
      </c>
      <c r="C3644" s="205" t="s">
        <v>687</v>
      </c>
      <c r="D3644" s="207">
        <v>53.1</v>
      </c>
    </row>
    <row r="3645" spans="1:4" ht="30">
      <c r="A3645" s="50">
        <v>92386</v>
      </c>
      <c r="B3645" s="208" t="s">
        <v>4172</v>
      </c>
      <c r="C3645" s="50" t="s">
        <v>687</v>
      </c>
      <c r="D3645" s="204">
        <v>50.07</v>
      </c>
    </row>
    <row r="3646" spans="1:4" ht="30">
      <c r="A3646" s="205">
        <v>92387</v>
      </c>
      <c r="B3646" s="206" t="s">
        <v>4173</v>
      </c>
      <c r="C3646" s="205" t="s">
        <v>687</v>
      </c>
      <c r="D3646" s="207">
        <v>63.08</v>
      </c>
    </row>
    <row r="3647" spans="1:4" ht="30">
      <c r="A3647" s="50">
        <v>92388</v>
      </c>
      <c r="B3647" s="208" t="s">
        <v>4174</v>
      </c>
      <c r="C3647" s="50" t="s">
        <v>687</v>
      </c>
      <c r="D3647" s="204">
        <v>66.17</v>
      </c>
    </row>
    <row r="3648" spans="1:4" ht="30">
      <c r="A3648" s="205">
        <v>92389</v>
      </c>
      <c r="B3648" s="206" t="s">
        <v>4175</v>
      </c>
      <c r="C3648" s="205" t="s">
        <v>687</v>
      </c>
      <c r="D3648" s="207">
        <v>98.26</v>
      </c>
    </row>
    <row r="3649" spans="1:4" ht="30">
      <c r="A3649" s="50">
        <v>92390</v>
      </c>
      <c r="B3649" s="208" t="s">
        <v>4176</v>
      </c>
      <c r="C3649" s="50" t="s">
        <v>687</v>
      </c>
      <c r="D3649" s="204">
        <v>105.87</v>
      </c>
    </row>
    <row r="3650" spans="1:4">
      <c r="A3650" s="50">
        <v>92391</v>
      </c>
      <c r="B3650" s="208" t="s">
        <v>4177</v>
      </c>
      <c r="C3650" s="50" t="s">
        <v>14</v>
      </c>
      <c r="D3650" s="204">
        <v>39.630000000000003</v>
      </c>
    </row>
    <row r="3651" spans="1:4">
      <c r="A3651" s="205">
        <v>92392</v>
      </c>
      <c r="B3651" s="206" t="s">
        <v>4178</v>
      </c>
      <c r="C3651" s="205" t="s">
        <v>14</v>
      </c>
      <c r="D3651" s="207">
        <v>44.12</v>
      </c>
    </row>
    <row r="3652" spans="1:4">
      <c r="A3652" s="50">
        <v>92393</v>
      </c>
      <c r="B3652" s="208" t="s">
        <v>4179</v>
      </c>
      <c r="C3652" s="50" t="s">
        <v>14</v>
      </c>
      <c r="D3652" s="204">
        <v>52.49</v>
      </c>
    </row>
    <row r="3653" spans="1:4">
      <c r="A3653" s="205">
        <v>92394</v>
      </c>
      <c r="B3653" s="206" t="s">
        <v>4180</v>
      </c>
      <c r="C3653" s="205" t="s">
        <v>14</v>
      </c>
      <c r="D3653" s="207">
        <v>54.07</v>
      </c>
    </row>
    <row r="3654" spans="1:4">
      <c r="A3654" s="50">
        <v>92395</v>
      </c>
      <c r="B3654" s="208" t="s">
        <v>4181</v>
      </c>
      <c r="C3654" s="50" t="s">
        <v>14</v>
      </c>
      <c r="D3654" s="204">
        <v>68.040000000000006</v>
      </c>
    </row>
    <row r="3655" spans="1:4" ht="30">
      <c r="A3655" s="205">
        <v>92396</v>
      </c>
      <c r="B3655" s="206" t="s">
        <v>4182</v>
      </c>
      <c r="C3655" s="205" t="s">
        <v>14</v>
      </c>
      <c r="D3655" s="207">
        <v>52.8</v>
      </c>
    </row>
    <row r="3656" spans="1:4" ht="30">
      <c r="A3656" s="50">
        <v>92397</v>
      </c>
      <c r="B3656" s="208" t="s">
        <v>4183</v>
      </c>
      <c r="C3656" s="50" t="s">
        <v>14</v>
      </c>
      <c r="D3656" s="204">
        <v>44.01</v>
      </c>
    </row>
    <row r="3657" spans="1:4" ht="30">
      <c r="A3657" s="205">
        <v>92398</v>
      </c>
      <c r="B3657" s="206" t="s">
        <v>4184</v>
      </c>
      <c r="C3657" s="205" t="s">
        <v>14</v>
      </c>
      <c r="D3657" s="207">
        <v>53.39</v>
      </c>
    </row>
    <row r="3658" spans="1:4">
      <c r="A3658" s="50">
        <v>92399</v>
      </c>
      <c r="B3658" s="208" t="s">
        <v>4185</v>
      </c>
      <c r="C3658" s="50" t="s">
        <v>14</v>
      </c>
      <c r="D3658" s="204">
        <v>54.4</v>
      </c>
    </row>
    <row r="3659" spans="1:4" ht="30">
      <c r="A3659" s="205">
        <v>92400</v>
      </c>
      <c r="B3659" s="206" t="s">
        <v>4186</v>
      </c>
      <c r="C3659" s="205" t="s">
        <v>14</v>
      </c>
      <c r="D3659" s="207">
        <v>59.28</v>
      </c>
    </row>
    <row r="3660" spans="1:4">
      <c r="A3660" s="50">
        <v>92401</v>
      </c>
      <c r="B3660" s="208" t="s">
        <v>4187</v>
      </c>
      <c r="C3660" s="50" t="s">
        <v>14</v>
      </c>
      <c r="D3660" s="204">
        <v>60.33</v>
      </c>
    </row>
    <row r="3661" spans="1:4">
      <c r="A3661" s="205">
        <v>92402</v>
      </c>
      <c r="B3661" s="206" t="s">
        <v>4188</v>
      </c>
      <c r="C3661" s="205" t="s">
        <v>14</v>
      </c>
      <c r="D3661" s="207">
        <v>54.01</v>
      </c>
    </row>
    <row r="3662" spans="1:4" ht="30">
      <c r="A3662" s="50">
        <v>92403</v>
      </c>
      <c r="B3662" s="208" t="s">
        <v>4189</v>
      </c>
      <c r="C3662" s="50" t="s">
        <v>14</v>
      </c>
      <c r="D3662" s="204">
        <v>45.13</v>
      </c>
    </row>
    <row r="3663" spans="1:4" ht="30">
      <c r="A3663" s="205">
        <v>92404</v>
      </c>
      <c r="B3663" s="206" t="s">
        <v>4190</v>
      </c>
      <c r="C3663" s="205" t="s">
        <v>14</v>
      </c>
      <c r="D3663" s="207">
        <v>55.62</v>
      </c>
    </row>
    <row r="3664" spans="1:4">
      <c r="A3664" s="50">
        <v>92405</v>
      </c>
      <c r="B3664" s="208" t="s">
        <v>4191</v>
      </c>
      <c r="C3664" s="50" t="s">
        <v>14</v>
      </c>
      <c r="D3664" s="204">
        <v>56.62</v>
      </c>
    </row>
    <row r="3665" spans="1:4" ht="30">
      <c r="A3665" s="205">
        <v>92406</v>
      </c>
      <c r="B3665" s="206" t="s">
        <v>4192</v>
      </c>
      <c r="C3665" s="205" t="s">
        <v>14</v>
      </c>
      <c r="D3665" s="207">
        <v>62.2</v>
      </c>
    </row>
    <row r="3666" spans="1:4">
      <c r="A3666" s="50">
        <v>92407</v>
      </c>
      <c r="B3666" s="208" t="s">
        <v>4193</v>
      </c>
      <c r="C3666" s="50" t="s">
        <v>14</v>
      </c>
      <c r="D3666" s="204">
        <v>63.25</v>
      </c>
    </row>
    <row r="3667" spans="1:4" ht="30">
      <c r="A3667" s="205">
        <v>92408</v>
      </c>
      <c r="B3667" s="206" t="s">
        <v>4194</v>
      </c>
      <c r="C3667" s="205" t="s">
        <v>14</v>
      </c>
      <c r="D3667" s="207">
        <v>111.4</v>
      </c>
    </row>
    <row r="3668" spans="1:4" ht="30">
      <c r="A3668" s="50">
        <v>92409</v>
      </c>
      <c r="B3668" s="208" t="s">
        <v>4195</v>
      </c>
      <c r="C3668" s="50" t="s">
        <v>14</v>
      </c>
      <c r="D3668" s="204">
        <v>104.43</v>
      </c>
    </row>
    <row r="3669" spans="1:4" ht="30">
      <c r="A3669" s="205">
        <v>92410</v>
      </c>
      <c r="B3669" s="206" t="s">
        <v>4196</v>
      </c>
      <c r="C3669" s="205" t="s">
        <v>14</v>
      </c>
      <c r="D3669" s="207">
        <v>79.709999999999994</v>
      </c>
    </row>
    <row r="3670" spans="1:4" ht="30">
      <c r="A3670" s="50">
        <v>92411</v>
      </c>
      <c r="B3670" s="208" t="s">
        <v>4197</v>
      </c>
      <c r="C3670" s="50" t="s">
        <v>14</v>
      </c>
      <c r="D3670" s="204">
        <v>73.55</v>
      </c>
    </row>
    <row r="3671" spans="1:4" ht="30">
      <c r="A3671" s="205">
        <v>92412</v>
      </c>
      <c r="B3671" s="206" t="s">
        <v>4198</v>
      </c>
      <c r="C3671" s="205" t="s">
        <v>14</v>
      </c>
      <c r="D3671" s="207">
        <v>54.7</v>
      </c>
    </row>
    <row r="3672" spans="1:4" ht="30">
      <c r="A3672" s="50">
        <v>92413</v>
      </c>
      <c r="B3672" s="208" t="s">
        <v>4199</v>
      </c>
      <c r="C3672" s="50" t="s">
        <v>14</v>
      </c>
      <c r="D3672" s="204">
        <v>49.96</v>
      </c>
    </row>
    <row r="3673" spans="1:4" ht="30">
      <c r="A3673" s="205">
        <v>92414</v>
      </c>
      <c r="B3673" s="206" t="s">
        <v>4200</v>
      </c>
      <c r="C3673" s="205" t="s">
        <v>14</v>
      </c>
      <c r="D3673" s="207">
        <v>72.59</v>
      </c>
    </row>
    <row r="3674" spans="1:4" ht="30">
      <c r="A3674" s="50">
        <v>92415</v>
      </c>
      <c r="B3674" s="208" t="s">
        <v>4201</v>
      </c>
      <c r="C3674" s="50" t="s">
        <v>14</v>
      </c>
      <c r="D3674" s="204">
        <v>66.430000000000007</v>
      </c>
    </row>
    <row r="3675" spans="1:4" ht="30">
      <c r="A3675" s="205">
        <v>92416</v>
      </c>
      <c r="B3675" s="206" t="s">
        <v>4202</v>
      </c>
      <c r="C3675" s="205" t="s">
        <v>14</v>
      </c>
      <c r="D3675" s="207">
        <v>85.25</v>
      </c>
    </row>
    <row r="3676" spans="1:4" ht="30">
      <c r="A3676" s="50">
        <v>92417</v>
      </c>
      <c r="B3676" s="208" t="s">
        <v>4203</v>
      </c>
      <c r="C3676" s="50" t="s">
        <v>14</v>
      </c>
      <c r="D3676" s="204">
        <v>79.12</v>
      </c>
    </row>
    <row r="3677" spans="1:4" ht="30">
      <c r="A3677" s="205">
        <v>92418</v>
      </c>
      <c r="B3677" s="206" t="s">
        <v>4204</v>
      </c>
      <c r="C3677" s="205" t="s">
        <v>14</v>
      </c>
      <c r="D3677" s="207">
        <v>43.38</v>
      </c>
    </row>
    <row r="3678" spans="1:4" ht="30">
      <c r="A3678" s="50">
        <v>92419</v>
      </c>
      <c r="B3678" s="208" t="s">
        <v>4205</v>
      </c>
      <c r="C3678" s="50" t="s">
        <v>14</v>
      </c>
      <c r="D3678" s="204">
        <v>38.659999999999997</v>
      </c>
    </row>
    <row r="3679" spans="1:4" ht="30">
      <c r="A3679" s="205">
        <v>92420</v>
      </c>
      <c r="B3679" s="206" t="s">
        <v>4206</v>
      </c>
      <c r="C3679" s="205" t="s">
        <v>14</v>
      </c>
      <c r="D3679" s="207">
        <v>53.12</v>
      </c>
    </row>
    <row r="3680" spans="1:4" ht="30">
      <c r="A3680" s="50">
        <v>92421</v>
      </c>
      <c r="B3680" s="208" t="s">
        <v>4207</v>
      </c>
      <c r="C3680" s="50" t="s">
        <v>14</v>
      </c>
      <c r="D3680" s="204">
        <v>48.39</v>
      </c>
    </row>
    <row r="3681" spans="1:4" ht="30">
      <c r="A3681" s="205">
        <v>92422</v>
      </c>
      <c r="B3681" s="206" t="s">
        <v>4208</v>
      </c>
      <c r="C3681" s="205" t="s">
        <v>14</v>
      </c>
      <c r="D3681" s="207">
        <v>34.08</v>
      </c>
    </row>
    <row r="3682" spans="1:4" ht="30">
      <c r="A3682" s="50">
        <v>92423</v>
      </c>
      <c r="B3682" s="208" t="s">
        <v>4209</v>
      </c>
      <c r="C3682" s="50" t="s">
        <v>14</v>
      </c>
      <c r="D3682" s="204">
        <v>29.98</v>
      </c>
    </row>
    <row r="3683" spans="1:4" ht="30">
      <c r="A3683" s="205">
        <v>92424</v>
      </c>
      <c r="B3683" s="206" t="s">
        <v>4210</v>
      </c>
      <c r="C3683" s="205" t="s">
        <v>14</v>
      </c>
      <c r="D3683" s="207">
        <v>42.55</v>
      </c>
    </row>
    <row r="3684" spans="1:4" ht="30">
      <c r="A3684" s="50">
        <v>92425</v>
      </c>
      <c r="B3684" s="208" t="s">
        <v>4211</v>
      </c>
      <c r="C3684" s="50" t="s">
        <v>14</v>
      </c>
      <c r="D3684" s="204">
        <v>38.44</v>
      </c>
    </row>
    <row r="3685" spans="1:4" ht="30">
      <c r="A3685" s="205">
        <v>92426</v>
      </c>
      <c r="B3685" s="206" t="s">
        <v>4212</v>
      </c>
      <c r="C3685" s="205" t="s">
        <v>14</v>
      </c>
      <c r="D3685" s="207">
        <v>29.4</v>
      </c>
    </row>
    <row r="3686" spans="1:4" ht="30">
      <c r="A3686" s="50">
        <v>92427</v>
      </c>
      <c r="B3686" s="208" t="s">
        <v>4213</v>
      </c>
      <c r="C3686" s="50" t="s">
        <v>14</v>
      </c>
      <c r="D3686" s="204">
        <v>25.59</v>
      </c>
    </row>
    <row r="3687" spans="1:4" ht="30">
      <c r="A3687" s="205">
        <v>92428</v>
      </c>
      <c r="B3687" s="206" t="s">
        <v>4214</v>
      </c>
      <c r="C3687" s="205" t="s">
        <v>14</v>
      </c>
      <c r="D3687" s="207">
        <v>37.24</v>
      </c>
    </row>
    <row r="3688" spans="1:4" ht="30">
      <c r="A3688" s="50">
        <v>92429</v>
      </c>
      <c r="B3688" s="208" t="s">
        <v>4215</v>
      </c>
      <c r="C3688" s="50" t="s">
        <v>14</v>
      </c>
      <c r="D3688" s="204">
        <v>33.43</v>
      </c>
    </row>
    <row r="3689" spans="1:4" ht="45">
      <c r="A3689" s="221">
        <v>92430</v>
      </c>
      <c r="B3689" s="222" t="s">
        <v>4216</v>
      </c>
      <c r="C3689" s="221" t="s">
        <v>14</v>
      </c>
      <c r="D3689" s="223">
        <v>26.05</v>
      </c>
    </row>
    <row r="3690" spans="1:4" ht="30">
      <c r="A3690" s="50">
        <v>92431</v>
      </c>
      <c r="B3690" s="208" t="s">
        <v>4217</v>
      </c>
      <c r="C3690" s="50" t="s">
        <v>14</v>
      </c>
      <c r="D3690" s="204">
        <v>29.88</v>
      </c>
    </row>
    <row r="3691" spans="1:4" ht="30">
      <c r="A3691" s="205">
        <v>92432</v>
      </c>
      <c r="B3691" s="206" t="s">
        <v>4218</v>
      </c>
      <c r="C3691" s="205" t="s">
        <v>14</v>
      </c>
      <c r="D3691" s="207">
        <v>22.44</v>
      </c>
    </row>
    <row r="3692" spans="1:4" ht="30">
      <c r="A3692" s="50">
        <v>92433</v>
      </c>
      <c r="B3692" s="208" t="s">
        <v>4219</v>
      </c>
      <c r="C3692" s="50" t="s">
        <v>14</v>
      </c>
      <c r="D3692" s="204">
        <v>33.49</v>
      </c>
    </row>
    <row r="3693" spans="1:4" ht="45">
      <c r="A3693" s="205">
        <v>92434</v>
      </c>
      <c r="B3693" s="206" t="s">
        <v>4220</v>
      </c>
      <c r="C3693" s="205" t="s">
        <v>14</v>
      </c>
      <c r="D3693" s="207">
        <v>24.39</v>
      </c>
    </row>
    <row r="3694" spans="1:4" ht="30">
      <c r="A3694" s="50">
        <v>92435</v>
      </c>
      <c r="B3694" s="208" t="s">
        <v>4221</v>
      </c>
      <c r="C3694" s="50" t="s">
        <v>14</v>
      </c>
      <c r="D3694" s="204">
        <v>20.9</v>
      </c>
    </row>
    <row r="3695" spans="1:4" ht="30">
      <c r="A3695" s="205">
        <v>92436</v>
      </c>
      <c r="B3695" s="206" t="s">
        <v>4222</v>
      </c>
      <c r="C3695" s="205" t="s">
        <v>14</v>
      </c>
      <c r="D3695" s="207">
        <v>31.57</v>
      </c>
    </row>
    <row r="3696" spans="1:4" ht="30">
      <c r="A3696" s="50">
        <v>92437</v>
      </c>
      <c r="B3696" s="208" t="s">
        <v>4223</v>
      </c>
      <c r="C3696" s="50" t="s">
        <v>14</v>
      </c>
      <c r="D3696" s="204">
        <v>28.09</v>
      </c>
    </row>
    <row r="3697" spans="1:4" ht="45">
      <c r="A3697" s="205">
        <v>92438</v>
      </c>
      <c r="B3697" s="206" t="s">
        <v>4224</v>
      </c>
      <c r="C3697" s="205" t="s">
        <v>14</v>
      </c>
      <c r="D3697" s="207">
        <v>23.19</v>
      </c>
    </row>
    <row r="3698" spans="1:4" ht="30">
      <c r="A3698" s="50">
        <v>92439</v>
      </c>
      <c r="B3698" s="208" t="s">
        <v>4225</v>
      </c>
      <c r="C3698" s="50" t="s">
        <v>14</v>
      </c>
      <c r="D3698" s="204">
        <v>19.79</v>
      </c>
    </row>
    <row r="3699" spans="1:4" ht="30">
      <c r="A3699" s="205">
        <v>92440</v>
      </c>
      <c r="B3699" s="206" t="s">
        <v>4226</v>
      </c>
      <c r="C3699" s="205" t="s">
        <v>14</v>
      </c>
      <c r="D3699" s="207">
        <v>30.18</v>
      </c>
    </row>
    <row r="3700" spans="1:4" ht="30">
      <c r="A3700" s="50">
        <v>92441</v>
      </c>
      <c r="B3700" s="208" t="s">
        <v>4227</v>
      </c>
      <c r="C3700" s="50" t="s">
        <v>14</v>
      </c>
      <c r="D3700" s="204">
        <v>26.8</v>
      </c>
    </row>
    <row r="3701" spans="1:4" ht="45">
      <c r="A3701" s="205">
        <v>92442</v>
      </c>
      <c r="B3701" s="206" t="s">
        <v>4228</v>
      </c>
      <c r="C3701" s="205" t="s">
        <v>14</v>
      </c>
      <c r="D3701" s="207">
        <v>20.75</v>
      </c>
    </row>
    <row r="3702" spans="1:4" ht="30">
      <c r="A3702" s="50">
        <v>92443</v>
      </c>
      <c r="B3702" s="208" t="s">
        <v>4229</v>
      </c>
      <c r="C3702" s="50" t="s">
        <v>14</v>
      </c>
      <c r="D3702" s="204">
        <v>17.46</v>
      </c>
    </row>
    <row r="3703" spans="1:4" ht="30">
      <c r="A3703" s="205">
        <v>92444</v>
      </c>
      <c r="B3703" s="206" t="s">
        <v>4230</v>
      </c>
      <c r="C3703" s="205" t="s">
        <v>14</v>
      </c>
      <c r="D3703" s="207">
        <v>27.51</v>
      </c>
    </row>
    <row r="3704" spans="1:4" ht="30">
      <c r="A3704" s="50">
        <v>92445</v>
      </c>
      <c r="B3704" s="208" t="s">
        <v>4231</v>
      </c>
      <c r="C3704" s="50" t="s">
        <v>14</v>
      </c>
      <c r="D3704" s="204">
        <v>24.23</v>
      </c>
    </row>
    <row r="3705" spans="1:4" ht="30">
      <c r="A3705" s="205">
        <v>92446</v>
      </c>
      <c r="B3705" s="206" t="s">
        <v>4232</v>
      </c>
      <c r="C3705" s="205" t="s">
        <v>14</v>
      </c>
      <c r="D3705" s="207">
        <v>111.01</v>
      </c>
    </row>
    <row r="3706" spans="1:4" ht="30">
      <c r="A3706" s="50">
        <v>92447</v>
      </c>
      <c r="B3706" s="208" t="s">
        <v>4233</v>
      </c>
      <c r="C3706" s="50" t="s">
        <v>14</v>
      </c>
      <c r="D3706" s="204">
        <v>84.62</v>
      </c>
    </row>
    <row r="3707" spans="1:4" ht="30">
      <c r="A3707" s="205">
        <v>92448</v>
      </c>
      <c r="B3707" s="206" t="s">
        <v>4234</v>
      </c>
      <c r="C3707" s="205" t="s">
        <v>14</v>
      </c>
      <c r="D3707" s="207">
        <v>61.74</v>
      </c>
    </row>
    <row r="3708" spans="1:4" ht="30">
      <c r="A3708" s="50">
        <v>92449</v>
      </c>
      <c r="B3708" s="208" t="s">
        <v>4235</v>
      </c>
      <c r="C3708" s="50" t="s">
        <v>14</v>
      </c>
      <c r="D3708" s="204">
        <v>198.99</v>
      </c>
    </row>
    <row r="3709" spans="1:4" ht="30">
      <c r="A3709" s="205">
        <v>92450</v>
      </c>
      <c r="B3709" s="206" t="s">
        <v>4236</v>
      </c>
      <c r="C3709" s="205" t="s">
        <v>14</v>
      </c>
      <c r="D3709" s="207">
        <v>91.68</v>
      </c>
    </row>
    <row r="3710" spans="1:4" ht="30">
      <c r="A3710" s="50">
        <v>92451</v>
      </c>
      <c r="B3710" s="208" t="s">
        <v>4237</v>
      </c>
      <c r="C3710" s="50" t="s">
        <v>14</v>
      </c>
      <c r="D3710" s="204">
        <v>125.44</v>
      </c>
    </row>
    <row r="3711" spans="1:4" ht="30">
      <c r="A3711" s="205">
        <v>92452</v>
      </c>
      <c r="B3711" s="206" t="s">
        <v>4238</v>
      </c>
      <c r="C3711" s="205" t="s">
        <v>14</v>
      </c>
      <c r="D3711" s="207">
        <v>79.400000000000006</v>
      </c>
    </row>
    <row r="3712" spans="1:4" ht="30">
      <c r="A3712" s="50">
        <v>92453</v>
      </c>
      <c r="B3712" s="208" t="s">
        <v>4239</v>
      </c>
      <c r="C3712" s="50" t="s">
        <v>14</v>
      </c>
      <c r="D3712" s="204">
        <v>145.80000000000001</v>
      </c>
    </row>
    <row r="3713" spans="1:4" ht="30">
      <c r="A3713" s="205">
        <v>92454</v>
      </c>
      <c r="B3713" s="206" t="s">
        <v>4240</v>
      </c>
      <c r="C3713" s="205" t="s">
        <v>14</v>
      </c>
      <c r="D3713" s="207">
        <v>71.56</v>
      </c>
    </row>
    <row r="3714" spans="1:4" ht="30">
      <c r="A3714" s="50">
        <v>92455</v>
      </c>
      <c r="B3714" s="208" t="s">
        <v>4241</v>
      </c>
      <c r="C3714" s="50" t="s">
        <v>14</v>
      </c>
      <c r="D3714" s="204">
        <v>91.28</v>
      </c>
    </row>
    <row r="3715" spans="1:4" ht="30">
      <c r="A3715" s="205">
        <v>92456</v>
      </c>
      <c r="B3715" s="206" t="s">
        <v>4242</v>
      </c>
      <c r="C3715" s="205" t="s">
        <v>14</v>
      </c>
      <c r="D3715" s="207">
        <v>60.59</v>
      </c>
    </row>
    <row r="3716" spans="1:4" ht="30">
      <c r="A3716" s="50">
        <v>92457</v>
      </c>
      <c r="B3716" s="208" t="s">
        <v>4243</v>
      </c>
      <c r="C3716" s="50" t="s">
        <v>14</v>
      </c>
      <c r="D3716" s="204">
        <v>113.48</v>
      </c>
    </row>
    <row r="3717" spans="1:4" ht="30">
      <c r="A3717" s="205">
        <v>92458</v>
      </c>
      <c r="B3717" s="206" t="s">
        <v>4244</v>
      </c>
      <c r="C3717" s="205" t="s">
        <v>14</v>
      </c>
      <c r="D3717" s="207">
        <v>60.95</v>
      </c>
    </row>
    <row r="3718" spans="1:4" ht="30">
      <c r="A3718" s="50">
        <v>92459</v>
      </c>
      <c r="B3718" s="208" t="s">
        <v>4245</v>
      </c>
      <c r="C3718" s="50" t="s">
        <v>14</v>
      </c>
      <c r="D3718" s="204">
        <v>71.86</v>
      </c>
    </row>
    <row r="3719" spans="1:4" ht="30">
      <c r="A3719" s="205">
        <v>92460</v>
      </c>
      <c r="B3719" s="206" t="s">
        <v>4246</v>
      </c>
      <c r="C3719" s="205" t="s">
        <v>14</v>
      </c>
      <c r="D3719" s="207">
        <v>51.12</v>
      </c>
    </row>
    <row r="3720" spans="1:4" ht="30">
      <c r="A3720" s="50">
        <v>92461</v>
      </c>
      <c r="B3720" s="208" t="s">
        <v>4247</v>
      </c>
      <c r="C3720" s="50" t="s">
        <v>14</v>
      </c>
      <c r="D3720" s="204">
        <v>90.26</v>
      </c>
    </row>
    <row r="3721" spans="1:4" ht="30">
      <c r="A3721" s="205">
        <v>92462</v>
      </c>
      <c r="B3721" s="206" t="s">
        <v>4248</v>
      </c>
      <c r="C3721" s="205" t="s">
        <v>14</v>
      </c>
      <c r="D3721" s="207">
        <v>52.5</v>
      </c>
    </row>
    <row r="3722" spans="1:4" ht="30">
      <c r="A3722" s="50">
        <v>92463</v>
      </c>
      <c r="B3722" s="208" t="s">
        <v>4249</v>
      </c>
      <c r="C3722" s="50" t="s">
        <v>14</v>
      </c>
      <c r="D3722" s="204">
        <v>57.64</v>
      </c>
    </row>
    <row r="3723" spans="1:4" ht="30">
      <c r="A3723" s="205">
        <v>92464</v>
      </c>
      <c r="B3723" s="206" t="s">
        <v>4250</v>
      </c>
      <c r="C3723" s="205" t="s">
        <v>14</v>
      </c>
      <c r="D3723" s="207">
        <v>43.66</v>
      </c>
    </row>
    <row r="3724" spans="1:4" ht="30">
      <c r="A3724" s="50">
        <v>92465</v>
      </c>
      <c r="B3724" s="208" t="s">
        <v>4251</v>
      </c>
      <c r="C3724" s="50" t="s">
        <v>14</v>
      </c>
      <c r="D3724" s="204">
        <v>76.010000000000005</v>
      </c>
    </row>
    <row r="3725" spans="1:4" ht="30">
      <c r="A3725" s="205">
        <v>92466</v>
      </c>
      <c r="B3725" s="206" t="s">
        <v>4252</v>
      </c>
      <c r="C3725" s="205" t="s">
        <v>14</v>
      </c>
      <c r="D3725" s="207">
        <v>47.31</v>
      </c>
    </row>
    <row r="3726" spans="1:4" ht="30">
      <c r="A3726" s="50">
        <v>92467</v>
      </c>
      <c r="B3726" s="208" t="s">
        <v>4253</v>
      </c>
      <c r="C3726" s="50" t="s">
        <v>14</v>
      </c>
      <c r="D3726" s="204">
        <v>48.99</v>
      </c>
    </row>
    <row r="3727" spans="1:4" ht="30">
      <c r="A3727" s="205">
        <v>92468</v>
      </c>
      <c r="B3727" s="206" t="s">
        <v>4254</v>
      </c>
      <c r="C3727" s="205" t="s">
        <v>14</v>
      </c>
      <c r="D3727" s="207">
        <v>39.130000000000003</v>
      </c>
    </row>
    <row r="3728" spans="1:4" ht="30">
      <c r="A3728" s="50">
        <v>92469</v>
      </c>
      <c r="B3728" s="208" t="s">
        <v>4255</v>
      </c>
      <c r="C3728" s="50" t="s">
        <v>14</v>
      </c>
      <c r="D3728" s="204">
        <v>65.91</v>
      </c>
    </row>
    <row r="3729" spans="1:4" ht="30">
      <c r="A3729" s="205">
        <v>92470</v>
      </c>
      <c r="B3729" s="206" t="s">
        <v>4256</v>
      </c>
      <c r="C3729" s="205" t="s">
        <v>14</v>
      </c>
      <c r="D3729" s="207">
        <v>42.67</v>
      </c>
    </row>
    <row r="3730" spans="1:4" ht="30">
      <c r="A3730" s="50">
        <v>92471</v>
      </c>
      <c r="B3730" s="208" t="s">
        <v>4257</v>
      </c>
      <c r="C3730" s="50" t="s">
        <v>14</v>
      </c>
      <c r="D3730" s="204">
        <v>42.78</v>
      </c>
    </row>
    <row r="3731" spans="1:4" ht="30">
      <c r="A3731" s="205">
        <v>92472</v>
      </c>
      <c r="B3731" s="206" t="s">
        <v>4258</v>
      </c>
      <c r="C3731" s="205" t="s">
        <v>14</v>
      </c>
      <c r="D3731" s="207">
        <v>35.22</v>
      </c>
    </row>
    <row r="3732" spans="1:4" ht="30">
      <c r="A3732" s="50">
        <v>92473</v>
      </c>
      <c r="B3732" s="208" t="s">
        <v>4259</v>
      </c>
      <c r="C3732" s="50" t="s">
        <v>14</v>
      </c>
      <c r="D3732" s="204">
        <v>58.35</v>
      </c>
    </row>
    <row r="3733" spans="1:4" ht="30">
      <c r="A3733" s="205">
        <v>92474</v>
      </c>
      <c r="B3733" s="206" t="s">
        <v>4260</v>
      </c>
      <c r="C3733" s="205" t="s">
        <v>14</v>
      </c>
      <c r="D3733" s="207">
        <v>38.92</v>
      </c>
    </row>
    <row r="3734" spans="1:4" ht="30">
      <c r="A3734" s="50">
        <v>92475</v>
      </c>
      <c r="B3734" s="208" t="s">
        <v>4261</v>
      </c>
      <c r="C3734" s="50" t="s">
        <v>14</v>
      </c>
      <c r="D3734" s="204">
        <v>38.119999999999997</v>
      </c>
    </row>
    <row r="3735" spans="1:4" ht="30">
      <c r="A3735" s="205">
        <v>92476</v>
      </c>
      <c r="B3735" s="206" t="s">
        <v>4262</v>
      </c>
      <c r="C3735" s="205" t="s">
        <v>14</v>
      </c>
      <c r="D3735" s="207">
        <v>32.08</v>
      </c>
    </row>
    <row r="3736" spans="1:4" ht="30">
      <c r="A3736" s="50">
        <v>92477</v>
      </c>
      <c r="B3736" s="208" t="s">
        <v>4263</v>
      </c>
      <c r="C3736" s="50" t="s">
        <v>14</v>
      </c>
      <c r="D3736" s="204">
        <v>46.8</v>
      </c>
    </row>
    <row r="3737" spans="1:4" ht="30">
      <c r="A3737" s="205">
        <v>92478</v>
      </c>
      <c r="B3737" s="206" t="s">
        <v>4264</v>
      </c>
      <c r="C3737" s="205" t="s">
        <v>14</v>
      </c>
      <c r="D3737" s="207">
        <v>32.18</v>
      </c>
    </row>
    <row r="3738" spans="1:4" ht="30">
      <c r="A3738" s="50">
        <v>92479</v>
      </c>
      <c r="B3738" s="208" t="s">
        <v>4265</v>
      </c>
      <c r="C3738" s="50" t="s">
        <v>14</v>
      </c>
      <c r="D3738" s="204">
        <v>30.6</v>
      </c>
    </row>
    <row r="3739" spans="1:4" ht="30">
      <c r="A3739" s="205">
        <v>92480</v>
      </c>
      <c r="B3739" s="206" t="s">
        <v>4266</v>
      </c>
      <c r="C3739" s="205" t="s">
        <v>14</v>
      </c>
      <c r="D3739" s="207">
        <v>26.44</v>
      </c>
    </row>
    <row r="3740" spans="1:4" ht="30">
      <c r="A3740" s="50">
        <v>92481</v>
      </c>
      <c r="B3740" s="208" t="s">
        <v>4267</v>
      </c>
      <c r="C3740" s="50" t="s">
        <v>14</v>
      </c>
      <c r="D3740" s="204">
        <v>138.77000000000001</v>
      </c>
    </row>
    <row r="3741" spans="1:4" ht="30">
      <c r="A3741" s="205">
        <v>92482</v>
      </c>
      <c r="B3741" s="206" t="s">
        <v>4268</v>
      </c>
      <c r="C3741" s="205" t="s">
        <v>14</v>
      </c>
      <c r="D3741" s="207">
        <v>130.65</v>
      </c>
    </row>
    <row r="3742" spans="1:4" ht="30">
      <c r="A3742" s="50">
        <v>92483</v>
      </c>
      <c r="B3742" s="208" t="s">
        <v>4269</v>
      </c>
      <c r="C3742" s="50" t="s">
        <v>14</v>
      </c>
      <c r="D3742" s="204">
        <v>110.27</v>
      </c>
    </row>
    <row r="3743" spans="1:4" ht="30">
      <c r="A3743" s="205">
        <v>92484</v>
      </c>
      <c r="B3743" s="206" t="s">
        <v>4270</v>
      </c>
      <c r="C3743" s="205" t="s">
        <v>14</v>
      </c>
      <c r="D3743" s="207">
        <v>103.09</v>
      </c>
    </row>
    <row r="3744" spans="1:4" ht="30">
      <c r="A3744" s="50">
        <v>92485</v>
      </c>
      <c r="B3744" s="208" t="s">
        <v>4271</v>
      </c>
      <c r="C3744" s="50" t="s">
        <v>14</v>
      </c>
      <c r="D3744" s="204">
        <v>76.95</v>
      </c>
    </row>
    <row r="3745" spans="1:4" ht="30">
      <c r="A3745" s="205">
        <v>92486</v>
      </c>
      <c r="B3745" s="206" t="s">
        <v>4272</v>
      </c>
      <c r="C3745" s="205" t="s">
        <v>14</v>
      </c>
      <c r="D3745" s="207">
        <v>71.44</v>
      </c>
    </row>
    <row r="3746" spans="1:4" ht="30">
      <c r="A3746" s="50">
        <v>92487</v>
      </c>
      <c r="B3746" s="208" t="s">
        <v>4273</v>
      </c>
      <c r="C3746" s="50" t="s">
        <v>14</v>
      </c>
      <c r="D3746" s="204">
        <v>33.33</v>
      </c>
    </row>
    <row r="3747" spans="1:4" ht="30">
      <c r="A3747" s="205">
        <v>92488</v>
      </c>
      <c r="B3747" s="206" t="s">
        <v>4274</v>
      </c>
      <c r="C3747" s="205" t="s">
        <v>14</v>
      </c>
      <c r="D3747" s="207">
        <v>31.43</v>
      </c>
    </row>
    <row r="3748" spans="1:4" ht="30">
      <c r="A3748" s="50">
        <v>92489</v>
      </c>
      <c r="B3748" s="208" t="s">
        <v>4275</v>
      </c>
      <c r="C3748" s="50" t="s">
        <v>14</v>
      </c>
      <c r="D3748" s="204">
        <v>25.94</v>
      </c>
    </row>
    <row r="3749" spans="1:4" ht="30">
      <c r="A3749" s="205">
        <v>92490</v>
      </c>
      <c r="B3749" s="206" t="s">
        <v>4276</v>
      </c>
      <c r="C3749" s="205" t="s">
        <v>14</v>
      </c>
      <c r="D3749" s="207">
        <v>24.2</v>
      </c>
    </row>
    <row r="3750" spans="1:4" ht="30">
      <c r="A3750" s="50">
        <v>92491</v>
      </c>
      <c r="B3750" s="208" t="s">
        <v>4277</v>
      </c>
      <c r="C3750" s="50" t="s">
        <v>14</v>
      </c>
      <c r="D3750" s="204">
        <v>29.65</v>
      </c>
    </row>
    <row r="3751" spans="1:4" ht="30">
      <c r="A3751" s="205">
        <v>92492</v>
      </c>
      <c r="B3751" s="206" t="s">
        <v>4278</v>
      </c>
      <c r="C3751" s="205" t="s">
        <v>14</v>
      </c>
      <c r="D3751" s="207">
        <v>27.24</v>
      </c>
    </row>
    <row r="3752" spans="1:4" ht="30">
      <c r="A3752" s="50">
        <v>92493</v>
      </c>
      <c r="B3752" s="208" t="s">
        <v>4279</v>
      </c>
      <c r="C3752" s="50" t="s">
        <v>14</v>
      </c>
      <c r="D3752" s="204">
        <v>22.21</v>
      </c>
    </row>
    <row r="3753" spans="1:4" ht="30">
      <c r="A3753" s="205">
        <v>92494</v>
      </c>
      <c r="B3753" s="206" t="s">
        <v>4280</v>
      </c>
      <c r="C3753" s="205" t="s">
        <v>14</v>
      </c>
      <c r="D3753" s="207">
        <v>20.53</v>
      </c>
    </row>
    <row r="3754" spans="1:4" ht="30">
      <c r="A3754" s="50">
        <v>92495</v>
      </c>
      <c r="B3754" s="208" t="s">
        <v>4281</v>
      </c>
      <c r="C3754" s="50" t="s">
        <v>14</v>
      </c>
      <c r="D3754" s="204">
        <v>27.23</v>
      </c>
    </row>
    <row r="3755" spans="1:4" ht="30">
      <c r="A3755" s="205">
        <v>92496</v>
      </c>
      <c r="B3755" s="206" t="s">
        <v>4282</v>
      </c>
      <c r="C3755" s="205" t="s">
        <v>14</v>
      </c>
      <c r="D3755" s="207">
        <v>25.49</v>
      </c>
    </row>
    <row r="3756" spans="1:4" ht="30">
      <c r="A3756" s="50">
        <v>92497</v>
      </c>
      <c r="B3756" s="208" t="s">
        <v>4283</v>
      </c>
      <c r="C3756" s="50" t="s">
        <v>14</v>
      </c>
      <c r="D3756" s="204">
        <v>20.71</v>
      </c>
    </row>
    <row r="3757" spans="1:4" ht="30">
      <c r="A3757" s="205">
        <v>92498</v>
      </c>
      <c r="B3757" s="206" t="s">
        <v>4284</v>
      </c>
      <c r="C3757" s="205" t="s">
        <v>14</v>
      </c>
      <c r="D3757" s="207">
        <v>19.09</v>
      </c>
    </row>
    <row r="3758" spans="1:4" ht="30">
      <c r="A3758" s="50">
        <v>92499</v>
      </c>
      <c r="B3758" s="208" t="s">
        <v>4285</v>
      </c>
      <c r="C3758" s="50" t="s">
        <v>14</v>
      </c>
      <c r="D3758" s="204">
        <v>25.91</v>
      </c>
    </row>
    <row r="3759" spans="1:4" ht="30">
      <c r="A3759" s="205">
        <v>92500</v>
      </c>
      <c r="B3759" s="206" t="s">
        <v>4286</v>
      </c>
      <c r="C3759" s="205" t="s">
        <v>14</v>
      </c>
      <c r="D3759" s="207">
        <v>24.21</v>
      </c>
    </row>
    <row r="3760" spans="1:4" ht="30">
      <c r="A3760" s="50">
        <v>92501</v>
      </c>
      <c r="B3760" s="208" t="s">
        <v>4287</v>
      </c>
      <c r="C3760" s="50" t="s">
        <v>14</v>
      </c>
      <c r="D3760" s="204">
        <v>19.649999999999999</v>
      </c>
    </row>
    <row r="3761" spans="1:4" ht="30">
      <c r="A3761" s="205">
        <v>92502</v>
      </c>
      <c r="B3761" s="206" t="s">
        <v>4288</v>
      </c>
      <c r="C3761" s="205" t="s">
        <v>14</v>
      </c>
      <c r="D3761" s="207">
        <v>18.07</v>
      </c>
    </row>
    <row r="3762" spans="1:4" ht="30">
      <c r="A3762" s="50">
        <v>92503</v>
      </c>
      <c r="B3762" s="208" t="s">
        <v>4289</v>
      </c>
      <c r="C3762" s="50" t="s">
        <v>14</v>
      </c>
      <c r="D3762" s="204">
        <v>23.96</v>
      </c>
    </row>
    <row r="3763" spans="1:4" ht="30">
      <c r="A3763" s="205">
        <v>92504</v>
      </c>
      <c r="B3763" s="206" t="s">
        <v>4290</v>
      </c>
      <c r="C3763" s="205" t="s">
        <v>14</v>
      </c>
      <c r="D3763" s="207">
        <v>22.33</v>
      </c>
    </row>
    <row r="3764" spans="1:4" ht="30">
      <c r="A3764" s="50">
        <v>92505</v>
      </c>
      <c r="B3764" s="208" t="s">
        <v>4291</v>
      </c>
      <c r="C3764" s="50" t="s">
        <v>14</v>
      </c>
      <c r="D3764" s="204">
        <v>18.010000000000002</v>
      </c>
    </row>
    <row r="3765" spans="1:4" ht="30">
      <c r="A3765" s="205">
        <v>92506</v>
      </c>
      <c r="B3765" s="206" t="s">
        <v>4292</v>
      </c>
      <c r="C3765" s="205" t="s">
        <v>14</v>
      </c>
      <c r="D3765" s="207">
        <v>16.489999999999998</v>
      </c>
    </row>
    <row r="3766" spans="1:4" ht="30">
      <c r="A3766" s="50">
        <v>92507</v>
      </c>
      <c r="B3766" s="208" t="s">
        <v>4293</v>
      </c>
      <c r="C3766" s="50" t="s">
        <v>14</v>
      </c>
      <c r="D3766" s="204">
        <v>49.38</v>
      </c>
    </row>
    <row r="3767" spans="1:4" ht="30">
      <c r="A3767" s="205">
        <v>92508</v>
      </c>
      <c r="B3767" s="206" t="s">
        <v>4294</v>
      </c>
      <c r="C3767" s="205" t="s">
        <v>14</v>
      </c>
      <c r="D3767" s="207">
        <v>47.87</v>
      </c>
    </row>
    <row r="3768" spans="1:4" ht="30">
      <c r="A3768" s="50">
        <v>92509</v>
      </c>
      <c r="B3768" s="208" t="s">
        <v>4295</v>
      </c>
      <c r="C3768" s="50" t="s">
        <v>14</v>
      </c>
      <c r="D3768" s="204">
        <v>37.15</v>
      </c>
    </row>
    <row r="3769" spans="1:4" ht="30">
      <c r="A3769" s="205">
        <v>92510</v>
      </c>
      <c r="B3769" s="206" t="s">
        <v>4296</v>
      </c>
      <c r="C3769" s="205" t="s">
        <v>14</v>
      </c>
      <c r="D3769" s="207">
        <v>35.75</v>
      </c>
    </row>
    <row r="3770" spans="1:4" ht="30">
      <c r="A3770" s="50">
        <v>92511</v>
      </c>
      <c r="B3770" s="208" t="s">
        <v>4297</v>
      </c>
      <c r="C3770" s="50" t="s">
        <v>14</v>
      </c>
      <c r="D3770" s="204">
        <v>32.93</v>
      </c>
    </row>
    <row r="3771" spans="1:4" ht="30">
      <c r="A3771" s="205">
        <v>92512</v>
      </c>
      <c r="B3771" s="206" t="s">
        <v>4298</v>
      </c>
      <c r="C3771" s="205" t="s">
        <v>14</v>
      </c>
      <c r="D3771" s="207">
        <v>31.76</v>
      </c>
    </row>
    <row r="3772" spans="1:4" ht="30">
      <c r="A3772" s="50">
        <v>92513</v>
      </c>
      <c r="B3772" s="208" t="s">
        <v>4299</v>
      </c>
      <c r="C3772" s="50" t="s">
        <v>14</v>
      </c>
      <c r="D3772" s="204">
        <v>23.74</v>
      </c>
    </row>
    <row r="3773" spans="1:4" ht="30">
      <c r="A3773" s="205">
        <v>92514</v>
      </c>
      <c r="B3773" s="206" t="s">
        <v>4300</v>
      </c>
      <c r="C3773" s="205" t="s">
        <v>14</v>
      </c>
      <c r="D3773" s="207">
        <v>22.66</v>
      </c>
    </row>
    <row r="3774" spans="1:4" ht="30">
      <c r="A3774" s="50">
        <v>92515</v>
      </c>
      <c r="B3774" s="208" t="s">
        <v>4301</v>
      </c>
      <c r="C3774" s="50" t="s">
        <v>14</v>
      </c>
      <c r="D3774" s="204">
        <v>26.46</v>
      </c>
    </row>
    <row r="3775" spans="1:4" ht="30">
      <c r="A3775" s="205">
        <v>92516</v>
      </c>
      <c r="B3775" s="206" t="s">
        <v>4302</v>
      </c>
      <c r="C3775" s="205" t="s">
        <v>14</v>
      </c>
      <c r="D3775" s="207">
        <v>25.46</v>
      </c>
    </row>
    <row r="3776" spans="1:4" ht="30">
      <c r="A3776" s="50">
        <v>92517</v>
      </c>
      <c r="B3776" s="208" t="s">
        <v>4303</v>
      </c>
      <c r="C3776" s="50" t="s">
        <v>14</v>
      </c>
      <c r="D3776" s="204">
        <v>18.809999999999999</v>
      </c>
    </row>
    <row r="3777" spans="1:4" ht="30">
      <c r="A3777" s="205">
        <v>92518</v>
      </c>
      <c r="B3777" s="206" t="s">
        <v>4304</v>
      </c>
      <c r="C3777" s="205" t="s">
        <v>14</v>
      </c>
      <c r="D3777" s="207">
        <v>17.86</v>
      </c>
    </row>
    <row r="3778" spans="1:4" ht="30">
      <c r="A3778" s="50">
        <v>92519</v>
      </c>
      <c r="B3778" s="208" t="s">
        <v>4305</v>
      </c>
      <c r="C3778" s="50" t="s">
        <v>14</v>
      </c>
      <c r="D3778" s="204">
        <v>22.61</v>
      </c>
    </row>
    <row r="3779" spans="1:4" ht="30">
      <c r="A3779" s="205">
        <v>92520</v>
      </c>
      <c r="B3779" s="206" t="s">
        <v>4306</v>
      </c>
      <c r="C3779" s="205" t="s">
        <v>14</v>
      </c>
      <c r="D3779" s="207">
        <v>21.68</v>
      </c>
    </row>
    <row r="3780" spans="1:4" ht="30">
      <c r="A3780" s="50">
        <v>92521</v>
      </c>
      <c r="B3780" s="208" t="s">
        <v>4307</v>
      </c>
      <c r="C3780" s="50" t="s">
        <v>14</v>
      </c>
      <c r="D3780" s="204">
        <v>15.91</v>
      </c>
    </row>
    <row r="3781" spans="1:4" ht="30">
      <c r="A3781" s="205">
        <v>92522</v>
      </c>
      <c r="B3781" s="206" t="s">
        <v>4308</v>
      </c>
      <c r="C3781" s="205" t="s">
        <v>14</v>
      </c>
      <c r="D3781" s="207">
        <v>15.04</v>
      </c>
    </row>
    <row r="3782" spans="1:4" ht="30">
      <c r="A3782" s="50">
        <v>92523</v>
      </c>
      <c r="B3782" s="208" t="s">
        <v>4309</v>
      </c>
      <c r="C3782" s="50" t="s">
        <v>14</v>
      </c>
      <c r="D3782" s="204">
        <v>21.15</v>
      </c>
    </row>
    <row r="3783" spans="1:4" ht="30">
      <c r="A3783" s="205">
        <v>92524</v>
      </c>
      <c r="B3783" s="206" t="s">
        <v>4310</v>
      </c>
      <c r="C3783" s="205" t="s">
        <v>14</v>
      </c>
      <c r="D3783" s="207">
        <v>20.260000000000002</v>
      </c>
    </row>
    <row r="3784" spans="1:4" ht="30">
      <c r="A3784" s="50">
        <v>92525</v>
      </c>
      <c r="B3784" s="208" t="s">
        <v>4311</v>
      </c>
      <c r="C3784" s="50" t="s">
        <v>14</v>
      </c>
      <c r="D3784" s="204">
        <v>14.97</v>
      </c>
    </row>
    <row r="3785" spans="1:4" ht="30">
      <c r="A3785" s="205">
        <v>92526</v>
      </c>
      <c r="B3785" s="206" t="s">
        <v>4312</v>
      </c>
      <c r="C3785" s="205" t="s">
        <v>14</v>
      </c>
      <c r="D3785" s="207">
        <v>14.13</v>
      </c>
    </row>
    <row r="3786" spans="1:4" ht="30">
      <c r="A3786" s="50">
        <v>92527</v>
      </c>
      <c r="B3786" s="208" t="s">
        <v>4313</v>
      </c>
      <c r="C3786" s="50" t="s">
        <v>14</v>
      </c>
      <c r="D3786" s="204">
        <v>19.52</v>
      </c>
    </row>
    <row r="3787" spans="1:4" ht="30">
      <c r="A3787" s="205">
        <v>92528</v>
      </c>
      <c r="B3787" s="206" t="s">
        <v>4314</v>
      </c>
      <c r="C3787" s="205" t="s">
        <v>14</v>
      </c>
      <c r="D3787" s="207">
        <v>18.670000000000002</v>
      </c>
    </row>
    <row r="3788" spans="1:4" ht="30">
      <c r="A3788" s="50">
        <v>92529</v>
      </c>
      <c r="B3788" s="208" t="s">
        <v>4315</v>
      </c>
      <c r="C3788" s="50" t="s">
        <v>14</v>
      </c>
      <c r="D3788" s="204">
        <v>13.63</v>
      </c>
    </row>
    <row r="3789" spans="1:4" ht="30">
      <c r="A3789" s="205">
        <v>92530</v>
      </c>
      <c r="B3789" s="206" t="s">
        <v>4316</v>
      </c>
      <c r="C3789" s="205" t="s">
        <v>14</v>
      </c>
      <c r="D3789" s="207">
        <v>12.82</v>
      </c>
    </row>
    <row r="3790" spans="1:4" ht="30">
      <c r="A3790" s="50">
        <v>92531</v>
      </c>
      <c r="B3790" s="208" t="s">
        <v>4317</v>
      </c>
      <c r="C3790" s="50" t="s">
        <v>14</v>
      </c>
      <c r="D3790" s="204">
        <v>18.34</v>
      </c>
    </row>
    <row r="3791" spans="1:4" ht="30">
      <c r="A3791" s="205">
        <v>92532</v>
      </c>
      <c r="B3791" s="206" t="s">
        <v>4318</v>
      </c>
      <c r="C3791" s="205" t="s">
        <v>14</v>
      </c>
      <c r="D3791" s="207">
        <v>17.5</v>
      </c>
    </row>
    <row r="3792" spans="1:4" ht="30">
      <c r="A3792" s="50">
        <v>92533</v>
      </c>
      <c r="B3792" s="208" t="s">
        <v>4319</v>
      </c>
      <c r="C3792" s="50" t="s">
        <v>14</v>
      </c>
      <c r="D3792" s="204">
        <v>12.7</v>
      </c>
    </row>
    <row r="3793" spans="1:4" ht="30">
      <c r="A3793" s="205">
        <v>92534</v>
      </c>
      <c r="B3793" s="206" t="s">
        <v>4320</v>
      </c>
      <c r="C3793" s="205" t="s">
        <v>14</v>
      </c>
      <c r="D3793" s="207">
        <v>11.93</v>
      </c>
    </row>
    <row r="3794" spans="1:4" ht="30">
      <c r="A3794" s="50">
        <v>92535</v>
      </c>
      <c r="B3794" s="208" t="s">
        <v>4321</v>
      </c>
      <c r="C3794" s="50" t="s">
        <v>14</v>
      </c>
      <c r="D3794" s="204">
        <v>16.5</v>
      </c>
    </row>
    <row r="3795" spans="1:4" ht="30">
      <c r="A3795" s="205">
        <v>92536</v>
      </c>
      <c r="B3795" s="206" t="s">
        <v>4322</v>
      </c>
      <c r="C3795" s="205" t="s">
        <v>14</v>
      </c>
      <c r="D3795" s="207">
        <v>15.69</v>
      </c>
    </row>
    <row r="3796" spans="1:4" ht="30">
      <c r="A3796" s="50">
        <v>92537</v>
      </c>
      <c r="B3796" s="208" t="s">
        <v>4323</v>
      </c>
      <c r="C3796" s="50" t="s">
        <v>14</v>
      </c>
      <c r="D3796" s="204">
        <v>11.14</v>
      </c>
    </row>
    <row r="3797" spans="1:4" ht="30">
      <c r="A3797" s="205">
        <v>92538</v>
      </c>
      <c r="B3797" s="206" t="s">
        <v>4324</v>
      </c>
      <c r="C3797" s="205" t="s">
        <v>14</v>
      </c>
      <c r="D3797" s="207">
        <v>10.39</v>
      </c>
    </row>
    <row r="3798" spans="1:4" ht="30">
      <c r="A3798" s="205">
        <v>92539</v>
      </c>
      <c r="B3798" s="206" t="s">
        <v>4325</v>
      </c>
      <c r="C3798" s="205" t="s">
        <v>14</v>
      </c>
      <c r="D3798" s="207">
        <v>32.020000000000003</v>
      </c>
    </row>
    <row r="3799" spans="1:4" ht="30">
      <c r="A3799" s="50">
        <v>92540</v>
      </c>
      <c r="B3799" s="208" t="s">
        <v>4326</v>
      </c>
      <c r="C3799" s="50" t="s">
        <v>14</v>
      </c>
      <c r="D3799" s="204">
        <v>37.299999999999997</v>
      </c>
    </row>
    <row r="3800" spans="1:4" ht="30">
      <c r="A3800" s="205">
        <v>92541</v>
      </c>
      <c r="B3800" s="206" t="s">
        <v>4327</v>
      </c>
      <c r="C3800" s="205" t="s">
        <v>14</v>
      </c>
      <c r="D3800" s="207">
        <v>34.85</v>
      </c>
    </row>
    <row r="3801" spans="1:4" ht="30">
      <c r="A3801" s="50">
        <v>92542</v>
      </c>
      <c r="B3801" s="208" t="s">
        <v>4328</v>
      </c>
      <c r="C3801" s="50" t="s">
        <v>14</v>
      </c>
      <c r="D3801" s="204">
        <v>43.3</v>
      </c>
    </row>
    <row r="3802" spans="1:4" ht="30">
      <c r="A3802" s="205">
        <v>92543</v>
      </c>
      <c r="B3802" s="206" t="s">
        <v>4329</v>
      </c>
      <c r="C3802" s="205" t="s">
        <v>14</v>
      </c>
      <c r="D3802" s="207">
        <v>9.15</v>
      </c>
    </row>
    <row r="3803" spans="1:4" ht="30">
      <c r="A3803" s="50">
        <v>92544</v>
      </c>
      <c r="B3803" s="208" t="s">
        <v>4330</v>
      </c>
      <c r="C3803" s="50" t="s">
        <v>14</v>
      </c>
      <c r="D3803" s="204">
        <v>7.74</v>
      </c>
    </row>
    <row r="3804" spans="1:4" ht="30">
      <c r="A3804" s="205">
        <v>92545</v>
      </c>
      <c r="B3804" s="206" t="s">
        <v>4331</v>
      </c>
      <c r="C3804" s="205" t="s">
        <v>687</v>
      </c>
      <c r="D3804" s="207">
        <v>453.56</v>
      </c>
    </row>
    <row r="3805" spans="1:4" ht="30">
      <c r="A3805" s="50">
        <v>92546</v>
      </c>
      <c r="B3805" s="208" t="s">
        <v>4332</v>
      </c>
      <c r="C3805" s="50" t="s">
        <v>687</v>
      </c>
      <c r="D3805" s="204">
        <v>559.28</v>
      </c>
    </row>
    <row r="3806" spans="1:4" ht="30">
      <c r="A3806" s="205">
        <v>92547</v>
      </c>
      <c r="B3806" s="206" t="s">
        <v>4333</v>
      </c>
      <c r="C3806" s="205" t="s">
        <v>687</v>
      </c>
      <c r="D3806" s="207">
        <v>584.54</v>
      </c>
    </row>
    <row r="3807" spans="1:4" ht="30">
      <c r="A3807" s="50">
        <v>92548</v>
      </c>
      <c r="B3807" s="208" t="s">
        <v>4334</v>
      </c>
      <c r="C3807" s="50" t="s">
        <v>687</v>
      </c>
      <c r="D3807" s="204">
        <v>648.55999999999995</v>
      </c>
    </row>
    <row r="3808" spans="1:4" ht="30">
      <c r="A3808" s="205">
        <v>92549</v>
      </c>
      <c r="B3808" s="206" t="s">
        <v>4335</v>
      </c>
      <c r="C3808" s="205" t="s">
        <v>687</v>
      </c>
      <c r="D3808" s="207">
        <v>831.96</v>
      </c>
    </row>
    <row r="3809" spans="1:4" ht="30">
      <c r="A3809" s="50">
        <v>92550</v>
      </c>
      <c r="B3809" s="208" t="s">
        <v>4336</v>
      </c>
      <c r="C3809" s="50" t="s">
        <v>687</v>
      </c>
      <c r="D3809" s="204">
        <v>980.92</v>
      </c>
    </row>
    <row r="3810" spans="1:4" ht="30">
      <c r="A3810" s="205">
        <v>92551</v>
      </c>
      <c r="B3810" s="206" t="s">
        <v>4337</v>
      </c>
      <c r="C3810" s="205" t="s">
        <v>687</v>
      </c>
      <c r="D3810" s="207">
        <v>1014.32</v>
      </c>
    </row>
    <row r="3811" spans="1:4" ht="30">
      <c r="A3811" s="50">
        <v>92552</v>
      </c>
      <c r="B3811" s="208" t="s">
        <v>4338</v>
      </c>
      <c r="C3811" s="50" t="s">
        <v>687</v>
      </c>
      <c r="D3811" s="204">
        <v>1108.92</v>
      </c>
    </row>
    <row r="3812" spans="1:4" ht="30">
      <c r="A3812" s="205">
        <v>92553</v>
      </c>
      <c r="B3812" s="206" t="s">
        <v>4339</v>
      </c>
      <c r="C3812" s="205" t="s">
        <v>687</v>
      </c>
      <c r="D3812" s="207">
        <v>1296.28</v>
      </c>
    </row>
    <row r="3813" spans="1:4" ht="30">
      <c r="A3813" s="50">
        <v>92554</v>
      </c>
      <c r="B3813" s="208" t="s">
        <v>4340</v>
      </c>
      <c r="C3813" s="50" t="s">
        <v>687</v>
      </c>
      <c r="D3813" s="204">
        <v>1334.25</v>
      </c>
    </row>
    <row r="3814" spans="1:4" ht="30">
      <c r="A3814" s="205">
        <v>92555</v>
      </c>
      <c r="B3814" s="206" t="s">
        <v>4341</v>
      </c>
      <c r="C3814" s="205" t="s">
        <v>687</v>
      </c>
      <c r="D3814" s="207">
        <v>448.61</v>
      </c>
    </row>
    <row r="3815" spans="1:4" ht="30">
      <c r="A3815" s="50">
        <v>92556</v>
      </c>
      <c r="B3815" s="208" t="s">
        <v>4342</v>
      </c>
      <c r="C3815" s="50" t="s">
        <v>687</v>
      </c>
      <c r="D3815" s="204">
        <v>551.1</v>
      </c>
    </row>
    <row r="3816" spans="1:4" ht="30">
      <c r="A3816" s="205">
        <v>92557</v>
      </c>
      <c r="B3816" s="206" t="s">
        <v>4343</v>
      </c>
      <c r="C3816" s="205" t="s">
        <v>687</v>
      </c>
      <c r="D3816" s="207">
        <v>576.37</v>
      </c>
    </row>
    <row r="3817" spans="1:4" ht="30">
      <c r="A3817" s="50">
        <v>92558</v>
      </c>
      <c r="B3817" s="208" t="s">
        <v>4344</v>
      </c>
      <c r="C3817" s="50" t="s">
        <v>687</v>
      </c>
      <c r="D3817" s="204">
        <v>645.84</v>
      </c>
    </row>
    <row r="3818" spans="1:4" ht="30">
      <c r="A3818" s="205">
        <v>92559</v>
      </c>
      <c r="B3818" s="206" t="s">
        <v>4345</v>
      </c>
      <c r="C3818" s="205" t="s">
        <v>687</v>
      </c>
      <c r="D3818" s="207">
        <v>823.25</v>
      </c>
    </row>
    <row r="3819" spans="1:4" ht="30">
      <c r="A3819" s="50">
        <v>92560</v>
      </c>
      <c r="B3819" s="208" t="s">
        <v>4346</v>
      </c>
      <c r="C3819" s="50" t="s">
        <v>687</v>
      </c>
      <c r="D3819" s="204">
        <v>967.63</v>
      </c>
    </row>
    <row r="3820" spans="1:4" ht="30">
      <c r="A3820" s="205">
        <v>92561</v>
      </c>
      <c r="B3820" s="206" t="s">
        <v>4347</v>
      </c>
      <c r="C3820" s="205" t="s">
        <v>687</v>
      </c>
      <c r="D3820" s="207">
        <v>1001.63</v>
      </c>
    </row>
    <row r="3821" spans="1:4" ht="30">
      <c r="A3821" s="50">
        <v>92562</v>
      </c>
      <c r="B3821" s="208" t="s">
        <v>4348</v>
      </c>
      <c r="C3821" s="50" t="s">
        <v>687</v>
      </c>
      <c r="D3821" s="204">
        <v>1088.04</v>
      </c>
    </row>
    <row r="3822" spans="1:4" ht="30">
      <c r="A3822" s="205">
        <v>92563</v>
      </c>
      <c r="B3822" s="206" t="s">
        <v>4349</v>
      </c>
      <c r="C3822" s="205" t="s">
        <v>687</v>
      </c>
      <c r="D3822" s="207">
        <v>1270.8900000000001</v>
      </c>
    </row>
    <row r="3823" spans="1:4" ht="30">
      <c r="A3823" s="50">
        <v>92564</v>
      </c>
      <c r="B3823" s="208" t="s">
        <v>4350</v>
      </c>
      <c r="C3823" s="50" t="s">
        <v>687</v>
      </c>
      <c r="D3823" s="204">
        <v>1303.3599999999999</v>
      </c>
    </row>
    <row r="3824" spans="1:4" ht="30">
      <c r="A3824" s="205">
        <v>92565</v>
      </c>
      <c r="B3824" s="206" t="s">
        <v>4351</v>
      </c>
      <c r="C3824" s="205" t="s">
        <v>14</v>
      </c>
      <c r="D3824" s="207">
        <v>17.010000000000002</v>
      </c>
    </row>
    <row r="3825" spans="1:4" ht="45">
      <c r="A3825" s="50">
        <v>92566</v>
      </c>
      <c r="B3825" s="208" t="s">
        <v>4352</v>
      </c>
      <c r="C3825" s="50" t="s">
        <v>14</v>
      </c>
      <c r="D3825" s="204">
        <v>9.82</v>
      </c>
    </row>
    <row r="3826" spans="1:4" ht="30">
      <c r="A3826" s="205">
        <v>92567</v>
      </c>
      <c r="B3826" s="206" t="s">
        <v>4353</v>
      </c>
      <c r="C3826" s="205" t="s">
        <v>14</v>
      </c>
      <c r="D3826" s="207">
        <v>14.91</v>
      </c>
    </row>
    <row r="3827" spans="1:4" ht="30">
      <c r="A3827" s="50">
        <v>92568</v>
      </c>
      <c r="B3827" s="208" t="s">
        <v>4354</v>
      </c>
      <c r="C3827" s="50" t="s">
        <v>14</v>
      </c>
      <c r="D3827" s="204">
        <v>56.03</v>
      </c>
    </row>
    <row r="3828" spans="1:4" ht="30">
      <c r="A3828" s="205">
        <v>92569</v>
      </c>
      <c r="B3828" s="206" t="s">
        <v>4355</v>
      </c>
      <c r="C3828" s="205" t="s">
        <v>14</v>
      </c>
      <c r="D3828" s="207">
        <v>25.97</v>
      </c>
    </row>
    <row r="3829" spans="1:4" ht="30">
      <c r="A3829" s="50">
        <v>92570</v>
      </c>
      <c r="B3829" s="208" t="s">
        <v>4356</v>
      </c>
      <c r="C3829" s="50" t="s">
        <v>14</v>
      </c>
      <c r="D3829" s="204">
        <v>12.83</v>
      </c>
    </row>
    <row r="3830" spans="1:4" ht="30">
      <c r="A3830" s="205">
        <v>92571</v>
      </c>
      <c r="B3830" s="206" t="s">
        <v>4357</v>
      </c>
      <c r="C3830" s="205" t="s">
        <v>14</v>
      </c>
      <c r="D3830" s="207">
        <v>59.82</v>
      </c>
    </row>
    <row r="3831" spans="1:4" ht="30">
      <c r="A3831" s="50">
        <v>92572</v>
      </c>
      <c r="B3831" s="208" t="s">
        <v>4358</v>
      </c>
      <c r="C3831" s="50" t="s">
        <v>14</v>
      </c>
      <c r="D3831" s="204">
        <v>28.22</v>
      </c>
    </row>
    <row r="3832" spans="1:4" ht="30">
      <c r="A3832" s="205">
        <v>92573</v>
      </c>
      <c r="B3832" s="206" t="s">
        <v>4359</v>
      </c>
      <c r="C3832" s="205" t="s">
        <v>14</v>
      </c>
      <c r="D3832" s="207">
        <v>14.38</v>
      </c>
    </row>
    <row r="3833" spans="1:4" ht="30">
      <c r="A3833" s="50">
        <v>92574</v>
      </c>
      <c r="B3833" s="208" t="s">
        <v>4360</v>
      </c>
      <c r="C3833" s="50" t="s">
        <v>14</v>
      </c>
      <c r="D3833" s="204">
        <v>60.8</v>
      </c>
    </row>
    <row r="3834" spans="1:4" ht="30">
      <c r="A3834" s="205">
        <v>92575</v>
      </c>
      <c r="B3834" s="206" t="s">
        <v>4361</v>
      </c>
      <c r="C3834" s="205" t="s">
        <v>14</v>
      </c>
      <c r="D3834" s="207">
        <v>25.63</v>
      </c>
    </row>
    <row r="3835" spans="1:4" ht="30">
      <c r="A3835" s="50">
        <v>92576</v>
      </c>
      <c r="B3835" s="208" t="s">
        <v>4362</v>
      </c>
      <c r="C3835" s="50" t="s">
        <v>14</v>
      </c>
      <c r="D3835" s="204">
        <v>10.34</v>
      </c>
    </row>
    <row r="3836" spans="1:4" ht="30">
      <c r="A3836" s="205">
        <v>92577</v>
      </c>
      <c r="B3836" s="206" t="s">
        <v>4363</v>
      </c>
      <c r="C3836" s="205" t="s">
        <v>14</v>
      </c>
      <c r="D3836" s="207">
        <v>64.88</v>
      </c>
    </row>
    <row r="3837" spans="1:4" ht="30">
      <c r="A3837" s="50">
        <v>92578</v>
      </c>
      <c r="B3837" s="208" t="s">
        <v>4364</v>
      </c>
      <c r="C3837" s="50" t="s">
        <v>14</v>
      </c>
      <c r="D3837" s="204">
        <v>27.86</v>
      </c>
    </row>
    <row r="3838" spans="1:4" ht="30">
      <c r="A3838" s="205">
        <v>92579</v>
      </c>
      <c r="B3838" s="206" t="s">
        <v>4365</v>
      </c>
      <c r="C3838" s="205" t="s">
        <v>14</v>
      </c>
      <c r="D3838" s="207">
        <v>11.58</v>
      </c>
    </row>
    <row r="3839" spans="1:4" ht="30">
      <c r="A3839" s="50">
        <v>92580</v>
      </c>
      <c r="B3839" s="208" t="s">
        <v>4366</v>
      </c>
      <c r="C3839" s="50" t="s">
        <v>14</v>
      </c>
      <c r="D3839" s="204">
        <v>26.61</v>
      </c>
    </row>
    <row r="3840" spans="1:4" ht="30">
      <c r="A3840" s="205">
        <v>92581</v>
      </c>
      <c r="B3840" s="206" t="s">
        <v>4367</v>
      </c>
      <c r="C3840" s="205" t="s">
        <v>14</v>
      </c>
      <c r="D3840" s="207">
        <v>27.9</v>
      </c>
    </row>
    <row r="3841" spans="1:4" ht="30">
      <c r="A3841" s="50">
        <v>92582</v>
      </c>
      <c r="B3841" s="208" t="s">
        <v>4368</v>
      </c>
      <c r="C3841" s="50" t="s">
        <v>687</v>
      </c>
      <c r="D3841" s="204">
        <v>353.31</v>
      </c>
    </row>
    <row r="3842" spans="1:4" ht="30">
      <c r="A3842" s="205">
        <v>92584</v>
      </c>
      <c r="B3842" s="206" t="s">
        <v>4369</v>
      </c>
      <c r="C3842" s="205" t="s">
        <v>687</v>
      </c>
      <c r="D3842" s="207">
        <v>414.43</v>
      </c>
    </row>
    <row r="3843" spans="1:4" ht="30">
      <c r="A3843" s="50">
        <v>92586</v>
      </c>
      <c r="B3843" s="208" t="s">
        <v>4370</v>
      </c>
      <c r="C3843" s="50" t="s">
        <v>687</v>
      </c>
      <c r="D3843" s="204">
        <v>475.55</v>
      </c>
    </row>
    <row r="3844" spans="1:4" ht="30">
      <c r="A3844" s="205">
        <v>92588</v>
      </c>
      <c r="B3844" s="206" t="s">
        <v>4371</v>
      </c>
      <c r="C3844" s="205" t="s">
        <v>687</v>
      </c>
      <c r="D3844" s="207">
        <v>588.79</v>
      </c>
    </row>
    <row r="3845" spans="1:4" ht="30">
      <c r="A3845" s="50">
        <v>92590</v>
      </c>
      <c r="B3845" s="208" t="s">
        <v>4372</v>
      </c>
      <c r="C3845" s="50" t="s">
        <v>687</v>
      </c>
      <c r="D3845" s="204">
        <v>649.91</v>
      </c>
    </row>
    <row r="3846" spans="1:4" ht="30">
      <c r="A3846" s="205">
        <v>92592</v>
      </c>
      <c r="B3846" s="206" t="s">
        <v>4373</v>
      </c>
      <c r="C3846" s="205" t="s">
        <v>687</v>
      </c>
      <c r="D3846" s="207">
        <v>730.01</v>
      </c>
    </row>
    <row r="3847" spans="1:4" ht="30">
      <c r="A3847" s="50">
        <v>92593</v>
      </c>
      <c r="B3847" s="208" t="s">
        <v>4374</v>
      </c>
      <c r="C3847" s="50" t="s">
        <v>60</v>
      </c>
      <c r="D3847" s="204">
        <v>5.55</v>
      </c>
    </row>
    <row r="3848" spans="1:4" ht="30">
      <c r="A3848" s="205">
        <v>92594</v>
      </c>
      <c r="B3848" s="206" t="s">
        <v>4375</v>
      </c>
      <c r="C3848" s="205" t="s">
        <v>687</v>
      </c>
      <c r="D3848" s="207">
        <v>835.34</v>
      </c>
    </row>
    <row r="3849" spans="1:4" ht="30">
      <c r="A3849" s="50">
        <v>92596</v>
      </c>
      <c r="B3849" s="208" t="s">
        <v>4376</v>
      </c>
      <c r="C3849" s="50" t="s">
        <v>687</v>
      </c>
      <c r="D3849" s="204">
        <v>928.87</v>
      </c>
    </row>
    <row r="3850" spans="1:4" ht="30">
      <c r="A3850" s="205">
        <v>92598</v>
      </c>
      <c r="B3850" s="206" t="s">
        <v>4377</v>
      </c>
      <c r="C3850" s="205" t="s">
        <v>687</v>
      </c>
      <c r="D3850" s="207">
        <v>989.99</v>
      </c>
    </row>
    <row r="3851" spans="1:4" ht="30">
      <c r="A3851" s="50">
        <v>92600</v>
      </c>
      <c r="B3851" s="208" t="s">
        <v>4378</v>
      </c>
      <c r="C3851" s="50" t="s">
        <v>687</v>
      </c>
      <c r="D3851" s="204">
        <v>1062.27</v>
      </c>
    </row>
    <row r="3852" spans="1:4" ht="30">
      <c r="A3852" s="205">
        <v>92602</v>
      </c>
      <c r="B3852" s="206" t="s">
        <v>4379</v>
      </c>
      <c r="C3852" s="205" t="s">
        <v>687</v>
      </c>
      <c r="D3852" s="207">
        <v>353.31</v>
      </c>
    </row>
    <row r="3853" spans="1:4" ht="30">
      <c r="A3853" s="50">
        <v>92604</v>
      </c>
      <c r="B3853" s="208" t="s">
        <v>4380</v>
      </c>
      <c r="C3853" s="50" t="s">
        <v>687</v>
      </c>
      <c r="D3853" s="204">
        <v>403.26</v>
      </c>
    </row>
    <row r="3854" spans="1:4" ht="30">
      <c r="A3854" s="205">
        <v>92606</v>
      </c>
      <c r="B3854" s="206" t="s">
        <v>4381</v>
      </c>
      <c r="C3854" s="205" t="s">
        <v>687</v>
      </c>
      <c r="D3854" s="207">
        <v>464.38</v>
      </c>
    </row>
    <row r="3855" spans="1:4" ht="30">
      <c r="A3855" s="50">
        <v>92608</v>
      </c>
      <c r="B3855" s="208" t="s">
        <v>4382</v>
      </c>
      <c r="C3855" s="50" t="s">
        <v>687</v>
      </c>
      <c r="D3855" s="204">
        <v>566.46</v>
      </c>
    </row>
    <row r="3856" spans="1:4" ht="30">
      <c r="A3856" s="205">
        <v>92610</v>
      </c>
      <c r="B3856" s="206" t="s">
        <v>4383</v>
      </c>
      <c r="C3856" s="205" t="s">
        <v>687</v>
      </c>
      <c r="D3856" s="207">
        <v>627.58000000000004</v>
      </c>
    </row>
    <row r="3857" spans="1:4" ht="30">
      <c r="A3857" s="50">
        <v>92612</v>
      </c>
      <c r="B3857" s="208" t="s">
        <v>4384</v>
      </c>
      <c r="C3857" s="50" t="s">
        <v>687</v>
      </c>
      <c r="D3857" s="204">
        <v>707.68</v>
      </c>
    </row>
    <row r="3858" spans="1:4" ht="30">
      <c r="A3858" s="205">
        <v>92614</v>
      </c>
      <c r="B3858" s="206" t="s">
        <v>4385</v>
      </c>
      <c r="C3858" s="205" t="s">
        <v>687</v>
      </c>
      <c r="D3858" s="207">
        <v>790.69</v>
      </c>
    </row>
    <row r="3859" spans="1:4" ht="30">
      <c r="A3859" s="50">
        <v>92616</v>
      </c>
      <c r="B3859" s="208" t="s">
        <v>4386</v>
      </c>
      <c r="C3859" s="50" t="s">
        <v>687</v>
      </c>
      <c r="D3859" s="204">
        <v>895.38</v>
      </c>
    </row>
    <row r="3860" spans="1:4" ht="30">
      <c r="A3860" s="205">
        <v>92618</v>
      </c>
      <c r="B3860" s="206" t="s">
        <v>4387</v>
      </c>
      <c r="C3860" s="205" t="s">
        <v>687</v>
      </c>
      <c r="D3860" s="207">
        <v>956.5</v>
      </c>
    </row>
    <row r="3861" spans="1:4" ht="30">
      <c r="A3861" s="50">
        <v>92620</v>
      </c>
      <c r="B3861" s="208" t="s">
        <v>4388</v>
      </c>
      <c r="C3861" s="50" t="s">
        <v>687</v>
      </c>
      <c r="D3861" s="204">
        <v>1017.62</v>
      </c>
    </row>
    <row r="3862" spans="1:4" ht="30">
      <c r="A3862" s="205">
        <v>92635</v>
      </c>
      <c r="B3862" s="206" t="s">
        <v>4389</v>
      </c>
      <c r="C3862" s="205" t="s">
        <v>687</v>
      </c>
      <c r="D3862" s="207">
        <v>122.1</v>
      </c>
    </row>
    <row r="3863" spans="1:4" ht="30">
      <c r="A3863" s="50">
        <v>92636</v>
      </c>
      <c r="B3863" s="208" t="s">
        <v>4390</v>
      </c>
      <c r="C3863" s="50" t="s">
        <v>687</v>
      </c>
      <c r="D3863" s="204">
        <v>136.31</v>
      </c>
    </row>
    <row r="3864" spans="1:4" ht="30">
      <c r="A3864" s="205">
        <v>92637</v>
      </c>
      <c r="B3864" s="206" t="s">
        <v>4391</v>
      </c>
      <c r="C3864" s="205" t="s">
        <v>687</v>
      </c>
      <c r="D3864" s="207">
        <v>43.93</v>
      </c>
    </row>
    <row r="3865" spans="1:4" ht="30">
      <c r="A3865" s="50">
        <v>92638</v>
      </c>
      <c r="B3865" s="208" t="s">
        <v>4392</v>
      </c>
      <c r="C3865" s="50" t="s">
        <v>687</v>
      </c>
      <c r="D3865" s="204">
        <v>55.12</v>
      </c>
    </row>
    <row r="3866" spans="1:4" ht="30">
      <c r="A3866" s="205">
        <v>92639</v>
      </c>
      <c r="B3866" s="206" t="s">
        <v>4393</v>
      </c>
      <c r="C3866" s="205" t="s">
        <v>687</v>
      </c>
      <c r="D3866" s="207">
        <v>61.4</v>
      </c>
    </row>
    <row r="3867" spans="1:4" ht="30">
      <c r="A3867" s="50">
        <v>92640</v>
      </c>
      <c r="B3867" s="208" t="s">
        <v>4394</v>
      </c>
      <c r="C3867" s="50" t="s">
        <v>687</v>
      </c>
      <c r="D3867" s="204">
        <v>87.89</v>
      </c>
    </row>
    <row r="3868" spans="1:4" ht="30">
      <c r="A3868" s="205">
        <v>92642</v>
      </c>
      <c r="B3868" s="206" t="s">
        <v>4395</v>
      </c>
      <c r="C3868" s="205" t="s">
        <v>687</v>
      </c>
      <c r="D3868" s="207">
        <v>132.01</v>
      </c>
    </row>
    <row r="3869" spans="1:4" ht="30">
      <c r="A3869" s="50">
        <v>92644</v>
      </c>
      <c r="B3869" s="208" t="s">
        <v>4396</v>
      </c>
      <c r="C3869" s="50" t="s">
        <v>687</v>
      </c>
      <c r="D3869" s="204">
        <v>164.07</v>
      </c>
    </row>
    <row r="3870" spans="1:4" ht="30">
      <c r="A3870" s="205">
        <v>92649</v>
      </c>
      <c r="B3870" s="206" t="s">
        <v>4397</v>
      </c>
      <c r="C3870" s="205" t="s">
        <v>103</v>
      </c>
      <c r="D3870" s="207">
        <v>52.15</v>
      </c>
    </row>
    <row r="3871" spans="1:4" ht="30">
      <c r="A3871" s="50">
        <v>92650</v>
      </c>
      <c r="B3871" s="208" t="s">
        <v>4398</v>
      </c>
      <c r="C3871" s="50" t="s">
        <v>103</v>
      </c>
      <c r="D3871" s="204">
        <v>65.010000000000005</v>
      </c>
    </row>
    <row r="3872" spans="1:4" ht="30">
      <c r="A3872" s="205">
        <v>92651</v>
      </c>
      <c r="B3872" s="206" t="s">
        <v>4399</v>
      </c>
      <c r="C3872" s="205" t="s">
        <v>103</v>
      </c>
      <c r="D3872" s="207">
        <v>78.42</v>
      </c>
    </row>
    <row r="3873" spans="1:4" ht="30">
      <c r="A3873" s="50">
        <v>92652</v>
      </c>
      <c r="B3873" s="208" t="s">
        <v>4400</v>
      </c>
      <c r="C3873" s="50" t="s">
        <v>103</v>
      </c>
      <c r="D3873" s="204">
        <v>30.74</v>
      </c>
    </row>
    <row r="3874" spans="1:4" ht="30">
      <c r="A3874" s="205">
        <v>92653</v>
      </c>
      <c r="B3874" s="206" t="s">
        <v>4401</v>
      </c>
      <c r="C3874" s="205" t="s">
        <v>103</v>
      </c>
      <c r="D3874" s="207">
        <v>33.619999999999997</v>
      </c>
    </row>
    <row r="3875" spans="1:4" ht="30">
      <c r="A3875" s="50">
        <v>92654</v>
      </c>
      <c r="B3875" s="208" t="s">
        <v>4402</v>
      </c>
      <c r="C3875" s="50" t="s">
        <v>103</v>
      </c>
      <c r="D3875" s="204">
        <v>44.28</v>
      </c>
    </row>
    <row r="3876" spans="1:4" ht="30">
      <c r="A3876" s="205">
        <v>92655</v>
      </c>
      <c r="B3876" s="206" t="s">
        <v>4403</v>
      </c>
      <c r="C3876" s="205" t="s">
        <v>103</v>
      </c>
      <c r="D3876" s="207">
        <v>56.63</v>
      </c>
    </row>
    <row r="3877" spans="1:4" ht="30">
      <c r="A3877" s="50">
        <v>92656</v>
      </c>
      <c r="B3877" s="208" t="s">
        <v>4404</v>
      </c>
      <c r="C3877" s="50" t="s">
        <v>103</v>
      </c>
      <c r="D3877" s="204">
        <v>63.76</v>
      </c>
    </row>
    <row r="3878" spans="1:4" ht="30">
      <c r="A3878" s="205">
        <v>92657</v>
      </c>
      <c r="B3878" s="206" t="s">
        <v>4405</v>
      </c>
      <c r="C3878" s="205" t="s">
        <v>687</v>
      </c>
      <c r="D3878" s="207">
        <v>17.03</v>
      </c>
    </row>
    <row r="3879" spans="1:4" ht="30">
      <c r="A3879" s="50">
        <v>92658</v>
      </c>
      <c r="B3879" s="208" t="s">
        <v>4406</v>
      </c>
      <c r="C3879" s="50" t="s">
        <v>687</v>
      </c>
      <c r="D3879" s="204">
        <v>18.16</v>
      </c>
    </row>
    <row r="3880" spans="1:4" ht="30">
      <c r="A3880" s="205">
        <v>92659</v>
      </c>
      <c r="B3880" s="206" t="s">
        <v>4407</v>
      </c>
      <c r="C3880" s="205" t="s">
        <v>687</v>
      </c>
      <c r="D3880" s="207">
        <v>20.85</v>
      </c>
    </row>
    <row r="3881" spans="1:4" ht="30">
      <c r="A3881" s="50">
        <v>92660</v>
      </c>
      <c r="B3881" s="208" t="s">
        <v>4408</v>
      </c>
      <c r="C3881" s="50" t="s">
        <v>687</v>
      </c>
      <c r="D3881" s="204">
        <v>22.63</v>
      </c>
    </row>
    <row r="3882" spans="1:4" ht="30">
      <c r="A3882" s="205">
        <v>92661</v>
      </c>
      <c r="B3882" s="206" t="s">
        <v>4409</v>
      </c>
      <c r="C3882" s="205" t="s">
        <v>687</v>
      </c>
      <c r="D3882" s="207">
        <v>22.97</v>
      </c>
    </row>
    <row r="3883" spans="1:4" ht="30">
      <c r="A3883" s="50">
        <v>92662</v>
      </c>
      <c r="B3883" s="208" t="s">
        <v>4410</v>
      </c>
      <c r="C3883" s="50" t="s">
        <v>687</v>
      </c>
      <c r="D3883" s="204">
        <v>27.85</v>
      </c>
    </row>
    <row r="3884" spans="1:4" ht="30">
      <c r="A3884" s="205">
        <v>92663</v>
      </c>
      <c r="B3884" s="206" t="s">
        <v>4411</v>
      </c>
      <c r="C3884" s="205" t="s">
        <v>687</v>
      </c>
      <c r="D3884" s="207">
        <v>39.22</v>
      </c>
    </row>
    <row r="3885" spans="1:4" ht="30">
      <c r="A3885" s="50">
        <v>92664</v>
      </c>
      <c r="B3885" s="208" t="s">
        <v>4412</v>
      </c>
      <c r="C3885" s="50" t="s">
        <v>687</v>
      </c>
      <c r="D3885" s="204">
        <v>37.729999999999997</v>
      </c>
    </row>
    <row r="3886" spans="1:4" ht="30">
      <c r="A3886" s="205">
        <v>92665</v>
      </c>
      <c r="B3886" s="206" t="s">
        <v>4413</v>
      </c>
      <c r="C3886" s="205" t="s">
        <v>687</v>
      </c>
      <c r="D3886" s="207">
        <v>52.58</v>
      </c>
    </row>
    <row r="3887" spans="1:4" ht="30">
      <c r="A3887" s="50">
        <v>92666</v>
      </c>
      <c r="B3887" s="208" t="s">
        <v>4414</v>
      </c>
      <c r="C3887" s="50" t="s">
        <v>687</v>
      </c>
      <c r="D3887" s="204">
        <v>63.64</v>
      </c>
    </row>
    <row r="3888" spans="1:4" ht="30">
      <c r="A3888" s="205">
        <v>92667</v>
      </c>
      <c r="B3888" s="206" t="s">
        <v>4415</v>
      </c>
      <c r="C3888" s="205" t="s">
        <v>687</v>
      </c>
      <c r="D3888" s="207">
        <v>70.89</v>
      </c>
    </row>
    <row r="3889" spans="1:4" ht="30">
      <c r="A3889" s="50">
        <v>92668</v>
      </c>
      <c r="B3889" s="208" t="s">
        <v>4416</v>
      </c>
      <c r="C3889" s="50" t="s">
        <v>687</v>
      </c>
      <c r="D3889" s="204">
        <v>89.45</v>
      </c>
    </row>
    <row r="3890" spans="1:4" ht="30">
      <c r="A3890" s="205">
        <v>92669</v>
      </c>
      <c r="B3890" s="206" t="s">
        <v>4417</v>
      </c>
      <c r="C3890" s="205" t="s">
        <v>687</v>
      </c>
      <c r="D3890" s="207">
        <v>27.33</v>
      </c>
    </row>
    <row r="3891" spans="1:4" ht="30">
      <c r="A3891" s="50">
        <v>92670</v>
      </c>
      <c r="B3891" s="208" t="s">
        <v>4418</v>
      </c>
      <c r="C3891" s="50" t="s">
        <v>687</v>
      </c>
      <c r="D3891" s="204">
        <v>24.41</v>
      </c>
    </row>
    <row r="3892" spans="1:4" ht="30">
      <c r="A3892" s="205">
        <v>92671</v>
      </c>
      <c r="B3892" s="206" t="s">
        <v>4419</v>
      </c>
      <c r="C3892" s="205" t="s">
        <v>687</v>
      </c>
      <c r="D3892" s="207">
        <v>37.11</v>
      </c>
    </row>
    <row r="3893" spans="1:4" ht="30">
      <c r="A3893" s="50">
        <v>92672</v>
      </c>
      <c r="B3893" s="208" t="s">
        <v>4420</v>
      </c>
      <c r="C3893" s="50" t="s">
        <v>687</v>
      </c>
      <c r="D3893" s="204">
        <v>31.34</v>
      </c>
    </row>
    <row r="3894" spans="1:4" ht="30">
      <c r="A3894" s="205">
        <v>92673</v>
      </c>
      <c r="B3894" s="206" t="s">
        <v>4421</v>
      </c>
      <c r="C3894" s="205" t="s">
        <v>687</v>
      </c>
      <c r="D3894" s="207">
        <v>42.75</v>
      </c>
    </row>
    <row r="3895" spans="1:4" ht="30">
      <c r="A3895" s="50">
        <v>92674</v>
      </c>
      <c r="B3895" s="208" t="s">
        <v>4422</v>
      </c>
      <c r="C3895" s="50" t="s">
        <v>687</v>
      </c>
      <c r="D3895" s="204">
        <v>39.71</v>
      </c>
    </row>
    <row r="3896" spans="1:4" ht="30">
      <c r="A3896" s="205">
        <v>92675</v>
      </c>
      <c r="B3896" s="206" t="s">
        <v>4423</v>
      </c>
      <c r="C3896" s="205" t="s">
        <v>687</v>
      </c>
      <c r="D3896" s="207">
        <v>51.17</v>
      </c>
    </row>
    <row r="3897" spans="1:4" ht="30">
      <c r="A3897" s="50">
        <v>92676</v>
      </c>
      <c r="B3897" s="208" t="s">
        <v>4424</v>
      </c>
      <c r="C3897" s="50" t="s">
        <v>687</v>
      </c>
      <c r="D3897" s="204">
        <v>54.26</v>
      </c>
    </row>
    <row r="3898" spans="1:4" ht="30">
      <c r="A3898" s="205">
        <v>92677</v>
      </c>
      <c r="B3898" s="206" t="s">
        <v>4425</v>
      </c>
      <c r="C3898" s="205" t="s">
        <v>687</v>
      </c>
      <c r="D3898" s="207">
        <v>83.98</v>
      </c>
    </row>
    <row r="3899" spans="1:4" ht="30">
      <c r="A3899" s="50">
        <v>92678</v>
      </c>
      <c r="B3899" s="208" t="s">
        <v>4426</v>
      </c>
      <c r="C3899" s="50" t="s">
        <v>687</v>
      </c>
      <c r="D3899" s="204">
        <v>91.59</v>
      </c>
    </row>
    <row r="3900" spans="1:4" ht="30">
      <c r="A3900" s="205">
        <v>92679</v>
      </c>
      <c r="B3900" s="206" t="s">
        <v>4427</v>
      </c>
      <c r="C3900" s="205" t="s">
        <v>687</v>
      </c>
      <c r="D3900" s="207">
        <v>105.47</v>
      </c>
    </row>
    <row r="3901" spans="1:4" ht="30">
      <c r="A3901" s="50">
        <v>92680</v>
      </c>
      <c r="B3901" s="208" t="s">
        <v>4428</v>
      </c>
      <c r="C3901" s="50" t="s">
        <v>687</v>
      </c>
      <c r="D3901" s="204">
        <v>119.69</v>
      </c>
    </row>
    <row r="3902" spans="1:4" ht="30">
      <c r="A3902" s="205">
        <v>92681</v>
      </c>
      <c r="B3902" s="206" t="s">
        <v>4429</v>
      </c>
      <c r="C3902" s="205" t="s">
        <v>687</v>
      </c>
      <c r="D3902" s="207">
        <v>33.229999999999997</v>
      </c>
    </row>
    <row r="3903" spans="1:4" ht="30">
      <c r="A3903" s="50">
        <v>92682</v>
      </c>
      <c r="B3903" s="208" t="s">
        <v>4430</v>
      </c>
      <c r="C3903" s="50" t="s">
        <v>687</v>
      </c>
      <c r="D3903" s="204">
        <v>42.95</v>
      </c>
    </row>
    <row r="3904" spans="1:4" ht="30">
      <c r="A3904" s="205">
        <v>92683</v>
      </c>
      <c r="B3904" s="206" t="s">
        <v>4431</v>
      </c>
      <c r="C3904" s="205" t="s">
        <v>687</v>
      </c>
      <c r="D3904" s="207">
        <v>47.6</v>
      </c>
    </row>
    <row r="3905" spans="1:4" ht="30">
      <c r="A3905" s="50">
        <v>92684</v>
      </c>
      <c r="B3905" s="208" t="s">
        <v>4432</v>
      </c>
      <c r="C3905" s="50" t="s">
        <v>687</v>
      </c>
      <c r="D3905" s="204">
        <v>72</v>
      </c>
    </row>
    <row r="3906" spans="1:4" ht="30">
      <c r="A3906" s="205">
        <v>92685</v>
      </c>
      <c r="B3906" s="206" t="s">
        <v>4433</v>
      </c>
      <c r="C3906" s="205" t="s">
        <v>687</v>
      </c>
      <c r="D3906" s="207">
        <v>112.98</v>
      </c>
    </row>
    <row r="3907" spans="1:4" ht="30">
      <c r="A3907" s="50">
        <v>92686</v>
      </c>
      <c r="B3907" s="208" t="s">
        <v>4434</v>
      </c>
      <c r="C3907" s="50" t="s">
        <v>687</v>
      </c>
      <c r="D3907" s="204">
        <v>141.88</v>
      </c>
    </row>
    <row r="3908" spans="1:4" ht="30">
      <c r="A3908" s="205">
        <v>92687</v>
      </c>
      <c r="B3908" s="206" t="s">
        <v>4435</v>
      </c>
      <c r="C3908" s="205" t="s">
        <v>103</v>
      </c>
      <c r="D3908" s="207">
        <v>13.49</v>
      </c>
    </row>
    <row r="3909" spans="1:4" ht="30">
      <c r="A3909" s="50">
        <v>92688</v>
      </c>
      <c r="B3909" s="208" t="s">
        <v>4436</v>
      </c>
      <c r="C3909" s="50" t="s">
        <v>103</v>
      </c>
      <c r="D3909" s="204">
        <v>20.11</v>
      </c>
    </row>
    <row r="3910" spans="1:4" ht="30">
      <c r="A3910" s="205">
        <v>92689</v>
      </c>
      <c r="B3910" s="206" t="s">
        <v>4437</v>
      </c>
      <c r="C3910" s="205" t="s">
        <v>103</v>
      </c>
      <c r="D3910" s="207">
        <v>21.53</v>
      </c>
    </row>
    <row r="3911" spans="1:4" ht="30">
      <c r="A3911" s="50">
        <v>92690</v>
      </c>
      <c r="B3911" s="208" t="s">
        <v>4438</v>
      </c>
      <c r="C3911" s="50" t="s">
        <v>103</v>
      </c>
      <c r="D3911" s="204">
        <v>31.13</v>
      </c>
    </row>
    <row r="3912" spans="1:4" ht="30">
      <c r="A3912" s="205">
        <v>92692</v>
      </c>
      <c r="B3912" s="206" t="s">
        <v>4439</v>
      </c>
      <c r="C3912" s="205" t="s">
        <v>687</v>
      </c>
      <c r="D3912" s="207">
        <v>8.4600000000000009</v>
      </c>
    </row>
    <row r="3913" spans="1:4" ht="30">
      <c r="A3913" s="50">
        <v>92693</v>
      </c>
      <c r="B3913" s="208" t="s">
        <v>4440</v>
      </c>
      <c r="C3913" s="50" t="s">
        <v>687</v>
      </c>
      <c r="D3913" s="204">
        <v>9.41</v>
      </c>
    </row>
    <row r="3914" spans="1:4" ht="30">
      <c r="A3914" s="205">
        <v>92694</v>
      </c>
      <c r="B3914" s="206" t="s">
        <v>4441</v>
      </c>
      <c r="C3914" s="205" t="s">
        <v>687</v>
      </c>
      <c r="D3914" s="207">
        <v>13.5</v>
      </c>
    </row>
    <row r="3915" spans="1:4" ht="30">
      <c r="A3915" s="50">
        <v>92695</v>
      </c>
      <c r="B3915" s="208" t="s">
        <v>4442</v>
      </c>
      <c r="C3915" s="50" t="s">
        <v>687</v>
      </c>
      <c r="D3915" s="204">
        <v>14.99</v>
      </c>
    </row>
    <row r="3916" spans="1:4" ht="30">
      <c r="A3916" s="205">
        <v>92696</v>
      </c>
      <c r="B3916" s="206" t="s">
        <v>4443</v>
      </c>
      <c r="C3916" s="205" t="s">
        <v>687</v>
      </c>
      <c r="D3916" s="207">
        <v>22.14</v>
      </c>
    </row>
    <row r="3917" spans="1:4" ht="30">
      <c r="A3917" s="50">
        <v>92697</v>
      </c>
      <c r="B3917" s="208" t="s">
        <v>4444</v>
      </c>
      <c r="C3917" s="50" t="s">
        <v>687</v>
      </c>
      <c r="D3917" s="204">
        <v>23.27</v>
      </c>
    </row>
    <row r="3918" spans="1:4" ht="30">
      <c r="A3918" s="205">
        <v>92698</v>
      </c>
      <c r="B3918" s="206" t="s">
        <v>4445</v>
      </c>
      <c r="C3918" s="205" t="s">
        <v>687</v>
      </c>
      <c r="D3918" s="207">
        <v>14.16</v>
      </c>
    </row>
    <row r="3919" spans="1:4" ht="30">
      <c r="A3919" s="50">
        <v>92699</v>
      </c>
      <c r="B3919" s="208" t="s">
        <v>4446</v>
      </c>
      <c r="C3919" s="50" t="s">
        <v>687</v>
      </c>
      <c r="D3919" s="204">
        <v>12.2</v>
      </c>
    </row>
    <row r="3920" spans="1:4" ht="30">
      <c r="A3920" s="205">
        <v>92700</v>
      </c>
      <c r="B3920" s="206" t="s">
        <v>4447</v>
      </c>
      <c r="C3920" s="205" t="s">
        <v>687</v>
      </c>
      <c r="D3920" s="207">
        <v>22.85</v>
      </c>
    </row>
    <row r="3921" spans="1:4" ht="30">
      <c r="A3921" s="50">
        <v>92701</v>
      </c>
      <c r="B3921" s="208" t="s">
        <v>4448</v>
      </c>
      <c r="C3921" s="50" t="s">
        <v>687</v>
      </c>
      <c r="D3921" s="204">
        <v>21.19</v>
      </c>
    </row>
    <row r="3922" spans="1:4" ht="30">
      <c r="A3922" s="205">
        <v>92702</v>
      </c>
      <c r="B3922" s="206" t="s">
        <v>4449</v>
      </c>
      <c r="C3922" s="205" t="s">
        <v>687</v>
      </c>
      <c r="D3922" s="207">
        <v>35.03</v>
      </c>
    </row>
    <row r="3923" spans="1:4" ht="30">
      <c r="A3923" s="50">
        <v>92703</v>
      </c>
      <c r="B3923" s="208" t="s">
        <v>4450</v>
      </c>
      <c r="C3923" s="50" t="s">
        <v>687</v>
      </c>
      <c r="D3923" s="204">
        <v>32.119999999999997</v>
      </c>
    </row>
    <row r="3924" spans="1:4" ht="30">
      <c r="A3924" s="205">
        <v>92704</v>
      </c>
      <c r="B3924" s="206" t="s">
        <v>4451</v>
      </c>
      <c r="C3924" s="205" t="s">
        <v>687</v>
      </c>
      <c r="D3924" s="207">
        <v>16.22</v>
      </c>
    </row>
    <row r="3925" spans="1:4" ht="30">
      <c r="A3925" s="50">
        <v>92705</v>
      </c>
      <c r="B3925" s="208" t="s">
        <v>4452</v>
      </c>
      <c r="C3925" s="50" t="s">
        <v>687</v>
      </c>
      <c r="D3925" s="204">
        <v>26.45</v>
      </c>
    </row>
    <row r="3926" spans="1:4" ht="30">
      <c r="A3926" s="205">
        <v>92706</v>
      </c>
      <c r="B3926" s="206" t="s">
        <v>4453</v>
      </c>
      <c r="C3926" s="205" t="s">
        <v>687</v>
      </c>
      <c r="D3926" s="207">
        <v>43.5</v>
      </c>
    </row>
    <row r="3927" spans="1:4">
      <c r="A3927" s="50">
        <v>92712</v>
      </c>
      <c r="B3927" s="208" t="s">
        <v>4454</v>
      </c>
      <c r="C3927" s="50" t="s">
        <v>492</v>
      </c>
      <c r="D3927" s="204">
        <v>0.14000000000000001</v>
      </c>
    </row>
    <row r="3928" spans="1:4">
      <c r="A3928" s="205">
        <v>92713</v>
      </c>
      <c r="B3928" s="206" t="s">
        <v>4455</v>
      </c>
      <c r="C3928" s="205" t="s">
        <v>492</v>
      </c>
      <c r="D3928" s="207">
        <v>0.03</v>
      </c>
    </row>
    <row r="3929" spans="1:4">
      <c r="A3929" s="50">
        <v>92714</v>
      </c>
      <c r="B3929" s="208" t="s">
        <v>4456</v>
      </c>
      <c r="C3929" s="50" t="s">
        <v>492</v>
      </c>
      <c r="D3929" s="204">
        <v>0.09</v>
      </c>
    </row>
    <row r="3930" spans="1:4" ht="30">
      <c r="A3930" s="205">
        <v>92715</v>
      </c>
      <c r="B3930" s="206" t="s">
        <v>4457</v>
      </c>
      <c r="C3930" s="205" t="s">
        <v>492</v>
      </c>
      <c r="D3930" s="207">
        <v>17.920000000000002</v>
      </c>
    </row>
    <row r="3931" spans="1:4">
      <c r="A3931" s="50">
        <v>92716</v>
      </c>
      <c r="B3931" s="208" t="s">
        <v>4458</v>
      </c>
      <c r="C3931" s="50" t="s">
        <v>514</v>
      </c>
      <c r="D3931" s="204">
        <v>18.2</v>
      </c>
    </row>
    <row r="3932" spans="1:4">
      <c r="A3932" s="205">
        <v>92717</v>
      </c>
      <c r="B3932" s="206" t="s">
        <v>4459</v>
      </c>
      <c r="C3932" s="205" t="s">
        <v>537</v>
      </c>
      <c r="D3932" s="207">
        <v>0.18</v>
      </c>
    </row>
    <row r="3933" spans="1:4" ht="30">
      <c r="A3933" s="50">
        <v>92718</v>
      </c>
      <c r="B3933" s="208" t="s">
        <v>4460</v>
      </c>
      <c r="C3933" s="50" t="s">
        <v>40</v>
      </c>
      <c r="D3933" s="204">
        <v>472.31</v>
      </c>
    </row>
    <row r="3934" spans="1:4" ht="30">
      <c r="A3934" s="205">
        <v>92719</v>
      </c>
      <c r="B3934" s="206" t="s">
        <v>4461</v>
      </c>
      <c r="C3934" s="205" t="s">
        <v>40</v>
      </c>
      <c r="D3934" s="207">
        <v>369.14</v>
      </c>
    </row>
    <row r="3935" spans="1:4" ht="30">
      <c r="A3935" s="50">
        <v>92720</v>
      </c>
      <c r="B3935" s="208" t="s">
        <v>4462</v>
      </c>
      <c r="C3935" s="50" t="s">
        <v>40</v>
      </c>
      <c r="D3935" s="204">
        <v>423.37</v>
      </c>
    </row>
    <row r="3936" spans="1:4" ht="30">
      <c r="A3936" s="205">
        <v>92721</v>
      </c>
      <c r="B3936" s="206" t="s">
        <v>4463</v>
      </c>
      <c r="C3936" s="205" t="s">
        <v>40</v>
      </c>
      <c r="D3936" s="207">
        <v>362.83</v>
      </c>
    </row>
    <row r="3937" spans="1:4" ht="30">
      <c r="A3937" s="50">
        <v>92722</v>
      </c>
      <c r="B3937" s="208" t="s">
        <v>4464</v>
      </c>
      <c r="C3937" s="50" t="s">
        <v>40</v>
      </c>
      <c r="D3937" s="204">
        <v>420.75</v>
      </c>
    </row>
    <row r="3938" spans="1:4" ht="30">
      <c r="A3938" s="205">
        <v>92723</v>
      </c>
      <c r="B3938" s="206" t="s">
        <v>4465</v>
      </c>
      <c r="C3938" s="205" t="s">
        <v>40</v>
      </c>
      <c r="D3938" s="207">
        <v>407.47</v>
      </c>
    </row>
    <row r="3939" spans="1:4" ht="30">
      <c r="A3939" s="50">
        <v>92724</v>
      </c>
      <c r="B3939" s="208" t="s">
        <v>4466</v>
      </c>
      <c r="C3939" s="50" t="s">
        <v>40</v>
      </c>
      <c r="D3939" s="204">
        <v>405.2</v>
      </c>
    </row>
    <row r="3940" spans="1:4" ht="30">
      <c r="A3940" s="205">
        <v>92725</v>
      </c>
      <c r="B3940" s="206" t="s">
        <v>4467</v>
      </c>
      <c r="C3940" s="205" t="s">
        <v>40</v>
      </c>
      <c r="D3940" s="207">
        <v>404.23</v>
      </c>
    </row>
    <row r="3941" spans="1:4" ht="30">
      <c r="A3941" s="50">
        <v>92726</v>
      </c>
      <c r="B3941" s="208" t="s">
        <v>4468</v>
      </c>
      <c r="C3941" s="50" t="s">
        <v>40</v>
      </c>
      <c r="D3941" s="204">
        <v>402.62</v>
      </c>
    </row>
    <row r="3942" spans="1:4" ht="45">
      <c r="A3942" s="205">
        <v>92727</v>
      </c>
      <c r="B3942" s="206" t="s">
        <v>4469</v>
      </c>
      <c r="C3942" s="205" t="s">
        <v>40</v>
      </c>
      <c r="D3942" s="207">
        <v>420.53</v>
      </c>
    </row>
    <row r="3943" spans="1:4" ht="45">
      <c r="A3943" s="50">
        <v>92728</v>
      </c>
      <c r="B3943" s="208" t="s">
        <v>4470</v>
      </c>
      <c r="C3943" s="50" t="s">
        <v>40</v>
      </c>
      <c r="D3943" s="204">
        <v>404.25</v>
      </c>
    </row>
    <row r="3944" spans="1:4" ht="45">
      <c r="A3944" s="205">
        <v>92729</v>
      </c>
      <c r="B3944" s="206" t="s">
        <v>4471</v>
      </c>
      <c r="C3944" s="205" t="s">
        <v>40</v>
      </c>
      <c r="D3944" s="207">
        <v>397.36</v>
      </c>
    </row>
    <row r="3945" spans="1:4" ht="45">
      <c r="A3945" s="50">
        <v>92730</v>
      </c>
      <c r="B3945" s="208" t="s">
        <v>4472</v>
      </c>
      <c r="C3945" s="50" t="s">
        <v>40</v>
      </c>
      <c r="D3945" s="204">
        <v>385.87</v>
      </c>
    </row>
    <row r="3946" spans="1:4" ht="45">
      <c r="A3946" s="205">
        <v>92731</v>
      </c>
      <c r="B3946" s="206" t="s">
        <v>4473</v>
      </c>
      <c r="C3946" s="205" t="s">
        <v>40</v>
      </c>
      <c r="D3946" s="207">
        <v>399.11</v>
      </c>
    </row>
    <row r="3947" spans="1:4" ht="45">
      <c r="A3947" s="50">
        <v>92732</v>
      </c>
      <c r="B3947" s="208" t="s">
        <v>4474</v>
      </c>
      <c r="C3947" s="50" t="s">
        <v>40</v>
      </c>
      <c r="D3947" s="204">
        <v>387.96</v>
      </c>
    </row>
    <row r="3948" spans="1:4" ht="45">
      <c r="A3948" s="205">
        <v>92733</v>
      </c>
      <c r="B3948" s="206" t="s">
        <v>4475</v>
      </c>
      <c r="C3948" s="205" t="s">
        <v>40</v>
      </c>
      <c r="D3948" s="207">
        <v>383.22</v>
      </c>
    </row>
    <row r="3949" spans="1:4" ht="45">
      <c r="A3949" s="50">
        <v>92734</v>
      </c>
      <c r="B3949" s="208" t="s">
        <v>4476</v>
      </c>
      <c r="C3949" s="50" t="s">
        <v>40</v>
      </c>
      <c r="D3949" s="204">
        <v>375.36</v>
      </c>
    </row>
    <row r="3950" spans="1:4" ht="45">
      <c r="A3950" s="205">
        <v>92735</v>
      </c>
      <c r="B3950" s="206" t="s">
        <v>4477</v>
      </c>
      <c r="C3950" s="205" t="s">
        <v>40</v>
      </c>
      <c r="D3950" s="207">
        <v>379.81</v>
      </c>
    </row>
    <row r="3951" spans="1:4" ht="45">
      <c r="A3951" s="50">
        <v>92736</v>
      </c>
      <c r="B3951" s="208" t="s">
        <v>4478</v>
      </c>
      <c r="C3951" s="50" t="s">
        <v>40</v>
      </c>
      <c r="D3951" s="204">
        <v>371.32</v>
      </c>
    </row>
    <row r="3952" spans="1:4" ht="45">
      <c r="A3952" s="205">
        <v>92739</v>
      </c>
      <c r="B3952" s="206" t="s">
        <v>4479</v>
      </c>
      <c r="C3952" s="205" t="s">
        <v>40</v>
      </c>
      <c r="D3952" s="207">
        <v>359.01</v>
      </c>
    </row>
    <row r="3953" spans="1:4" ht="45">
      <c r="A3953" s="50">
        <v>92740</v>
      </c>
      <c r="B3953" s="208" t="s">
        <v>4480</v>
      </c>
      <c r="C3953" s="50" t="s">
        <v>40</v>
      </c>
      <c r="D3953" s="204">
        <v>354.81</v>
      </c>
    </row>
    <row r="3954" spans="1:4" ht="30">
      <c r="A3954" s="205">
        <v>92741</v>
      </c>
      <c r="B3954" s="206" t="s">
        <v>4481</v>
      </c>
      <c r="C3954" s="205" t="s">
        <v>40</v>
      </c>
      <c r="D3954" s="207">
        <v>509.82</v>
      </c>
    </row>
    <row r="3955" spans="1:4" ht="45">
      <c r="A3955" s="50">
        <v>92742</v>
      </c>
      <c r="B3955" s="208" t="s">
        <v>4482</v>
      </c>
      <c r="C3955" s="50" t="s">
        <v>40</v>
      </c>
      <c r="D3955" s="204">
        <v>672.75</v>
      </c>
    </row>
    <row r="3956" spans="1:4" ht="30">
      <c r="A3956" s="50">
        <v>92743</v>
      </c>
      <c r="B3956" s="208" t="s">
        <v>4483</v>
      </c>
      <c r="C3956" s="50" t="s">
        <v>40</v>
      </c>
      <c r="D3956" s="204">
        <v>370.37</v>
      </c>
    </row>
    <row r="3957" spans="1:4" ht="30">
      <c r="A3957" s="205">
        <v>92744</v>
      </c>
      <c r="B3957" s="206" t="s">
        <v>4484</v>
      </c>
      <c r="C3957" s="205" t="s">
        <v>40</v>
      </c>
      <c r="D3957" s="207">
        <v>306.58999999999997</v>
      </c>
    </row>
    <row r="3958" spans="1:4" ht="30">
      <c r="A3958" s="50">
        <v>92745</v>
      </c>
      <c r="B3958" s="208" t="s">
        <v>4485</v>
      </c>
      <c r="C3958" s="50" t="s">
        <v>40</v>
      </c>
      <c r="D3958" s="204">
        <v>426.01</v>
      </c>
    </row>
    <row r="3959" spans="1:4" ht="30">
      <c r="A3959" s="205">
        <v>92746</v>
      </c>
      <c r="B3959" s="206" t="s">
        <v>4486</v>
      </c>
      <c r="C3959" s="205" t="s">
        <v>40</v>
      </c>
      <c r="D3959" s="207">
        <v>367.44</v>
      </c>
    </row>
    <row r="3960" spans="1:4" ht="30">
      <c r="A3960" s="50">
        <v>92747</v>
      </c>
      <c r="B3960" s="208" t="s">
        <v>4487</v>
      </c>
      <c r="C3960" s="50" t="s">
        <v>40</v>
      </c>
      <c r="D3960" s="204">
        <v>457.54</v>
      </c>
    </row>
    <row r="3961" spans="1:4" ht="30">
      <c r="A3961" s="205">
        <v>92748</v>
      </c>
      <c r="B3961" s="206" t="s">
        <v>4488</v>
      </c>
      <c r="C3961" s="205" t="s">
        <v>40</v>
      </c>
      <c r="D3961" s="207">
        <v>402.19</v>
      </c>
    </row>
    <row r="3962" spans="1:4" ht="30">
      <c r="A3962" s="50">
        <v>92749</v>
      </c>
      <c r="B3962" s="208" t="s">
        <v>4489</v>
      </c>
      <c r="C3962" s="50" t="s">
        <v>40</v>
      </c>
      <c r="D3962" s="204">
        <v>501.53</v>
      </c>
    </row>
    <row r="3963" spans="1:4" ht="30">
      <c r="A3963" s="205">
        <v>92750</v>
      </c>
      <c r="B3963" s="206" t="s">
        <v>4490</v>
      </c>
      <c r="C3963" s="205" t="s">
        <v>40</v>
      </c>
      <c r="D3963" s="207">
        <v>819.18</v>
      </c>
    </row>
    <row r="3964" spans="1:4" ht="30">
      <c r="A3964" s="50">
        <v>92751</v>
      </c>
      <c r="B3964" s="208" t="s">
        <v>4491</v>
      </c>
      <c r="C3964" s="50" t="s">
        <v>40</v>
      </c>
      <c r="D3964" s="204">
        <v>993.49</v>
      </c>
    </row>
    <row r="3965" spans="1:4" ht="30">
      <c r="A3965" s="205">
        <v>92752</v>
      </c>
      <c r="B3965" s="206" t="s">
        <v>4492</v>
      </c>
      <c r="C3965" s="205" t="s">
        <v>40</v>
      </c>
      <c r="D3965" s="207">
        <v>1166.8499999999999</v>
      </c>
    </row>
    <row r="3966" spans="1:4" ht="30">
      <c r="A3966" s="50">
        <v>92753</v>
      </c>
      <c r="B3966" s="208" t="s">
        <v>4493</v>
      </c>
      <c r="C3966" s="50" t="s">
        <v>40</v>
      </c>
      <c r="D3966" s="204">
        <v>291.94</v>
      </c>
    </row>
    <row r="3967" spans="1:4" ht="30">
      <c r="A3967" s="205">
        <v>92754</v>
      </c>
      <c r="B3967" s="206" t="s">
        <v>4494</v>
      </c>
      <c r="C3967" s="205" t="s">
        <v>40</v>
      </c>
      <c r="D3967" s="207">
        <v>286.83999999999997</v>
      </c>
    </row>
    <row r="3968" spans="1:4" ht="30">
      <c r="A3968" s="50">
        <v>92755</v>
      </c>
      <c r="B3968" s="208" t="s">
        <v>4495</v>
      </c>
      <c r="C3968" s="50" t="s">
        <v>14</v>
      </c>
      <c r="D3968" s="204">
        <v>140.19999999999999</v>
      </c>
    </row>
    <row r="3969" spans="1:4" ht="30">
      <c r="A3969" s="205">
        <v>92756</v>
      </c>
      <c r="B3969" s="206" t="s">
        <v>4496</v>
      </c>
      <c r="C3969" s="205" t="s">
        <v>14</v>
      </c>
      <c r="D3969" s="207">
        <v>158.87</v>
      </c>
    </row>
    <row r="3970" spans="1:4" ht="30">
      <c r="A3970" s="50">
        <v>92757</v>
      </c>
      <c r="B3970" s="208" t="s">
        <v>4497</v>
      </c>
      <c r="C3970" s="50" t="s">
        <v>14</v>
      </c>
      <c r="D3970" s="204">
        <v>181.87</v>
      </c>
    </row>
    <row r="3971" spans="1:4" ht="30">
      <c r="A3971" s="205">
        <v>92758</v>
      </c>
      <c r="B3971" s="206" t="s">
        <v>4498</v>
      </c>
      <c r="C3971" s="205" t="s">
        <v>40</v>
      </c>
      <c r="D3971" s="207">
        <v>349.77</v>
      </c>
    </row>
    <row r="3972" spans="1:4" ht="30">
      <c r="A3972" s="50">
        <v>92759</v>
      </c>
      <c r="B3972" s="208" t="s">
        <v>4499</v>
      </c>
      <c r="C3972" s="50" t="s">
        <v>60</v>
      </c>
      <c r="D3972" s="204">
        <v>9.36</v>
      </c>
    </row>
    <row r="3973" spans="1:4" ht="30">
      <c r="A3973" s="205">
        <v>92760</v>
      </c>
      <c r="B3973" s="206" t="s">
        <v>4500</v>
      </c>
      <c r="C3973" s="205" t="s">
        <v>60</v>
      </c>
      <c r="D3973" s="207">
        <v>8.67</v>
      </c>
    </row>
    <row r="3974" spans="1:4" ht="30">
      <c r="A3974" s="50">
        <v>92761</v>
      </c>
      <c r="B3974" s="208" t="s">
        <v>4501</v>
      </c>
      <c r="C3974" s="50" t="s">
        <v>60</v>
      </c>
      <c r="D3974" s="204">
        <v>8.4</v>
      </c>
    </row>
    <row r="3975" spans="1:4" ht="30">
      <c r="A3975" s="205">
        <v>92762</v>
      </c>
      <c r="B3975" s="206" t="s">
        <v>4502</v>
      </c>
      <c r="C3975" s="205" t="s">
        <v>60</v>
      </c>
      <c r="D3975" s="207">
        <v>6.85</v>
      </c>
    </row>
    <row r="3976" spans="1:4" ht="30">
      <c r="A3976" s="50">
        <v>92763</v>
      </c>
      <c r="B3976" s="208" t="s">
        <v>4503</v>
      </c>
      <c r="C3976" s="50" t="s">
        <v>60</v>
      </c>
      <c r="D3976" s="204">
        <v>5.71</v>
      </c>
    </row>
    <row r="3977" spans="1:4" ht="30">
      <c r="A3977" s="205">
        <v>92764</v>
      </c>
      <c r="B3977" s="206" t="s">
        <v>4504</v>
      </c>
      <c r="C3977" s="205" t="s">
        <v>60</v>
      </c>
      <c r="D3977" s="207">
        <v>4.5199999999999996</v>
      </c>
    </row>
    <row r="3978" spans="1:4" ht="30">
      <c r="A3978" s="50">
        <v>92765</v>
      </c>
      <c r="B3978" s="208" t="s">
        <v>4505</v>
      </c>
      <c r="C3978" s="50" t="s">
        <v>60</v>
      </c>
      <c r="D3978" s="204">
        <v>4.0999999999999996</v>
      </c>
    </row>
    <row r="3979" spans="1:4" ht="30">
      <c r="A3979" s="205">
        <v>92766</v>
      </c>
      <c r="B3979" s="206" t="s">
        <v>4506</v>
      </c>
      <c r="C3979" s="205" t="s">
        <v>60</v>
      </c>
      <c r="D3979" s="207">
        <v>4.46</v>
      </c>
    </row>
    <row r="3980" spans="1:4" ht="30">
      <c r="A3980" s="50">
        <v>92767</v>
      </c>
      <c r="B3980" s="208" t="s">
        <v>4507</v>
      </c>
      <c r="C3980" s="50" t="s">
        <v>60</v>
      </c>
      <c r="D3980" s="204">
        <v>7.95</v>
      </c>
    </row>
    <row r="3981" spans="1:4" ht="30">
      <c r="A3981" s="205">
        <v>92768</v>
      </c>
      <c r="B3981" s="206" t="s">
        <v>4508</v>
      </c>
      <c r="C3981" s="205" t="s">
        <v>60</v>
      </c>
      <c r="D3981" s="207">
        <v>7.1</v>
      </c>
    </row>
    <row r="3982" spans="1:4" ht="30">
      <c r="A3982" s="50">
        <v>92769</v>
      </c>
      <c r="B3982" s="208" t="s">
        <v>4509</v>
      </c>
      <c r="C3982" s="50" t="s">
        <v>60</v>
      </c>
      <c r="D3982" s="204">
        <v>6.38</v>
      </c>
    </row>
    <row r="3983" spans="1:4" ht="30">
      <c r="A3983" s="205">
        <v>92770</v>
      </c>
      <c r="B3983" s="206" t="s">
        <v>4510</v>
      </c>
      <c r="C3983" s="205" t="s">
        <v>60</v>
      </c>
      <c r="D3983" s="207">
        <v>6.27</v>
      </c>
    </row>
    <row r="3984" spans="1:4" ht="30">
      <c r="A3984" s="50">
        <v>92771</v>
      </c>
      <c r="B3984" s="208" t="s">
        <v>4511</v>
      </c>
      <c r="C3984" s="50" t="s">
        <v>60</v>
      </c>
      <c r="D3984" s="204">
        <v>5.05</v>
      </c>
    </row>
    <row r="3985" spans="1:4" ht="30">
      <c r="A3985" s="205">
        <v>92772</v>
      </c>
      <c r="B3985" s="206" t="s">
        <v>4512</v>
      </c>
      <c r="C3985" s="205" t="s">
        <v>60</v>
      </c>
      <c r="D3985" s="207">
        <v>4.4400000000000004</v>
      </c>
    </row>
    <row r="3986" spans="1:4" ht="30">
      <c r="A3986" s="50">
        <v>92773</v>
      </c>
      <c r="B3986" s="208" t="s">
        <v>4513</v>
      </c>
      <c r="C3986" s="50" t="s">
        <v>60</v>
      </c>
      <c r="D3986" s="204">
        <v>4.21</v>
      </c>
    </row>
    <row r="3987" spans="1:4" ht="30">
      <c r="A3987" s="205">
        <v>92774</v>
      </c>
      <c r="B3987" s="206" t="s">
        <v>4514</v>
      </c>
      <c r="C3987" s="205" t="s">
        <v>60</v>
      </c>
      <c r="D3987" s="207">
        <v>3.89</v>
      </c>
    </row>
    <row r="3988" spans="1:4" ht="30">
      <c r="A3988" s="50">
        <v>92775</v>
      </c>
      <c r="B3988" s="208" t="s">
        <v>4515</v>
      </c>
      <c r="C3988" s="50" t="s">
        <v>60</v>
      </c>
      <c r="D3988" s="204">
        <v>11.08</v>
      </c>
    </row>
    <row r="3989" spans="1:4" ht="30">
      <c r="A3989" s="205">
        <v>92776</v>
      </c>
      <c r="B3989" s="206" t="s">
        <v>4516</v>
      </c>
      <c r="C3989" s="205" t="s">
        <v>60</v>
      </c>
      <c r="D3989" s="207">
        <v>9.99</v>
      </c>
    </row>
    <row r="3990" spans="1:4" ht="30">
      <c r="A3990" s="50">
        <v>92777</v>
      </c>
      <c r="B3990" s="208" t="s">
        <v>4517</v>
      </c>
      <c r="C3990" s="50" t="s">
        <v>60</v>
      </c>
      <c r="D3990" s="204">
        <v>9.3800000000000008</v>
      </c>
    </row>
    <row r="3991" spans="1:4" ht="30">
      <c r="A3991" s="205">
        <v>92778</v>
      </c>
      <c r="B3991" s="206" t="s">
        <v>4518</v>
      </c>
      <c r="C3991" s="205" t="s">
        <v>60</v>
      </c>
      <c r="D3991" s="207">
        <v>7.58</v>
      </c>
    </row>
    <row r="3992" spans="1:4" ht="30">
      <c r="A3992" s="50">
        <v>92779</v>
      </c>
      <c r="B3992" s="208" t="s">
        <v>4519</v>
      </c>
      <c r="C3992" s="50" t="s">
        <v>60</v>
      </c>
      <c r="D3992" s="204">
        <v>6.24</v>
      </c>
    </row>
    <row r="3993" spans="1:4" ht="30">
      <c r="A3993" s="205">
        <v>92780</v>
      </c>
      <c r="B3993" s="206" t="s">
        <v>4520</v>
      </c>
      <c r="C3993" s="205" t="s">
        <v>60</v>
      </c>
      <c r="D3993" s="207">
        <v>4.88</v>
      </c>
    </row>
    <row r="3994" spans="1:4" ht="30">
      <c r="A3994" s="50">
        <v>92781</v>
      </c>
      <c r="B3994" s="208" t="s">
        <v>4521</v>
      </c>
      <c r="C3994" s="50" t="s">
        <v>60</v>
      </c>
      <c r="D3994" s="204">
        <v>4.34</v>
      </c>
    </row>
    <row r="3995" spans="1:4" ht="30">
      <c r="A3995" s="205">
        <v>92782</v>
      </c>
      <c r="B3995" s="206" t="s">
        <v>4522</v>
      </c>
      <c r="C3995" s="205" t="s">
        <v>60</v>
      </c>
      <c r="D3995" s="207">
        <v>4.5999999999999996</v>
      </c>
    </row>
    <row r="3996" spans="1:4" ht="30">
      <c r="A3996" s="50">
        <v>92783</v>
      </c>
      <c r="B3996" s="208" t="s">
        <v>4523</v>
      </c>
      <c r="C3996" s="50" t="s">
        <v>60</v>
      </c>
      <c r="D3996" s="204">
        <v>9.41</v>
      </c>
    </row>
    <row r="3997" spans="1:4" ht="30">
      <c r="A3997" s="205">
        <v>92784</v>
      </c>
      <c r="B3997" s="206" t="s">
        <v>4524</v>
      </c>
      <c r="C3997" s="205" t="s">
        <v>60</v>
      </c>
      <c r="D3997" s="207">
        <v>8.2899999999999991</v>
      </c>
    </row>
    <row r="3998" spans="1:4" ht="30">
      <c r="A3998" s="50">
        <v>92785</v>
      </c>
      <c r="B3998" s="208" t="s">
        <v>4525</v>
      </c>
      <c r="C3998" s="50" t="s">
        <v>60</v>
      </c>
      <c r="D3998" s="204">
        <v>7.28</v>
      </c>
    </row>
    <row r="3999" spans="1:4" ht="30">
      <c r="A3999" s="205">
        <v>92786</v>
      </c>
      <c r="B3999" s="206" t="s">
        <v>4526</v>
      </c>
      <c r="C3999" s="205" t="s">
        <v>60</v>
      </c>
      <c r="D3999" s="207">
        <v>6.93</v>
      </c>
    </row>
    <row r="4000" spans="1:4" ht="30">
      <c r="A4000" s="50">
        <v>92787</v>
      </c>
      <c r="B4000" s="208" t="s">
        <v>4527</v>
      </c>
      <c r="C4000" s="50" t="s">
        <v>60</v>
      </c>
      <c r="D4000" s="204">
        <v>5.54</v>
      </c>
    </row>
    <row r="4001" spans="1:4" ht="30">
      <c r="A4001" s="205">
        <v>92788</v>
      </c>
      <c r="B4001" s="206" t="s">
        <v>4528</v>
      </c>
      <c r="C4001" s="205" t="s">
        <v>60</v>
      </c>
      <c r="D4001" s="207">
        <v>4.78</v>
      </c>
    </row>
    <row r="4002" spans="1:4" ht="30">
      <c r="A4002" s="50">
        <v>92789</v>
      </c>
      <c r="B4002" s="208" t="s">
        <v>4529</v>
      </c>
      <c r="C4002" s="50" t="s">
        <v>60</v>
      </c>
      <c r="D4002" s="204">
        <v>4.43</v>
      </c>
    </row>
    <row r="4003" spans="1:4" ht="30">
      <c r="A4003" s="205">
        <v>92790</v>
      </c>
      <c r="B4003" s="206" t="s">
        <v>4530</v>
      </c>
      <c r="C4003" s="205" t="s">
        <v>60</v>
      </c>
      <c r="D4003" s="207">
        <v>4.03</v>
      </c>
    </row>
    <row r="4004" spans="1:4">
      <c r="A4004" s="50">
        <v>92791</v>
      </c>
      <c r="B4004" s="208" t="s">
        <v>4531</v>
      </c>
      <c r="C4004" s="50" t="s">
        <v>60</v>
      </c>
      <c r="D4004" s="204">
        <v>6.84</v>
      </c>
    </row>
    <row r="4005" spans="1:4">
      <c r="A4005" s="205">
        <v>92792</v>
      </c>
      <c r="B4005" s="206" t="s">
        <v>4532</v>
      </c>
      <c r="C4005" s="205" t="s">
        <v>60</v>
      </c>
      <c r="D4005" s="207">
        <v>6.69</v>
      </c>
    </row>
    <row r="4006" spans="1:4">
      <c r="A4006" s="50">
        <v>92793</v>
      </c>
      <c r="B4006" s="208" t="s">
        <v>4533</v>
      </c>
      <c r="C4006" s="50" t="s">
        <v>60</v>
      </c>
      <c r="D4006" s="204">
        <v>6.87</v>
      </c>
    </row>
    <row r="4007" spans="1:4">
      <c r="A4007" s="205">
        <v>92794</v>
      </c>
      <c r="B4007" s="206" t="s">
        <v>4534</v>
      </c>
      <c r="C4007" s="205" t="s">
        <v>60</v>
      </c>
      <c r="D4007" s="207">
        <v>5.65</v>
      </c>
    </row>
    <row r="4008" spans="1:4">
      <c r="A4008" s="50">
        <v>92795</v>
      </c>
      <c r="B4008" s="208" t="s">
        <v>4535</v>
      </c>
      <c r="C4008" s="50" t="s">
        <v>60</v>
      </c>
      <c r="D4008" s="204">
        <v>4.79</v>
      </c>
    </row>
    <row r="4009" spans="1:4">
      <c r="A4009" s="205">
        <v>92796</v>
      </c>
      <c r="B4009" s="206" t="s">
        <v>4536</v>
      </c>
      <c r="C4009" s="205" t="s">
        <v>60</v>
      </c>
      <c r="D4009" s="207">
        <v>3.84</v>
      </c>
    </row>
    <row r="4010" spans="1:4">
      <c r="A4010" s="50">
        <v>92797</v>
      </c>
      <c r="B4010" s="208" t="s">
        <v>4537</v>
      </c>
      <c r="C4010" s="50" t="s">
        <v>60</v>
      </c>
      <c r="D4010" s="204">
        <v>3.59</v>
      </c>
    </row>
    <row r="4011" spans="1:4">
      <c r="A4011" s="205">
        <v>92798</v>
      </c>
      <c r="B4011" s="206" t="s">
        <v>4538</v>
      </c>
      <c r="C4011" s="205" t="s">
        <v>60</v>
      </c>
      <c r="D4011" s="207">
        <v>4.08</v>
      </c>
    </row>
    <row r="4012" spans="1:4">
      <c r="A4012" s="50">
        <v>92799</v>
      </c>
      <c r="B4012" s="208" t="s">
        <v>4539</v>
      </c>
      <c r="C4012" s="50" t="s">
        <v>60</v>
      </c>
      <c r="D4012" s="204">
        <v>5.5</v>
      </c>
    </row>
    <row r="4013" spans="1:4">
      <c r="A4013" s="205">
        <v>92800</v>
      </c>
      <c r="B4013" s="206" t="s">
        <v>4540</v>
      </c>
      <c r="C4013" s="205" t="s">
        <v>60</v>
      </c>
      <c r="D4013" s="207">
        <v>5.0999999999999996</v>
      </c>
    </row>
    <row r="4014" spans="1:4">
      <c r="A4014" s="50">
        <v>92801</v>
      </c>
      <c r="B4014" s="208" t="s">
        <v>4541</v>
      </c>
      <c r="C4014" s="50" t="s">
        <v>60</v>
      </c>
      <c r="D4014" s="204">
        <v>4.8600000000000003</v>
      </c>
    </row>
    <row r="4015" spans="1:4">
      <c r="A4015" s="205">
        <v>92802</v>
      </c>
      <c r="B4015" s="206" t="s">
        <v>4542</v>
      </c>
      <c r="C4015" s="205" t="s">
        <v>60</v>
      </c>
      <c r="D4015" s="207">
        <v>5.14</v>
      </c>
    </row>
    <row r="4016" spans="1:4">
      <c r="A4016" s="50">
        <v>92803</v>
      </c>
      <c r="B4016" s="208" t="s">
        <v>4543</v>
      </c>
      <c r="C4016" s="50" t="s">
        <v>60</v>
      </c>
      <c r="D4016" s="204">
        <v>4.2</v>
      </c>
    </row>
    <row r="4017" spans="1:4">
      <c r="A4017" s="205">
        <v>92804</v>
      </c>
      <c r="B4017" s="206" t="s">
        <v>4544</v>
      </c>
      <c r="C4017" s="205" t="s">
        <v>60</v>
      </c>
      <c r="D4017" s="207">
        <v>3.8</v>
      </c>
    </row>
    <row r="4018" spans="1:4">
      <c r="A4018" s="50">
        <v>92805</v>
      </c>
      <c r="B4018" s="208" t="s">
        <v>4545</v>
      </c>
      <c r="C4018" s="50" t="s">
        <v>60</v>
      </c>
      <c r="D4018" s="204">
        <v>3.74</v>
      </c>
    </row>
    <row r="4019" spans="1:4">
      <c r="A4019" s="205">
        <v>92806</v>
      </c>
      <c r="B4019" s="206" t="s">
        <v>4546</v>
      </c>
      <c r="C4019" s="205" t="s">
        <v>60</v>
      </c>
      <c r="D4019" s="207">
        <v>3.53</v>
      </c>
    </row>
    <row r="4020" spans="1:4" ht="30">
      <c r="A4020" s="205">
        <v>92808</v>
      </c>
      <c r="B4020" s="206" t="s">
        <v>4547</v>
      </c>
      <c r="C4020" s="205" t="s">
        <v>103</v>
      </c>
      <c r="D4020" s="207">
        <v>25.76</v>
      </c>
    </row>
    <row r="4021" spans="1:4" ht="30">
      <c r="A4021" s="50">
        <v>92809</v>
      </c>
      <c r="B4021" s="208" t="s">
        <v>4548</v>
      </c>
      <c r="C4021" s="50" t="s">
        <v>103</v>
      </c>
      <c r="D4021" s="204">
        <v>33.04</v>
      </c>
    </row>
    <row r="4022" spans="1:4" ht="30">
      <c r="A4022" s="205">
        <v>92810</v>
      </c>
      <c r="B4022" s="206" t="s">
        <v>4549</v>
      </c>
      <c r="C4022" s="205" t="s">
        <v>103</v>
      </c>
      <c r="D4022" s="207">
        <v>40.200000000000003</v>
      </c>
    </row>
    <row r="4023" spans="1:4" ht="30">
      <c r="A4023" s="50">
        <v>92811</v>
      </c>
      <c r="B4023" s="208" t="s">
        <v>4550</v>
      </c>
      <c r="C4023" s="50" t="s">
        <v>103</v>
      </c>
      <c r="D4023" s="204">
        <v>47.87</v>
      </c>
    </row>
    <row r="4024" spans="1:4" ht="30">
      <c r="A4024" s="205">
        <v>92812</v>
      </c>
      <c r="B4024" s="206" t="s">
        <v>4551</v>
      </c>
      <c r="C4024" s="205" t="s">
        <v>103</v>
      </c>
      <c r="D4024" s="207">
        <v>55.42</v>
      </c>
    </row>
    <row r="4025" spans="1:4" ht="30">
      <c r="A4025" s="50">
        <v>92813</v>
      </c>
      <c r="B4025" s="208" t="s">
        <v>4552</v>
      </c>
      <c r="C4025" s="50" t="s">
        <v>103</v>
      </c>
      <c r="D4025" s="204">
        <v>64.27</v>
      </c>
    </row>
    <row r="4026" spans="1:4" ht="30">
      <c r="A4026" s="205">
        <v>92814</v>
      </c>
      <c r="B4026" s="206" t="s">
        <v>4553</v>
      </c>
      <c r="C4026" s="205" t="s">
        <v>103</v>
      </c>
      <c r="D4026" s="207">
        <v>73.540000000000006</v>
      </c>
    </row>
    <row r="4027" spans="1:4" ht="30">
      <c r="A4027" s="50">
        <v>92815</v>
      </c>
      <c r="B4027" s="208" t="s">
        <v>4554</v>
      </c>
      <c r="C4027" s="50" t="s">
        <v>103</v>
      </c>
      <c r="D4027" s="204">
        <v>84.18</v>
      </c>
    </row>
    <row r="4028" spans="1:4" ht="30">
      <c r="A4028" s="205">
        <v>92816</v>
      </c>
      <c r="B4028" s="206" t="s">
        <v>4555</v>
      </c>
      <c r="C4028" s="205" t="s">
        <v>103</v>
      </c>
      <c r="D4028" s="207">
        <v>456.15</v>
      </c>
    </row>
    <row r="4029" spans="1:4" ht="30">
      <c r="A4029" s="50">
        <v>92817</v>
      </c>
      <c r="B4029" s="208" t="s">
        <v>4556</v>
      </c>
      <c r="C4029" s="50" t="s">
        <v>103</v>
      </c>
      <c r="D4029" s="204">
        <v>105.33</v>
      </c>
    </row>
    <row r="4030" spans="1:4" ht="30">
      <c r="A4030" s="205">
        <v>92818</v>
      </c>
      <c r="B4030" s="206" t="s">
        <v>4557</v>
      </c>
      <c r="C4030" s="205" t="s">
        <v>103</v>
      </c>
      <c r="D4030" s="207">
        <v>663.59</v>
      </c>
    </row>
    <row r="4031" spans="1:4" ht="30">
      <c r="A4031" s="50">
        <v>92819</v>
      </c>
      <c r="B4031" s="208" t="s">
        <v>4558</v>
      </c>
      <c r="C4031" s="50" t="s">
        <v>103</v>
      </c>
      <c r="D4031" s="204">
        <v>141.78</v>
      </c>
    </row>
    <row r="4032" spans="1:4" ht="30">
      <c r="A4032" s="205">
        <v>92820</v>
      </c>
      <c r="B4032" s="206" t="s">
        <v>4559</v>
      </c>
      <c r="C4032" s="205" t="s">
        <v>103</v>
      </c>
      <c r="D4032" s="207">
        <v>30.72</v>
      </c>
    </row>
    <row r="4033" spans="1:4" ht="30">
      <c r="A4033" s="50">
        <v>92821</v>
      </c>
      <c r="B4033" s="208" t="s">
        <v>4560</v>
      </c>
      <c r="C4033" s="50" t="s">
        <v>103</v>
      </c>
      <c r="D4033" s="204">
        <v>39.380000000000003</v>
      </c>
    </row>
    <row r="4034" spans="1:4" ht="30">
      <c r="A4034" s="205">
        <v>92822</v>
      </c>
      <c r="B4034" s="206" t="s">
        <v>4561</v>
      </c>
      <c r="C4034" s="205" t="s">
        <v>103</v>
      </c>
      <c r="D4034" s="207">
        <v>48.06</v>
      </c>
    </row>
    <row r="4035" spans="1:4" ht="30">
      <c r="A4035" s="50">
        <v>92824</v>
      </c>
      <c r="B4035" s="208" t="s">
        <v>4562</v>
      </c>
      <c r="C4035" s="50" t="s">
        <v>103</v>
      </c>
      <c r="D4035" s="204">
        <v>57.09</v>
      </c>
    </row>
    <row r="4036" spans="1:4" ht="30">
      <c r="A4036" s="205">
        <v>92825</v>
      </c>
      <c r="B4036" s="206" t="s">
        <v>4563</v>
      </c>
      <c r="C4036" s="205" t="s">
        <v>103</v>
      </c>
      <c r="D4036" s="207">
        <v>66.14</v>
      </c>
    </row>
    <row r="4037" spans="1:4" ht="30">
      <c r="A4037" s="50">
        <v>92826</v>
      </c>
      <c r="B4037" s="208" t="s">
        <v>4564</v>
      </c>
      <c r="C4037" s="50" t="s">
        <v>103</v>
      </c>
      <c r="D4037" s="204">
        <v>76.260000000000005</v>
      </c>
    </row>
    <row r="4038" spans="1:4" ht="30">
      <c r="A4038" s="205">
        <v>92827</v>
      </c>
      <c r="B4038" s="206" t="s">
        <v>4565</v>
      </c>
      <c r="C4038" s="205" t="s">
        <v>103</v>
      </c>
      <c r="D4038" s="207">
        <v>86.84</v>
      </c>
    </row>
    <row r="4039" spans="1:4" ht="30">
      <c r="A4039" s="50">
        <v>92828</v>
      </c>
      <c r="B4039" s="208" t="s">
        <v>4566</v>
      </c>
      <c r="C4039" s="50" t="s">
        <v>103</v>
      </c>
      <c r="D4039" s="204">
        <v>99.07</v>
      </c>
    </row>
    <row r="4040" spans="1:4" ht="30">
      <c r="A4040" s="205">
        <v>92829</v>
      </c>
      <c r="B4040" s="206" t="s">
        <v>4567</v>
      </c>
      <c r="C4040" s="205" t="s">
        <v>103</v>
      </c>
      <c r="D4040" s="207">
        <v>473.71</v>
      </c>
    </row>
    <row r="4041" spans="1:4" ht="30">
      <c r="A4041" s="50">
        <v>92830</v>
      </c>
      <c r="B4041" s="208" t="s">
        <v>4568</v>
      </c>
      <c r="C4041" s="50" t="s">
        <v>103</v>
      </c>
      <c r="D4041" s="204">
        <v>122.89</v>
      </c>
    </row>
    <row r="4042" spans="1:4" ht="30">
      <c r="A4042" s="205">
        <v>92831</v>
      </c>
      <c r="B4042" s="206" t="s">
        <v>4569</v>
      </c>
      <c r="C4042" s="205" t="s">
        <v>103</v>
      </c>
      <c r="D4042" s="207">
        <v>685.17</v>
      </c>
    </row>
    <row r="4043" spans="1:4" ht="30">
      <c r="A4043" s="50">
        <v>92832</v>
      </c>
      <c r="B4043" s="208" t="s">
        <v>4570</v>
      </c>
      <c r="C4043" s="50" t="s">
        <v>103</v>
      </c>
      <c r="D4043" s="204">
        <v>163.36000000000001</v>
      </c>
    </row>
    <row r="4044" spans="1:4" ht="30">
      <c r="A4044" s="205">
        <v>92834</v>
      </c>
      <c r="B4044" s="206" t="s">
        <v>4571</v>
      </c>
      <c r="C4044" s="205" t="s">
        <v>103</v>
      </c>
      <c r="D4044" s="207">
        <v>5.72</v>
      </c>
    </row>
    <row r="4045" spans="1:4" ht="30">
      <c r="A4045" s="50">
        <v>92835</v>
      </c>
      <c r="B4045" s="208" t="s">
        <v>4572</v>
      </c>
      <c r="C4045" s="50" t="s">
        <v>103</v>
      </c>
      <c r="D4045" s="204">
        <v>146.58000000000001</v>
      </c>
    </row>
    <row r="4046" spans="1:4" ht="30">
      <c r="A4046" s="205">
        <v>92836</v>
      </c>
      <c r="B4046" s="206" t="s">
        <v>4573</v>
      </c>
      <c r="C4046" s="205" t="s">
        <v>103</v>
      </c>
      <c r="D4046" s="207">
        <v>7.31</v>
      </c>
    </row>
    <row r="4047" spans="1:4" ht="30">
      <c r="A4047" s="50">
        <v>92838</v>
      </c>
      <c r="B4047" s="208" t="s">
        <v>4574</v>
      </c>
      <c r="C4047" s="50" t="s">
        <v>103</v>
      </c>
      <c r="D4047" s="204">
        <v>8.77</v>
      </c>
    </row>
    <row r="4048" spans="1:4" ht="30">
      <c r="A4048" s="205">
        <v>92840</v>
      </c>
      <c r="B4048" s="206" t="s">
        <v>4575</v>
      </c>
      <c r="C4048" s="205" t="s">
        <v>103</v>
      </c>
      <c r="D4048" s="207">
        <v>10.39</v>
      </c>
    </row>
    <row r="4049" spans="1:4" ht="30">
      <c r="A4049" s="50">
        <v>92842</v>
      </c>
      <c r="B4049" s="208" t="s">
        <v>4576</v>
      </c>
      <c r="C4049" s="50" t="s">
        <v>103</v>
      </c>
      <c r="D4049" s="204">
        <v>11.86</v>
      </c>
    </row>
    <row r="4050" spans="1:4" ht="30">
      <c r="A4050" s="205">
        <v>92844</v>
      </c>
      <c r="B4050" s="206" t="s">
        <v>4577</v>
      </c>
      <c r="C4050" s="205" t="s">
        <v>103</v>
      </c>
      <c r="D4050" s="207">
        <v>13.48</v>
      </c>
    </row>
    <row r="4051" spans="1:4" ht="30">
      <c r="A4051" s="50">
        <v>92846</v>
      </c>
      <c r="B4051" s="208" t="s">
        <v>4578</v>
      </c>
      <c r="C4051" s="50" t="s">
        <v>103</v>
      </c>
      <c r="D4051" s="204">
        <v>14.94</v>
      </c>
    </row>
    <row r="4052" spans="1:4" ht="30">
      <c r="A4052" s="205">
        <v>92848</v>
      </c>
      <c r="B4052" s="206" t="s">
        <v>4579</v>
      </c>
      <c r="C4052" s="205" t="s">
        <v>103</v>
      </c>
      <c r="D4052" s="207">
        <v>16.579999999999998</v>
      </c>
    </row>
    <row r="4053" spans="1:4" ht="30">
      <c r="A4053" s="50">
        <v>92850</v>
      </c>
      <c r="B4053" s="208" t="s">
        <v>4580</v>
      </c>
      <c r="C4053" s="50" t="s">
        <v>103</v>
      </c>
      <c r="D4053" s="204">
        <v>10.82</v>
      </c>
    </row>
    <row r="4054" spans="1:4" ht="30">
      <c r="A4054" s="205">
        <v>92851</v>
      </c>
      <c r="B4054" s="206" t="s">
        <v>4581</v>
      </c>
      <c r="C4054" s="205" t="s">
        <v>103</v>
      </c>
      <c r="D4054" s="207">
        <v>152.91999999999999</v>
      </c>
    </row>
    <row r="4055" spans="1:4" ht="30">
      <c r="A4055" s="50">
        <v>92852</v>
      </c>
      <c r="B4055" s="208" t="s">
        <v>4582</v>
      </c>
      <c r="C4055" s="50" t="s">
        <v>103</v>
      </c>
      <c r="D4055" s="204">
        <v>13.66</v>
      </c>
    </row>
    <row r="4056" spans="1:4" ht="30">
      <c r="A4056" s="205">
        <v>92854</v>
      </c>
      <c r="B4056" s="206" t="s">
        <v>4583</v>
      </c>
      <c r="C4056" s="205" t="s">
        <v>103</v>
      </c>
      <c r="D4056" s="207">
        <v>16.63</v>
      </c>
    </row>
    <row r="4057" spans="1:4" ht="30">
      <c r="A4057" s="50">
        <v>92856</v>
      </c>
      <c r="B4057" s="208" t="s">
        <v>4584</v>
      </c>
      <c r="C4057" s="50" t="s">
        <v>103</v>
      </c>
      <c r="D4057" s="204">
        <v>19.61</v>
      </c>
    </row>
    <row r="4058" spans="1:4" ht="30">
      <c r="A4058" s="205">
        <v>92858</v>
      </c>
      <c r="B4058" s="206" t="s">
        <v>4585</v>
      </c>
      <c r="C4058" s="205" t="s">
        <v>103</v>
      </c>
      <c r="D4058" s="207">
        <v>22.43</v>
      </c>
    </row>
    <row r="4059" spans="1:4" ht="30">
      <c r="A4059" s="50">
        <v>92860</v>
      </c>
      <c r="B4059" s="208" t="s">
        <v>4586</v>
      </c>
      <c r="C4059" s="50" t="s">
        <v>103</v>
      </c>
      <c r="D4059" s="204">
        <v>25.47</v>
      </c>
    </row>
    <row r="4060" spans="1:4" ht="30">
      <c r="A4060" s="205">
        <v>92862</v>
      </c>
      <c r="B4060" s="206" t="s">
        <v>4587</v>
      </c>
      <c r="C4060" s="205" t="s">
        <v>103</v>
      </c>
      <c r="D4060" s="207">
        <v>28.42</v>
      </c>
    </row>
    <row r="4061" spans="1:4" ht="30">
      <c r="A4061" s="50">
        <v>92864</v>
      </c>
      <c r="B4061" s="208" t="s">
        <v>4588</v>
      </c>
      <c r="C4061" s="50" t="s">
        <v>103</v>
      </c>
      <c r="D4061" s="204">
        <v>31.4</v>
      </c>
    </row>
    <row r="4062" spans="1:4">
      <c r="A4062" s="50">
        <v>92865</v>
      </c>
      <c r="B4062" s="208" t="s">
        <v>4589</v>
      </c>
      <c r="C4062" s="50" t="s">
        <v>687</v>
      </c>
      <c r="D4062" s="204">
        <v>7.15</v>
      </c>
    </row>
    <row r="4063" spans="1:4">
      <c r="A4063" s="205">
        <v>92866</v>
      </c>
      <c r="B4063" s="206" t="s">
        <v>4590</v>
      </c>
      <c r="C4063" s="205" t="s">
        <v>687</v>
      </c>
      <c r="D4063" s="207">
        <v>6.62</v>
      </c>
    </row>
    <row r="4064" spans="1:4">
      <c r="A4064" s="215">
        <v>92867</v>
      </c>
      <c r="B4064" s="216" t="s">
        <v>4591</v>
      </c>
      <c r="C4064" s="215" t="s">
        <v>687</v>
      </c>
      <c r="D4064" s="217">
        <v>16.39</v>
      </c>
    </row>
    <row r="4065" spans="1:4" ht="30">
      <c r="A4065" s="205">
        <v>92868</v>
      </c>
      <c r="B4065" s="206" t="s">
        <v>4592</v>
      </c>
      <c r="C4065" s="205" t="s">
        <v>687</v>
      </c>
      <c r="D4065" s="207">
        <v>8.81</v>
      </c>
    </row>
    <row r="4066" spans="1:4" ht="30">
      <c r="A4066" s="50">
        <v>92869</v>
      </c>
      <c r="B4066" s="208" t="s">
        <v>4593</v>
      </c>
      <c r="C4066" s="50" t="s">
        <v>687</v>
      </c>
      <c r="D4066" s="204">
        <v>5.97</v>
      </c>
    </row>
    <row r="4067" spans="1:4">
      <c r="A4067" s="205">
        <v>92870</v>
      </c>
      <c r="B4067" s="206" t="s">
        <v>4594</v>
      </c>
      <c r="C4067" s="205" t="s">
        <v>687</v>
      </c>
      <c r="D4067" s="207">
        <v>19.7</v>
      </c>
    </row>
    <row r="4068" spans="1:4" ht="30">
      <c r="A4068" s="50">
        <v>92871</v>
      </c>
      <c r="B4068" s="208" t="s">
        <v>4595</v>
      </c>
      <c r="C4068" s="50" t="s">
        <v>687</v>
      </c>
      <c r="D4068" s="204">
        <v>10.99</v>
      </c>
    </row>
    <row r="4069" spans="1:4" ht="30">
      <c r="A4069" s="205">
        <v>92872</v>
      </c>
      <c r="B4069" s="206" t="s">
        <v>4596</v>
      </c>
      <c r="C4069" s="205" t="s">
        <v>687</v>
      </c>
      <c r="D4069" s="207">
        <v>7.73</v>
      </c>
    </row>
    <row r="4070" spans="1:4">
      <c r="A4070" s="205">
        <v>92873</v>
      </c>
      <c r="B4070" s="206" t="s">
        <v>4597</v>
      </c>
      <c r="C4070" s="205" t="s">
        <v>40</v>
      </c>
      <c r="D4070" s="207">
        <v>127.58</v>
      </c>
    </row>
    <row r="4071" spans="1:4">
      <c r="A4071" s="50">
        <v>92874</v>
      </c>
      <c r="B4071" s="208" t="s">
        <v>4598</v>
      </c>
      <c r="C4071" s="50" t="s">
        <v>40</v>
      </c>
      <c r="D4071" s="204">
        <v>21.06</v>
      </c>
    </row>
    <row r="4072" spans="1:4">
      <c r="A4072" s="50">
        <v>92875</v>
      </c>
      <c r="B4072" s="208" t="s">
        <v>4599</v>
      </c>
      <c r="C4072" s="50" t="s">
        <v>60</v>
      </c>
      <c r="D4072" s="204">
        <v>6.79</v>
      </c>
    </row>
    <row r="4073" spans="1:4">
      <c r="A4073" s="205">
        <v>92876</v>
      </c>
      <c r="B4073" s="206" t="s">
        <v>4600</v>
      </c>
      <c r="C4073" s="205" t="s">
        <v>60</v>
      </c>
      <c r="D4073" s="207">
        <v>6.44</v>
      </c>
    </row>
    <row r="4074" spans="1:4">
      <c r="A4074" s="50">
        <v>92877</v>
      </c>
      <c r="B4074" s="208" t="s">
        <v>4601</v>
      </c>
      <c r="C4074" s="50" t="s">
        <v>60</v>
      </c>
      <c r="D4074" s="204">
        <v>5.64</v>
      </c>
    </row>
    <row r="4075" spans="1:4">
      <c r="A4075" s="205">
        <v>92878</v>
      </c>
      <c r="B4075" s="206" t="s">
        <v>4602</v>
      </c>
      <c r="C4075" s="205" t="s">
        <v>60</v>
      </c>
      <c r="D4075" s="207">
        <v>4.99</v>
      </c>
    </row>
    <row r="4076" spans="1:4">
      <c r="A4076" s="50">
        <v>92879</v>
      </c>
      <c r="B4076" s="208" t="s">
        <v>4603</v>
      </c>
      <c r="C4076" s="50" t="s">
        <v>60</v>
      </c>
      <c r="D4076" s="204">
        <v>4.04</v>
      </c>
    </row>
    <row r="4077" spans="1:4">
      <c r="A4077" s="205">
        <v>92880</v>
      </c>
      <c r="B4077" s="206" t="s">
        <v>4604</v>
      </c>
      <c r="C4077" s="205" t="s">
        <v>60</v>
      </c>
      <c r="D4077" s="207">
        <v>4.03</v>
      </c>
    </row>
    <row r="4078" spans="1:4">
      <c r="A4078" s="50">
        <v>92881</v>
      </c>
      <c r="B4078" s="208" t="s">
        <v>4605</v>
      </c>
      <c r="C4078" s="50" t="s">
        <v>60</v>
      </c>
      <c r="D4078" s="204">
        <v>3.98</v>
      </c>
    </row>
    <row r="4079" spans="1:4">
      <c r="A4079" s="205">
        <v>92882</v>
      </c>
      <c r="B4079" s="206" t="s">
        <v>4606</v>
      </c>
      <c r="C4079" s="205" t="s">
        <v>60</v>
      </c>
      <c r="D4079" s="207">
        <v>8.77</v>
      </c>
    </row>
    <row r="4080" spans="1:4">
      <c r="A4080" s="50">
        <v>92883</v>
      </c>
      <c r="B4080" s="208" t="s">
        <v>4607</v>
      </c>
      <c r="C4080" s="50" t="s">
        <v>60</v>
      </c>
      <c r="D4080" s="204">
        <v>7.97</v>
      </c>
    </row>
    <row r="4081" spans="1:4">
      <c r="A4081" s="205">
        <v>92884</v>
      </c>
      <c r="B4081" s="206" t="s">
        <v>4608</v>
      </c>
      <c r="C4081" s="205" t="s">
        <v>60</v>
      </c>
      <c r="D4081" s="207">
        <v>6.83</v>
      </c>
    </row>
    <row r="4082" spans="1:4">
      <c r="A4082" s="50">
        <v>92885</v>
      </c>
      <c r="B4082" s="208" t="s">
        <v>4609</v>
      </c>
      <c r="C4082" s="50" t="s">
        <v>60</v>
      </c>
      <c r="D4082" s="204">
        <v>5.9</v>
      </c>
    </row>
    <row r="4083" spans="1:4">
      <c r="A4083" s="205">
        <v>92886</v>
      </c>
      <c r="B4083" s="206" t="s">
        <v>4610</v>
      </c>
      <c r="C4083" s="205" t="s">
        <v>60</v>
      </c>
      <c r="D4083" s="207">
        <v>4.72</v>
      </c>
    </row>
    <row r="4084" spans="1:4">
      <c r="A4084" s="50">
        <v>92887</v>
      </c>
      <c r="B4084" s="208" t="s">
        <v>4611</v>
      </c>
      <c r="C4084" s="50" t="s">
        <v>60</v>
      </c>
      <c r="D4084" s="204">
        <v>4.54</v>
      </c>
    </row>
    <row r="4085" spans="1:4">
      <c r="A4085" s="205">
        <v>92888</v>
      </c>
      <c r="B4085" s="206" t="s">
        <v>4612</v>
      </c>
      <c r="C4085" s="205" t="s">
        <v>60</v>
      </c>
      <c r="D4085" s="207">
        <v>4.3600000000000003</v>
      </c>
    </row>
    <row r="4086" spans="1:4" ht="30">
      <c r="A4086" s="50">
        <v>92889</v>
      </c>
      <c r="B4086" s="208" t="s">
        <v>4613</v>
      </c>
      <c r="C4086" s="50" t="s">
        <v>687</v>
      </c>
      <c r="D4086" s="204">
        <v>102.22</v>
      </c>
    </row>
    <row r="4087" spans="1:4" ht="30">
      <c r="A4087" s="205">
        <v>92890</v>
      </c>
      <c r="B4087" s="206" t="s">
        <v>4614</v>
      </c>
      <c r="C4087" s="205" t="s">
        <v>687</v>
      </c>
      <c r="D4087" s="207">
        <v>149.66</v>
      </c>
    </row>
    <row r="4088" spans="1:4" ht="30">
      <c r="A4088" s="50">
        <v>92891</v>
      </c>
      <c r="B4088" s="208" t="s">
        <v>4615</v>
      </c>
      <c r="C4088" s="50" t="s">
        <v>687</v>
      </c>
      <c r="D4088" s="204">
        <v>212.58</v>
      </c>
    </row>
    <row r="4089" spans="1:4" ht="30">
      <c r="A4089" s="205">
        <v>92892</v>
      </c>
      <c r="B4089" s="206" t="s">
        <v>4616</v>
      </c>
      <c r="C4089" s="205" t="s">
        <v>687</v>
      </c>
      <c r="D4089" s="207">
        <v>44.67</v>
      </c>
    </row>
    <row r="4090" spans="1:4" ht="30">
      <c r="A4090" s="50">
        <v>92893</v>
      </c>
      <c r="B4090" s="208" t="s">
        <v>4617</v>
      </c>
      <c r="C4090" s="50" t="s">
        <v>687</v>
      </c>
      <c r="D4090" s="204">
        <v>62.36</v>
      </c>
    </row>
    <row r="4091" spans="1:4" ht="30">
      <c r="A4091" s="205">
        <v>92894</v>
      </c>
      <c r="B4091" s="206" t="s">
        <v>4618</v>
      </c>
      <c r="C4091" s="205" t="s">
        <v>687</v>
      </c>
      <c r="D4091" s="207">
        <v>71.459999999999994</v>
      </c>
    </row>
    <row r="4092" spans="1:4" ht="30">
      <c r="A4092" s="50">
        <v>92895</v>
      </c>
      <c r="B4092" s="208" t="s">
        <v>4619</v>
      </c>
      <c r="C4092" s="50" t="s">
        <v>687</v>
      </c>
      <c r="D4092" s="204">
        <v>102.2</v>
      </c>
    </row>
    <row r="4093" spans="1:4" ht="30">
      <c r="A4093" s="205">
        <v>92896</v>
      </c>
      <c r="B4093" s="206" t="s">
        <v>4620</v>
      </c>
      <c r="C4093" s="205" t="s">
        <v>687</v>
      </c>
      <c r="D4093" s="207">
        <v>150.62</v>
      </c>
    </row>
    <row r="4094" spans="1:4" ht="30">
      <c r="A4094" s="50">
        <v>92897</v>
      </c>
      <c r="B4094" s="208" t="s">
        <v>4621</v>
      </c>
      <c r="C4094" s="50" t="s">
        <v>687</v>
      </c>
      <c r="D4094" s="204">
        <v>214.56</v>
      </c>
    </row>
    <row r="4095" spans="1:4" ht="30">
      <c r="A4095" s="205">
        <v>92898</v>
      </c>
      <c r="B4095" s="206" t="s">
        <v>4622</v>
      </c>
      <c r="C4095" s="205" t="s">
        <v>687</v>
      </c>
      <c r="D4095" s="207">
        <v>39.33</v>
      </c>
    </row>
    <row r="4096" spans="1:4" ht="30">
      <c r="A4096" s="50">
        <v>92899</v>
      </c>
      <c r="B4096" s="208" t="s">
        <v>4623</v>
      </c>
      <c r="C4096" s="50" t="s">
        <v>687</v>
      </c>
      <c r="D4096" s="204">
        <v>56.29</v>
      </c>
    </row>
    <row r="4097" spans="1:4" ht="30">
      <c r="A4097" s="205">
        <v>92900</v>
      </c>
      <c r="B4097" s="206" t="s">
        <v>4624</v>
      </c>
      <c r="C4097" s="205" t="s">
        <v>687</v>
      </c>
      <c r="D4097" s="207">
        <v>64.55</v>
      </c>
    </row>
    <row r="4098" spans="1:4" ht="30">
      <c r="A4098" s="50">
        <v>92901</v>
      </c>
      <c r="B4098" s="208" t="s">
        <v>4625</v>
      </c>
      <c r="C4098" s="50" t="s">
        <v>687</v>
      </c>
      <c r="D4098" s="204">
        <v>94.24</v>
      </c>
    </row>
    <row r="4099" spans="1:4" ht="30">
      <c r="A4099" s="205">
        <v>92902</v>
      </c>
      <c r="B4099" s="206" t="s">
        <v>4626</v>
      </c>
      <c r="C4099" s="205" t="s">
        <v>687</v>
      </c>
      <c r="D4099" s="207">
        <v>141.08000000000001</v>
      </c>
    </row>
    <row r="4100" spans="1:4" ht="30">
      <c r="A4100" s="50">
        <v>92903</v>
      </c>
      <c r="B4100" s="208" t="s">
        <v>4627</v>
      </c>
      <c r="C4100" s="50" t="s">
        <v>687</v>
      </c>
      <c r="D4100" s="204">
        <v>203.47</v>
      </c>
    </row>
    <row r="4101" spans="1:4" ht="30">
      <c r="A4101" s="205">
        <v>92904</v>
      </c>
      <c r="B4101" s="206" t="s">
        <v>4628</v>
      </c>
      <c r="C4101" s="205" t="s">
        <v>687</v>
      </c>
      <c r="D4101" s="207">
        <v>24.58</v>
      </c>
    </row>
    <row r="4102" spans="1:4" ht="30">
      <c r="A4102" s="50">
        <v>92905</v>
      </c>
      <c r="B4102" s="208" t="s">
        <v>4629</v>
      </c>
      <c r="C4102" s="50" t="s">
        <v>687</v>
      </c>
      <c r="D4102" s="204">
        <v>35.869999999999997</v>
      </c>
    </row>
    <row r="4103" spans="1:4" ht="30">
      <c r="A4103" s="205">
        <v>92906</v>
      </c>
      <c r="B4103" s="206" t="s">
        <v>4630</v>
      </c>
      <c r="C4103" s="205" t="s">
        <v>687</v>
      </c>
      <c r="D4103" s="207">
        <v>44.44</v>
      </c>
    </row>
    <row r="4104" spans="1:4" ht="30">
      <c r="A4104" s="50">
        <v>92907</v>
      </c>
      <c r="B4104" s="208" t="s">
        <v>4631</v>
      </c>
      <c r="C4104" s="50" t="s">
        <v>687</v>
      </c>
      <c r="D4104" s="204">
        <v>45.9</v>
      </c>
    </row>
    <row r="4105" spans="1:4" ht="30">
      <c r="A4105" s="205">
        <v>92908</v>
      </c>
      <c r="B4105" s="206" t="s">
        <v>4632</v>
      </c>
      <c r="C4105" s="205" t="s">
        <v>687</v>
      </c>
      <c r="D4105" s="207">
        <v>45.84</v>
      </c>
    </row>
    <row r="4106" spans="1:4" ht="30">
      <c r="A4106" s="50">
        <v>92909</v>
      </c>
      <c r="B4106" s="208" t="s">
        <v>4633</v>
      </c>
      <c r="C4106" s="50" t="s">
        <v>687</v>
      </c>
      <c r="D4106" s="204">
        <v>45.6</v>
      </c>
    </row>
    <row r="4107" spans="1:4" ht="30">
      <c r="A4107" s="205">
        <v>92910</v>
      </c>
      <c r="B4107" s="206" t="s">
        <v>4634</v>
      </c>
      <c r="C4107" s="205" t="s">
        <v>687</v>
      </c>
      <c r="D4107" s="207">
        <v>71.150000000000006</v>
      </c>
    </row>
    <row r="4108" spans="1:4" ht="30">
      <c r="A4108" s="50">
        <v>92911</v>
      </c>
      <c r="B4108" s="208" t="s">
        <v>4635</v>
      </c>
      <c r="C4108" s="50" t="s">
        <v>687</v>
      </c>
      <c r="D4108" s="204">
        <v>71.150000000000006</v>
      </c>
    </row>
    <row r="4109" spans="1:4" ht="30">
      <c r="A4109" s="205">
        <v>92912</v>
      </c>
      <c r="B4109" s="206" t="s">
        <v>4636</v>
      </c>
      <c r="C4109" s="205" t="s">
        <v>687</v>
      </c>
      <c r="D4109" s="207">
        <v>94.41</v>
      </c>
    </row>
    <row r="4110" spans="1:4" ht="30">
      <c r="A4110" s="50">
        <v>92913</v>
      </c>
      <c r="B4110" s="208" t="s">
        <v>4637</v>
      </c>
      <c r="C4110" s="50" t="s">
        <v>687</v>
      </c>
      <c r="D4110" s="204">
        <v>96.07</v>
      </c>
    </row>
    <row r="4111" spans="1:4" ht="30">
      <c r="A4111" s="205">
        <v>92914</v>
      </c>
      <c r="B4111" s="206" t="s">
        <v>4638</v>
      </c>
      <c r="C4111" s="205" t="s">
        <v>687</v>
      </c>
      <c r="D4111" s="207">
        <v>96.07</v>
      </c>
    </row>
    <row r="4112" spans="1:4" ht="30">
      <c r="A4112" s="50">
        <v>92915</v>
      </c>
      <c r="B4112" s="208" t="s">
        <v>4639</v>
      </c>
      <c r="C4112" s="50" t="s">
        <v>60</v>
      </c>
      <c r="D4112" s="204">
        <v>10.220000000000001</v>
      </c>
    </row>
    <row r="4113" spans="1:4" ht="30">
      <c r="A4113" s="205">
        <v>92916</v>
      </c>
      <c r="B4113" s="206" t="s">
        <v>4640</v>
      </c>
      <c r="C4113" s="205" t="s">
        <v>60</v>
      </c>
      <c r="D4113" s="207">
        <v>9.33</v>
      </c>
    </row>
    <row r="4114" spans="1:4" ht="30">
      <c r="A4114" s="50">
        <v>92917</v>
      </c>
      <c r="B4114" s="208" t="s">
        <v>4641</v>
      </c>
      <c r="C4114" s="50" t="s">
        <v>60</v>
      </c>
      <c r="D4114" s="204">
        <v>8.89</v>
      </c>
    </row>
    <row r="4115" spans="1:4" ht="30">
      <c r="A4115" s="50">
        <v>92918</v>
      </c>
      <c r="B4115" s="208" t="s">
        <v>4642</v>
      </c>
      <c r="C4115" s="50" t="s">
        <v>687</v>
      </c>
      <c r="D4115" s="204">
        <v>23.55</v>
      </c>
    </row>
    <row r="4116" spans="1:4" ht="30">
      <c r="A4116" s="205">
        <v>92919</v>
      </c>
      <c r="B4116" s="206" t="s">
        <v>4643</v>
      </c>
      <c r="C4116" s="205" t="s">
        <v>60</v>
      </c>
      <c r="D4116" s="207">
        <v>7.22</v>
      </c>
    </row>
    <row r="4117" spans="1:4" ht="30">
      <c r="A4117" s="205">
        <v>92920</v>
      </c>
      <c r="B4117" s="206" t="s">
        <v>4644</v>
      </c>
      <c r="C4117" s="205" t="s">
        <v>687</v>
      </c>
      <c r="D4117" s="207">
        <v>23.67</v>
      </c>
    </row>
    <row r="4118" spans="1:4" ht="30">
      <c r="A4118" s="50">
        <v>92921</v>
      </c>
      <c r="B4118" s="208" t="s">
        <v>4645</v>
      </c>
      <c r="C4118" s="50" t="s">
        <v>60</v>
      </c>
      <c r="D4118" s="204">
        <v>5.97</v>
      </c>
    </row>
    <row r="4119" spans="1:4" ht="30">
      <c r="A4119" s="205">
        <v>92922</v>
      </c>
      <c r="B4119" s="206" t="s">
        <v>4646</v>
      </c>
      <c r="C4119" s="205" t="s">
        <v>60</v>
      </c>
      <c r="D4119" s="207">
        <v>4.7</v>
      </c>
    </row>
    <row r="4120" spans="1:4" ht="30">
      <c r="A4120" s="50">
        <v>92923</v>
      </c>
      <c r="B4120" s="208" t="s">
        <v>4647</v>
      </c>
      <c r="C4120" s="50" t="s">
        <v>60</v>
      </c>
      <c r="D4120" s="204">
        <v>4.22</v>
      </c>
    </row>
    <row r="4121" spans="1:4" ht="30">
      <c r="A4121" s="205">
        <v>92924</v>
      </c>
      <c r="B4121" s="206" t="s">
        <v>4648</v>
      </c>
      <c r="C4121" s="205" t="s">
        <v>60</v>
      </c>
      <c r="D4121" s="207">
        <v>4.53</v>
      </c>
    </row>
    <row r="4122" spans="1:4" ht="30">
      <c r="A4122" s="50">
        <v>92925</v>
      </c>
      <c r="B4122" s="208" t="s">
        <v>4649</v>
      </c>
      <c r="C4122" s="50" t="s">
        <v>687</v>
      </c>
      <c r="D4122" s="204">
        <v>28.58</v>
      </c>
    </row>
    <row r="4123" spans="1:4" ht="30">
      <c r="A4123" s="205">
        <v>92926</v>
      </c>
      <c r="B4123" s="206" t="s">
        <v>4650</v>
      </c>
      <c r="C4123" s="205" t="s">
        <v>687</v>
      </c>
      <c r="D4123" s="207">
        <v>28.34</v>
      </c>
    </row>
    <row r="4124" spans="1:4" ht="30">
      <c r="A4124" s="50">
        <v>92927</v>
      </c>
      <c r="B4124" s="208" t="s">
        <v>4651</v>
      </c>
      <c r="C4124" s="50" t="s">
        <v>687</v>
      </c>
      <c r="D4124" s="204">
        <v>28.34</v>
      </c>
    </row>
    <row r="4125" spans="1:4" ht="30">
      <c r="A4125" s="205">
        <v>92928</v>
      </c>
      <c r="B4125" s="206" t="s">
        <v>4652</v>
      </c>
      <c r="C4125" s="205" t="s">
        <v>687</v>
      </c>
      <c r="D4125" s="207">
        <v>34.47</v>
      </c>
    </row>
    <row r="4126" spans="1:4" ht="30">
      <c r="A4126" s="50">
        <v>92929</v>
      </c>
      <c r="B4126" s="208" t="s">
        <v>4653</v>
      </c>
      <c r="C4126" s="50" t="s">
        <v>687</v>
      </c>
      <c r="D4126" s="204">
        <v>34.700000000000003</v>
      </c>
    </row>
    <row r="4127" spans="1:4" ht="30">
      <c r="A4127" s="205">
        <v>92930</v>
      </c>
      <c r="B4127" s="206" t="s">
        <v>4654</v>
      </c>
      <c r="C4127" s="205" t="s">
        <v>687</v>
      </c>
      <c r="D4127" s="207">
        <v>34.17</v>
      </c>
    </row>
    <row r="4128" spans="1:4" ht="30">
      <c r="A4128" s="50">
        <v>92931</v>
      </c>
      <c r="B4128" s="208" t="s">
        <v>4655</v>
      </c>
      <c r="C4128" s="50" t="s">
        <v>687</v>
      </c>
      <c r="D4128" s="204">
        <v>45.87</v>
      </c>
    </row>
    <row r="4129" spans="1:4" ht="30">
      <c r="A4129" s="205">
        <v>92932</v>
      </c>
      <c r="B4129" s="206" t="s">
        <v>4656</v>
      </c>
      <c r="C4129" s="205" t="s">
        <v>687</v>
      </c>
      <c r="D4129" s="207">
        <v>45.81</v>
      </c>
    </row>
    <row r="4130" spans="1:4" ht="30">
      <c r="A4130" s="50">
        <v>92933</v>
      </c>
      <c r="B4130" s="208" t="s">
        <v>4657</v>
      </c>
      <c r="C4130" s="50" t="s">
        <v>687</v>
      </c>
      <c r="D4130" s="204">
        <v>45.57</v>
      </c>
    </row>
    <row r="4131" spans="1:4" ht="30">
      <c r="A4131" s="205">
        <v>92934</v>
      </c>
      <c r="B4131" s="206" t="s">
        <v>4658</v>
      </c>
      <c r="C4131" s="205" t="s">
        <v>687</v>
      </c>
      <c r="D4131" s="207">
        <v>72.11</v>
      </c>
    </row>
    <row r="4132" spans="1:4" ht="30">
      <c r="A4132" s="50">
        <v>92935</v>
      </c>
      <c r="B4132" s="208" t="s">
        <v>4659</v>
      </c>
      <c r="C4132" s="50" t="s">
        <v>687</v>
      </c>
      <c r="D4132" s="204">
        <v>72.11</v>
      </c>
    </row>
    <row r="4133" spans="1:4" ht="30">
      <c r="A4133" s="205">
        <v>92936</v>
      </c>
      <c r="B4133" s="206" t="s">
        <v>4660</v>
      </c>
      <c r="C4133" s="205" t="s">
        <v>687</v>
      </c>
      <c r="D4133" s="207">
        <v>98.04</v>
      </c>
    </row>
    <row r="4134" spans="1:4" ht="30">
      <c r="A4134" s="50">
        <v>92937</v>
      </c>
      <c r="B4134" s="208" t="s">
        <v>4661</v>
      </c>
      <c r="C4134" s="50" t="s">
        <v>687</v>
      </c>
      <c r="D4134" s="204">
        <v>98.04</v>
      </c>
    </row>
    <row r="4135" spans="1:4" ht="30">
      <c r="A4135" s="205">
        <v>92938</v>
      </c>
      <c r="B4135" s="206" t="s">
        <v>4662</v>
      </c>
      <c r="C4135" s="205" t="s">
        <v>687</v>
      </c>
      <c r="D4135" s="207">
        <v>18.22</v>
      </c>
    </row>
    <row r="4136" spans="1:4" ht="30">
      <c r="A4136" s="50">
        <v>92939</v>
      </c>
      <c r="B4136" s="208" t="s">
        <v>4663</v>
      </c>
      <c r="C4136" s="50" t="s">
        <v>687</v>
      </c>
      <c r="D4136" s="204">
        <v>18.34</v>
      </c>
    </row>
    <row r="4137" spans="1:4" ht="30">
      <c r="A4137" s="205">
        <v>92940</v>
      </c>
      <c r="B4137" s="206" t="s">
        <v>4664</v>
      </c>
      <c r="C4137" s="205" t="s">
        <v>687</v>
      </c>
      <c r="D4137" s="207">
        <v>22.51</v>
      </c>
    </row>
    <row r="4138" spans="1:4" ht="30">
      <c r="A4138" s="50">
        <v>92941</v>
      </c>
      <c r="B4138" s="208" t="s">
        <v>4665</v>
      </c>
      <c r="C4138" s="50" t="s">
        <v>687</v>
      </c>
      <c r="D4138" s="204">
        <v>22.27</v>
      </c>
    </row>
    <row r="4139" spans="1:4" ht="30">
      <c r="A4139" s="205">
        <v>92942</v>
      </c>
      <c r="B4139" s="206" t="s">
        <v>4666</v>
      </c>
      <c r="C4139" s="205" t="s">
        <v>687</v>
      </c>
      <c r="D4139" s="207">
        <v>22.27</v>
      </c>
    </row>
    <row r="4140" spans="1:4" ht="30">
      <c r="A4140" s="50">
        <v>92943</v>
      </c>
      <c r="B4140" s="208" t="s">
        <v>4667</v>
      </c>
      <c r="C4140" s="50" t="s">
        <v>687</v>
      </c>
      <c r="D4140" s="204">
        <v>27.55</v>
      </c>
    </row>
    <row r="4141" spans="1:4" ht="30">
      <c r="A4141" s="205">
        <v>92944</v>
      </c>
      <c r="B4141" s="206" t="s">
        <v>4668</v>
      </c>
      <c r="C4141" s="205" t="s">
        <v>687</v>
      </c>
      <c r="D4141" s="207">
        <v>27.79</v>
      </c>
    </row>
    <row r="4142" spans="1:4" ht="30">
      <c r="A4142" s="50">
        <v>92945</v>
      </c>
      <c r="B4142" s="208" t="s">
        <v>4669</v>
      </c>
      <c r="C4142" s="50" t="s">
        <v>687</v>
      </c>
      <c r="D4142" s="204">
        <v>27.25</v>
      </c>
    </row>
    <row r="4143" spans="1:4" ht="30">
      <c r="A4143" s="205">
        <v>92946</v>
      </c>
      <c r="B4143" s="206" t="s">
        <v>4670</v>
      </c>
      <c r="C4143" s="205" t="s">
        <v>687</v>
      </c>
      <c r="D4143" s="207">
        <v>37.909999999999997</v>
      </c>
    </row>
    <row r="4144" spans="1:4" ht="30">
      <c r="A4144" s="50">
        <v>92947</v>
      </c>
      <c r="B4144" s="208" t="s">
        <v>4671</v>
      </c>
      <c r="C4144" s="50" t="s">
        <v>687</v>
      </c>
      <c r="D4144" s="204">
        <v>37.85</v>
      </c>
    </row>
    <row r="4145" spans="1:4" ht="30">
      <c r="A4145" s="205">
        <v>92948</v>
      </c>
      <c r="B4145" s="206" t="s">
        <v>4672</v>
      </c>
      <c r="C4145" s="205" t="s">
        <v>687</v>
      </c>
      <c r="D4145" s="207">
        <v>37.61</v>
      </c>
    </row>
    <row r="4146" spans="1:4" ht="30">
      <c r="A4146" s="50">
        <v>92949</v>
      </c>
      <c r="B4146" s="208" t="s">
        <v>4673</v>
      </c>
      <c r="C4146" s="50" t="s">
        <v>687</v>
      </c>
      <c r="D4146" s="204">
        <v>62.57</v>
      </c>
    </row>
    <row r="4147" spans="1:4" ht="30">
      <c r="A4147" s="205">
        <v>92950</v>
      </c>
      <c r="B4147" s="206" t="s">
        <v>4674</v>
      </c>
      <c r="C4147" s="205" t="s">
        <v>687</v>
      </c>
      <c r="D4147" s="207">
        <v>62.57</v>
      </c>
    </row>
    <row r="4148" spans="1:4" ht="30">
      <c r="A4148" s="50">
        <v>92951</v>
      </c>
      <c r="B4148" s="208" t="s">
        <v>4675</v>
      </c>
      <c r="C4148" s="50" t="s">
        <v>687</v>
      </c>
      <c r="D4148" s="204">
        <v>86.95</v>
      </c>
    </row>
    <row r="4149" spans="1:4" ht="30">
      <c r="A4149" s="205">
        <v>92952</v>
      </c>
      <c r="B4149" s="206" t="s">
        <v>4676</v>
      </c>
      <c r="C4149" s="205" t="s">
        <v>687</v>
      </c>
      <c r="D4149" s="207">
        <v>86.95</v>
      </c>
    </row>
    <row r="4150" spans="1:4" ht="30">
      <c r="A4150" s="50">
        <v>92953</v>
      </c>
      <c r="B4150" s="208" t="s">
        <v>4677</v>
      </c>
      <c r="C4150" s="50" t="s">
        <v>687</v>
      </c>
      <c r="D4150" s="204">
        <v>14.99</v>
      </c>
    </row>
    <row r="4151" spans="1:4">
      <c r="A4151" s="50">
        <v>92956</v>
      </c>
      <c r="B4151" s="208" t="s">
        <v>4678</v>
      </c>
      <c r="C4151" s="50" t="s">
        <v>492</v>
      </c>
      <c r="D4151" s="204">
        <v>2.15</v>
      </c>
    </row>
    <row r="4152" spans="1:4">
      <c r="A4152" s="205">
        <v>92957</v>
      </c>
      <c r="B4152" s="206" t="s">
        <v>4679</v>
      </c>
      <c r="C4152" s="205" t="s">
        <v>492</v>
      </c>
      <c r="D4152" s="207">
        <v>0.64</v>
      </c>
    </row>
    <row r="4153" spans="1:4">
      <c r="A4153" s="50">
        <v>92958</v>
      </c>
      <c r="B4153" s="208" t="s">
        <v>4680</v>
      </c>
      <c r="C4153" s="50" t="s">
        <v>492</v>
      </c>
      <c r="D4153" s="204">
        <v>2.09</v>
      </c>
    </row>
    <row r="4154" spans="1:4" ht="30">
      <c r="A4154" s="205">
        <v>92959</v>
      </c>
      <c r="B4154" s="206" t="s">
        <v>4681</v>
      </c>
      <c r="C4154" s="205" t="s">
        <v>492</v>
      </c>
      <c r="D4154" s="207">
        <v>6.73</v>
      </c>
    </row>
    <row r="4155" spans="1:4">
      <c r="A4155" s="205">
        <v>92960</v>
      </c>
      <c r="B4155" s="206" t="s">
        <v>4682</v>
      </c>
      <c r="C4155" s="205" t="s">
        <v>514</v>
      </c>
      <c r="D4155" s="207">
        <v>11.63</v>
      </c>
    </row>
    <row r="4156" spans="1:4">
      <c r="A4156" s="50">
        <v>92961</v>
      </c>
      <c r="B4156" s="208" t="s">
        <v>4683</v>
      </c>
      <c r="C4156" s="50" t="s">
        <v>537</v>
      </c>
      <c r="D4156" s="204">
        <v>2.8</v>
      </c>
    </row>
    <row r="4157" spans="1:4">
      <c r="A4157" s="50">
        <v>92963</v>
      </c>
      <c r="B4157" s="208" t="s">
        <v>4684</v>
      </c>
      <c r="C4157" s="50" t="s">
        <v>492</v>
      </c>
      <c r="D4157" s="204">
        <v>0.66</v>
      </c>
    </row>
    <row r="4158" spans="1:4">
      <c r="A4158" s="205">
        <v>92964</v>
      </c>
      <c r="B4158" s="206" t="s">
        <v>4685</v>
      </c>
      <c r="C4158" s="205" t="s">
        <v>492</v>
      </c>
      <c r="D4158" s="207">
        <v>0.18</v>
      </c>
    </row>
    <row r="4159" spans="1:4">
      <c r="A4159" s="50">
        <v>92965</v>
      </c>
      <c r="B4159" s="208" t="s">
        <v>4686</v>
      </c>
      <c r="C4159" s="50" t="s">
        <v>492</v>
      </c>
      <c r="D4159" s="204">
        <v>0.43</v>
      </c>
    </row>
    <row r="4160" spans="1:4">
      <c r="A4160" s="50">
        <v>92966</v>
      </c>
      <c r="B4160" s="208" t="s">
        <v>4687</v>
      </c>
      <c r="C4160" s="50" t="s">
        <v>514</v>
      </c>
      <c r="D4160" s="204">
        <v>10.44</v>
      </c>
    </row>
    <row r="4161" spans="1:4">
      <c r="A4161" s="205">
        <v>92967</v>
      </c>
      <c r="B4161" s="206" t="s">
        <v>4688</v>
      </c>
      <c r="C4161" s="205" t="s">
        <v>537</v>
      </c>
      <c r="D4161" s="207">
        <v>10</v>
      </c>
    </row>
    <row r="4162" spans="1:4" ht="30">
      <c r="A4162" s="50">
        <v>92970</v>
      </c>
      <c r="B4162" s="208" t="s">
        <v>4689</v>
      </c>
      <c r="C4162" s="50" t="s">
        <v>14</v>
      </c>
      <c r="D4162" s="204">
        <v>9.3000000000000007</v>
      </c>
    </row>
    <row r="4163" spans="1:4" ht="30">
      <c r="A4163" s="205">
        <v>92979</v>
      </c>
      <c r="B4163" s="206" t="s">
        <v>4690</v>
      </c>
      <c r="C4163" s="205" t="s">
        <v>103</v>
      </c>
      <c r="D4163" s="207">
        <v>5.55</v>
      </c>
    </row>
    <row r="4164" spans="1:4" ht="30">
      <c r="A4164" s="50">
        <v>92980</v>
      </c>
      <c r="B4164" s="208" t="s">
        <v>4691</v>
      </c>
      <c r="C4164" s="50" t="s">
        <v>103</v>
      </c>
      <c r="D4164" s="204">
        <v>6.17</v>
      </c>
    </row>
    <row r="4165" spans="1:4" ht="30">
      <c r="A4165" s="205">
        <v>92981</v>
      </c>
      <c r="B4165" s="206" t="s">
        <v>4692</v>
      </c>
      <c r="C4165" s="205" t="s">
        <v>103</v>
      </c>
      <c r="D4165" s="207">
        <v>11.34</v>
      </c>
    </row>
    <row r="4166" spans="1:4" ht="30">
      <c r="A4166" s="50">
        <v>92982</v>
      </c>
      <c r="B4166" s="208" t="s">
        <v>4693</v>
      </c>
      <c r="C4166" s="50" t="s">
        <v>103</v>
      </c>
      <c r="D4166" s="204">
        <v>9.2200000000000006</v>
      </c>
    </row>
    <row r="4167" spans="1:4" ht="30">
      <c r="A4167" s="205">
        <v>92983</v>
      </c>
      <c r="B4167" s="206" t="s">
        <v>4694</v>
      </c>
      <c r="C4167" s="205" t="s">
        <v>103</v>
      </c>
      <c r="D4167" s="207">
        <v>13.44</v>
      </c>
    </row>
    <row r="4168" spans="1:4" ht="30">
      <c r="A4168" s="50">
        <v>92984</v>
      </c>
      <c r="B4168" s="208" t="s">
        <v>4695</v>
      </c>
      <c r="C4168" s="50" t="s">
        <v>103</v>
      </c>
      <c r="D4168" s="204">
        <v>15.26</v>
      </c>
    </row>
    <row r="4169" spans="1:4" ht="30">
      <c r="A4169" s="205">
        <v>92985</v>
      </c>
      <c r="B4169" s="206" t="s">
        <v>4696</v>
      </c>
      <c r="C4169" s="205" t="s">
        <v>103</v>
      </c>
      <c r="D4169" s="207">
        <v>16.45</v>
      </c>
    </row>
    <row r="4170" spans="1:4" ht="30">
      <c r="A4170" s="50">
        <v>92986</v>
      </c>
      <c r="B4170" s="208" t="s">
        <v>4697</v>
      </c>
      <c r="C4170" s="50" t="s">
        <v>103</v>
      </c>
      <c r="D4170" s="204">
        <v>19.77</v>
      </c>
    </row>
    <row r="4171" spans="1:4" ht="30">
      <c r="A4171" s="205">
        <v>92987</v>
      </c>
      <c r="B4171" s="206" t="s">
        <v>4698</v>
      </c>
      <c r="C4171" s="205" t="s">
        <v>103</v>
      </c>
      <c r="D4171" s="207">
        <v>23.26</v>
      </c>
    </row>
    <row r="4172" spans="1:4" ht="30">
      <c r="A4172" s="215">
        <v>92988</v>
      </c>
      <c r="B4172" s="216" t="s">
        <v>4699</v>
      </c>
      <c r="C4172" s="215" t="s">
        <v>103</v>
      </c>
      <c r="D4172" s="217">
        <v>26.44</v>
      </c>
    </row>
    <row r="4173" spans="1:4" ht="30">
      <c r="A4173" s="205">
        <v>92989</v>
      </c>
      <c r="B4173" s="206" t="s">
        <v>4700</v>
      </c>
      <c r="C4173" s="205" t="s">
        <v>103</v>
      </c>
      <c r="D4173" s="207">
        <v>33.49</v>
      </c>
    </row>
    <row r="4174" spans="1:4" ht="30">
      <c r="A4174" s="50">
        <v>92990</v>
      </c>
      <c r="B4174" s="208" t="s">
        <v>4701</v>
      </c>
      <c r="C4174" s="50" t="s">
        <v>103</v>
      </c>
      <c r="D4174" s="204">
        <v>36.46</v>
      </c>
    </row>
    <row r="4175" spans="1:4" ht="30">
      <c r="A4175" s="205">
        <v>92991</v>
      </c>
      <c r="B4175" s="206" t="s">
        <v>4702</v>
      </c>
      <c r="C4175" s="205" t="s">
        <v>103</v>
      </c>
      <c r="D4175" s="207">
        <v>44.73</v>
      </c>
    </row>
    <row r="4176" spans="1:4" ht="30">
      <c r="A4176" s="215">
        <v>92992</v>
      </c>
      <c r="B4176" s="216" t="s">
        <v>4703</v>
      </c>
      <c r="C4176" s="215" t="s">
        <v>103</v>
      </c>
      <c r="D4176" s="217">
        <v>50.54</v>
      </c>
    </row>
    <row r="4177" spans="1:4" ht="30">
      <c r="A4177" s="205">
        <v>92993</v>
      </c>
      <c r="B4177" s="206" t="s">
        <v>4704</v>
      </c>
      <c r="C4177" s="205" t="s">
        <v>103</v>
      </c>
      <c r="D4177" s="207">
        <v>55.53</v>
      </c>
    </row>
    <row r="4178" spans="1:4" ht="30">
      <c r="A4178" s="50">
        <v>92994</v>
      </c>
      <c r="B4178" s="208" t="s">
        <v>4705</v>
      </c>
      <c r="C4178" s="50" t="s">
        <v>103</v>
      </c>
      <c r="D4178" s="204">
        <v>58.51</v>
      </c>
    </row>
    <row r="4179" spans="1:4" ht="30">
      <c r="A4179" s="205">
        <v>92995</v>
      </c>
      <c r="B4179" s="206" t="s">
        <v>4706</v>
      </c>
      <c r="C4179" s="205" t="s">
        <v>103</v>
      </c>
      <c r="D4179" s="207">
        <v>66.959999999999994</v>
      </c>
    </row>
    <row r="4180" spans="1:4" ht="30">
      <c r="A4180" s="50">
        <v>92996</v>
      </c>
      <c r="B4180" s="208" t="s">
        <v>4707</v>
      </c>
      <c r="C4180" s="50" t="s">
        <v>103</v>
      </c>
      <c r="D4180" s="204">
        <v>73.91</v>
      </c>
    </row>
    <row r="4181" spans="1:4" ht="30">
      <c r="A4181" s="205">
        <v>92997</v>
      </c>
      <c r="B4181" s="206" t="s">
        <v>4708</v>
      </c>
      <c r="C4181" s="205" t="s">
        <v>103</v>
      </c>
      <c r="D4181" s="207">
        <v>83.41</v>
      </c>
    </row>
    <row r="4182" spans="1:4" ht="30">
      <c r="A4182" s="50">
        <v>92998</v>
      </c>
      <c r="B4182" s="208" t="s">
        <v>4709</v>
      </c>
      <c r="C4182" s="50" t="s">
        <v>103</v>
      </c>
      <c r="D4182" s="204">
        <v>90.37</v>
      </c>
    </row>
    <row r="4183" spans="1:4" ht="30">
      <c r="A4183" s="205">
        <v>92999</v>
      </c>
      <c r="B4183" s="206" t="s">
        <v>4710</v>
      </c>
      <c r="C4183" s="205" t="s">
        <v>103</v>
      </c>
      <c r="D4183" s="207">
        <v>108.2</v>
      </c>
    </row>
    <row r="4184" spans="1:4" ht="30">
      <c r="A4184" s="50">
        <v>93000</v>
      </c>
      <c r="B4184" s="208" t="s">
        <v>4711</v>
      </c>
      <c r="C4184" s="50" t="s">
        <v>103</v>
      </c>
      <c r="D4184" s="204">
        <v>121.71</v>
      </c>
    </row>
    <row r="4185" spans="1:4" ht="30">
      <c r="A4185" s="205">
        <v>93001</v>
      </c>
      <c r="B4185" s="206" t="s">
        <v>4712</v>
      </c>
      <c r="C4185" s="205" t="s">
        <v>103</v>
      </c>
      <c r="D4185" s="207">
        <v>131.28</v>
      </c>
    </row>
    <row r="4186" spans="1:4" ht="30">
      <c r="A4186" s="50">
        <v>93002</v>
      </c>
      <c r="B4186" s="208" t="s">
        <v>4713</v>
      </c>
      <c r="C4186" s="50" t="s">
        <v>103</v>
      </c>
      <c r="D4186" s="204">
        <v>144.72</v>
      </c>
    </row>
    <row r="4187" spans="1:4">
      <c r="A4187" s="205">
        <v>93008</v>
      </c>
      <c r="B4187" s="206" t="s">
        <v>4714</v>
      </c>
      <c r="C4187" s="205" t="s">
        <v>103</v>
      </c>
      <c r="D4187" s="207">
        <v>10.64</v>
      </c>
    </row>
    <row r="4188" spans="1:4">
      <c r="A4188" s="50">
        <v>93009</v>
      </c>
      <c r="B4188" s="208" t="s">
        <v>4715</v>
      </c>
      <c r="C4188" s="50" t="s">
        <v>103</v>
      </c>
      <c r="D4188" s="204">
        <v>13.27</v>
      </c>
    </row>
    <row r="4189" spans="1:4">
      <c r="A4189" s="205">
        <v>93010</v>
      </c>
      <c r="B4189" s="206" t="s">
        <v>4716</v>
      </c>
      <c r="C4189" s="205" t="s">
        <v>103</v>
      </c>
      <c r="D4189" s="207">
        <v>23.66</v>
      </c>
    </row>
    <row r="4190" spans="1:4">
      <c r="A4190" s="50">
        <v>93011</v>
      </c>
      <c r="B4190" s="208" t="s">
        <v>4717</v>
      </c>
      <c r="C4190" s="50" t="s">
        <v>103</v>
      </c>
      <c r="D4190" s="204">
        <v>29.26</v>
      </c>
    </row>
    <row r="4191" spans="1:4">
      <c r="A4191" s="205">
        <v>93012</v>
      </c>
      <c r="B4191" s="206" t="s">
        <v>4718</v>
      </c>
      <c r="C4191" s="205" t="s">
        <v>103</v>
      </c>
      <c r="D4191" s="207">
        <v>43.25</v>
      </c>
    </row>
    <row r="4192" spans="1:4">
      <c r="A4192" s="205">
        <v>93013</v>
      </c>
      <c r="B4192" s="206" t="s">
        <v>4719</v>
      </c>
      <c r="C4192" s="205" t="s">
        <v>687</v>
      </c>
      <c r="D4192" s="207">
        <v>10.66</v>
      </c>
    </row>
    <row r="4193" spans="1:4">
      <c r="A4193" s="50">
        <v>93014</v>
      </c>
      <c r="B4193" s="208" t="s">
        <v>4720</v>
      </c>
      <c r="C4193" s="50" t="s">
        <v>687</v>
      </c>
      <c r="D4193" s="204">
        <v>14.32</v>
      </c>
    </row>
    <row r="4194" spans="1:4">
      <c r="A4194" s="205">
        <v>93015</v>
      </c>
      <c r="B4194" s="206" t="s">
        <v>4721</v>
      </c>
      <c r="C4194" s="205" t="s">
        <v>687</v>
      </c>
      <c r="D4194" s="207">
        <v>27.99</v>
      </c>
    </row>
    <row r="4195" spans="1:4">
      <c r="A4195" s="50">
        <v>93016</v>
      </c>
      <c r="B4195" s="208" t="s">
        <v>4722</v>
      </c>
      <c r="C4195" s="50" t="s">
        <v>687</v>
      </c>
      <c r="D4195" s="204">
        <v>33.200000000000003</v>
      </c>
    </row>
    <row r="4196" spans="1:4">
      <c r="A4196" s="205">
        <v>93017</v>
      </c>
      <c r="B4196" s="206" t="s">
        <v>4723</v>
      </c>
      <c r="C4196" s="205" t="s">
        <v>687</v>
      </c>
      <c r="D4196" s="207">
        <v>57.84</v>
      </c>
    </row>
    <row r="4197" spans="1:4">
      <c r="A4197" s="50">
        <v>93018</v>
      </c>
      <c r="B4197" s="208" t="s">
        <v>4724</v>
      </c>
      <c r="C4197" s="50" t="s">
        <v>687</v>
      </c>
      <c r="D4197" s="204">
        <v>16.21</v>
      </c>
    </row>
    <row r="4198" spans="1:4">
      <c r="A4198" s="205">
        <v>93019</v>
      </c>
      <c r="B4198" s="206" t="s">
        <v>4725</v>
      </c>
      <c r="C4198" s="205" t="s">
        <v>687</v>
      </c>
      <c r="D4198" s="207">
        <v>21.08</v>
      </c>
    </row>
    <row r="4199" spans="1:4">
      <c r="A4199" s="50">
        <v>93020</v>
      </c>
      <c r="B4199" s="208" t="s">
        <v>4726</v>
      </c>
      <c r="C4199" s="50" t="s">
        <v>687</v>
      </c>
      <c r="D4199" s="204">
        <v>21.06</v>
      </c>
    </row>
    <row r="4200" spans="1:4">
      <c r="A4200" s="205">
        <v>93021</v>
      </c>
      <c r="B4200" s="206" t="s">
        <v>4727</v>
      </c>
      <c r="C4200" s="205" t="s">
        <v>687</v>
      </c>
      <c r="D4200" s="207">
        <v>26.27</v>
      </c>
    </row>
    <row r="4201" spans="1:4">
      <c r="A4201" s="50">
        <v>93022</v>
      </c>
      <c r="B4201" s="208" t="s">
        <v>4728</v>
      </c>
      <c r="C4201" s="50" t="s">
        <v>687</v>
      </c>
      <c r="D4201" s="204">
        <v>38.06</v>
      </c>
    </row>
    <row r="4202" spans="1:4">
      <c r="A4202" s="205">
        <v>93023</v>
      </c>
      <c r="B4202" s="206" t="s">
        <v>4729</v>
      </c>
      <c r="C4202" s="205" t="s">
        <v>687</v>
      </c>
      <c r="D4202" s="207">
        <v>30.59</v>
      </c>
    </row>
    <row r="4203" spans="1:4">
      <c r="A4203" s="50">
        <v>93024</v>
      </c>
      <c r="B4203" s="208" t="s">
        <v>4730</v>
      </c>
      <c r="C4203" s="50" t="s">
        <v>687</v>
      </c>
      <c r="D4203" s="204">
        <v>43.72</v>
      </c>
    </row>
    <row r="4204" spans="1:4">
      <c r="A4204" s="205">
        <v>93025</v>
      </c>
      <c r="B4204" s="206" t="s">
        <v>4731</v>
      </c>
      <c r="C4204" s="205" t="s">
        <v>687</v>
      </c>
      <c r="D4204" s="207">
        <v>56.17</v>
      </c>
    </row>
    <row r="4205" spans="1:4">
      <c r="A4205" s="50">
        <v>93026</v>
      </c>
      <c r="B4205" s="208" t="s">
        <v>4732</v>
      </c>
      <c r="C4205" s="50" t="s">
        <v>687</v>
      </c>
      <c r="D4205" s="204">
        <v>73.95</v>
      </c>
    </row>
    <row r="4206" spans="1:4">
      <c r="A4206" s="205">
        <v>93027</v>
      </c>
      <c r="B4206" s="206" t="s">
        <v>4733</v>
      </c>
      <c r="C4206" s="205" t="s">
        <v>687</v>
      </c>
      <c r="D4206" s="207">
        <v>62.55</v>
      </c>
    </row>
    <row r="4207" spans="1:4">
      <c r="A4207" s="205">
        <v>93040</v>
      </c>
      <c r="B4207" s="206" t="s">
        <v>4734</v>
      </c>
      <c r="C4207" s="205" t="s">
        <v>687</v>
      </c>
      <c r="D4207" s="207">
        <v>8.67</v>
      </c>
    </row>
    <row r="4208" spans="1:4">
      <c r="A4208" s="50">
        <v>93041</v>
      </c>
      <c r="B4208" s="208" t="s">
        <v>4735</v>
      </c>
      <c r="C4208" s="50" t="s">
        <v>687</v>
      </c>
      <c r="D4208" s="204">
        <v>53.09</v>
      </c>
    </row>
    <row r="4209" spans="1:4">
      <c r="A4209" s="205">
        <v>93042</v>
      </c>
      <c r="B4209" s="206" t="s">
        <v>4736</v>
      </c>
      <c r="C4209" s="205" t="s">
        <v>687</v>
      </c>
      <c r="D4209" s="207">
        <v>17.34</v>
      </c>
    </row>
    <row r="4210" spans="1:4">
      <c r="A4210" s="50">
        <v>93043</v>
      </c>
      <c r="B4210" s="208" t="s">
        <v>4737</v>
      </c>
      <c r="C4210" s="50" t="s">
        <v>687</v>
      </c>
      <c r="D4210" s="204">
        <v>23.01</v>
      </c>
    </row>
    <row r="4211" spans="1:4">
      <c r="A4211" s="205">
        <v>93044</v>
      </c>
      <c r="B4211" s="206" t="s">
        <v>4738</v>
      </c>
      <c r="C4211" s="205" t="s">
        <v>687</v>
      </c>
      <c r="D4211" s="207">
        <v>9.7200000000000006</v>
      </c>
    </row>
    <row r="4212" spans="1:4">
      <c r="A4212" s="50">
        <v>93045</v>
      </c>
      <c r="B4212" s="208" t="s">
        <v>4739</v>
      </c>
      <c r="C4212" s="50" t="s">
        <v>687</v>
      </c>
      <c r="D4212" s="204">
        <v>29.89</v>
      </c>
    </row>
    <row r="4213" spans="1:4" ht="30">
      <c r="A4213" s="205">
        <v>93050</v>
      </c>
      <c r="B4213" s="206" t="s">
        <v>4740</v>
      </c>
      <c r="C4213" s="205" t="s">
        <v>687</v>
      </c>
      <c r="D4213" s="207">
        <v>5.21</v>
      </c>
    </row>
    <row r="4214" spans="1:4" ht="30">
      <c r="A4214" s="50">
        <v>93051</v>
      </c>
      <c r="B4214" s="208" t="s">
        <v>4741</v>
      </c>
      <c r="C4214" s="50" t="s">
        <v>687</v>
      </c>
      <c r="D4214" s="204">
        <v>4.8600000000000003</v>
      </c>
    </row>
    <row r="4215" spans="1:4" ht="30">
      <c r="A4215" s="205">
        <v>93052</v>
      </c>
      <c r="B4215" s="206" t="s">
        <v>4742</v>
      </c>
      <c r="C4215" s="205" t="s">
        <v>687</v>
      </c>
      <c r="D4215" s="207">
        <v>203.97</v>
      </c>
    </row>
    <row r="4216" spans="1:4" ht="30">
      <c r="A4216" s="50">
        <v>93054</v>
      </c>
      <c r="B4216" s="208" t="s">
        <v>4743</v>
      </c>
      <c r="C4216" s="50" t="s">
        <v>687</v>
      </c>
      <c r="D4216" s="204">
        <v>9.35</v>
      </c>
    </row>
    <row r="4217" spans="1:4" ht="30">
      <c r="A4217" s="205">
        <v>93055</v>
      </c>
      <c r="B4217" s="206" t="s">
        <v>4744</v>
      </c>
      <c r="C4217" s="205" t="s">
        <v>687</v>
      </c>
      <c r="D4217" s="207">
        <v>18.37</v>
      </c>
    </row>
    <row r="4218" spans="1:4" ht="30">
      <c r="A4218" s="50">
        <v>93056</v>
      </c>
      <c r="B4218" s="208" t="s">
        <v>4745</v>
      </c>
      <c r="C4218" s="50" t="s">
        <v>687</v>
      </c>
      <c r="D4218" s="204">
        <v>7.38</v>
      </c>
    </row>
    <row r="4219" spans="1:4" ht="30">
      <c r="A4219" s="205">
        <v>93057</v>
      </c>
      <c r="B4219" s="206" t="s">
        <v>4746</v>
      </c>
      <c r="C4219" s="205" t="s">
        <v>687</v>
      </c>
      <c r="D4219" s="207">
        <v>6.53</v>
      </c>
    </row>
    <row r="4220" spans="1:4" ht="30">
      <c r="A4220" s="50">
        <v>93058</v>
      </c>
      <c r="B4220" s="208" t="s">
        <v>4747</v>
      </c>
      <c r="C4220" s="50" t="s">
        <v>687</v>
      </c>
      <c r="D4220" s="204">
        <v>224.3</v>
      </c>
    </row>
    <row r="4221" spans="1:4" ht="30">
      <c r="A4221" s="205">
        <v>93059</v>
      </c>
      <c r="B4221" s="206" t="s">
        <v>4748</v>
      </c>
      <c r="C4221" s="205" t="s">
        <v>687</v>
      </c>
      <c r="D4221" s="207">
        <v>12.66</v>
      </c>
    </row>
    <row r="4222" spans="1:4" ht="30">
      <c r="A4222" s="50">
        <v>93060</v>
      </c>
      <c r="B4222" s="208" t="s">
        <v>4749</v>
      </c>
      <c r="C4222" s="50" t="s">
        <v>687</v>
      </c>
      <c r="D4222" s="204">
        <v>31.58</v>
      </c>
    </row>
    <row r="4223" spans="1:4" ht="30">
      <c r="A4223" s="205">
        <v>93061</v>
      </c>
      <c r="B4223" s="206" t="s">
        <v>4750</v>
      </c>
      <c r="C4223" s="205" t="s">
        <v>687</v>
      </c>
      <c r="D4223" s="207">
        <v>13.23</v>
      </c>
    </row>
    <row r="4224" spans="1:4" ht="30">
      <c r="A4224" s="50">
        <v>93062</v>
      </c>
      <c r="B4224" s="208" t="s">
        <v>4751</v>
      </c>
      <c r="C4224" s="50" t="s">
        <v>687</v>
      </c>
      <c r="D4224" s="204">
        <v>11.6</v>
      </c>
    </row>
    <row r="4225" spans="1:4" ht="30">
      <c r="A4225" s="205">
        <v>93063</v>
      </c>
      <c r="B4225" s="206" t="s">
        <v>4752</v>
      </c>
      <c r="C4225" s="205" t="s">
        <v>687</v>
      </c>
      <c r="D4225" s="207">
        <v>256.87</v>
      </c>
    </row>
    <row r="4226" spans="1:4" ht="30">
      <c r="A4226" s="50">
        <v>93064</v>
      </c>
      <c r="B4226" s="208" t="s">
        <v>4753</v>
      </c>
      <c r="C4226" s="50" t="s">
        <v>687</v>
      </c>
      <c r="D4226" s="204">
        <v>19.510000000000002</v>
      </c>
    </row>
    <row r="4227" spans="1:4" ht="30">
      <c r="A4227" s="205">
        <v>93065</v>
      </c>
      <c r="B4227" s="206" t="s">
        <v>4754</v>
      </c>
      <c r="C4227" s="205" t="s">
        <v>687</v>
      </c>
      <c r="D4227" s="207">
        <v>18.3</v>
      </c>
    </row>
    <row r="4228" spans="1:4" ht="30">
      <c r="A4228" s="50">
        <v>93066</v>
      </c>
      <c r="B4228" s="208" t="s">
        <v>4755</v>
      </c>
      <c r="C4228" s="50" t="s">
        <v>687</v>
      </c>
      <c r="D4228" s="204">
        <v>321.76</v>
      </c>
    </row>
    <row r="4229" spans="1:4" ht="30">
      <c r="A4229" s="205">
        <v>93067</v>
      </c>
      <c r="B4229" s="206" t="s">
        <v>4756</v>
      </c>
      <c r="C4229" s="205" t="s">
        <v>687</v>
      </c>
      <c r="D4229" s="207">
        <v>28.65</v>
      </c>
    </row>
    <row r="4230" spans="1:4" ht="30">
      <c r="A4230" s="50">
        <v>93068</v>
      </c>
      <c r="B4230" s="208" t="s">
        <v>4757</v>
      </c>
      <c r="C4230" s="50" t="s">
        <v>687</v>
      </c>
      <c r="D4230" s="204">
        <v>25.1</v>
      </c>
    </row>
    <row r="4231" spans="1:4" ht="30">
      <c r="A4231" s="205">
        <v>93069</v>
      </c>
      <c r="B4231" s="206" t="s">
        <v>4758</v>
      </c>
      <c r="C4231" s="205" t="s">
        <v>687</v>
      </c>
      <c r="D4231" s="207">
        <v>445.68</v>
      </c>
    </row>
    <row r="4232" spans="1:4" ht="30">
      <c r="A4232" s="50">
        <v>93070</v>
      </c>
      <c r="B4232" s="208" t="s">
        <v>4759</v>
      </c>
      <c r="C4232" s="50" t="s">
        <v>687</v>
      </c>
      <c r="D4232" s="204">
        <v>71.84</v>
      </c>
    </row>
    <row r="4233" spans="1:4" ht="30">
      <c r="A4233" s="205">
        <v>93071</v>
      </c>
      <c r="B4233" s="206" t="s">
        <v>4760</v>
      </c>
      <c r="C4233" s="205" t="s">
        <v>687</v>
      </c>
      <c r="D4233" s="207">
        <v>66.73</v>
      </c>
    </row>
    <row r="4234" spans="1:4" ht="30">
      <c r="A4234" s="50">
        <v>93072</v>
      </c>
      <c r="B4234" s="208" t="s">
        <v>4761</v>
      </c>
      <c r="C4234" s="50" t="s">
        <v>687</v>
      </c>
      <c r="D4234" s="204">
        <v>587.89</v>
      </c>
    </row>
    <row r="4235" spans="1:4" ht="30">
      <c r="A4235" s="205">
        <v>93073</v>
      </c>
      <c r="B4235" s="206" t="s">
        <v>4762</v>
      </c>
      <c r="C4235" s="205" t="s">
        <v>687</v>
      </c>
      <c r="D4235" s="207">
        <v>33.92</v>
      </c>
    </row>
    <row r="4236" spans="1:4" ht="30">
      <c r="A4236" s="50">
        <v>93074</v>
      </c>
      <c r="B4236" s="208" t="s">
        <v>4763</v>
      </c>
      <c r="C4236" s="50" t="s">
        <v>687</v>
      </c>
      <c r="D4236" s="204">
        <v>6.95</v>
      </c>
    </row>
    <row r="4237" spans="1:4" ht="30">
      <c r="A4237" s="205">
        <v>93075</v>
      </c>
      <c r="B4237" s="206" t="s">
        <v>4764</v>
      </c>
      <c r="C4237" s="205" t="s">
        <v>687</v>
      </c>
      <c r="D4237" s="207">
        <v>10.33</v>
      </c>
    </row>
    <row r="4238" spans="1:4" ht="30">
      <c r="A4238" s="50">
        <v>93076</v>
      </c>
      <c r="B4238" s="208" t="s">
        <v>4765</v>
      </c>
      <c r="C4238" s="50" t="s">
        <v>687</v>
      </c>
      <c r="D4238" s="204">
        <v>10.23</v>
      </c>
    </row>
    <row r="4239" spans="1:4" ht="30">
      <c r="A4239" s="205">
        <v>93077</v>
      </c>
      <c r="B4239" s="206" t="s">
        <v>4766</v>
      </c>
      <c r="C4239" s="205" t="s">
        <v>687</v>
      </c>
      <c r="D4239" s="207">
        <v>14.03</v>
      </c>
    </row>
    <row r="4240" spans="1:4" ht="30">
      <c r="A4240" s="50">
        <v>93078</v>
      </c>
      <c r="B4240" s="208" t="s">
        <v>4767</v>
      </c>
      <c r="C4240" s="50" t="s">
        <v>687</v>
      </c>
      <c r="D4240" s="204">
        <v>15.02</v>
      </c>
    </row>
    <row r="4241" spans="1:4" ht="30">
      <c r="A4241" s="205">
        <v>93079</v>
      </c>
      <c r="B4241" s="206" t="s">
        <v>4768</v>
      </c>
      <c r="C4241" s="205" t="s">
        <v>687</v>
      </c>
      <c r="D4241" s="207">
        <v>13.64</v>
      </c>
    </row>
    <row r="4242" spans="1:4" ht="30">
      <c r="A4242" s="50">
        <v>93080</v>
      </c>
      <c r="B4242" s="208" t="s">
        <v>4769</v>
      </c>
      <c r="C4242" s="50" t="s">
        <v>687</v>
      </c>
      <c r="D4242" s="204">
        <v>4.49</v>
      </c>
    </row>
    <row r="4243" spans="1:4" ht="30">
      <c r="A4243" s="205">
        <v>93081</v>
      </c>
      <c r="B4243" s="206" t="s">
        <v>4770</v>
      </c>
      <c r="C4243" s="205" t="s">
        <v>687</v>
      </c>
      <c r="D4243" s="207">
        <v>8.7799999999999994</v>
      </c>
    </row>
    <row r="4244" spans="1:4" ht="30">
      <c r="A4244" s="50">
        <v>93082</v>
      </c>
      <c r="B4244" s="208" t="s">
        <v>4771</v>
      </c>
      <c r="C4244" s="50" t="s">
        <v>687</v>
      </c>
      <c r="D4244" s="204">
        <v>10.48</v>
      </c>
    </row>
    <row r="4245" spans="1:4" ht="30">
      <c r="A4245" s="205">
        <v>93083</v>
      </c>
      <c r="B4245" s="206" t="s">
        <v>4772</v>
      </c>
      <c r="C4245" s="205" t="s">
        <v>687</v>
      </c>
      <c r="D4245" s="207">
        <v>177.01</v>
      </c>
    </row>
    <row r="4246" spans="1:4" ht="30">
      <c r="A4246" s="50">
        <v>93084</v>
      </c>
      <c r="B4246" s="208" t="s">
        <v>4773</v>
      </c>
      <c r="C4246" s="50" t="s">
        <v>687</v>
      </c>
      <c r="D4246" s="204">
        <v>6.68</v>
      </c>
    </row>
    <row r="4247" spans="1:4" ht="30">
      <c r="A4247" s="205">
        <v>93085</v>
      </c>
      <c r="B4247" s="206" t="s">
        <v>4774</v>
      </c>
      <c r="C4247" s="205" t="s">
        <v>687</v>
      </c>
      <c r="D4247" s="207">
        <v>6.32</v>
      </c>
    </row>
    <row r="4248" spans="1:4" ht="30">
      <c r="A4248" s="50">
        <v>93086</v>
      </c>
      <c r="B4248" s="208" t="s">
        <v>4775</v>
      </c>
      <c r="C4248" s="50" t="s">
        <v>687</v>
      </c>
      <c r="D4248" s="204">
        <v>205.43</v>
      </c>
    </row>
    <row r="4249" spans="1:4" ht="30">
      <c r="A4249" s="205">
        <v>93087</v>
      </c>
      <c r="B4249" s="206" t="s">
        <v>4776</v>
      </c>
      <c r="C4249" s="205" t="s">
        <v>687</v>
      </c>
      <c r="D4249" s="207">
        <v>9.5</v>
      </c>
    </row>
    <row r="4250" spans="1:4" ht="30">
      <c r="A4250" s="50">
        <v>93088</v>
      </c>
      <c r="B4250" s="208" t="s">
        <v>4777</v>
      </c>
      <c r="C4250" s="50" t="s">
        <v>687</v>
      </c>
      <c r="D4250" s="204">
        <v>10.82</v>
      </c>
    </row>
    <row r="4251" spans="1:4" ht="30">
      <c r="A4251" s="205">
        <v>93089</v>
      </c>
      <c r="B4251" s="206" t="s">
        <v>4778</v>
      </c>
      <c r="C4251" s="205" t="s">
        <v>687</v>
      </c>
      <c r="D4251" s="207">
        <v>19.84</v>
      </c>
    </row>
    <row r="4252" spans="1:4" ht="30">
      <c r="A4252" s="50">
        <v>93090</v>
      </c>
      <c r="B4252" s="208" t="s">
        <v>4779</v>
      </c>
      <c r="C4252" s="50" t="s">
        <v>687</v>
      </c>
      <c r="D4252" s="204">
        <v>8.84</v>
      </c>
    </row>
    <row r="4253" spans="1:4" ht="30">
      <c r="A4253" s="205">
        <v>93091</v>
      </c>
      <c r="B4253" s="206" t="s">
        <v>4780</v>
      </c>
      <c r="C4253" s="205" t="s">
        <v>687</v>
      </c>
      <c r="D4253" s="207">
        <v>8</v>
      </c>
    </row>
    <row r="4254" spans="1:4" ht="30">
      <c r="A4254" s="50">
        <v>93092</v>
      </c>
      <c r="B4254" s="208" t="s">
        <v>4781</v>
      </c>
      <c r="C4254" s="50" t="s">
        <v>687</v>
      </c>
      <c r="D4254" s="204">
        <v>225.76</v>
      </c>
    </row>
    <row r="4255" spans="1:4" ht="30">
      <c r="A4255" s="205">
        <v>93093</v>
      </c>
      <c r="B4255" s="206" t="s">
        <v>4782</v>
      </c>
      <c r="C4255" s="205" t="s">
        <v>687</v>
      </c>
      <c r="D4255" s="207">
        <v>14.13</v>
      </c>
    </row>
    <row r="4256" spans="1:4" ht="30">
      <c r="A4256" s="50">
        <v>93094</v>
      </c>
      <c r="B4256" s="208" t="s">
        <v>4783</v>
      </c>
      <c r="C4256" s="50" t="s">
        <v>687</v>
      </c>
      <c r="D4256" s="204">
        <v>33.049999999999997</v>
      </c>
    </row>
    <row r="4257" spans="1:4" ht="30">
      <c r="A4257" s="205">
        <v>93095</v>
      </c>
      <c r="B4257" s="206" t="s">
        <v>4784</v>
      </c>
      <c r="C4257" s="205" t="s">
        <v>687</v>
      </c>
      <c r="D4257" s="207">
        <v>26.42</v>
      </c>
    </row>
    <row r="4258" spans="1:4" ht="30">
      <c r="A4258" s="50">
        <v>93096</v>
      </c>
      <c r="B4258" s="208" t="s">
        <v>4785</v>
      </c>
      <c r="C4258" s="50" t="s">
        <v>687</v>
      </c>
      <c r="D4258" s="204">
        <v>36.78</v>
      </c>
    </row>
    <row r="4259" spans="1:4" ht="30">
      <c r="A4259" s="205">
        <v>93097</v>
      </c>
      <c r="B4259" s="206" t="s">
        <v>4786</v>
      </c>
      <c r="C4259" s="205" t="s">
        <v>687</v>
      </c>
      <c r="D4259" s="207">
        <v>7.11</v>
      </c>
    </row>
    <row r="4260" spans="1:4" ht="30">
      <c r="A4260" s="50">
        <v>93098</v>
      </c>
      <c r="B4260" s="208" t="s">
        <v>4787</v>
      </c>
      <c r="C4260" s="50" t="s">
        <v>687</v>
      </c>
      <c r="D4260" s="204">
        <v>10.49</v>
      </c>
    </row>
    <row r="4261" spans="1:4" ht="30">
      <c r="A4261" s="205">
        <v>93099</v>
      </c>
      <c r="B4261" s="206" t="s">
        <v>4788</v>
      </c>
      <c r="C4261" s="205" t="s">
        <v>687</v>
      </c>
      <c r="D4261" s="207">
        <v>12.22</v>
      </c>
    </row>
    <row r="4262" spans="1:4" ht="30">
      <c r="A4262" s="50">
        <v>93100</v>
      </c>
      <c r="B4262" s="208" t="s">
        <v>4789</v>
      </c>
      <c r="C4262" s="50" t="s">
        <v>687</v>
      </c>
      <c r="D4262" s="204">
        <v>16.010000000000002</v>
      </c>
    </row>
    <row r="4263" spans="1:4" ht="30">
      <c r="A4263" s="205">
        <v>93101</v>
      </c>
      <c r="B4263" s="206" t="s">
        <v>4790</v>
      </c>
      <c r="C4263" s="205" t="s">
        <v>687</v>
      </c>
      <c r="D4263" s="207">
        <v>17.010000000000002</v>
      </c>
    </row>
    <row r="4264" spans="1:4" ht="30">
      <c r="A4264" s="50">
        <v>93102</v>
      </c>
      <c r="B4264" s="208" t="s">
        <v>4791</v>
      </c>
      <c r="C4264" s="50" t="s">
        <v>687</v>
      </c>
      <c r="D4264" s="204">
        <v>15.74</v>
      </c>
    </row>
    <row r="4265" spans="1:4" ht="30">
      <c r="A4265" s="205">
        <v>93103</v>
      </c>
      <c r="B4265" s="206" t="s">
        <v>4792</v>
      </c>
      <c r="C4265" s="205" t="s">
        <v>687</v>
      </c>
      <c r="D4265" s="207">
        <v>4.63</v>
      </c>
    </row>
    <row r="4266" spans="1:4" ht="30">
      <c r="A4266" s="50">
        <v>93104</v>
      </c>
      <c r="B4266" s="208" t="s">
        <v>4793</v>
      </c>
      <c r="C4266" s="50" t="s">
        <v>687</v>
      </c>
      <c r="D4266" s="204">
        <v>8.91</v>
      </c>
    </row>
    <row r="4267" spans="1:4" ht="30">
      <c r="A4267" s="205">
        <v>93105</v>
      </c>
      <c r="B4267" s="206" t="s">
        <v>4794</v>
      </c>
      <c r="C4267" s="205" t="s">
        <v>687</v>
      </c>
      <c r="D4267" s="207">
        <v>10.61</v>
      </c>
    </row>
    <row r="4268" spans="1:4" ht="30">
      <c r="A4268" s="50">
        <v>93106</v>
      </c>
      <c r="B4268" s="208" t="s">
        <v>4795</v>
      </c>
      <c r="C4268" s="50" t="s">
        <v>687</v>
      </c>
      <c r="D4268" s="204">
        <v>177.14</v>
      </c>
    </row>
    <row r="4269" spans="1:4" ht="30">
      <c r="A4269" s="205">
        <v>93107</v>
      </c>
      <c r="B4269" s="206" t="s">
        <v>4796</v>
      </c>
      <c r="C4269" s="205" t="s">
        <v>687</v>
      </c>
      <c r="D4269" s="207">
        <v>7.97</v>
      </c>
    </row>
    <row r="4270" spans="1:4" ht="30">
      <c r="A4270" s="50">
        <v>93108</v>
      </c>
      <c r="B4270" s="208" t="s">
        <v>4797</v>
      </c>
      <c r="C4270" s="50" t="s">
        <v>687</v>
      </c>
      <c r="D4270" s="204">
        <v>7.62</v>
      </c>
    </row>
    <row r="4271" spans="1:4" ht="30">
      <c r="A4271" s="205">
        <v>93109</v>
      </c>
      <c r="B4271" s="206" t="s">
        <v>4798</v>
      </c>
      <c r="C4271" s="205" t="s">
        <v>687</v>
      </c>
      <c r="D4271" s="207">
        <v>206.73</v>
      </c>
    </row>
    <row r="4272" spans="1:4" ht="30">
      <c r="A4272" s="50">
        <v>93110</v>
      </c>
      <c r="B4272" s="208" t="s">
        <v>4799</v>
      </c>
      <c r="C4272" s="50" t="s">
        <v>687</v>
      </c>
      <c r="D4272" s="204">
        <v>10.79</v>
      </c>
    </row>
    <row r="4273" spans="1:4" ht="30">
      <c r="A4273" s="205">
        <v>93111</v>
      </c>
      <c r="B4273" s="206" t="s">
        <v>4800</v>
      </c>
      <c r="C4273" s="205" t="s">
        <v>687</v>
      </c>
      <c r="D4273" s="207">
        <v>12.11</v>
      </c>
    </row>
    <row r="4274" spans="1:4" ht="30">
      <c r="A4274" s="50">
        <v>93112</v>
      </c>
      <c r="B4274" s="208" t="s">
        <v>4801</v>
      </c>
      <c r="C4274" s="50" t="s">
        <v>687</v>
      </c>
      <c r="D4274" s="204">
        <v>21.13</v>
      </c>
    </row>
    <row r="4275" spans="1:4" ht="30">
      <c r="A4275" s="205">
        <v>93113</v>
      </c>
      <c r="B4275" s="206" t="s">
        <v>4802</v>
      </c>
      <c r="C4275" s="205" t="s">
        <v>687</v>
      </c>
      <c r="D4275" s="207">
        <v>11.18</v>
      </c>
    </row>
    <row r="4276" spans="1:4" ht="30">
      <c r="A4276" s="50">
        <v>93114</v>
      </c>
      <c r="B4276" s="208" t="s">
        <v>4803</v>
      </c>
      <c r="C4276" s="50" t="s">
        <v>687</v>
      </c>
      <c r="D4276" s="204">
        <v>16.46</v>
      </c>
    </row>
    <row r="4277" spans="1:4" ht="30">
      <c r="A4277" s="205">
        <v>93115</v>
      </c>
      <c r="B4277" s="206" t="s">
        <v>4804</v>
      </c>
      <c r="C4277" s="205" t="s">
        <v>687</v>
      </c>
      <c r="D4277" s="207">
        <v>35.380000000000003</v>
      </c>
    </row>
    <row r="4278" spans="1:4" ht="30">
      <c r="A4278" s="50">
        <v>93116</v>
      </c>
      <c r="B4278" s="208" t="s">
        <v>4805</v>
      </c>
      <c r="C4278" s="50" t="s">
        <v>687</v>
      </c>
      <c r="D4278" s="204">
        <v>228.1</v>
      </c>
    </row>
    <row r="4279" spans="1:4" ht="30">
      <c r="A4279" s="205">
        <v>93117</v>
      </c>
      <c r="B4279" s="206" t="s">
        <v>4806</v>
      </c>
      <c r="C4279" s="205" t="s">
        <v>687</v>
      </c>
      <c r="D4279" s="207">
        <v>26.63</v>
      </c>
    </row>
    <row r="4280" spans="1:4" ht="30">
      <c r="A4280" s="50">
        <v>93118</v>
      </c>
      <c r="B4280" s="208" t="s">
        <v>4807</v>
      </c>
      <c r="C4280" s="50" t="s">
        <v>687</v>
      </c>
      <c r="D4280" s="204">
        <v>39.39</v>
      </c>
    </row>
    <row r="4281" spans="1:4" ht="30">
      <c r="A4281" s="205">
        <v>93119</v>
      </c>
      <c r="B4281" s="206" t="s">
        <v>4808</v>
      </c>
      <c r="C4281" s="205" t="s">
        <v>687</v>
      </c>
      <c r="D4281" s="207">
        <v>8.08</v>
      </c>
    </row>
    <row r="4282" spans="1:4" ht="30">
      <c r="A4282" s="50">
        <v>93120</v>
      </c>
      <c r="B4282" s="208" t="s">
        <v>4809</v>
      </c>
      <c r="C4282" s="50" t="s">
        <v>687</v>
      </c>
      <c r="D4282" s="204">
        <v>11.87</v>
      </c>
    </row>
    <row r="4283" spans="1:4" ht="30">
      <c r="A4283" s="205">
        <v>93121</v>
      </c>
      <c r="B4283" s="206" t="s">
        <v>4810</v>
      </c>
      <c r="C4283" s="205" t="s">
        <v>687</v>
      </c>
      <c r="D4283" s="207">
        <v>12.86</v>
      </c>
    </row>
    <row r="4284" spans="1:4" ht="30">
      <c r="A4284" s="50">
        <v>93122</v>
      </c>
      <c r="B4284" s="208" t="s">
        <v>4811</v>
      </c>
      <c r="C4284" s="50" t="s">
        <v>687</v>
      </c>
      <c r="D4284" s="204">
        <v>11.5</v>
      </c>
    </row>
    <row r="4285" spans="1:4" ht="30">
      <c r="A4285" s="205">
        <v>93123</v>
      </c>
      <c r="B4285" s="206" t="s">
        <v>4812</v>
      </c>
      <c r="C4285" s="205" t="s">
        <v>687</v>
      </c>
      <c r="D4285" s="207">
        <v>23.95</v>
      </c>
    </row>
    <row r="4286" spans="1:4" ht="30">
      <c r="A4286" s="50">
        <v>93124</v>
      </c>
      <c r="B4286" s="208" t="s">
        <v>4813</v>
      </c>
      <c r="C4286" s="50" t="s">
        <v>687</v>
      </c>
      <c r="D4286" s="204">
        <v>36.450000000000003</v>
      </c>
    </row>
    <row r="4287" spans="1:4" ht="30">
      <c r="A4287" s="205">
        <v>93125</v>
      </c>
      <c r="B4287" s="206" t="s">
        <v>4814</v>
      </c>
      <c r="C4287" s="205" t="s">
        <v>687</v>
      </c>
      <c r="D4287" s="207">
        <v>52.6</v>
      </c>
    </row>
    <row r="4288" spans="1:4" ht="30">
      <c r="A4288" s="50">
        <v>93126</v>
      </c>
      <c r="B4288" s="208" t="s">
        <v>4815</v>
      </c>
      <c r="C4288" s="50" t="s">
        <v>687</v>
      </c>
      <c r="D4288" s="204">
        <v>115.34</v>
      </c>
    </row>
    <row r="4289" spans="1:4" ht="30">
      <c r="A4289" s="50">
        <v>93128</v>
      </c>
      <c r="B4289" s="208" t="s">
        <v>4816</v>
      </c>
      <c r="C4289" s="50" t="s">
        <v>687</v>
      </c>
      <c r="D4289" s="204">
        <v>92.76</v>
      </c>
    </row>
    <row r="4290" spans="1:4" ht="30">
      <c r="A4290" s="205">
        <v>93133</v>
      </c>
      <c r="B4290" s="206" t="s">
        <v>4817</v>
      </c>
      <c r="C4290" s="205" t="s">
        <v>687</v>
      </c>
      <c r="D4290" s="207">
        <v>446.56</v>
      </c>
    </row>
    <row r="4291" spans="1:4" ht="30">
      <c r="A4291" s="205">
        <v>93137</v>
      </c>
      <c r="B4291" s="206" t="s">
        <v>4818</v>
      </c>
      <c r="C4291" s="205" t="s">
        <v>687</v>
      </c>
      <c r="D4291" s="207">
        <v>110.69</v>
      </c>
    </row>
    <row r="4292" spans="1:4" ht="30">
      <c r="A4292" s="50">
        <v>93138</v>
      </c>
      <c r="B4292" s="208" t="s">
        <v>4819</v>
      </c>
      <c r="C4292" s="50" t="s">
        <v>687</v>
      </c>
      <c r="D4292" s="204">
        <v>105.09</v>
      </c>
    </row>
    <row r="4293" spans="1:4" ht="30">
      <c r="A4293" s="205">
        <v>93139</v>
      </c>
      <c r="B4293" s="206" t="s">
        <v>4820</v>
      </c>
      <c r="C4293" s="205" t="s">
        <v>687</v>
      </c>
      <c r="D4293" s="207">
        <v>135.33000000000001</v>
      </c>
    </row>
    <row r="4294" spans="1:4" ht="30">
      <c r="A4294" s="50">
        <v>93140</v>
      </c>
      <c r="B4294" s="208" t="s">
        <v>4821</v>
      </c>
      <c r="C4294" s="50" t="s">
        <v>687</v>
      </c>
      <c r="D4294" s="204">
        <v>126.98</v>
      </c>
    </row>
    <row r="4295" spans="1:4" ht="30">
      <c r="A4295" s="205">
        <v>93141</v>
      </c>
      <c r="B4295" s="206" t="s">
        <v>4822</v>
      </c>
      <c r="C4295" s="205" t="s">
        <v>687</v>
      </c>
      <c r="D4295" s="207">
        <v>110.04</v>
      </c>
    </row>
    <row r="4296" spans="1:4" ht="30">
      <c r="A4296" s="50">
        <v>93142</v>
      </c>
      <c r="B4296" s="208" t="s">
        <v>4823</v>
      </c>
      <c r="C4296" s="50" t="s">
        <v>687</v>
      </c>
      <c r="D4296" s="204">
        <v>121.2</v>
      </c>
    </row>
    <row r="4297" spans="1:4" ht="30">
      <c r="A4297" s="205">
        <v>93143</v>
      </c>
      <c r="B4297" s="206" t="s">
        <v>4824</v>
      </c>
      <c r="C4297" s="205" t="s">
        <v>687</v>
      </c>
      <c r="D4297" s="207">
        <v>112.6</v>
      </c>
    </row>
    <row r="4298" spans="1:4" ht="30">
      <c r="A4298" s="50">
        <v>93144</v>
      </c>
      <c r="B4298" s="208" t="s">
        <v>4825</v>
      </c>
      <c r="C4298" s="50" t="s">
        <v>687</v>
      </c>
      <c r="D4298" s="204">
        <v>136.94999999999999</v>
      </c>
    </row>
    <row r="4299" spans="1:4" ht="30">
      <c r="A4299" s="205">
        <v>93145</v>
      </c>
      <c r="B4299" s="206" t="s">
        <v>4826</v>
      </c>
      <c r="C4299" s="205" t="s">
        <v>687</v>
      </c>
      <c r="D4299" s="207">
        <v>135.91</v>
      </c>
    </row>
    <row r="4300" spans="1:4" ht="30">
      <c r="A4300" s="50">
        <v>93146</v>
      </c>
      <c r="B4300" s="208" t="s">
        <v>4827</v>
      </c>
      <c r="C4300" s="50" t="s">
        <v>687</v>
      </c>
      <c r="D4300" s="204">
        <v>148.25</v>
      </c>
    </row>
    <row r="4301" spans="1:4" ht="45">
      <c r="A4301" s="205">
        <v>93147</v>
      </c>
      <c r="B4301" s="206" t="s">
        <v>4828</v>
      </c>
      <c r="C4301" s="205" t="s">
        <v>687</v>
      </c>
      <c r="D4301" s="207">
        <v>170.16</v>
      </c>
    </row>
    <row r="4302" spans="1:4" ht="30">
      <c r="A4302" s="50">
        <v>93176</v>
      </c>
      <c r="B4302" s="208" t="s">
        <v>4829</v>
      </c>
      <c r="C4302" s="50" t="s">
        <v>1055</v>
      </c>
      <c r="D4302" s="204">
        <v>0.37</v>
      </c>
    </row>
    <row r="4303" spans="1:4" ht="30">
      <c r="A4303" s="205">
        <v>93177</v>
      </c>
      <c r="B4303" s="206" t="s">
        <v>4830</v>
      </c>
      <c r="C4303" s="205" t="s">
        <v>1055</v>
      </c>
      <c r="D4303" s="207">
        <v>1.29</v>
      </c>
    </row>
    <row r="4304" spans="1:4" ht="30">
      <c r="A4304" s="50">
        <v>93178</v>
      </c>
      <c r="B4304" s="208" t="s">
        <v>4831</v>
      </c>
      <c r="C4304" s="50" t="s">
        <v>1055</v>
      </c>
      <c r="D4304" s="204">
        <v>0.43</v>
      </c>
    </row>
    <row r="4305" spans="1:4" ht="30">
      <c r="A4305" s="205">
        <v>93179</v>
      </c>
      <c r="B4305" s="206" t="s">
        <v>4832</v>
      </c>
      <c r="C4305" s="205" t="s">
        <v>1055</v>
      </c>
      <c r="D4305" s="207">
        <v>1.44</v>
      </c>
    </row>
    <row r="4306" spans="1:4">
      <c r="A4306" s="205">
        <v>93181</v>
      </c>
      <c r="B4306" s="206" t="s">
        <v>4833</v>
      </c>
      <c r="C4306" s="205" t="s">
        <v>14</v>
      </c>
      <c r="D4306" s="207">
        <v>46.97</v>
      </c>
    </row>
    <row r="4307" spans="1:4">
      <c r="A4307" s="205">
        <v>93182</v>
      </c>
      <c r="B4307" s="206" t="s">
        <v>4834</v>
      </c>
      <c r="C4307" s="205" t="s">
        <v>103</v>
      </c>
      <c r="D4307" s="207">
        <v>20.14</v>
      </c>
    </row>
    <row r="4308" spans="1:4">
      <c r="A4308" s="50">
        <v>93183</v>
      </c>
      <c r="B4308" s="208" t="s">
        <v>4835</v>
      </c>
      <c r="C4308" s="50" t="s">
        <v>103</v>
      </c>
      <c r="D4308" s="204">
        <v>25.81</v>
      </c>
    </row>
    <row r="4309" spans="1:4">
      <c r="A4309" s="205">
        <v>93184</v>
      </c>
      <c r="B4309" s="206" t="s">
        <v>4836</v>
      </c>
      <c r="C4309" s="205" t="s">
        <v>103</v>
      </c>
      <c r="D4309" s="207">
        <v>15.27</v>
      </c>
    </row>
    <row r="4310" spans="1:4">
      <c r="A4310" s="50">
        <v>93185</v>
      </c>
      <c r="B4310" s="208" t="s">
        <v>4837</v>
      </c>
      <c r="C4310" s="50" t="s">
        <v>103</v>
      </c>
      <c r="D4310" s="204">
        <v>25.45</v>
      </c>
    </row>
    <row r="4311" spans="1:4">
      <c r="A4311" s="205">
        <v>93186</v>
      </c>
      <c r="B4311" s="206" t="s">
        <v>4838</v>
      </c>
      <c r="C4311" s="205" t="s">
        <v>103</v>
      </c>
      <c r="D4311" s="207">
        <v>33.700000000000003</v>
      </c>
    </row>
    <row r="4312" spans="1:4">
      <c r="A4312" s="50">
        <v>93187</v>
      </c>
      <c r="B4312" s="208" t="s">
        <v>4839</v>
      </c>
      <c r="C4312" s="50" t="s">
        <v>103</v>
      </c>
      <c r="D4312" s="204">
        <v>38.89</v>
      </c>
    </row>
    <row r="4313" spans="1:4">
      <c r="A4313" s="205">
        <v>93188</v>
      </c>
      <c r="B4313" s="206" t="s">
        <v>4840</v>
      </c>
      <c r="C4313" s="205" t="s">
        <v>103</v>
      </c>
      <c r="D4313" s="207">
        <v>32.69</v>
      </c>
    </row>
    <row r="4314" spans="1:4">
      <c r="A4314" s="50">
        <v>93189</v>
      </c>
      <c r="B4314" s="208" t="s">
        <v>4841</v>
      </c>
      <c r="C4314" s="50" t="s">
        <v>103</v>
      </c>
      <c r="D4314" s="204">
        <v>39.4</v>
      </c>
    </row>
    <row r="4315" spans="1:4">
      <c r="A4315" s="205">
        <v>93190</v>
      </c>
      <c r="B4315" s="206" t="s">
        <v>4842</v>
      </c>
      <c r="C4315" s="205" t="s">
        <v>103</v>
      </c>
      <c r="D4315" s="207">
        <v>25.86</v>
      </c>
    </row>
    <row r="4316" spans="1:4">
      <c r="A4316" s="50">
        <v>93191</v>
      </c>
      <c r="B4316" s="208" t="s">
        <v>4843</v>
      </c>
      <c r="C4316" s="50" t="s">
        <v>103</v>
      </c>
      <c r="D4316" s="204">
        <v>27.1</v>
      </c>
    </row>
    <row r="4317" spans="1:4">
      <c r="A4317" s="205">
        <v>93192</v>
      </c>
      <c r="B4317" s="206" t="s">
        <v>4844</v>
      </c>
      <c r="C4317" s="205" t="s">
        <v>103</v>
      </c>
      <c r="D4317" s="207">
        <v>28.82</v>
      </c>
    </row>
    <row r="4318" spans="1:4">
      <c r="A4318" s="50">
        <v>93193</v>
      </c>
      <c r="B4318" s="208" t="s">
        <v>4845</v>
      </c>
      <c r="C4318" s="50" t="s">
        <v>103</v>
      </c>
      <c r="D4318" s="204">
        <v>27.64</v>
      </c>
    </row>
    <row r="4319" spans="1:4">
      <c r="A4319" s="205">
        <v>93194</v>
      </c>
      <c r="B4319" s="206" t="s">
        <v>4846</v>
      </c>
      <c r="C4319" s="205" t="s">
        <v>103</v>
      </c>
      <c r="D4319" s="207">
        <v>19.899999999999999</v>
      </c>
    </row>
    <row r="4320" spans="1:4">
      <c r="A4320" s="50">
        <v>93195</v>
      </c>
      <c r="B4320" s="208" t="s">
        <v>4847</v>
      </c>
      <c r="C4320" s="50" t="s">
        <v>103</v>
      </c>
      <c r="D4320" s="204">
        <v>23.51</v>
      </c>
    </row>
    <row r="4321" spans="1:4">
      <c r="A4321" s="205">
        <v>93196</v>
      </c>
      <c r="B4321" s="206" t="s">
        <v>4848</v>
      </c>
      <c r="C4321" s="205" t="s">
        <v>103</v>
      </c>
      <c r="D4321" s="207">
        <v>32.1</v>
      </c>
    </row>
    <row r="4322" spans="1:4">
      <c r="A4322" s="50">
        <v>93197</v>
      </c>
      <c r="B4322" s="208" t="s">
        <v>4849</v>
      </c>
      <c r="C4322" s="50" t="s">
        <v>103</v>
      </c>
      <c r="D4322" s="204">
        <v>35.75</v>
      </c>
    </row>
    <row r="4323" spans="1:4" ht="30">
      <c r="A4323" s="205">
        <v>93198</v>
      </c>
      <c r="B4323" s="206" t="s">
        <v>4850</v>
      </c>
      <c r="C4323" s="205" t="s">
        <v>103</v>
      </c>
      <c r="D4323" s="207">
        <v>23.48</v>
      </c>
    </row>
    <row r="4324" spans="1:4" ht="30">
      <c r="A4324" s="50">
        <v>93199</v>
      </c>
      <c r="B4324" s="208" t="s">
        <v>4851</v>
      </c>
      <c r="C4324" s="50" t="s">
        <v>103</v>
      </c>
      <c r="D4324" s="204">
        <v>23.14</v>
      </c>
    </row>
    <row r="4325" spans="1:4">
      <c r="A4325" s="205">
        <v>93200</v>
      </c>
      <c r="B4325" s="206" t="s">
        <v>4852</v>
      </c>
      <c r="C4325" s="205" t="s">
        <v>103</v>
      </c>
      <c r="D4325" s="207">
        <v>1.87</v>
      </c>
    </row>
    <row r="4326" spans="1:4">
      <c r="A4326" s="50">
        <v>93201</v>
      </c>
      <c r="B4326" s="208" t="s">
        <v>4853</v>
      </c>
      <c r="C4326" s="50" t="s">
        <v>103</v>
      </c>
      <c r="D4326" s="204">
        <v>3.75</v>
      </c>
    </row>
    <row r="4327" spans="1:4">
      <c r="A4327" s="205">
        <v>93202</v>
      </c>
      <c r="B4327" s="206" t="s">
        <v>4854</v>
      </c>
      <c r="C4327" s="205" t="s">
        <v>103</v>
      </c>
      <c r="D4327" s="207">
        <v>14.4</v>
      </c>
    </row>
    <row r="4328" spans="1:4">
      <c r="A4328" s="50">
        <v>93204</v>
      </c>
      <c r="B4328" s="208" t="s">
        <v>4855</v>
      </c>
      <c r="C4328" s="50" t="s">
        <v>103</v>
      </c>
      <c r="D4328" s="204">
        <v>30.01</v>
      </c>
    </row>
    <row r="4329" spans="1:4">
      <c r="A4329" s="205">
        <v>93205</v>
      </c>
      <c r="B4329" s="206" t="s">
        <v>4856</v>
      </c>
      <c r="C4329" s="205" t="s">
        <v>103</v>
      </c>
      <c r="D4329" s="207">
        <v>25.29</v>
      </c>
    </row>
    <row r="4330" spans="1:4">
      <c r="A4330" s="50">
        <v>93206</v>
      </c>
      <c r="B4330" s="208" t="s">
        <v>4857</v>
      </c>
      <c r="C4330" s="50" t="s">
        <v>14</v>
      </c>
      <c r="D4330" s="204">
        <v>695.15</v>
      </c>
    </row>
    <row r="4331" spans="1:4" ht="30">
      <c r="A4331" s="205">
        <v>93207</v>
      </c>
      <c r="B4331" s="206" t="s">
        <v>4858</v>
      </c>
      <c r="C4331" s="205" t="s">
        <v>14</v>
      </c>
      <c r="D4331" s="207">
        <v>535.04999999999995</v>
      </c>
    </row>
    <row r="4332" spans="1:4">
      <c r="A4332" s="50">
        <v>93208</v>
      </c>
      <c r="B4332" s="208" t="s">
        <v>4859</v>
      </c>
      <c r="C4332" s="50" t="s">
        <v>14</v>
      </c>
      <c r="D4332" s="204">
        <v>401.36</v>
      </c>
    </row>
    <row r="4333" spans="1:4">
      <c r="A4333" s="205">
        <v>93209</v>
      </c>
      <c r="B4333" s="206" t="s">
        <v>4860</v>
      </c>
      <c r="C4333" s="205" t="s">
        <v>14</v>
      </c>
      <c r="D4333" s="207">
        <v>545.78</v>
      </c>
    </row>
    <row r="4334" spans="1:4" ht="30">
      <c r="A4334" s="50">
        <v>93210</v>
      </c>
      <c r="B4334" s="208" t="s">
        <v>4861</v>
      </c>
      <c r="C4334" s="50" t="s">
        <v>14</v>
      </c>
      <c r="D4334" s="204">
        <v>313.51</v>
      </c>
    </row>
    <row r="4335" spans="1:4">
      <c r="A4335" s="205">
        <v>93211</v>
      </c>
      <c r="B4335" s="206" t="s">
        <v>4862</v>
      </c>
      <c r="C4335" s="205" t="s">
        <v>14</v>
      </c>
      <c r="D4335" s="207">
        <v>343.37</v>
      </c>
    </row>
    <row r="4336" spans="1:4" ht="30">
      <c r="A4336" s="50">
        <v>93212</v>
      </c>
      <c r="B4336" s="208" t="s">
        <v>4863</v>
      </c>
      <c r="C4336" s="50" t="s">
        <v>14</v>
      </c>
      <c r="D4336" s="204">
        <v>485.92</v>
      </c>
    </row>
    <row r="4337" spans="1:4">
      <c r="A4337" s="205">
        <v>93213</v>
      </c>
      <c r="B4337" s="206" t="s">
        <v>4864</v>
      </c>
      <c r="C4337" s="205" t="s">
        <v>14</v>
      </c>
      <c r="D4337" s="207">
        <v>611.54999999999995</v>
      </c>
    </row>
    <row r="4338" spans="1:4" ht="30">
      <c r="A4338" s="50">
        <v>93214</v>
      </c>
      <c r="B4338" s="208" t="s">
        <v>4865</v>
      </c>
      <c r="C4338" s="50" t="s">
        <v>687</v>
      </c>
      <c r="D4338" s="204">
        <v>930.34</v>
      </c>
    </row>
    <row r="4339" spans="1:4" ht="45">
      <c r="A4339" s="205">
        <v>93220</v>
      </c>
      <c r="B4339" s="206" t="s">
        <v>4866</v>
      </c>
      <c r="C4339" s="205" t="s">
        <v>492</v>
      </c>
      <c r="D4339" s="207">
        <v>218.24</v>
      </c>
    </row>
    <row r="4340" spans="1:4" ht="30">
      <c r="A4340" s="50">
        <v>93221</v>
      </c>
      <c r="B4340" s="208" t="s">
        <v>4867</v>
      </c>
      <c r="C4340" s="50" t="s">
        <v>492</v>
      </c>
      <c r="D4340" s="204">
        <v>48.23</v>
      </c>
    </row>
    <row r="4341" spans="1:4" ht="45">
      <c r="A4341" s="205">
        <v>93222</v>
      </c>
      <c r="B4341" s="206" t="s">
        <v>4868</v>
      </c>
      <c r="C4341" s="205" t="s">
        <v>492</v>
      </c>
      <c r="D4341" s="207">
        <v>229.7</v>
      </c>
    </row>
    <row r="4342" spans="1:4" ht="45">
      <c r="A4342" s="50">
        <v>93223</v>
      </c>
      <c r="B4342" s="208" t="s">
        <v>4869</v>
      </c>
      <c r="C4342" s="50" t="s">
        <v>492</v>
      </c>
      <c r="D4342" s="204">
        <v>170.75</v>
      </c>
    </row>
    <row r="4343" spans="1:4" ht="45">
      <c r="A4343" s="205">
        <v>93224</v>
      </c>
      <c r="B4343" s="206" t="s">
        <v>4870</v>
      </c>
      <c r="C4343" s="205" t="s">
        <v>514</v>
      </c>
      <c r="D4343" s="207">
        <v>680.73</v>
      </c>
    </row>
    <row r="4344" spans="1:4" ht="45">
      <c r="A4344" s="50">
        <v>93225</v>
      </c>
      <c r="B4344" s="208" t="s">
        <v>4871</v>
      </c>
      <c r="C4344" s="50" t="s">
        <v>537</v>
      </c>
      <c r="D4344" s="204">
        <v>280.27</v>
      </c>
    </row>
    <row r="4345" spans="1:4" ht="30">
      <c r="A4345" s="205">
        <v>93229</v>
      </c>
      <c r="B4345" s="206" t="s">
        <v>4872</v>
      </c>
      <c r="C4345" s="205" t="s">
        <v>492</v>
      </c>
      <c r="D4345" s="207">
        <v>0.25</v>
      </c>
    </row>
    <row r="4346" spans="1:4" ht="30">
      <c r="A4346" s="50">
        <v>93230</v>
      </c>
      <c r="B4346" s="208" t="s">
        <v>4873</v>
      </c>
      <c r="C4346" s="50" t="s">
        <v>492</v>
      </c>
      <c r="D4346" s="204">
        <v>0.06</v>
      </c>
    </row>
    <row r="4347" spans="1:4" ht="30">
      <c r="A4347" s="205">
        <v>93231</v>
      </c>
      <c r="B4347" s="206" t="s">
        <v>4874</v>
      </c>
      <c r="C4347" s="205" t="s">
        <v>492</v>
      </c>
      <c r="D4347" s="207">
        <v>0.21</v>
      </c>
    </row>
    <row r="4348" spans="1:4" ht="30">
      <c r="A4348" s="50">
        <v>93232</v>
      </c>
      <c r="B4348" s="208" t="s">
        <v>4875</v>
      </c>
      <c r="C4348" s="50" t="s">
        <v>492</v>
      </c>
      <c r="D4348" s="204">
        <v>4.5599999999999996</v>
      </c>
    </row>
    <row r="4349" spans="1:4" ht="30">
      <c r="A4349" s="50">
        <v>93233</v>
      </c>
      <c r="B4349" s="208" t="s">
        <v>4876</v>
      </c>
      <c r="C4349" s="50" t="s">
        <v>514</v>
      </c>
      <c r="D4349" s="204">
        <v>5.09</v>
      </c>
    </row>
    <row r="4350" spans="1:4" ht="30">
      <c r="A4350" s="205">
        <v>93234</v>
      </c>
      <c r="B4350" s="206" t="s">
        <v>4877</v>
      </c>
      <c r="C4350" s="205" t="s">
        <v>537</v>
      </c>
      <c r="D4350" s="207">
        <v>0.31</v>
      </c>
    </row>
    <row r="4351" spans="1:4">
      <c r="A4351" s="205">
        <v>93235</v>
      </c>
      <c r="B4351" s="206" t="s">
        <v>4878</v>
      </c>
      <c r="C4351" s="205" t="s">
        <v>492</v>
      </c>
      <c r="D4351" s="207">
        <v>1.07</v>
      </c>
    </row>
    <row r="4352" spans="1:4" ht="30">
      <c r="A4352" s="50">
        <v>93236</v>
      </c>
      <c r="B4352" s="208" t="s">
        <v>4879</v>
      </c>
      <c r="C4352" s="50" t="s">
        <v>492</v>
      </c>
      <c r="D4352" s="204">
        <v>4.4000000000000004</v>
      </c>
    </row>
    <row r="4353" spans="1:4" ht="30">
      <c r="A4353" s="205">
        <v>93238</v>
      </c>
      <c r="B4353" s="206" t="s">
        <v>4880</v>
      </c>
      <c r="C4353" s="205" t="s">
        <v>492</v>
      </c>
      <c r="D4353" s="207">
        <v>0.89</v>
      </c>
    </row>
    <row r="4354" spans="1:4" ht="30">
      <c r="A4354" s="50">
        <v>93239</v>
      </c>
      <c r="B4354" s="208" t="s">
        <v>4881</v>
      </c>
      <c r="C4354" s="50" t="s">
        <v>492</v>
      </c>
      <c r="D4354" s="204">
        <v>4.05</v>
      </c>
    </row>
    <row r="4355" spans="1:4" ht="30">
      <c r="A4355" s="205">
        <v>93240</v>
      </c>
      <c r="B4355" s="206" t="s">
        <v>4882</v>
      </c>
      <c r="C4355" s="205" t="s">
        <v>492</v>
      </c>
      <c r="D4355" s="207">
        <v>8.17</v>
      </c>
    </row>
    <row r="4356" spans="1:4" ht="30">
      <c r="A4356" s="50">
        <v>93241</v>
      </c>
      <c r="B4356" s="208" t="s">
        <v>4883</v>
      </c>
      <c r="C4356" s="50" t="s">
        <v>492</v>
      </c>
      <c r="D4356" s="204">
        <v>2.46</v>
      </c>
    </row>
    <row r="4357" spans="1:4" ht="30">
      <c r="A4357" s="50">
        <v>93242</v>
      </c>
      <c r="B4357" s="208" t="s">
        <v>4884</v>
      </c>
      <c r="C4357" s="50" t="s">
        <v>537</v>
      </c>
      <c r="D4357" s="204">
        <v>25.39</v>
      </c>
    </row>
    <row r="4358" spans="1:4" ht="30">
      <c r="A4358" s="205">
        <v>93243</v>
      </c>
      <c r="B4358" s="206" t="s">
        <v>4885</v>
      </c>
      <c r="C4358" s="205" t="s">
        <v>687</v>
      </c>
      <c r="D4358" s="207">
        <v>1790.57</v>
      </c>
    </row>
    <row r="4359" spans="1:4" ht="30">
      <c r="A4359" s="205">
        <v>93244</v>
      </c>
      <c r="B4359" s="206" t="s">
        <v>4886</v>
      </c>
      <c r="C4359" s="205" t="s">
        <v>537</v>
      </c>
      <c r="D4359" s="207">
        <v>29.76</v>
      </c>
    </row>
    <row r="4360" spans="1:4">
      <c r="A4360" s="205">
        <v>93267</v>
      </c>
      <c r="B4360" s="206" t="s">
        <v>4887</v>
      </c>
      <c r="C4360" s="205" t="s">
        <v>492</v>
      </c>
      <c r="D4360" s="207">
        <v>15.07</v>
      </c>
    </row>
    <row r="4361" spans="1:4">
      <c r="A4361" s="50">
        <v>93269</v>
      </c>
      <c r="B4361" s="208" t="s">
        <v>4888</v>
      </c>
      <c r="C4361" s="50" t="s">
        <v>492</v>
      </c>
      <c r="D4361" s="204">
        <v>3.85</v>
      </c>
    </row>
    <row r="4362" spans="1:4">
      <c r="A4362" s="205">
        <v>93270</v>
      </c>
      <c r="B4362" s="206" t="s">
        <v>4889</v>
      </c>
      <c r="C4362" s="205" t="s">
        <v>492</v>
      </c>
      <c r="D4362" s="207">
        <v>18.84</v>
      </c>
    </row>
    <row r="4363" spans="1:4">
      <c r="A4363" s="50">
        <v>93271</v>
      </c>
      <c r="B4363" s="208" t="s">
        <v>4890</v>
      </c>
      <c r="C4363" s="50" t="s">
        <v>492</v>
      </c>
      <c r="D4363" s="204">
        <v>3.49</v>
      </c>
    </row>
    <row r="4364" spans="1:4">
      <c r="A4364" s="205">
        <v>93272</v>
      </c>
      <c r="B4364" s="206" t="s">
        <v>4891</v>
      </c>
      <c r="C4364" s="205" t="s">
        <v>514</v>
      </c>
      <c r="D4364" s="207">
        <v>58.99</v>
      </c>
    </row>
    <row r="4365" spans="1:4">
      <c r="A4365" s="50">
        <v>93274</v>
      </c>
      <c r="B4365" s="208" t="s">
        <v>4892</v>
      </c>
      <c r="C4365" s="50" t="s">
        <v>537</v>
      </c>
      <c r="D4365" s="204">
        <v>36.65</v>
      </c>
    </row>
    <row r="4366" spans="1:4">
      <c r="A4366" s="205">
        <v>93277</v>
      </c>
      <c r="B4366" s="206" t="s">
        <v>4893</v>
      </c>
      <c r="C4366" s="205" t="s">
        <v>492</v>
      </c>
      <c r="D4366" s="207">
        <v>0.22</v>
      </c>
    </row>
    <row r="4367" spans="1:4">
      <c r="A4367" s="50">
        <v>93278</v>
      </c>
      <c r="B4367" s="208" t="s">
        <v>4894</v>
      </c>
      <c r="C4367" s="50" t="s">
        <v>492</v>
      </c>
      <c r="D4367" s="204">
        <v>0.08</v>
      </c>
    </row>
    <row r="4368" spans="1:4" ht="30">
      <c r="A4368" s="205">
        <v>93279</v>
      </c>
      <c r="B4368" s="206" t="s">
        <v>4895</v>
      </c>
      <c r="C4368" s="205" t="s">
        <v>492</v>
      </c>
      <c r="D4368" s="207">
        <v>0.15</v>
      </c>
    </row>
    <row r="4369" spans="1:4" ht="30">
      <c r="A4369" s="50">
        <v>93280</v>
      </c>
      <c r="B4369" s="208" t="s">
        <v>4896</v>
      </c>
      <c r="C4369" s="50" t="s">
        <v>492</v>
      </c>
      <c r="D4369" s="204">
        <v>0.28999999999999998</v>
      </c>
    </row>
    <row r="4370" spans="1:4">
      <c r="A4370" s="50">
        <v>93281</v>
      </c>
      <c r="B4370" s="208" t="s">
        <v>4897</v>
      </c>
      <c r="C4370" s="50" t="s">
        <v>514</v>
      </c>
      <c r="D4370" s="204">
        <v>9.8699999999999992</v>
      </c>
    </row>
    <row r="4371" spans="1:4">
      <c r="A4371" s="205">
        <v>93282</v>
      </c>
      <c r="B4371" s="206" t="s">
        <v>4898</v>
      </c>
      <c r="C4371" s="205" t="s">
        <v>537</v>
      </c>
      <c r="D4371" s="207">
        <v>9.43</v>
      </c>
    </row>
    <row r="4372" spans="1:4" ht="30">
      <c r="A4372" s="205">
        <v>93283</v>
      </c>
      <c r="B4372" s="206" t="s">
        <v>4899</v>
      </c>
      <c r="C4372" s="205" t="s">
        <v>492</v>
      </c>
      <c r="D4372" s="207">
        <v>50.69</v>
      </c>
    </row>
    <row r="4373" spans="1:4" ht="30">
      <c r="A4373" s="50">
        <v>93284</v>
      </c>
      <c r="B4373" s="208" t="s">
        <v>4900</v>
      </c>
      <c r="C4373" s="50" t="s">
        <v>492</v>
      </c>
      <c r="D4373" s="204">
        <v>12.94</v>
      </c>
    </row>
    <row r="4374" spans="1:4" ht="30">
      <c r="A4374" s="205">
        <v>93285</v>
      </c>
      <c r="B4374" s="206" t="s">
        <v>4901</v>
      </c>
      <c r="C4374" s="205" t="s">
        <v>492</v>
      </c>
      <c r="D4374" s="207">
        <v>63.37</v>
      </c>
    </row>
    <row r="4375" spans="1:4" ht="30">
      <c r="A4375" s="50">
        <v>93286</v>
      </c>
      <c r="B4375" s="208" t="s">
        <v>4902</v>
      </c>
      <c r="C4375" s="50" t="s">
        <v>492</v>
      </c>
      <c r="D4375" s="204">
        <v>82.59</v>
      </c>
    </row>
    <row r="4376" spans="1:4" ht="30">
      <c r="A4376" s="205">
        <v>93287</v>
      </c>
      <c r="B4376" s="206" t="s">
        <v>4903</v>
      </c>
      <c r="C4376" s="205" t="s">
        <v>514</v>
      </c>
      <c r="D4376" s="207">
        <v>230</v>
      </c>
    </row>
    <row r="4377" spans="1:4" ht="30">
      <c r="A4377" s="50">
        <v>93288</v>
      </c>
      <c r="B4377" s="208" t="s">
        <v>4904</v>
      </c>
      <c r="C4377" s="50" t="s">
        <v>537</v>
      </c>
      <c r="D4377" s="204">
        <v>84.03</v>
      </c>
    </row>
    <row r="4378" spans="1:4" ht="30">
      <c r="A4378" s="205">
        <v>93296</v>
      </c>
      <c r="B4378" s="206" t="s">
        <v>4905</v>
      </c>
      <c r="C4378" s="205" t="s">
        <v>492</v>
      </c>
      <c r="D4378" s="207">
        <v>2.66</v>
      </c>
    </row>
    <row r="4379" spans="1:4" ht="45">
      <c r="A4379" s="205">
        <v>93350</v>
      </c>
      <c r="B4379" s="206" t="s">
        <v>4906</v>
      </c>
      <c r="C4379" s="205" t="s">
        <v>687</v>
      </c>
      <c r="D4379" s="207">
        <v>661.71</v>
      </c>
    </row>
    <row r="4380" spans="1:4" ht="45">
      <c r="A4380" s="50">
        <v>93351</v>
      </c>
      <c r="B4380" s="208" t="s">
        <v>4907</v>
      </c>
      <c r="C4380" s="50" t="s">
        <v>687</v>
      </c>
      <c r="D4380" s="204">
        <v>543.70000000000005</v>
      </c>
    </row>
    <row r="4381" spans="1:4" ht="45">
      <c r="A4381" s="205">
        <v>93352</v>
      </c>
      <c r="B4381" s="206" t="s">
        <v>4908</v>
      </c>
      <c r="C4381" s="205" t="s">
        <v>687</v>
      </c>
      <c r="D4381" s="207">
        <v>424.73</v>
      </c>
    </row>
    <row r="4382" spans="1:4" ht="45">
      <c r="A4382" s="50">
        <v>93353</v>
      </c>
      <c r="B4382" s="208" t="s">
        <v>4909</v>
      </c>
      <c r="C4382" s="50" t="s">
        <v>687</v>
      </c>
      <c r="D4382" s="204">
        <v>310.22000000000003</v>
      </c>
    </row>
    <row r="4383" spans="1:4" ht="45">
      <c r="A4383" s="205">
        <v>93354</v>
      </c>
      <c r="B4383" s="206" t="s">
        <v>4910</v>
      </c>
      <c r="C4383" s="205" t="s">
        <v>687</v>
      </c>
      <c r="D4383" s="207">
        <v>504.22</v>
      </c>
    </row>
    <row r="4384" spans="1:4" ht="45">
      <c r="A4384" s="50">
        <v>93355</v>
      </c>
      <c r="B4384" s="208" t="s">
        <v>4911</v>
      </c>
      <c r="C4384" s="50" t="s">
        <v>687</v>
      </c>
      <c r="D4384" s="204">
        <v>419.69</v>
      </c>
    </row>
    <row r="4385" spans="1:4" ht="45">
      <c r="A4385" s="205">
        <v>93356</v>
      </c>
      <c r="B4385" s="206" t="s">
        <v>4912</v>
      </c>
      <c r="C4385" s="205" t="s">
        <v>687</v>
      </c>
      <c r="D4385" s="207">
        <v>333.33</v>
      </c>
    </row>
    <row r="4386" spans="1:4" ht="45">
      <c r="A4386" s="50">
        <v>93357</v>
      </c>
      <c r="B4386" s="208" t="s">
        <v>4913</v>
      </c>
      <c r="C4386" s="50" t="s">
        <v>687</v>
      </c>
      <c r="D4386" s="204">
        <v>250.3</v>
      </c>
    </row>
    <row r="4387" spans="1:4">
      <c r="A4387" s="50">
        <v>93358</v>
      </c>
      <c r="B4387" s="208" t="s">
        <v>4914</v>
      </c>
      <c r="C4387" s="50" t="s">
        <v>40</v>
      </c>
      <c r="D4387" s="204">
        <v>48.65</v>
      </c>
    </row>
    <row r="4388" spans="1:4" ht="45">
      <c r="A4388" s="205">
        <v>93360</v>
      </c>
      <c r="B4388" s="206" t="s">
        <v>4915</v>
      </c>
      <c r="C4388" s="205" t="s">
        <v>40</v>
      </c>
      <c r="D4388" s="207">
        <v>12.36</v>
      </c>
    </row>
    <row r="4389" spans="1:4" ht="45">
      <c r="A4389" s="50">
        <v>93361</v>
      </c>
      <c r="B4389" s="208" t="s">
        <v>4916</v>
      </c>
      <c r="C4389" s="50" t="s">
        <v>40</v>
      </c>
      <c r="D4389" s="204">
        <v>11.6</v>
      </c>
    </row>
    <row r="4390" spans="1:4" ht="45">
      <c r="A4390" s="205">
        <v>93362</v>
      </c>
      <c r="B4390" s="206" t="s">
        <v>4917</v>
      </c>
      <c r="C4390" s="205" t="s">
        <v>40</v>
      </c>
      <c r="D4390" s="207">
        <v>7.09</v>
      </c>
    </row>
    <row r="4391" spans="1:4" ht="45">
      <c r="A4391" s="50">
        <v>93363</v>
      </c>
      <c r="B4391" s="208" t="s">
        <v>4918</v>
      </c>
      <c r="C4391" s="50" t="s">
        <v>40</v>
      </c>
      <c r="D4391" s="204">
        <v>7.76</v>
      </c>
    </row>
    <row r="4392" spans="1:4" ht="45">
      <c r="A4392" s="205">
        <v>93364</v>
      </c>
      <c r="B4392" s="206" t="s">
        <v>4919</v>
      </c>
      <c r="C4392" s="205" t="s">
        <v>40</v>
      </c>
      <c r="D4392" s="207">
        <v>5.92</v>
      </c>
    </row>
    <row r="4393" spans="1:4" ht="45">
      <c r="A4393" s="50">
        <v>93365</v>
      </c>
      <c r="B4393" s="208" t="s">
        <v>4920</v>
      </c>
      <c r="C4393" s="50" t="s">
        <v>40</v>
      </c>
      <c r="D4393" s="204">
        <v>6.71</v>
      </c>
    </row>
    <row r="4394" spans="1:4" ht="45">
      <c r="A4394" s="205">
        <v>93366</v>
      </c>
      <c r="B4394" s="206" t="s">
        <v>4921</v>
      </c>
      <c r="C4394" s="205" t="s">
        <v>40</v>
      </c>
      <c r="D4394" s="207">
        <v>5.34</v>
      </c>
    </row>
    <row r="4395" spans="1:4" ht="45">
      <c r="A4395" s="50">
        <v>93367</v>
      </c>
      <c r="B4395" s="208" t="s">
        <v>4922</v>
      </c>
      <c r="C4395" s="50" t="s">
        <v>40</v>
      </c>
      <c r="D4395" s="204">
        <v>11.46</v>
      </c>
    </row>
    <row r="4396" spans="1:4" ht="45">
      <c r="A4396" s="205">
        <v>93368</v>
      </c>
      <c r="B4396" s="206" t="s">
        <v>4923</v>
      </c>
      <c r="C4396" s="205" t="s">
        <v>40</v>
      </c>
      <c r="D4396" s="207">
        <v>9.1300000000000008</v>
      </c>
    </row>
    <row r="4397" spans="1:4" ht="45">
      <c r="A4397" s="50">
        <v>93369</v>
      </c>
      <c r="B4397" s="208" t="s">
        <v>4924</v>
      </c>
      <c r="C4397" s="50" t="s">
        <v>40</v>
      </c>
      <c r="D4397" s="204">
        <v>6.19</v>
      </c>
    </row>
    <row r="4398" spans="1:4" ht="45">
      <c r="A4398" s="205">
        <v>93370</v>
      </c>
      <c r="B4398" s="206" t="s">
        <v>4925</v>
      </c>
      <c r="C4398" s="205" t="s">
        <v>40</v>
      </c>
      <c r="D4398" s="207">
        <v>6.87</v>
      </c>
    </row>
    <row r="4399" spans="1:4" ht="45">
      <c r="A4399" s="50">
        <v>93371</v>
      </c>
      <c r="B4399" s="208" t="s">
        <v>4926</v>
      </c>
      <c r="C4399" s="50" t="s">
        <v>40</v>
      </c>
      <c r="D4399" s="204">
        <v>5.03</v>
      </c>
    </row>
    <row r="4400" spans="1:4" ht="45">
      <c r="A4400" s="205">
        <v>93372</v>
      </c>
      <c r="B4400" s="206" t="s">
        <v>4927</v>
      </c>
      <c r="C4400" s="205" t="s">
        <v>40</v>
      </c>
      <c r="D4400" s="207">
        <v>5.87</v>
      </c>
    </row>
    <row r="4401" spans="1:4" ht="45">
      <c r="A4401" s="50">
        <v>93373</v>
      </c>
      <c r="B4401" s="208" t="s">
        <v>4928</v>
      </c>
      <c r="C4401" s="50" t="s">
        <v>40</v>
      </c>
      <c r="D4401" s="204">
        <v>4.45</v>
      </c>
    </row>
    <row r="4402" spans="1:4" ht="45">
      <c r="A4402" s="205">
        <v>93374</v>
      </c>
      <c r="B4402" s="206" t="s">
        <v>4929</v>
      </c>
      <c r="C4402" s="205" t="s">
        <v>40</v>
      </c>
      <c r="D4402" s="207">
        <v>16.57</v>
      </c>
    </row>
    <row r="4403" spans="1:4" ht="45">
      <c r="A4403" s="50">
        <v>93375</v>
      </c>
      <c r="B4403" s="208" t="s">
        <v>4930</v>
      </c>
      <c r="C4403" s="50" t="s">
        <v>40</v>
      </c>
      <c r="D4403" s="204">
        <v>11.07</v>
      </c>
    </row>
    <row r="4404" spans="1:4" ht="45">
      <c r="A4404" s="205">
        <v>93376</v>
      </c>
      <c r="B4404" s="206" t="s">
        <v>4931</v>
      </c>
      <c r="C4404" s="205" t="s">
        <v>40</v>
      </c>
      <c r="D4404" s="207">
        <v>8.57</v>
      </c>
    </row>
    <row r="4405" spans="1:4" ht="45">
      <c r="A4405" s="50">
        <v>93377</v>
      </c>
      <c r="B4405" s="208" t="s">
        <v>4932</v>
      </c>
      <c r="C4405" s="50" t="s">
        <v>40</v>
      </c>
      <c r="D4405" s="204">
        <v>5.42</v>
      </c>
    </row>
    <row r="4406" spans="1:4" ht="45">
      <c r="A4406" s="205">
        <v>93378</v>
      </c>
      <c r="B4406" s="206" t="s">
        <v>4933</v>
      </c>
      <c r="C4406" s="205" t="s">
        <v>40</v>
      </c>
      <c r="D4406" s="207">
        <v>15.54</v>
      </c>
    </row>
    <row r="4407" spans="1:4" ht="45">
      <c r="A4407" s="50">
        <v>93379</v>
      </c>
      <c r="B4407" s="208" t="s">
        <v>4934</v>
      </c>
      <c r="C4407" s="50" t="s">
        <v>40</v>
      </c>
      <c r="D4407" s="204">
        <v>10.28</v>
      </c>
    </row>
    <row r="4408" spans="1:4" ht="45">
      <c r="A4408" s="205">
        <v>93380</v>
      </c>
      <c r="B4408" s="206" t="s">
        <v>4935</v>
      </c>
      <c r="C4408" s="205" t="s">
        <v>40</v>
      </c>
      <c r="D4408" s="207">
        <v>7.96</v>
      </c>
    </row>
    <row r="4409" spans="1:4" ht="45">
      <c r="A4409" s="50">
        <v>93381</v>
      </c>
      <c r="B4409" s="208" t="s">
        <v>4936</v>
      </c>
      <c r="C4409" s="50" t="s">
        <v>40</v>
      </c>
      <c r="D4409" s="204">
        <v>4.9800000000000004</v>
      </c>
    </row>
    <row r="4410" spans="1:4">
      <c r="A4410" s="205">
        <v>93382</v>
      </c>
      <c r="B4410" s="206" t="s">
        <v>4937</v>
      </c>
      <c r="C4410" s="205" t="s">
        <v>40</v>
      </c>
      <c r="D4410" s="207">
        <v>18.28</v>
      </c>
    </row>
    <row r="4411" spans="1:4" ht="30">
      <c r="A4411" s="50">
        <v>93389</v>
      </c>
      <c r="B4411" s="208" t="s">
        <v>4938</v>
      </c>
      <c r="C4411" s="50" t="s">
        <v>14</v>
      </c>
      <c r="D4411" s="204">
        <v>36.07</v>
      </c>
    </row>
    <row r="4412" spans="1:4" ht="30">
      <c r="A4412" s="205">
        <v>93390</v>
      </c>
      <c r="B4412" s="206" t="s">
        <v>4939</v>
      </c>
      <c r="C4412" s="205" t="s">
        <v>14</v>
      </c>
      <c r="D4412" s="207">
        <v>32</v>
      </c>
    </row>
    <row r="4413" spans="1:4" ht="30">
      <c r="A4413" s="50">
        <v>93391</v>
      </c>
      <c r="B4413" s="208" t="s">
        <v>4940</v>
      </c>
      <c r="C4413" s="50" t="s">
        <v>14</v>
      </c>
      <c r="D4413" s="204">
        <v>28.7</v>
      </c>
    </row>
    <row r="4414" spans="1:4" ht="30">
      <c r="A4414" s="205">
        <v>93392</v>
      </c>
      <c r="B4414" s="206" t="s">
        <v>4941</v>
      </c>
      <c r="C4414" s="205" t="s">
        <v>14</v>
      </c>
      <c r="D4414" s="207">
        <v>39.18</v>
      </c>
    </row>
    <row r="4415" spans="1:4" ht="30">
      <c r="A4415" s="50">
        <v>93393</v>
      </c>
      <c r="B4415" s="208" t="s">
        <v>4942</v>
      </c>
      <c r="C4415" s="50" t="s">
        <v>14</v>
      </c>
      <c r="D4415" s="204">
        <v>34.64</v>
      </c>
    </row>
    <row r="4416" spans="1:4" ht="30">
      <c r="A4416" s="205">
        <v>93394</v>
      </c>
      <c r="B4416" s="206" t="s">
        <v>4943</v>
      </c>
      <c r="C4416" s="205" t="s">
        <v>14</v>
      </c>
      <c r="D4416" s="207">
        <v>40.799999999999997</v>
      </c>
    </row>
    <row r="4417" spans="1:4" ht="30">
      <c r="A4417" s="50">
        <v>93395</v>
      </c>
      <c r="B4417" s="208" t="s">
        <v>4944</v>
      </c>
      <c r="C4417" s="50" t="s">
        <v>14</v>
      </c>
      <c r="D4417" s="204">
        <v>38.770000000000003</v>
      </c>
    </row>
    <row r="4418" spans="1:4" ht="45">
      <c r="A4418" s="50">
        <v>93396</v>
      </c>
      <c r="B4418" s="208" t="s">
        <v>4945</v>
      </c>
      <c r="C4418" s="50" t="s">
        <v>687</v>
      </c>
      <c r="D4418" s="204">
        <v>333.29</v>
      </c>
    </row>
    <row r="4419" spans="1:4" ht="30">
      <c r="A4419" s="50">
        <v>93397</v>
      </c>
      <c r="B4419" s="208" t="s">
        <v>4946</v>
      </c>
      <c r="C4419" s="50" t="s">
        <v>492</v>
      </c>
      <c r="D4419" s="204">
        <v>10.52</v>
      </c>
    </row>
    <row r="4420" spans="1:4" ht="30">
      <c r="A4420" s="205">
        <v>93398</v>
      </c>
      <c r="B4420" s="206" t="s">
        <v>4947</v>
      </c>
      <c r="C4420" s="205" t="s">
        <v>492</v>
      </c>
      <c r="D4420" s="207">
        <v>2.68</v>
      </c>
    </row>
    <row r="4421" spans="1:4" ht="30">
      <c r="A4421" s="50">
        <v>93399</v>
      </c>
      <c r="B4421" s="208" t="s">
        <v>4948</v>
      </c>
      <c r="C4421" s="50" t="s">
        <v>492</v>
      </c>
      <c r="D4421" s="204">
        <v>0.55000000000000004</v>
      </c>
    </row>
    <row r="4422" spans="1:4" ht="30">
      <c r="A4422" s="205">
        <v>93400</v>
      </c>
      <c r="B4422" s="206" t="s">
        <v>4949</v>
      </c>
      <c r="C4422" s="205" t="s">
        <v>492</v>
      </c>
      <c r="D4422" s="207">
        <v>13.16</v>
      </c>
    </row>
    <row r="4423" spans="1:4" ht="30">
      <c r="A4423" s="50">
        <v>93401</v>
      </c>
      <c r="B4423" s="208" t="s">
        <v>4950</v>
      </c>
      <c r="C4423" s="50" t="s">
        <v>492</v>
      </c>
      <c r="D4423" s="204">
        <v>68.239999999999995</v>
      </c>
    </row>
    <row r="4424" spans="1:4" ht="30">
      <c r="A4424" s="205">
        <v>93402</v>
      </c>
      <c r="B4424" s="206" t="s">
        <v>4951</v>
      </c>
      <c r="C4424" s="205" t="s">
        <v>514</v>
      </c>
      <c r="D4424" s="207">
        <v>109.14</v>
      </c>
    </row>
    <row r="4425" spans="1:4" ht="30">
      <c r="A4425" s="50">
        <v>93403</v>
      </c>
      <c r="B4425" s="208" t="s">
        <v>4952</v>
      </c>
      <c r="C4425" s="50" t="s">
        <v>537</v>
      </c>
      <c r="D4425" s="204">
        <v>27.73</v>
      </c>
    </row>
    <row r="4426" spans="1:4" ht="45">
      <c r="A4426" s="205">
        <v>93404</v>
      </c>
      <c r="B4426" s="206" t="s">
        <v>4953</v>
      </c>
      <c r="C4426" s="205" t="s">
        <v>492</v>
      </c>
      <c r="D4426" s="207">
        <v>6.28</v>
      </c>
    </row>
    <row r="4427" spans="1:4" ht="45">
      <c r="A4427" s="50">
        <v>93405</v>
      </c>
      <c r="B4427" s="208" t="s">
        <v>4954</v>
      </c>
      <c r="C4427" s="50" t="s">
        <v>492</v>
      </c>
      <c r="D4427" s="204">
        <v>1.18</v>
      </c>
    </row>
    <row r="4428" spans="1:4" ht="45">
      <c r="A4428" s="205">
        <v>93406</v>
      </c>
      <c r="B4428" s="206" t="s">
        <v>4955</v>
      </c>
      <c r="C4428" s="205" t="s">
        <v>492</v>
      </c>
      <c r="D4428" s="207">
        <v>7.43</v>
      </c>
    </row>
    <row r="4429" spans="1:4" ht="45">
      <c r="A4429" s="50">
        <v>93407</v>
      </c>
      <c r="B4429" s="208" t="s">
        <v>4956</v>
      </c>
      <c r="C4429" s="50" t="s">
        <v>492</v>
      </c>
      <c r="D4429" s="204">
        <v>30.31</v>
      </c>
    </row>
    <row r="4430" spans="1:4" ht="45">
      <c r="A4430" s="205">
        <v>93408</v>
      </c>
      <c r="B4430" s="206" t="s">
        <v>4957</v>
      </c>
      <c r="C4430" s="205" t="s">
        <v>514</v>
      </c>
      <c r="D4430" s="207">
        <v>54.75</v>
      </c>
    </row>
    <row r="4431" spans="1:4" ht="45">
      <c r="A4431" s="50">
        <v>93409</v>
      </c>
      <c r="B4431" s="208" t="s">
        <v>4958</v>
      </c>
      <c r="C4431" s="50" t="s">
        <v>537</v>
      </c>
      <c r="D4431" s="204">
        <v>17</v>
      </c>
    </row>
    <row r="4432" spans="1:4" ht="30">
      <c r="A4432" s="205">
        <v>93411</v>
      </c>
      <c r="B4432" s="206" t="s">
        <v>4959</v>
      </c>
      <c r="C4432" s="205" t="s">
        <v>492</v>
      </c>
      <c r="D4432" s="207">
        <v>0.18</v>
      </c>
    </row>
    <row r="4433" spans="1:4">
      <c r="A4433" s="50">
        <v>93412</v>
      </c>
      <c r="B4433" s="208" t="s">
        <v>4960</v>
      </c>
      <c r="C4433" s="50" t="s">
        <v>492</v>
      </c>
      <c r="D4433" s="204">
        <v>0.05</v>
      </c>
    </row>
    <row r="4434" spans="1:4" ht="30">
      <c r="A4434" s="205">
        <v>93413</v>
      </c>
      <c r="B4434" s="206" t="s">
        <v>4961</v>
      </c>
      <c r="C4434" s="205" t="s">
        <v>492</v>
      </c>
      <c r="D4434" s="207">
        <v>0.13</v>
      </c>
    </row>
    <row r="4435" spans="1:4" ht="30">
      <c r="A4435" s="50">
        <v>93414</v>
      </c>
      <c r="B4435" s="208" t="s">
        <v>4962</v>
      </c>
      <c r="C4435" s="50" t="s">
        <v>492</v>
      </c>
      <c r="D4435" s="204">
        <v>10.64</v>
      </c>
    </row>
    <row r="4436" spans="1:4" ht="30">
      <c r="A4436" s="50">
        <v>93415</v>
      </c>
      <c r="B4436" s="208" t="s">
        <v>4963</v>
      </c>
      <c r="C4436" s="50" t="s">
        <v>514</v>
      </c>
      <c r="D4436" s="204">
        <v>11.01</v>
      </c>
    </row>
    <row r="4437" spans="1:4">
      <c r="A4437" s="205">
        <v>93416</v>
      </c>
      <c r="B4437" s="206" t="s">
        <v>4964</v>
      </c>
      <c r="C4437" s="205" t="s">
        <v>537</v>
      </c>
      <c r="D4437" s="207">
        <v>0.23</v>
      </c>
    </row>
    <row r="4438" spans="1:4">
      <c r="A4438" s="205">
        <v>93417</v>
      </c>
      <c r="B4438" s="206" t="s">
        <v>4965</v>
      </c>
      <c r="C4438" s="205" t="s">
        <v>492</v>
      </c>
      <c r="D4438" s="207">
        <v>2.4</v>
      </c>
    </row>
    <row r="4439" spans="1:4">
      <c r="A4439" s="50">
        <v>93418</v>
      </c>
      <c r="B4439" s="208" t="s">
        <v>4966</v>
      </c>
      <c r="C4439" s="50" t="s">
        <v>492</v>
      </c>
      <c r="D4439" s="204">
        <v>0.67</v>
      </c>
    </row>
    <row r="4440" spans="1:4">
      <c r="A4440" s="205">
        <v>93419</v>
      </c>
      <c r="B4440" s="206" t="s">
        <v>4967</v>
      </c>
      <c r="C4440" s="205" t="s">
        <v>492</v>
      </c>
      <c r="D4440" s="207">
        <v>1.76</v>
      </c>
    </row>
    <row r="4441" spans="1:4">
      <c r="A4441" s="50">
        <v>93420</v>
      </c>
      <c r="B4441" s="208" t="s">
        <v>4968</v>
      </c>
      <c r="C4441" s="50" t="s">
        <v>492</v>
      </c>
      <c r="D4441" s="204">
        <v>42.44</v>
      </c>
    </row>
    <row r="4442" spans="1:4">
      <c r="A4442" s="205">
        <v>93421</v>
      </c>
      <c r="B4442" s="206" t="s">
        <v>4969</v>
      </c>
      <c r="C4442" s="205" t="s">
        <v>514</v>
      </c>
      <c r="D4442" s="207">
        <v>47.29</v>
      </c>
    </row>
    <row r="4443" spans="1:4">
      <c r="A4443" s="50">
        <v>93422</v>
      </c>
      <c r="B4443" s="208" t="s">
        <v>4970</v>
      </c>
      <c r="C4443" s="50" t="s">
        <v>537</v>
      </c>
      <c r="D4443" s="204">
        <v>3.08</v>
      </c>
    </row>
    <row r="4444" spans="1:4">
      <c r="A4444" s="205">
        <v>93423</v>
      </c>
      <c r="B4444" s="206" t="s">
        <v>4971</v>
      </c>
      <c r="C4444" s="205" t="s">
        <v>492</v>
      </c>
      <c r="D4444" s="207">
        <v>3.4</v>
      </c>
    </row>
    <row r="4445" spans="1:4">
      <c r="A4445" s="50">
        <v>93424</v>
      </c>
      <c r="B4445" s="208" t="s">
        <v>4972</v>
      </c>
      <c r="C4445" s="50" t="s">
        <v>492</v>
      </c>
      <c r="D4445" s="204">
        <v>0.95</v>
      </c>
    </row>
    <row r="4446" spans="1:4">
      <c r="A4446" s="205">
        <v>93425</v>
      </c>
      <c r="B4446" s="206" t="s">
        <v>4973</v>
      </c>
      <c r="C4446" s="205" t="s">
        <v>492</v>
      </c>
      <c r="D4446" s="207">
        <v>2.5</v>
      </c>
    </row>
    <row r="4447" spans="1:4">
      <c r="A4447" s="50">
        <v>93426</v>
      </c>
      <c r="B4447" s="208" t="s">
        <v>4974</v>
      </c>
      <c r="C4447" s="50" t="s">
        <v>492</v>
      </c>
      <c r="D4447" s="204">
        <v>101.43</v>
      </c>
    </row>
    <row r="4448" spans="1:4">
      <c r="A4448" s="50">
        <v>93427</v>
      </c>
      <c r="B4448" s="208" t="s">
        <v>4975</v>
      </c>
      <c r="C4448" s="50" t="s">
        <v>514</v>
      </c>
      <c r="D4448" s="204">
        <v>108.29</v>
      </c>
    </row>
    <row r="4449" spans="1:4">
      <c r="A4449" s="205">
        <v>93428</v>
      </c>
      <c r="B4449" s="206" t="s">
        <v>4976</v>
      </c>
      <c r="C4449" s="205" t="s">
        <v>537</v>
      </c>
      <c r="D4449" s="207">
        <v>4.3600000000000003</v>
      </c>
    </row>
    <row r="4450" spans="1:4">
      <c r="A4450" s="205">
        <v>93429</v>
      </c>
      <c r="B4450" s="206" t="s">
        <v>4977</v>
      </c>
      <c r="C4450" s="205" t="s">
        <v>492</v>
      </c>
      <c r="D4450" s="207">
        <v>101.02</v>
      </c>
    </row>
    <row r="4451" spans="1:4">
      <c r="A4451" s="50">
        <v>93430</v>
      </c>
      <c r="B4451" s="208" t="s">
        <v>4978</v>
      </c>
      <c r="C4451" s="50" t="s">
        <v>492</v>
      </c>
      <c r="D4451" s="204">
        <v>30.26</v>
      </c>
    </row>
    <row r="4452" spans="1:4">
      <c r="A4452" s="205">
        <v>93431</v>
      </c>
      <c r="B4452" s="206" t="s">
        <v>4979</v>
      </c>
      <c r="C4452" s="205" t="s">
        <v>492</v>
      </c>
      <c r="D4452" s="207">
        <v>126.38</v>
      </c>
    </row>
    <row r="4453" spans="1:4">
      <c r="A4453" s="50">
        <v>93432</v>
      </c>
      <c r="B4453" s="208" t="s">
        <v>4980</v>
      </c>
      <c r="C4453" s="50" t="s">
        <v>492</v>
      </c>
      <c r="D4453" s="204">
        <v>1569.6</v>
      </c>
    </row>
    <row r="4454" spans="1:4">
      <c r="A4454" s="205">
        <v>93433</v>
      </c>
      <c r="B4454" s="206" t="s">
        <v>4981</v>
      </c>
      <c r="C4454" s="205" t="s">
        <v>514</v>
      </c>
      <c r="D4454" s="207">
        <v>1890.37</v>
      </c>
    </row>
    <row r="4455" spans="1:4">
      <c r="A4455" s="50">
        <v>93434</v>
      </c>
      <c r="B4455" s="208" t="s">
        <v>4982</v>
      </c>
      <c r="C4455" s="50" t="s">
        <v>537</v>
      </c>
      <c r="D4455" s="204">
        <v>194.39</v>
      </c>
    </row>
    <row r="4456" spans="1:4">
      <c r="A4456" s="205">
        <v>93435</v>
      </c>
      <c r="B4456" s="206" t="s">
        <v>4983</v>
      </c>
      <c r="C4456" s="205" t="s">
        <v>492</v>
      </c>
      <c r="D4456" s="207">
        <v>6.37</v>
      </c>
    </row>
    <row r="4457" spans="1:4">
      <c r="A4457" s="50">
        <v>93436</v>
      </c>
      <c r="B4457" s="208" t="s">
        <v>4984</v>
      </c>
      <c r="C4457" s="50" t="s">
        <v>492</v>
      </c>
      <c r="D4457" s="204">
        <v>1.91</v>
      </c>
    </row>
    <row r="4458" spans="1:4">
      <c r="A4458" s="205">
        <v>93437</v>
      </c>
      <c r="B4458" s="206" t="s">
        <v>4985</v>
      </c>
      <c r="C4458" s="205" t="s">
        <v>492</v>
      </c>
      <c r="D4458" s="207">
        <v>6.2</v>
      </c>
    </row>
    <row r="4459" spans="1:4">
      <c r="A4459" s="50">
        <v>93438</v>
      </c>
      <c r="B4459" s="208" t="s">
        <v>4986</v>
      </c>
      <c r="C4459" s="50" t="s">
        <v>492</v>
      </c>
      <c r="D4459" s="204">
        <v>15.4</v>
      </c>
    </row>
    <row r="4460" spans="1:4">
      <c r="A4460" s="50">
        <v>93439</v>
      </c>
      <c r="B4460" s="208" t="s">
        <v>4987</v>
      </c>
      <c r="C4460" s="50" t="s">
        <v>514</v>
      </c>
      <c r="D4460" s="204">
        <v>92.99</v>
      </c>
    </row>
    <row r="4461" spans="1:4">
      <c r="A4461" s="205">
        <v>93440</v>
      </c>
      <c r="B4461" s="206" t="s">
        <v>4988</v>
      </c>
      <c r="C4461" s="205" t="s">
        <v>537</v>
      </c>
      <c r="D4461" s="207">
        <v>71.38</v>
      </c>
    </row>
    <row r="4462" spans="1:4" ht="45">
      <c r="A4462" s="205">
        <v>93441</v>
      </c>
      <c r="B4462" s="206" t="s">
        <v>4989</v>
      </c>
      <c r="C4462" s="205" t="s">
        <v>687</v>
      </c>
      <c r="D4462" s="207">
        <v>492.34</v>
      </c>
    </row>
    <row r="4463" spans="1:4" ht="45">
      <c r="A4463" s="50">
        <v>93442</v>
      </c>
      <c r="B4463" s="208" t="s">
        <v>4990</v>
      </c>
      <c r="C4463" s="50" t="s">
        <v>687</v>
      </c>
      <c r="D4463" s="204">
        <v>632.48</v>
      </c>
    </row>
    <row r="4464" spans="1:4">
      <c r="A4464" s="50">
        <v>93552</v>
      </c>
      <c r="B4464" s="208" t="s">
        <v>4991</v>
      </c>
      <c r="C4464" s="50" t="s">
        <v>40</v>
      </c>
      <c r="D4464" s="204">
        <v>93.21</v>
      </c>
    </row>
    <row r="4465" spans="1:4">
      <c r="A4465" s="205">
        <v>93556</v>
      </c>
      <c r="B4465" s="206" t="s">
        <v>4992</v>
      </c>
      <c r="C4465" s="205" t="s">
        <v>4993</v>
      </c>
      <c r="D4465" s="207">
        <v>92.54</v>
      </c>
    </row>
    <row r="4466" spans="1:4">
      <c r="A4466" s="50">
        <v>93557</v>
      </c>
      <c r="B4466" s="208" t="s">
        <v>4994</v>
      </c>
      <c r="C4466" s="50" t="s">
        <v>4993</v>
      </c>
      <c r="D4466" s="204">
        <v>174.36</v>
      </c>
    </row>
    <row r="4467" spans="1:4">
      <c r="A4467" s="205">
        <v>93558</v>
      </c>
      <c r="B4467" s="206" t="s">
        <v>4995</v>
      </c>
      <c r="C4467" s="205" t="s">
        <v>4993</v>
      </c>
      <c r="D4467" s="207">
        <v>1765.42</v>
      </c>
    </row>
    <row r="4468" spans="1:4">
      <c r="A4468" s="50">
        <v>93559</v>
      </c>
      <c r="B4468" s="208" t="s">
        <v>2533</v>
      </c>
      <c r="C4468" s="50" t="s">
        <v>4993</v>
      </c>
      <c r="D4468" s="204">
        <v>2475.52</v>
      </c>
    </row>
    <row r="4469" spans="1:4">
      <c r="A4469" s="205">
        <v>93560</v>
      </c>
      <c r="B4469" s="206" t="s">
        <v>3443</v>
      </c>
      <c r="C4469" s="205" t="s">
        <v>4993</v>
      </c>
      <c r="D4469" s="207">
        <v>2122.23</v>
      </c>
    </row>
    <row r="4470" spans="1:4">
      <c r="A4470" s="50">
        <v>93561</v>
      </c>
      <c r="B4470" s="208" t="s">
        <v>3444</v>
      </c>
      <c r="C4470" s="50" t="s">
        <v>4993</v>
      </c>
      <c r="D4470" s="204">
        <v>3356.92</v>
      </c>
    </row>
    <row r="4471" spans="1:4">
      <c r="A4471" s="205">
        <v>93562</v>
      </c>
      <c r="B4471" s="206" t="s">
        <v>3441</v>
      </c>
      <c r="C4471" s="205" t="s">
        <v>4993</v>
      </c>
      <c r="D4471" s="207">
        <v>2102.0100000000002</v>
      </c>
    </row>
    <row r="4472" spans="1:4">
      <c r="A4472" s="50">
        <v>93563</v>
      </c>
      <c r="B4472" s="208" t="s">
        <v>3436</v>
      </c>
      <c r="C4472" s="50" t="s">
        <v>4993</v>
      </c>
      <c r="D4472" s="204">
        <v>2464.16</v>
      </c>
    </row>
    <row r="4473" spans="1:4">
      <c r="A4473" s="205">
        <v>93564</v>
      </c>
      <c r="B4473" s="206" t="s">
        <v>3437</v>
      </c>
      <c r="C4473" s="205" t="s">
        <v>4993</v>
      </c>
      <c r="D4473" s="207">
        <v>1741.4</v>
      </c>
    </row>
    <row r="4474" spans="1:4">
      <c r="A4474" s="50">
        <v>93565</v>
      </c>
      <c r="B4474" s="208" t="s">
        <v>3446</v>
      </c>
      <c r="C4474" s="50" t="s">
        <v>4993</v>
      </c>
      <c r="D4474" s="204">
        <v>11422.78</v>
      </c>
    </row>
    <row r="4475" spans="1:4">
      <c r="A4475" s="205">
        <v>93566</v>
      </c>
      <c r="B4475" s="206" t="s">
        <v>3442</v>
      </c>
      <c r="C4475" s="205" t="s">
        <v>4993</v>
      </c>
      <c r="D4475" s="207">
        <v>2508.2399999999998</v>
      </c>
    </row>
    <row r="4476" spans="1:4">
      <c r="A4476" s="50">
        <v>93567</v>
      </c>
      <c r="B4476" s="208" t="s">
        <v>3447</v>
      </c>
      <c r="C4476" s="50" t="s">
        <v>4993</v>
      </c>
      <c r="D4476" s="204">
        <v>14373.82</v>
      </c>
    </row>
    <row r="4477" spans="1:4">
      <c r="A4477" s="205">
        <v>93568</v>
      </c>
      <c r="B4477" s="206" t="s">
        <v>3448</v>
      </c>
      <c r="C4477" s="205" t="s">
        <v>4993</v>
      </c>
      <c r="D4477" s="207">
        <v>18866.63</v>
      </c>
    </row>
    <row r="4478" spans="1:4">
      <c r="A4478" s="50">
        <v>93569</v>
      </c>
      <c r="B4478" s="208" t="s">
        <v>4996</v>
      </c>
      <c r="C4478" s="50" t="s">
        <v>4993</v>
      </c>
      <c r="D4478" s="204">
        <v>10798.78</v>
      </c>
    </row>
    <row r="4479" spans="1:4">
      <c r="A4479" s="205">
        <v>93570</v>
      </c>
      <c r="B4479" s="206" t="s">
        <v>4997</v>
      </c>
      <c r="C4479" s="205" t="s">
        <v>4993</v>
      </c>
      <c r="D4479" s="207">
        <v>12384.7</v>
      </c>
    </row>
    <row r="4480" spans="1:4">
      <c r="A4480" s="50">
        <v>93571</v>
      </c>
      <c r="B4480" s="208" t="s">
        <v>4998</v>
      </c>
      <c r="C4480" s="50" t="s">
        <v>4993</v>
      </c>
      <c r="D4480" s="204">
        <v>14663.74</v>
      </c>
    </row>
    <row r="4481" spans="1:4">
      <c r="A4481" s="205">
        <v>93572</v>
      </c>
      <c r="B4481" s="206" t="s">
        <v>4999</v>
      </c>
      <c r="C4481" s="205" t="s">
        <v>4993</v>
      </c>
      <c r="D4481" s="207">
        <v>3129.88</v>
      </c>
    </row>
    <row r="4482" spans="1:4">
      <c r="A4482" s="50">
        <v>93582</v>
      </c>
      <c r="B4482" s="208" t="s">
        <v>5000</v>
      </c>
      <c r="C4482" s="50" t="s">
        <v>14</v>
      </c>
      <c r="D4482" s="204">
        <v>145.80000000000001</v>
      </c>
    </row>
    <row r="4483" spans="1:4" ht="30">
      <c r="A4483" s="205">
        <v>93583</v>
      </c>
      <c r="B4483" s="206" t="s">
        <v>5001</v>
      </c>
      <c r="C4483" s="205" t="s">
        <v>14</v>
      </c>
      <c r="D4483" s="207">
        <v>273.77999999999997</v>
      </c>
    </row>
    <row r="4484" spans="1:4">
      <c r="A4484" s="50">
        <v>93584</v>
      </c>
      <c r="B4484" s="208" t="s">
        <v>5002</v>
      </c>
      <c r="C4484" s="50" t="s">
        <v>14</v>
      </c>
      <c r="D4484" s="204">
        <v>434.6</v>
      </c>
    </row>
    <row r="4485" spans="1:4">
      <c r="A4485" s="205">
        <v>93585</v>
      </c>
      <c r="B4485" s="206" t="s">
        <v>5003</v>
      </c>
      <c r="C4485" s="205" t="s">
        <v>14</v>
      </c>
      <c r="D4485" s="207">
        <v>483.21</v>
      </c>
    </row>
    <row r="4486" spans="1:4">
      <c r="A4486" s="50">
        <v>93588</v>
      </c>
      <c r="B4486" s="208" t="s">
        <v>5004</v>
      </c>
      <c r="C4486" s="50" t="s">
        <v>1075</v>
      </c>
      <c r="D4486" s="204">
        <v>1.22</v>
      </c>
    </row>
    <row r="4487" spans="1:4" ht="30">
      <c r="A4487" s="205">
        <v>93589</v>
      </c>
      <c r="B4487" s="206" t="s">
        <v>5005</v>
      </c>
      <c r="C4487" s="205" t="s">
        <v>1075</v>
      </c>
      <c r="D4487" s="207">
        <v>0.83</v>
      </c>
    </row>
    <row r="4488" spans="1:4">
      <c r="A4488" s="50">
        <v>93590</v>
      </c>
      <c r="B4488" s="208" t="s">
        <v>5006</v>
      </c>
      <c r="C4488" s="50" t="s">
        <v>1075</v>
      </c>
      <c r="D4488" s="204">
        <v>0.65</v>
      </c>
    </row>
    <row r="4489" spans="1:4">
      <c r="A4489" s="205">
        <v>93591</v>
      </c>
      <c r="B4489" s="206" t="s">
        <v>5007</v>
      </c>
      <c r="C4489" s="205" t="s">
        <v>1075</v>
      </c>
      <c r="D4489" s="207">
        <v>1.08</v>
      </c>
    </row>
    <row r="4490" spans="1:4" ht="30">
      <c r="A4490" s="50">
        <v>93592</v>
      </c>
      <c r="B4490" s="208" t="s">
        <v>5008</v>
      </c>
      <c r="C4490" s="50" t="s">
        <v>1075</v>
      </c>
      <c r="D4490" s="204">
        <v>0.74</v>
      </c>
    </row>
    <row r="4491" spans="1:4">
      <c r="A4491" s="205">
        <v>93593</v>
      </c>
      <c r="B4491" s="206" t="s">
        <v>5009</v>
      </c>
      <c r="C4491" s="205" t="s">
        <v>1075</v>
      </c>
      <c r="D4491" s="207">
        <v>0.56999999999999995</v>
      </c>
    </row>
    <row r="4492" spans="1:4">
      <c r="A4492" s="50">
        <v>93594</v>
      </c>
      <c r="B4492" s="208" t="s">
        <v>5010</v>
      </c>
      <c r="C4492" s="50" t="s">
        <v>1055</v>
      </c>
      <c r="D4492" s="204">
        <v>0.81</v>
      </c>
    </row>
    <row r="4493" spans="1:4" ht="30">
      <c r="A4493" s="205">
        <v>93595</v>
      </c>
      <c r="B4493" s="206" t="s">
        <v>5011</v>
      </c>
      <c r="C4493" s="205" t="s">
        <v>1055</v>
      </c>
      <c r="D4493" s="207">
        <v>0.55000000000000004</v>
      </c>
    </row>
    <row r="4494" spans="1:4">
      <c r="A4494" s="50">
        <v>93596</v>
      </c>
      <c r="B4494" s="208" t="s">
        <v>5012</v>
      </c>
      <c r="C4494" s="50" t="s">
        <v>1055</v>
      </c>
      <c r="D4494" s="204">
        <v>0.43</v>
      </c>
    </row>
    <row r="4495" spans="1:4">
      <c r="A4495" s="205">
        <v>93597</v>
      </c>
      <c r="B4495" s="206" t="s">
        <v>5013</v>
      </c>
      <c r="C4495" s="205" t="s">
        <v>1055</v>
      </c>
      <c r="D4495" s="207">
        <v>0.72</v>
      </c>
    </row>
    <row r="4496" spans="1:4" ht="30">
      <c r="A4496" s="50">
        <v>93598</v>
      </c>
      <c r="B4496" s="208" t="s">
        <v>5014</v>
      </c>
      <c r="C4496" s="50" t="s">
        <v>1055</v>
      </c>
      <c r="D4496" s="204">
        <v>0.49</v>
      </c>
    </row>
    <row r="4497" spans="1:4">
      <c r="A4497" s="205">
        <v>93599</v>
      </c>
      <c r="B4497" s="206" t="s">
        <v>5015</v>
      </c>
      <c r="C4497" s="205" t="s">
        <v>1055</v>
      </c>
      <c r="D4497" s="207">
        <v>0.38</v>
      </c>
    </row>
    <row r="4498" spans="1:4">
      <c r="A4498" s="50">
        <v>93653</v>
      </c>
      <c r="B4498" s="208" t="s">
        <v>5016</v>
      </c>
      <c r="C4498" s="50" t="s">
        <v>687</v>
      </c>
      <c r="D4498" s="204">
        <v>7.75</v>
      </c>
    </row>
    <row r="4499" spans="1:4">
      <c r="A4499" s="205">
        <v>93654</v>
      </c>
      <c r="B4499" s="206" t="s">
        <v>5017</v>
      </c>
      <c r="C4499" s="205" t="s">
        <v>687</v>
      </c>
      <c r="D4499" s="207">
        <v>8.11</v>
      </c>
    </row>
    <row r="4500" spans="1:4">
      <c r="A4500" s="50">
        <v>93655</v>
      </c>
      <c r="B4500" s="208" t="s">
        <v>5018</v>
      </c>
      <c r="C4500" s="50" t="s">
        <v>687</v>
      </c>
      <c r="D4500" s="204">
        <v>8.73</v>
      </c>
    </row>
    <row r="4501" spans="1:4">
      <c r="A4501" s="205">
        <v>93656</v>
      </c>
      <c r="B4501" s="206" t="s">
        <v>5019</v>
      </c>
      <c r="C4501" s="205" t="s">
        <v>687</v>
      </c>
      <c r="D4501" s="207">
        <v>8.73</v>
      </c>
    </row>
    <row r="4502" spans="1:4">
      <c r="A4502" s="50">
        <v>93657</v>
      </c>
      <c r="B4502" s="208" t="s">
        <v>5020</v>
      </c>
      <c r="C4502" s="50" t="s">
        <v>687</v>
      </c>
      <c r="D4502" s="204">
        <v>9.51</v>
      </c>
    </row>
    <row r="4503" spans="1:4">
      <c r="A4503" s="205">
        <v>93658</v>
      </c>
      <c r="B4503" s="206" t="s">
        <v>5021</v>
      </c>
      <c r="C4503" s="205" t="s">
        <v>687</v>
      </c>
      <c r="D4503" s="207">
        <v>13.88</v>
      </c>
    </row>
    <row r="4504" spans="1:4">
      <c r="A4504" s="50">
        <v>93659</v>
      </c>
      <c r="B4504" s="208" t="s">
        <v>5022</v>
      </c>
      <c r="C4504" s="50" t="s">
        <v>687</v>
      </c>
      <c r="D4504" s="204">
        <v>15.5</v>
      </c>
    </row>
    <row r="4505" spans="1:4">
      <c r="A4505" s="205">
        <v>93660</v>
      </c>
      <c r="B4505" s="206" t="s">
        <v>5023</v>
      </c>
      <c r="C4505" s="205" t="s">
        <v>687</v>
      </c>
      <c r="D4505" s="207">
        <v>39.42</v>
      </c>
    </row>
    <row r="4506" spans="1:4">
      <c r="A4506" s="50">
        <v>93661</v>
      </c>
      <c r="B4506" s="208" t="s">
        <v>5024</v>
      </c>
      <c r="C4506" s="50" t="s">
        <v>687</v>
      </c>
      <c r="D4506" s="204">
        <v>40.119999999999997</v>
      </c>
    </row>
    <row r="4507" spans="1:4">
      <c r="A4507" s="205">
        <v>93662</v>
      </c>
      <c r="B4507" s="206" t="s">
        <v>5025</v>
      </c>
      <c r="C4507" s="205" t="s">
        <v>687</v>
      </c>
      <c r="D4507" s="207">
        <v>41.4</v>
      </c>
    </row>
    <row r="4508" spans="1:4">
      <c r="A4508" s="50">
        <v>93663</v>
      </c>
      <c r="B4508" s="208" t="s">
        <v>5026</v>
      </c>
      <c r="C4508" s="50" t="s">
        <v>687</v>
      </c>
      <c r="D4508" s="204">
        <v>41.4</v>
      </c>
    </row>
    <row r="4509" spans="1:4">
      <c r="A4509" s="205">
        <v>93664</v>
      </c>
      <c r="B4509" s="206" t="s">
        <v>5027</v>
      </c>
      <c r="C4509" s="205" t="s">
        <v>687</v>
      </c>
      <c r="D4509" s="207">
        <v>42.95</v>
      </c>
    </row>
    <row r="4510" spans="1:4">
      <c r="A4510" s="50">
        <v>93665</v>
      </c>
      <c r="B4510" s="208" t="s">
        <v>5028</v>
      </c>
      <c r="C4510" s="50" t="s">
        <v>687</v>
      </c>
      <c r="D4510" s="204">
        <v>44.93</v>
      </c>
    </row>
    <row r="4511" spans="1:4">
      <c r="A4511" s="205">
        <v>93666</v>
      </c>
      <c r="B4511" s="206" t="s">
        <v>5029</v>
      </c>
      <c r="C4511" s="205" t="s">
        <v>687</v>
      </c>
      <c r="D4511" s="207">
        <v>48.17</v>
      </c>
    </row>
    <row r="4512" spans="1:4">
      <c r="A4512" s="50">
        <v>93667</v>
      </c>
      <c r="B4512" s="208" t="s">
        <v>5030</v>
      </c>
      <c r="C4512" s="50" t="s">
        <v>687</v>
      </c>
      <c r="D4512" s="204">
        <v>49.04</v>
      </c>
    </row>
    <row r="4513" spans="1:4">
      <c r="A4513" s="205">
        <v>93668</v>
      </c>
      <c r="B4513" s="206" t="s">
        <v>5031</v>
      </c>
      <c r="C4513" s="205" t="s">
        <v>687</v>
      </c>
      <c r="D4513" s="207">
        <v>50.1</v>
      </c>
    </row>
    <row r="4514" spans="1:4">
      <c r="A4514" s="50">
        <v>93669</v>
      </c>
      <c r="B4514" s="208" t="s">
        <v>5032</v>
      </c>
      <c r="C4514" s="50" t="s">
        <v>687</v>
      </c>
      <c r="D4514" s="204">
        <v>51.99</v>
      </c>
    </row>
    <row r="4515" spans="1:4">
      <c r="A4515" s="205">
        <v>93670</v>
      </c>
      <c r="B4515" s="206" t="s">
        <v>5033</v>
      </c>
      <c r="C4515" s="205" t="s">
        <v>687</v>
      </c>
      <c r="D4515" s="207">
        <v>51.99</v>
      </c>
    </row>
    <row r="4516" spans="1:4">
      <c r="A4516" s="50">
        <v>93671</v>
      </c>
      <c r="B4516" s="208" t="s">
        <v>5034</v>
      </c>
      <c r="C4516" s="50" t="s">
        <v>687</v>
      </c>
      <c r="D4516" s="204">
        <v>54.33</v>
      </c>
    </row>
    <row r="4517" spans="1:4">
      <c r="A4517" s="205">
        <v>93672</v>
      </c>
      <c r="B4517" s="206" t="s">
        <v>5035</v>
      </c>
      <c r="C4517" s="205" t="s">
        <v>687</v>
      </c>
      <c r="D4517" s="207">
        <v>58.17</v>
      </c>
    </row>
    <row r="4518" spans="1:4">
      <c r="A4518" s="50">
        <v>93673</v>
      </c>
      <c r="B4518" s="208" t="s">
        <v>5036</v>
      </c>
      <c r="C4518" s="50" t="s">
        <v>687</v>
      </c>
      <c r="D4518" s="204">
        <v>63.03</v>
      </c>
    </row>
    <row r="4519" spans="1:4">
      <c r="A4519" s="205">
        <v>93677</v>
      </c>
      <c r="B4519" s="206" t="s">
        <v>5037</v>
      </c>
      <c r="C4519" s="205" t="s">
        <v>687</v>
      </c>
      <c r="D4519" s="207">
        <v>53.72</v>
      </c>
    </row>
    <row r="4520" spans="1:4">
      <c r="A4520" s="205">
        <v>93679</v>
      </c>
      <c r="B4520" s="206" t="s">
        <v>5038</v>
      </c>
      <c r="C4520" s="205" t="s">
        <v>14</v>
      </c>
      <c r="D4520" s="207">
        <v>62.06</v>
      </c>
    </row>
    <row r="4521" spans="1:4" ht="30">
      <c r="A4521" s="50">
        <v>93680</v>
      </c>
      <c r="B4521" s="208" t="s">
        <v>5039</v>
      </c>
      <c r="C4521" s="50" t="s">
        <v>14</v>
      </c>
      <c r="D4521" s="204">
        <v>52.87</v>
      </c>
    </row>
    <row r="4522" spans="1:4" ht="30">
      <c r="A4522" s="205">
        <v>93681</v>
      </c>
      <c r="B4522" s="206" t="s">
        <v>5040</v>
      </c>
      <c r="C4522" s="205" t="s">
        <v>14</v>
      </c>
      <c r="D4522" s="207">
        <v>62.91</v>
      </c>
    </row>
    <row r="4523" spans="1:4">
      <c r="A4523" s="50">
        <v>93682</v>
      </c>
      <c r="B4523" s="208" t="s">
        <v>5041</v>
      </c>
      <c r="C4523" s="50" t="s">
        <v>14</v>
      </c>
      <c r="D4523" s="204">
        <v>64.02</v>
      </c>
    </row>
    <row r="4524" spans="1:4">
      <c r="A4524" s="205" t="s">
        <v>5042</v>
      </c>
      <c r="B4524" s="206" t="s">
        <v>5043</v>
      </c>
      <c r="C4524" s="205" t="s">
        <v>14</v>
      </c>
      <c r="D4524" s="207">
        <v>85.21</v>
      </c>
    </row>
    <row r="4525" spans="1:4">
      <c r="A4525" s="50" t="s">
        <v>5044</v>
      </c>
      <c r="B4525" s="208" t="s">
        <v>5045</v>
      </c>
      <c r="C4525" s="50" t="s">
        <v>687</v>
      </c>
      <c r="D4525" s="204">
        <v>35.92</v>
      </c>
    </row>
    <row r="4526" spans="1:4">
      <c r="A4526" s="50" t="s">
        <v>5046</v>
      </c>
      <c r="B4526" s="208" t="s">
        <v>5047</v>
      </c>
      <c r="C4526" s="50" t="s">
        <v>103</v>
      </c>
      <c r="D4526" s="204">
        <v>170.97</v>
      </c>
    </row>
    <row r="4527" spans="1:4">
      <c r="A4527" s="205" t="s">
        <v>5048</v>
      </c>
      <c r="B4527" s="206" t="s">
        <v>5049</v>
      </c>
      <c r="C4527" s="205" t="s">
        <v>103</v>
      </c>
      <c r="D4527" s="207">
        <v>377.79</v>
      </c>
    </row>
    <row r="4528" spans="1:4">
      <c r="A4528" s="50" t="s">
        <v>5050</v>
      </c>
      <c r="B4528" s="208" t="s">
        <v>5051</v>
      </c>
      <c r="C4528" s="50" t="s">
        <v>103</v>
      </c>
      <c r="D4528" s="204">
        <v>444.33</v>
      </c>
    </row>
    <row r="4529" spans="1:4">
      <c r="A4529" s="205" t="s">
        <v>5052</v>
      </c>
      <c r="B4529" s="206" t="s">
        <v>5053</v>
      </c>
      <c r="C4529" s="205" t="s">
        <v>14</v>
      </c>
      <c r="D4529" s="207">
        <v>12.13</v>
      </c>
    </row>
    <row r="4530" spans="1:4">
      <c r="A4530" s="205" t="s">
        <v>5054</v>
      </c>
      <c r="B4530" s="206" t="s">
        <v>5055</v>
      </c>
      <c r="C4530" s="205" t="s">
        <v>103</v>
      </c>
      <c r="D4530" s="207">
        <v>19.88</v>
      </c>
    </row>
    <row r="4531" spans="1:4">
      <c r="A4531" s="205" t="s">
        <v>5056</v>
      </c>
      <c r="B4531" s="206" t="s">
        <v>5057</v>
      </c>
      <c r="C4531" s="205" t="s">
        <v>14</v>
      </c>
      <c r="D4531" s="207">
        <v>391.19</v>
      </c>
    </row>
    <row r="4532" spans="1:4">
      <c r="A4532" s="205" t="s">
        <v>5058</v>
      </c>
      <c r="B4532" s="206" t="s">
        <v>5059</v>
      </c>
      <c r="C4532" s="205" t="s">
        <v>103</v>
      </c>
      <c r="D4532" s="207">
        <v>98.48</v>
      </c>
    </row>
    <row r="4533" spans="1:4">
      <c r="A4533" s="205" t="s">
        <v>5060</v>
      </c>
      <c r="B4533" s="206" t="s">
        <v>5061</v>
      </c>
      <c r="C4533" s="205" t="s">
        <v>14</v>
      </c>
      <c r="D4533" s="207">
        <v>13.94</v>
      </c>
    </row>
    <row r="4534" spans="1:4">
      <c r="A4534" s="50" t="s">
        <v>5062</v>
      </c>
      <c r="B4534" s="208" t="s">
        <v>5063</v>
      </c>
      <c r="C4534" s="50" t="s">
        <v>14</v>
      </c>
      <c r="D4534" s="204">
        <v>44.59</v>
      </c>
    </row>
    <row r="4535" spans="1:4">
      <c r="A4535" s="205" t="s">
        <v>5064</v>
      </c>
      <c r="B4535" s="206" t="s">
        <v>5065</v>
      </c>
      <c r="C4535" s="205" t="s">
        <v>687</v>
      </c>
      <c r="D4535" s="207">
        <v>155.22</v>
      </c>
    </row>
    <row r="4536" spans="1:4">
      <c r="A4536" s="50" t="s">
        <v>5066</v>
      </c>
      <c r="B4536" s="208" t="s">
        <v>5067</v>
      </c>
      <c r="C4536" s="50" t="s">
        <v>687</v>
      </c>
      <c r="D4536" s="204">
        <v>283.89</v>
      </c>
    </row>
    <row r="4537" spans="1:4">
      <c r="A4537" s="205" t="s">
        <v>5068</v>
      </c>
      <c r="B4537" s="206" t="s">
        <v>5069</v>
      </c>
      <c r="C4537" s="205" t="s">
        <v>687</v>
      </c>
      <c r="D4537" s="207">
        <v>930.88</v>
      </c>
    </row>
    <row r="4538" spans="1:4" ht="30">
      <c r="A4538" s="205" t="s">
        <v>5070</v>
      </c>
      <c r="B4538" s="206" t="s">
        <v>5071</v>
      </c>
      <c r="C4538" s="205" t="s">
        <v>14</v>
      </c>
      <c r="D4538" s="207">
        <v>76.33</v>
      </c>
    </row>
    <row r="4539" spans="1:4" ht="30">
      <c r="A4539" s="205" t="s">
        <v>5072</v>
      </c>
      <c r="B4539" s="206" t="s">
        <v>5073</v>
      </c>
      <c r="C4539" s="205" t="s">
        <v>687</v>
      </c>
      <c r="D4539" s="207">
        <v>23096.55</v>
      </c>
    </row>
    <row r="4540" spans="1:4" ht="30">
      <c r="A4540" s="50" t="s">
        <v>5074</v>
      </c>
      <c r="B4540" s="208" t="s">
        <v>5075</v>
      </c>
      <c r="C4540" s="50" t="s">
        <v>103</v>
      </c>
      <c r="D4540" s="204">
        <v>1.31</v>
      </c>
    </row>
    <row r="4541" spans="1:4">
      <c r="A4541" s="50" t="s">
        <v>5076</v>
      </c>
      <c r="B4541" s="208" t="s">
        <v>5077</v>
      </c>
      <c r="C4541" s="50" t="s">
        <v>40</v>
      </c>
      <c r="D4541" s="204">
        <v>431.61</v>
      </c>
    </row>
    <row r="4542" spans="1:4" ht="30">
      <c r="A4542" s="205" t="s">
        <v>5078</v>
      </c>
      <c r="B4542" s="206" t="s">
        <v>5079</v>
      </c>
      <c r="C4542" s="205" t="s">
        <v>14</v>
      </c>
      <c r="D4542" s="207">
        <v>3.16</v>
      </c>
    </row>
    <row r="4543" spans="1:4">
      <c r="A4543" s="205" t="s">
        <v>5080</v>
      </c>
      <c r="B4543" s="206" t="s">
        <v>5081</v>
      </c>
      <c r="C4543" s="205" t="s">
        <v>687</v>
      </c>
      <c r="D4543" s="207">
        <v>205.33</v>
      </c>
    </row>
    <row r="4544" spans="1:4">
      <c r="A4544" s="50" t="s">
        <v>5082</v>
      </c>
      <c r="B4544" s="208" t="s">
        <v>5083</v>
      </c>
      <c r="C4544" s="50" t="s">
        <v>687</v>
      </c>
      <c r="D4544" s="204">
        <v>355.91</v>
      </c>
    </row>
    <row r="4545" spans="1:4">
      <c r="A4545" s="205" t="s">
        <v>5084</v>
      </c>
      <c r="B4545" s="206" t="s">
        <v>5085</v>
      </c>
      <c r="C4545" s="205" t="s">
        <v>687</v>
      </c>
      <c r="D4545" s="207">
        <v>410.67</v>
      </c>
    </row>
    <row r="4546" spans="1:4">
      <c r="A4546" s="50" t="s">
        <v>5086</v>
      </c>
      <c r="B4546" s="208" t="s">
        <v>5087</v>
      </c>
      <c r="C4546" s="50" t="s">
        <v>687</v>
      </c>
      <c r="D4546" s="204">
        <v>513.34</v>
      </c>
    </row>
    <row r="4547" spans="1:4">
      <c r="A4547" s="205" t="s">
        <v>5088</v>
      </c>
      <c r="B4547" s="206" t="s">
        <v>5089</v>
      </c>
      <c r="C4547" s="205" t="s">
        <v>687</v>
      </c>
      <c r="D4547" s="207">
        <v>636.54</v>
      </c>
    </row>
    <row r="4548" spans="1:4">
      <c r="A4548" s="205" t="s">
        <v>5090</v>
      </c>
      <c r="B4548" s="206" t="s">
        <v>5091</v>
      </c>
      <c r="C4548" s="205" t="s">
        <v>14</v>
      </c>
      <c r="D4548" s="207">
        <v>73.64</v>
      </c>
    </row>
    <row r="4549" spans="1:4">
      <c r="A4549" s="50" t="s">
        <v>5092</v>
      </c>
      <c r="B4549" s="208" t="s">
        <v>5093</v>
      </c>
      <c r="C4549" s="50" t="s">
        <v>14</v>
      </c>
      <c r="D4549" s="204">
        <v>49.53</v>
      </c>
    </row>
    <row r="4550" spans="1:4" ht="30">
      <c r="A4550" s="205" t="s">
        <v>5094</v>
      </c>
      <c r="B4550" s="206" t="s">
        <v>5095</v>
      </c>
      <c r="C4550" s="205" t="s">
        <v>14</v>
      </c>
      <c r="D4550" s="207">
        <v>71.11</v>
      </c>
    </row>
    <row r="4551" spans="1:4">
      <c r="A4551" s="50" t="s">
        <v>5096</v>
      </c>
      <c r="B4551" s="208" t="s">
        <v>5097</v>
      </c>
      <c r="C4551" s="50" t="s">
        <v>14</v>
      </c>
      <c r="D4551" s="204">
        <v>100.28</v>
      </c>
    </row>
    <row r="4552" spans="1:4" ht="30">
      <c r="A4552" s="205" t="s">
        <v>5098</v>
      </c>
      <c r="B4552" s="206" t="s">
        <v>5099</v>
      </c>
      <c r="C4552" s="205" t="s">
        <v>103</v>
      </c>
      <c r="D4552" s="207">
        <v>79.97</v>
      </c>
    </row>
    <row r="4553" spans="1:4" ht="30">
      <c r="A4553" s="50" t="s">
        <v>5100</v>
      </c>
      <c r="B4553" s="208" t="s">
        <v>5101</v>
      </c>
      <c r="C4553" s="50" t="s">
        <v>103</v>
      </c>
      <c r="D4553" s="204">
        <v>60.68</v>
      </c>
    </row>
    <row r="4554" spans="1:4">
      <c r="A4554" s="205" t="s">
        <v>5102</v>
      </c>
      <c r="B4554" s="206" t="s">
        <v>5103</v>
      </c>
      <c r="C4554" s="205" t="s">
        <v>103</v>
      </c>
      <c r="D4554" s="207">
        <v>39.299999999999997</v>
      </c>
    </row>
    <row r="4555" spans="1:4">
      <c r="A4555" s="50" t="s">
        <v>5104</v>
      </c>
      <c r="B4555" s="208" t="s">
        <v>5105</v>
      </c>
      <c r="C4555" s="50" t="s">
        <v>103</v>
      </c>
      <c r="D4555" s="204">
        <v>32.93</v>
      </c>
    </row>
    <row r="4556" spans="1:4">
      <c r="A4556" s="205" t="s">
        <v>5106</v>
      </c>
      <c r="B4556" s="206" t="s">
        <v>5107</v>
      </c>
      <c r="C4556" s="205" t="s">
        <v>103</v>
      </c>
      <c r="D4556" s="207">
        <v>24.02</v>
      </c>
    </row>
    <row r="4557" spans="1:4" ht="30">
      <c r="A4557" s="50" t="s">
        <v>5108</v>
      </c>
      <c r="B4557" s="208" t="s">
        <v>5109</v>
      </c>
      <c r="C4557" s="50" t="s">
        <v>14</v>
      </c>
      <c r="D4557" s="204">
        <v>82.13</v>
      </c>
    </row>
    <row r="4558" spans="1:4">
      <c r="A4558" s="205" t="s">
        <v>5110</v>
      </c>
      <c r="B4558" s="206" t="s">
        <v>5111</v>
      </c>
      <c r="C4558" s="205" t="s">
        <v>14</v>
      </c>
      <c r="D4558" s="207">
        <v>86.62</v>
      </c>
    </row>
    <row r="4559" spans="1:4">
      <c r="A4559" s="205" t="s">
        <v>5112</v>
      </c>
      <c r="B4559" s="206" t="s">
        <v>5113</v>
      </c>
      <c r="C4559" s="205" t="s">
        <v>40</v>
      </c>
      <c r="D4559" s="207">
        <v>101.23</v>
      </c>
    </row>
    <row r="4560" spans="1:4" ht="30">
      <c r="A4560" s="205" t="s">
        <v>5114</v>
      </c>
      <c r="B4560" s="206" t="s">
        <v>5115</v>
      </c>
      <c r="C4560" s="205" t="s">
        <v>687</v>
      </c>
      <c r="D4560" s="207">
        <v>8.65</v>
      </c>
    </row>
    <row r="4561" spans="1:4" ht="30">
      <c r="A4561" s="50" t="s">
        <v>5116</v>
      </c>
      <c r="B4561" s="208" t="s">
        <v>5117</v>
      </c>
      <c r="C4561" s="50" t="s">
        <v>687</v>
      </c>
      <c r="D4561" s="204">
        <v>8.32</v>
      </c>
    </row>
    <row r="4562" spans="1:4" ht="30">
      <c r="A4562" s="205" t="s">
        <v>5118</v>
      </c>
      <c r="B4562" s="206" t="s">
        <v>5119</v>
      </c>
      <c r="C4562" s="205" t="s">
        <v>687</v>
      </c>
      <c r="D4562" s="207">
        <v>5.88</v>
      </c>
    </row>
    <row r="4563" spans="1:4" ht="30">
      <c r="A4563" s="50" t="s">
        <v>5120</v>
      </c>
      <c r="B4563" s="208" t="s">
        <v>5121</v>
      </c>
      <c r="C4563" s="50" t="s">
        <v>687</v>
      </c>
      <c r="D4563" s="204">
        <v>3.66</v>
      </c>
    </row>
    <row r="4564" spans="1:4" ht="30">
      <c r="A4564" s="205" t="s">
        <v>5122</v>
      </c>
      <c r="B4564" s="206" t="s">
        <v>5123</v>
      </c>
      <c r="C4564" s="205" t="s">
        <v>687</v>
      </c>
      <c r="D4564" s="207">
        <v>3.31</v>
      </c>
    </row>
    <row r="4565" spans="1:4">
      <c r="A4565" s="50" t="s">
        <v>5124</v>
      </c>
      <c r="B4565" s="208" t="s">
        <v>5125</v>
      </c>
      <c r="C4565" s="50" t="s">
        <v>103</v>
      </c>
      <c r="D4565" s="204">
        <v>1.37</v>
      </c>
    </row>
    <row r="4566" spans="1:4">
      <c r="A4566" s="205" t="s">
        <v>5126</v>
      </c>
      <c r="B4566" s="206" t="s">
        <v>5127</v>
      </c>
      <c r="C4566" s="205" t="s">
        <v>103</v>
      </c>
      <c r="D4566" s="207">
        <v>2.4700000000000002</v>
      </c>
    </row>
    <row r="4567" spans="1:4">
      <c r="A4567" s="50" t="s">
        <v>5128</v>
      </c>
      <c r="B4567" s="208" t="s">
        <v>5129</v>
      </c>
      <c r="C4567" s="50" t="s">
        <v>103</v>
      </c>
      <c r="D4567" s="204">
        <v>10</v>
      </c>
    </row>
    <row r="4568" spans="1:4">
      <c r="A4568" s="205" t="s">
        <v>5130</v>
      </c>
      <c r="B4568" s="206" t="s">
        <v>5131</v>
      </c>
      <c r="C4568" s="205" t="s">
        <v>103</v>
      </c>
      <c r="D4568" s="207">
        <v>18.09</v>
      </c>
    </row>
    <row r="4569" spans="1:4">
      <c r="A4569" s="50" t="s">
        <v>5132</v>
      </c>
      <c r="B4569" s="208" t="s">
        <v>5133</v>
      </c>
      <c r="C4569" s="50" t="s">
        <v>103</v>
      </c>
      <c r="D4569" s="204">
        <v>24.2</v>
      </c>
    </row>
    <row r="4570" spans="1:4">
      <c r="A4570" s="205" t="s">
        <v>5134</v>
      </c>
      <c r="B4570" s="206" t="s">
        <v>5135</v>
      </c>
      <c r="C4570" s="205" t="s">
        <v>103</v>
      </c>
      <c r="D4570" s="207">
        <v>41.8</v>
      </c>
    </row>
    <row r="4571" spans="1:4">
      <c r="A4571" s="50" t="s">
        <v>5136</v>
      </c>
      <c r="B4571" s="208" t="s">
        <v>5137</v>
      </c>
      <c r="C4571" s="50" t="s">
        <v>103</v>
      </c>
      <c r="D4571" s="204">
        <v>67.069999999999993</v>
      </c>
    </row>
    <row r="4572" spans="1:4">
      <c r="A4572" s="205" t="s">
        <v>5138</v>
      </c>
      <c r="B4572" s="206" t="s">
        <v>5139</v>
      </c>
      <c r="C4572" s="205" t="s">
        <v>103</v>
      </c>
      <c r="D4572" s="207">
        <v>162.56</v>
      </c>
    </row>
    <row r="4573" spans="1:4">
      <c r="A4573" s="50" t="s">
        <v>5140</v>
      </c>
      <c r="B4573" s="208" t="s">
        <v>5141</v>
      </c>
      <c r="C4573" s="50" t="s">
        <v>103</v>
      </c>
      <c r="D4573" s="204">
        <v>1.35</v>
      </c>
    </row>
    <row r="4574" spans="1:4">
      <c r="A4574" s="205" t="s">
        <v>5142</v>
      </c>
      <c r="B4574" s="206" t="s">
        <v>5143</v>
      </c>
      <c r="C4574" s="205" t="s">
        <v>103</v>
      </c>
      <c r="D4574" s="207">
        <v>1.95</v>
      </c>
    </row>
    <row r="4575" spans="1:4">
      <c r="A4575" s="50" t="s">
        <v>5144</v>
      </c>
      <c r="B4575" s="208" t="s">
        <v>5145</v>
      </c>
      <c r="C4575" s="50" t="s">
        <v>103</v>
      </c>
      <c r="D4575" s="204">
        <v>2.71</v>
      </c>
    </row>
    <row r="4576" spans="1:4">
      <c r="A4576" s="205" t="s">
        <v>5146</v>
      </c>
      <c r="B4576" s="206" t="s">
        <v>5147</v>
      </c>
      <c r="C4576" s="205" t="s">
        <v>103</v>
      </c>
      <c r="D4576" s="207">
        <v>3.58</v>
      </c>
    </row>
    <row r="4577" spans="1:4">
      <c r="A4577" s="50" t="s">
        <v>5148</v>
      </c>
      <c r="B4577" s="208" t="s">
        <v>5149</v>
      </c>
      <c r="C4577" s="50" t="s">
        <v>103</v>
      </c>
      <c r="D4577" s="204">
        <v>4.8</v>
      </c>
    </row>
    <row r="4578" spans="1:4">
      <c r="A4578" s="205" t="s">
        <v>5150</v>
      </c>
      <c r="B4578" s="206" t="s">
        <v>5151</v>
      </c>
      <c r="C4578" s="205" t="s">
        <v>103</v>
      </c>
      <c r="D4578" s="207">
        <v>5.92</v>
      </c>
    </row>
    <row r="4579" spans="1:4">
      <c r="A4579" s="205" t="s">
        <v>5152</v>
      </c>
      <c r="B4579" s="206" t="s">
        <v>5153</v>
      </c>
      <c r="C4579" s="205" t="s">
        <v>687</v>
      </c>
      <c r="D4579" s="207">
        <v>1324.69</v>
      </c>
    </row>
    <row r="4580" spans="1:4">
      <c r="A4580" s="50" t="s">
        <v>5154</v>
      </c>
      <c r="B4580" s="208" t="s">
        <v>5155</v>
      </c>
      <c r="C4580" s="50" t="s">
        <v>687</v>
      </c>
      <c r="D4580" s="204">
        <v>1326.46</v>
      </c>
    </row>
    <row r="4581" spans="1:4">
      <c r="A4581" s="205" t="s">
        <v>5156</v>
      </c>
      <c r="B4581" s="206" t="s">
        <v>5157</v>
      </c>
      <c r="C4581" s="205" t="s">
        <v>687</v>
      </c>
      <c r="D4581" s="207">
        <v>1368.49</v>
      </c>
    </row>
    <row r="4582" spans="1:4">
      <c r="A4582" s="50" t="s">
        <v>5158</v>
      </c>
      <c r="B4582" s="208" t="s">
        <v>5159</v>
      </c>
      <c r="C4582" s="50" t="s">
        <v>687</v>
      </c>
      <c r="D4582" s="204">
        <v>1381.59</v>
      </c>
    </row>
    <row r="4583" spans="1:4" ht="30">
      <c r="A4583" s="205" t="s">
        <v>5160</v>
      </c>
      <c r="B4583" s="206" t="s">
        <v>5161</v>
      </c>
      <c r="C4583" s="205" t="s">
        <v>103</v>
      </c>
      <c r="D4583" s="207">
        <v>422.33</v>
      </c>
    </row>
    <row r="4584" spans="1:4" ht="30">
      <c r="A4584" s="50" t="s">
        <v>5162</v>
      </c>
      <c r="B4584" s="208" t="s">
        <v>5163</v>
      </c>
      <c r="C4584" s="50" t="s">
        <v>103</v>
      </c>
      <c r="D4584" s="204">
        <v>370.84</v>
      </c>
    </row>
    <row r="4585" spans="1:4">
      <c r="A4585" s="50" t="s">
        <v>5164</v>
      </c>
      <c r="B4585" s="208" t="s">
        <v>5165</v>
      </c>
      <c r="C4585" s="50" t="s">
        <v>687</v>
      </c>
      <c r="D4585" s="204">
        <v>16.600000000000001</v>
      </c>
    </row>
    <row r="4586" spans="1:4" ht="30">
      <c r="A4586" s="205" t="s">
        <v>5166</v>
      </c>
      <c r="B4586" s="206" t="s">
        <v>5167</v>
      </c>
      <c r="C4586" s="205" t="s">
        <v>14</v>
      </c>
      <c r="D4586" s="207">
        <v>220.66</v>
      </c>
    </row>
    <row r="4587" spans="1:4">
      <c r="A4587" s="50" t="s">
        <v>5168</v>
      </c>
      <c r="B4587" s="208" t="s">
        <v>5169</v>
      </c>
      <c r="C4587" s="50" t="s">
        <v>687</v>
      </c>
      <c r="D4587" s="204">
        <v>136.41999999999999</v>
      </c>
    </row>
    <row r="4588" spans="1:4">
      <c r="A4588" s="205" t="s">
        <v>5170</v>
      </c>
      <c r="B4588" s="206" t="s">
        <v>5171</v>
      </c>
      <c r="C4588" s="205" t="s">
        <v>687</v>
      </c>
      <c r="D4588" s="207">
        <v>140.6</v>
      </c>
    </row>
    <row r="4589" spans="1:4">
      <c r="A4589" s="50" t="s">
        <v>5172</v>
      </c>
      <c r="B4589" s="208" t="s">
        <v>5173</v>
      </c>
      <c r="C4589" s="50" t="s">
        <v>687</v>
      </c>
      <c r="D4589" s="204">
        <v>128.32</v>
      </c>
    </row>
    <row r="4590" spans="1:4">
      <c r="A4590" s="205" t="s">
        <v>5174</v>
      </c>
      <c r="B4590" s="206" t="s">
        <v>5175</v>
      </c>
      <c r="C4590" s="205" t="s">
        <v>687</v>
      </c>
      <c r="D4590" s="207">
        <v>76.680000000000007</v>
      </c>
    </row>
    <row r="4591" spans="1:4">
      <c r="A4591" s="50" t="s">
        <v>5176</v>
      </c>
      <c r="B4591" s="208" t="s">
        <v>5177</v>
      </c>
      <c r="C4591" s="50" t="s">
        <v>687</v>
      </c>
      <c r="D4591" s="204">
        <v>118.06</v>
      </c>
    </row>
    <row r="4592" spans="1:4">
      <c r="A4592" s="205" t="s">
        <v>5178</v>
      </c>
      <c r="B4592" s="206" t="s">
        <v>5179</v>
      </c>
      <c r="C4592" s="205" t="s">
        <v>687</v>
      </c>
      <c r="D4592" s="207">
        <v>256.95</v>
      </c>
    </row>
    <row r="4593" spans="1:4" ht="30">
      <c r="A4593" s="50" t="s">
        <v>5180</v>
      </c>
      <c r="B4593" s="208" t="s">
        <v>5181</v>
      </c>
      <c r="C4593" s="50" t="s">
        <v>687</v>
      </c>
      <c r="D4593" s="204">
        <v>332.96</v>
      </c>
    </row>
    <row r="4594" spans="1:4">
      <c r="A4594" s="205" t="s">
        <v>5182</v>
      </c>
      <c r="B4594" s="206" t="s">
        <v>5183</v>
      </c>
      <c r="C4594" s="205" t="s">
        <v>687</v>
      </c>
      <c r="D4594" s="207">
        <v>24.01</v>
      </c>
    </row>
    <row r="4595" spans="1:4">
      <c r="A4595" s="50" t="s">
        <v>5184</v>
      </c>
      <c r="B4595" s="208" t="s">
        <v>5185</v>
      </c>
      <c r="C4595" s="50" t="s">
        <v>687</v>
      </c>
      <c r="D4595" s="204">
        <v>74.2</v>
      </c>
    </row>
    <row r="4596" spans="1:4">
      <c r="A4596" s="50" t="s">
        <v>5186</v>
      </c>
      <c r="B4596" s="208" t="s">
        <v>5187</v>
      </c>
      <c r="C4596" s="50" t="s">
        <v>687</v>
      </c>
      <c r="D4596" s="204">
        <v>25.8</v>
      </c>
    </row>
    <row r="4597" spans="1:4">
      <c r="A4597" s="205" t="s">
        <v>5188</v>
      </c>
      <c r="B4597" s="206" t="s">
        <v>5189</v>
      </c>
      <c r="C4597" s="205" t="s">
        <v>687</v>
      </c>
      <c r="D4597" s="207">
        <v>39.81</v>
      </c>
    </row>
    <row r="4598" spans="1:4" ht="30">
      <c r="A4598" s="50" t="s">
        <v>5190</v>
      </c>
      <c r="B4598" s="208" t="s">
        <v>5191</v>
      </c>
      <c r="C4598" s="50" t="s">
        <v>687</v>
      </c>
      <c r="D4598" s="204">
        <v>88.69</v>
      </c>
    </row>
    <row r="4599" spans="1:4">
      <c r="A4599" s="205" t="s">
        <v>5192</v>
      </c>
      <c r="B4599" s="206" t="s">
        <v>5193</v>
      </c>
      <c r="C4599" s="205" t="s">
        <v>687</v>
      </c>
      <c r="D4599" s="207">
        <v>15.91</v>
      </c>
    </row>
    <row r="4600" spans="1:4" ht="30">
      <c r="A4600" s="50" t="s">
        <v>5194</v>
      </c>
      <c r="B4600" s="208" t="s">
        <v>5195</v>
      </c>
      <c r="C4600" s="50" t="s">
        <v>687</v>
      </c>
      <c r="D4600" s="204">
        <v>486.79</v>
      </c>
    </row>
    <row r="4601" spans="1:4" ht="30">
      <c r="A4601" s="205" t="s">
        <v>5196</v>
      </c>
      <c r="B4601" s="206" t="s">
        <v>5197</v>
      </c>
      <c r="C4601" s="205" t="s">
        <v>687</v>
      </c>
      <c r="D4601" s="207">
        <v>466.71</v>
      </c>
    </row>
    <row r="4602" spans="1:4" ht="30">
      <c r="A4602" s="50" t="s">
        <v>5198</v>
      </c>
      <c r="B4602" s="208" t="s">
        <v>5199</v>
      </c>
      <c r="C4602" s="50" t="s">
        <v>687</v>
      </c>
      <c r="D4602" s="204">
        <v>519.57000000000005</v>
      </c>
    </row>
    <row r="4603" spans="1:4" ht="30">
      <c r="A4603" s="205" t="s">
        <v>5200</v>
      </c>
      <c r="B4603" s="206" t="s">
        <v>5201</v>
      </c>
      <c r="C4603" s="205" t="s">
        <v>687</v>
      </c>
      <c r="D4603" s="207">
        <v>610.58000000000004</v>
      </c>
    </row>
    <row r="4604" spans="1:4" ht="30">
      <c r="A4604" s="50" t="s">
        <v>5202</v>
      </c>
      <c r="B4604" s="208" t="s">
        <v>5203</v>
      </c>
      <c r="C4604" s="50" t="s">
        <v>687</v>
      </c>
      <c r="D4604" s="204">
        <v>1077.03</v>
      </c>
    </row>
    <row r="4605" spans="1:4" ht="30">
      <c r="A4605" s="205" t="s">
        <v>5204</v>
      </c>
      <c r="B4605" s="206" t="s">
        <v>5205</v>
      </c>
      <c r="C4605" s="205" t="s">
        <v>687</v>
      </c>
      <c r="D4605" s="207">
        <v>1079.3800000000001</v>
      </c>
    </row>
    <row r="4606" spans="1:4" ht="30">
      <c r="A4606" s="50" t="s">
        <v>5206</v>
      </c>
      <c r="B4606" s="208" t="s">
        <v>5207</v>
      </c>
      <c r="C4606" s="50" t="s">
        <v>687</v>
      </c>
      <c r="D4606" s="204">
        <v>1289.68</v>
      </c>
    </row>
    <row r="4607" spans="1:4" ht="30">
      <c r="A4607" s="205" t="s">
        <v>5208</v>
      </c>
      <c r="B4607" s="206" t="s">
        <v>5209</v>
      </c>
      <c r="C4607" s="205" t="s">
        <v>687</v>
      </c>
      <c r="D4607" s="207">
        <v>1989.91</v>
      </c>
    </row>
    <row r="4608" spans="1:4" ht="30">
      <c r="A4608" s="50" t="s">
        <v>5210</v>
      </c>
      <c r="B4608" s="208" t="s">
        <v>5211</v>
      </c>
      <c r="C4608" s="50" t="s">
        <v>687</v>
      </c>
      <c r="D4608" s="204">
        <v>707.73</v>
      </c>
    </row>
    <row r="4609" spans="1:4" ht="30">
      <c r="A4609" s="205" t="s">
        <v>5212</v>
      </c>
      <c r="B4609" s="206" t="s">
        <v>5213</v>
      </c>
      <c r="C4609" s="205" t="s">
        <v>687</v>
      </c>
      <c r="D4609" s="207">
        <v>783.53</v>
      </c>
    </row>
    <row r="4610" spans="1:4" ht="30">
      <c r="A4610" s="50" t="s">
        <v>5214</v>
      </c>
      <c r="B4610" s="208" t="s">
        <v>5215</v>
      </c>
      <c r="C4610" s="50" t="s">
        <v>687</v>
      </c>
      <c r="D4610" s="204">
        <v>844.45</v>
      </c>
    </row>
    <row r="4611" spans="1:4" ht="30">
      <c r="A4611" s="205" t="s">
        <v>5216</v>
      </c>
      <c r="B4611" s="206" t="s">
        <v>5217</v>
      </c>
      <c r="C4611" s="205" t="s">
        <v>687</v>
      </c>
      <c r="D4611" s="207">
        <v>1029.56</v>
      </c>
    </row>
    <row r="4612" spans="1:4" ht="30">
      <c r="A4612" s="50" t="s">
        <v>5218</v>
      </c>
      <c r="B4612" s="208" t="s">
        <v>5219</v>
      </c>
      <c r="C4612" s="50" t="s">
        <v>687</v>
      </c>
      <c r="D4612" s="204">
        <v>1367.47</v>
      </c>
    </row>
    <row r="4613" spans="1:4" ht="30">
      <c r="A4613" s="50" t="s">
        <v>417</v>
      </c>
      <c r="B4613" s="208" t="s">
        <v>5220</v>
      </c>
      <c r="C4613" s="50" t="s">
        <v>14</v>
      </c>
      <c r="D4613" s="204">
        <v>168.64</v>
      </c>
    </row>
    <row r="4614" spans="1:4">
      <c r="A4614" s="205" t="s">
        <v>5221</v>
      </c>
      <c r="B4614" s="206" t="s">
        <v>5222</v>
      </c>
      <c r="C4614" s="205" t="s">
        <v>687</v>
      </c>
      <c r="D4614" s="207">
        <v>88.26</v>
      </c>
    </row>
    <row r="4615" spans="1:4" ht="30">
      <c r="A4615" s="50" t="s">
        <v>5223</v>
      </c>
      <c r="B4615" s="208" t="s">
        <v>5224</v>
      </c>
      <c r="C4615" s="50" t="s">
        <v>103</v>
      </c>
      <c r="D4615" s="204">
        <v>102.61</v>
      </c>
    </row>
    <row r="4616" spans="1:4" ht="30">
      <c r="A4616" s="205" t="s">
        <v>5225</v>
      </c>
      <c r="B4616" s="206" t="s">
        <v>5226</v>
      </c>
      <c r="C4616" s="205" t="s">
        <v>103</v>
      </c>
      <c r="D4616" s="207">
        <v>69.56</v>
      </c>
    </row>
    <row r="4617" spans="1:4" ht="30">
      <c r="A4617" s="205" t="s">
        <v>5227</v>
      </c>
      <c r="B4617" s="206" t="s">
        <v>5228</v>
      </c>
      <c r="C4617" s="205" t="s">
        <v>14</v>
      </c>
      <c r="D4617" s="207">
        <v>54.72</v>
      </c>
    </row>
    <row r="4618" spans="1:4" ht="30">
      <c r="A4618" s="50" t="s">
        <v>5229</v>
      </c>
      <c r="B4618" s="208" t="s">
        <v>5230</v>
      </c>
      <c r="C4618" s="50" t="s">
        <v>14</v>
      </c>
      <c r="D4618" s="204">
        <v>38.729999999999997</v>
      </c>
    </row>
    <row r="4619" spans="1:4" ht="30">
      <c r="A4619" s="205" t="s">
        <v>5231</v>
      </c>
      <c r="B4619" s="206" t="s">
        <v>5232</v>
      </c>
      <c r="C4619" s="205" t="s">
        <v>14</v>
      </c>
      <c r="D4619" s="207">
        <v>49.25</v>
      </c>
    </row>
    <row r="4620" spans="1:4" ht="30">
      <c r="A4620" s="50" t="s">
        <v>5233</v>
      </c>
      <c r="B4620" s="208" t="s">
        <v>5234</v>
      </c>
      <c r="C4620" s="50" t="s">
        <v>14</v>
      </c>
      <c r="D4620" s="204">
        <v>32.94</v>
      </c>
    </row>
    <row r="4621" spans="1:4">
      <c r="A4621" s="205" t="s">
        <v>5235</v>
      </c>
      <c r="B4621" s="206" t="s">
        <v>5236</v>
      </c>
      <c r="C4621" s="205" t="s">
        <v>14</v>
      </c>
      <c r="D4621" s="207">
        <v>6.01</v>
      </c>
    </row>
    <row r="4622" spans="1:4" ht="30">
      <c r="A4622" s="205" t="s">
        <v>5237</v>
      </c>
      <c r="B4622" s="206" t="s">
        <v>5238</v>
      </c>
      <c r="C4622" s="205" t="s">
        <v>14</v>
      </c>
      <c r="D4622" s="207">
        <v>55.07</v>
      </c>
    </row>
    <row r="4623" spans="1:4">
      <c r="A4623" s="205" t="s">
        <v>5239</v>
      </c>
      <c r="B4623" s="206" t="s">
        <v>5240</v>
      </c>
      <c r="C4623" s="205" t="s">
        <v>14</v>
      </c>
      <c r="D4623" s="207">
        <v>25.63</v>
      </c>
    </row>
    <row r="4624" spans="1:4">
      <c r="A4624" s="205" t="s">
        <v>5241</v>
      </c>
      <c r="B4624" s="206" t="s">
        <v>5242</v>
      </c>
      <c r="C4624" s="205" t="s">
        <v>687</v>
      </c>
      <c r="D4624" s="207">
        <v>50.6</v>
      </c>
    </row>
    <row r="4625" spans="1:4">
      <c r="A4625" s="50" t="s">
        <v>5243</v>
      </c>
      <c r="B4625" s="208" t="s">
        <v>5244</v>
      </c>
      <c r="C4625" s="50" t="s">
        <v>687</v>
      </c>
      <c r="D4625" s="204">
        <v>53.79</v>
      </c>
    </row>
    <row r="4626" spans="1:4">
      <c r="A4626" s="205" t="s">
        <v>5245</v>
      </c>
      <c r="B4626" s="206" t="s">
        <v>5246</v>
      </c>
      <c r="C4626" s="205" t="s">
        <v>687</v>
      </c>
      <c r="D4626" s="207">
        <v>72.34</v>
      </c>
    </row>
    <row r="4627" spans="1:4">
      <c r="A4627" s="50" t="s">
        <v>5247</v>
      </c>
      <c r="B4627" s="208" t="s">
        <v>5248</v>
      </c>
      <c r="C4627" s="50" t="s">
        <v>687</v>
      </c>
      <c r="D4627" s="204">
        <v>83.66</v>
      </c>
    </row>
    <row r="4628" spans="1:4">
      <c r="A4628" s="205" t="s">
        <v>5249</v>
      </c>
      <c r="B4628" s="206" t="s">
        <v>5250</v>
      </c>
      <c r="C4628" s="205" t="s">
        <v>687</v>
      </c>
      <c r="D4628" s="207">
        <v>112.88</v>
      </c>
    </row>
    <row r="4629" spans="1:4">
      <c r="A4629" s="50" t="s">
        <v>5251</v>
      </c>
      <c r="B4629" s="208" t="s">
        <v>5252</v>
      </c>
      <c r="C4629" s="50" t="s">
        <v>687</v>
      </c>
      <c r="D4629" s="204">
        <v>226.24</v>
      </c>
    </row>
    <row r="4630" spans="1:4">
      <c r="A4630" s="205" t="s">
        <v>5253</v>
      </c>
      <c r="B4630" s="206" t="s">
        <v>5254</v>
      </c>
      <c r="C4630" s="205" t="s">
        <v>687</v>
      </c>
      <c r="D4630" s="207">
        <v>381.31</v>
      </c>
    </row>
    <row r="4631" spans="1:4">
      <c r="A4631" s="50" t="s">
        <v>5255</v>
      </c>
      <c r="B4631" s="208" t="s">
        <v>5256</v>
      </c>
      <c r="C4631" s="50" t="s">
        <v>687</v>
      </c>
      <c r="D4631" s="204">
        <v>69.47</v>
      </c>
    </row>
    <row r="4632" spans="1:4">
      <c r="A4632" s="205" t="s">
        <v>5257</v>
      </c>
      <c r="B4632" s="206" t="s">
        <v>5258</v>
      </c>
      <c r="C4632" s="205" t="s">
        <v>687</v>
      </c>
      <c r="D4632" s="207">
        <v>88.54</v>
      </c>
    </row>
    <row r="4633" spans="1:4">
      <c r="A4633" s="50" t="s">
        <v>5259</v>
      </c>
      <c r="B4633" s="208" t="s">
        <v>5260</v>
      </c>
      <c r="C4633" s="50" t="s">
        <v>687</v>
      </c>
      <c r="D4633" s="204">
        <v>124.07</v>
      </c>
    </row>
    <row r="4634" spans="1:4">
      <c r="A4634" s="205" t="s">
        <v>5261</v>
      </c>
      <c r="B4634" s="206" t="s">
        <v>5262</v>
      </c>
      <c r="C4634" s="205" t="s">
        <v>687</v>
      </c>
      <c r="D4634" s="207">
        <v>139.56</v>
      </c>
    </row>
    <row r="4635" spans="1:4">
      <c r="A4635" s="50" t="s">
        <v>5263</v>
      </c>
      <c r="B4635" s="208" t="s">
        <v>5264</v>
      </c>
      <c r="C4635" s="50" t="s">
        <v>687</v>
      </c>
      <c r="D4635" s="204">
        <v>187.63</v>
      </c>
    </row>
    <row r="4636" spans="1:4">
      <c r="A4636" s="205" t="s">
        <v>5265</v>
      </c>
      <c r="B4636" s="206" t="s">
        <v>5266</v>
      </c>
      <c r="C4636" s="205" t="s">
        <v>687</v>
      </c>
      <c r="D4636" s="207">
        <v>270.27999999999997</v>
      </c>
    </row>
    <row r="4637" spans="1:4">
      <c r="A4637" s="50" t="s">
        <v>5267</v>
      </c>
      <c r="B4637" s="208" t="s">
        <v>5268</v>
      </c>
      <c r="C4637" s="50" t="s">
        <v>687</v>
      </c>
      <c r="D4637" s="204">
        <v>354.12</v>
      </c>
    </row>
    <row r="4638" spans="1:4">
      <c r="A4638" s="205" t="s">
        <v>5269</v>
      </c>
      <c r="B4638" s="206" t="s">
        <v>5270</v>
      </c>
      <c r="C4638" s="205" t="s">
        <v>687</v>
      </c>
      <c r="D4638" s="207">
        <v>542.22</v>
      </c>
    </row>
    <row r="4639" spans="1:4">
      <c r="A4639" s="50" t="s">
        <v>5271</v>
      </c>
      <c r="B4639" s="208" t="s">
        <v>5272</v>
      </c>
      <c r="C4639" s="50" t="s">
        <v>687</v>
      </c>
      <c r="D4639" s="204">
        <v>49.79</v>
      </c>
    </row>
    <row r="4640" spans="1:4">
      <c r="A4640" s="205" t="s">
        <v>5273</v>
      </c>
      <c r="B4640" s="206" t="s">
        <v>5274</v>
      </c>
      <c r="C4640" s="205" t="s">
        <v>687</v>
      </c>
      <c r="D4640" s="207">
        <v>53.34</v>
      </c>
    </row>
    <row r="4641" spans="1:4">
      <c r="A4641" s="50" t="s">
        <v>5275</v>
      </c>
      <c r="B4641" s="208" t="s">
        <v>5276</v>
      </c>
      <c r="C4641" s="50" t="s">
        <v>687</v>
      </c>
      <c r="D4641" s="204">
        <v>81.63</v>
      </c>
    </row>
    <row r="4642" spans="1:4">
      <c r="A4642" s="205" t="s">
        <v>5277</v>
      </c>
      <c r="B4642" s="206" t="s">
        <v>5278</v>
      </c>
      <c r="C4642" s="205" t="s">
        <v>687</v>
      </c>
      <c r="D4642" s="207">
        <v>113.48</v>
      </c>
    </row>
    <row r="4643" spans="1:4">
      <c r="A4643" s="50" t="s">
        <v>5279</v>
      </c>
      <c r="B4643" s="208" t="s">
        <v>5280</v>
      </c>
      <c r="C4643" s="50" t="s">
        <v>687</v>
      </c>
      <c r="D4643" s="204">
        <v>197.56</v>
      </c>
    </row>
    <row r="4644" spans="1:4">
      <c r="A4644" s="205" t="s">
        <v>5281</v>
      </c>
      <c r="B4644" s="206" t="s">
        <v>5282</v>
      </c>
      <c r="C4644" s="205" t="s">
        <v>687</v>
      </c>
      <c r="D4644" s="207">
        <v>251.96</v>
      </c>
    </row>
    <row r="4645" spans="1:4">
      <c r="A4645" s="50" t="s">
        <v>5283</v>
      </c>
      <c r="B4645" s="208" t="s">
        <v>5284</v>
      </c>
      <c r="C4645" s="50" t="s">
        <v>687</v>
      </c>
      <c r="D4645" s="204">
        <v>431.53</v>
      </c>
    </row>
    <row r="4646" spans="1:4">
      <c r="A4646" s="205" t="s">
        <v>5285</v>
      </c>
      <c r="B4646" s="206" t="s">
        <v>5286</v>
      </c>
      <c r="C4646" s="205" t="s">
        <v>687</v>
      </c>
      <c r="D4646" s="207">
        <v>80.91</v>
      </c>
    </row>
    <row r="4647" spans="1:4" ht="30">
      <c r="A4647" s="205" t="s">
        <v>5287</v>
      </c>
      <c r="B4647" s="206" t="s">
        <v>5288</v>
      </c>
      <c r="C4647" s="205" t="s">
        <v>103</v>
      </c>
      <c r="D4647" s="207">
        <v>22.82</v>
      </c>
    </row>
    <row r="4648" spans="1:4" ht="30">
      <c r="A4648" s="50" t="s">
        <v>5289</v>
      </c>
      <c r="B4648" s="208" t="s">
        <v>5290</v>
      </c>
      <c r="C4648" s="50" t="s">
        <v>103</v>
      </c>
      <c r="D4648" s="204">
        <v>36.659999999999997</v>
      </c>
    </row>
    <row r="4649" spans="1:4" ht="30">
      <c r="A4649" s="50" t="s">
        <v>5291</v>
      </c>
      <c r="B4649" s="208" t="s">
        <v>5292</v>
      </c>
      <c r="C4649" s="50" t="s">
        <v>687</v>
      </c>
      <c r="D4649" s="204">
        <v>282.26</v>
      </c>
    </row>
    <row r="4650" spans="1:4" ht="30">
      <c r="A4650" s="50" t="s">
        <v>5293</v>
      </c>
      <c r="B4650" s="208" t="s">
        <v>5294</v>
      </c>
      <c r="C4650" s="50" t="s">
        <v>14</v>
      </c>
      <c r="D4650" s="204">
        <v>29.54</v>
      </c>
    </row>
    <row r="4651" spans="1:4">
      <c r="A4651" s="50" t="s">
        <v>5295</v>
      </c>
      <c r="B4651" s="208" t="s">
        <v>5296</v>
      </c>
      <c r="C4651" s="50" t="s">
        <v>14</v>
      </c>
      <c r="D4651" s="204">
        <v>18.440000000000001</v>
      </c>
    </row>
    <row r="4652" spans="1:4">
      <c r="A4652" s="205" t="s">
        <v>5297</v>
      </c>
      <c r="B4652" s="206" t="s">
        <v>5298</v>
      </c>
      <c r="C4652" s="205" t="s">
        <v>14</v>
      </c>
      <c r="D4652" s="207">
        <v>18.440000000000001</v>
      </c>
    </row>
    <row r="4653" spans="1:4">
      <c r="A4653" s="50" t="s">
        <v>5299</v>
      </c>
      <c r="B4653" s="208" t="s">
        <v>5300</v>
      </c>
      <c r="C4653" s="50" t="s">
        <v>14</v>
      </c>
      <c r="D4653" s="204">
        <v>6.14</v>
      </c>
    </row>
    <row r="4654" spans="1:4">
      <c r="A4654" s="50" t="s">
        <v>5301</v>
      </c>
      <c r="B4654" s="208" t="s">
        <v>5302</v>
      </c>
      <c r="C4654" s="50" t="s">
        <v>14</v>
      </c>
      <c r="D4654" s="204">
        <v>17.010000000000002</v>
      </c>
    </row>
    <row r="4655" spans="1:4">
      <c r="A4655" s="205" t="s">
        <v>5303</v>
      </c>
      <c r="B4655" s="206" t="s">
        <v>5304</v>
      </c>
      <c r="C4655" s="205" t="s">
        <v>14</v>
      </c>
      <c r="D4655" s="207">
        <v>1.27</v>
      </c>
    </row>
    <row r="4656" spans="1:4">
      <c r="A4656" s="205" t="s">
        <v>5305</v>
      </c>
      <c r="B4656" s="206" t="s">
        <v>5306</v>
      </c>
      <c r="C4656" s="205" t="s">
        <v>103</v>
      </c>
      <c r="D4656" s="207">
        <v>70.599999999999994</v>
      </c>
    </row>
    <row r="4657" spans="1:4">
      <c r="A4657" s="205" t="s">
        <v>5307</v>
      </c>
      <c r="B4657" s="206" t="s">
        <v>5308</v>
      </c>
      <c r="C4657" s="205" t="s">
        <v>14</v>
      </c>
      <c r="D4657" s="207">
        <v>749.67</v>
      </c>
    </row>
    <row r="4658" spans="1:4">
      <c r="A4658" s="50" t="s">
        <v>5309</v>
      </c>
      <c r="B4658" s="208" t="s">
        <v>5310</v>
      </c>
      <c r="C4658" s="50" t="s">
        <v>687</v>
      </c>
      <c r="D4658" s="204">
        <v>1333.8</v>
      </c>
    </row>
    <row r="4659" spans="1:4">
      <c r="A4659" s="205" t="s">
        <v>5311</v>
      </c>
      <c r="B4659" s="206" t="s">
        <v>5312</v>
      </c>
      <c r="C4659" s="205" t="s">
        <v>103</v>
      </c>
      <c r="D4659" s="207">
        <v>23.43</v>
      </c>
    </row>
    <row r="4660" spans="1:4">
      <c r="A4660" s="50" t="s">
        <v>5313</v>
      </c>
      <c r="B4660" s="208" t="s">
        <v>5314</v>
      </c>
      <c r="C4660" s="50" t="s">
        <v>103</v>
      </c>
      <c r="D4660" s="204">
        <v>20.079999999999998</v>
      </c>
    </row>
    <row r="4661" spans="1:4">
      <c r="A4661" s="50" t="s">
        <v>5315</v>
      </c>
      <c r="B4661" s="208" t="s">
        <v>5316</v>
      </c>
      <c r="C4661" s="50" t="s">
        <v>40</v>
      </c>
      <c r="D4661" s="204">
        <v>72.11</v>
      </c>
    </row>
    <row r="4662" spans="1:4">
      <c r="A4662" s="205" t="s">
        <v>5317</v>
      </c>
      <c r="B4662" s="206" t="s">
        <v>5318</v>
      </c>
      <c r="C4662" s="205" t="s">
        <v>40</v>
      </c>
      <c r="D4662" s="207">
        <v>94.88</v>
      </c>
    </row>
    <row r="4663" spans="1:4">
      <c r="A4663" s="50" t="s">
        <v>5319</v>
      </c>
      <c r="B4663" s="208" t="s">
        <v>5320</v>
      </c>
      <c r="C4663" s="50" t="s">
        <v>14</v>
      </c>
      <c r="D4663" s="204">
        <v>5.72</v>
      </c>
    </row>
    <row r="4664" spans="1:4">
      <c r="A4664" s="50" t="s">
        <v>5321</v>
      </c>
      <c r="B4664" s="208" t="s">
        <v>5322</v>
      </c>
      <c r="C4664" s="50" t="s">
        <v>14</v>
      </c>
      <c r="D4664" s="204">
        <v>3.68</v>
      </c>
    </row>
    <row r="4665" spans="1:4">
      <c r="A4665" s="205" t="s">
        <v>5323</v>
      </c>
      <c r="B4665" s="206" t="s">
        <v>5324</v>
      </c>
      <c r="C4665" s="205" t="s">
        <v>14</v>
      </c>
      <c r="D4665" s="207">
        <v>0.51</v>
      </c>
    </row>
    <row r="4666" spans="1:4">
      <c r="A4666" s="50" t="s">
        <v>5325</v>
      </c>
      <c r="B4666" s="208" t="s">
        <v>5326</v>
      </c>
      <c r="C4666" s="50" t="s">
        <v>687</v>
      </c>
      <c r="D4666" s="204">
        <v>307.94</v>
      </c>
    </row>
    <row r="4667" spans="1:4">
      <c r="A4667" s="205" t="s">
        <v>5327</v>
      </c>
      <c r="B4667" s="206" t="s">
        <v>5328</v>
      </c>
      <c r="C4667" s="205" t="s">
        <v>14</v>
      </c>
      <c r="D4667" s="207">
        <v>733.81</v>
      </c>
    </row>
    <row r="4668" spans="1:4">
      <c r="A4668" s="50" t="s">
        <v>5329</v>
      </c>
      <c r="B4668" s="208" t="s">
        <v>5330</v>
      </c>
      <c r="C4668" s="50" t="s">
        <v>687</v>
      </c>
      <c r="D4668" s="204">
        <v>402.42</v>
      </c>
    </row>
    <row r="4669" spans="1:4">
      <c r="A4669" s="205" t="s">
        <v>5331</v>
      </c>
      <c r="B4669" s="206" t="s">
        <v>5332</v>
      </c>
      <c r="C4669" s="205" t="s">
        <v>687</v>
      </c>
      <c r="D4669" s="207">
        <v>523.14</v>
      </c>
    </row>
    <row r="4670" spans="1:4">
      <c r="A4670" s="205" t="s">
        <v>5333</v>
      </c>
      <c r="B4670" s="206" t="s">
        <v>5334</v>
      </c>
      <c r="C4670" s="205" t="s">
        <v>687</v>
      </c>
      <c r="D4670" s="207">
        <v>50.9</v>
      </c>
    </row>
    <row r="4671" spans="1:4">
      <c r="A4671" s="50" t="s">
        <v>5335</v>
      </c>
      <c r="B4671" s="208" t="s">
        <v>5336</v>
      </c>
      <c r="C4671" s="50" t="s">
        <v>687</v>
      </c>
      <c r="D4671" s="204">
        <v>14.3</v>
      </c>
    </row>
    <row r="4672" spans="1:4">
      <c r="A4672" s="205" t="s">
        <v>5337</v>
      </c>
      <c r="B4672" s="206" t="s">
        <v>5338</v>
      </c>
      <c r="C4672" s="205" t="s">
        <v>687</v>
      </c>
      <c r="D4672" s="207">
        <v>24.44</v>
      </c>
    </row>
    <row r="4673" spans="1:4">
      <c r="A4673" s="50" t="s">
        <v>5339</v>
      </c>
      <c r="B4673" s="208" t="s">
        <v>5340</v>
      </c>
      <c r="C4673" s="50" t="s">
        <v>687</v>
      </c>
      <c r="D4673" s="204">
        <v>32.229999999999997</v>
      </c>
    </row>
    <row r="4674" spans="1:4">
      <c r="A4674" s="205" t="s">
        <v>5341</v>
      </c>
      <c r="B4674" s="206" t="s">
        <v>5342</v>
      </c>
      <c r="C4674" s="205" t="s">
        <v>687</v>
      </c>
      <c r="D4674" s="207">
        <v>15.75</v>
      </c>
    </row>
    <row r="4675" spans="1:4">
      <c r="A4675" s="50" t="s">
        <v>5343</v>
      </c>
      <c r="B4675" s="208" t="s">
        <v>5344</v>
      </c>
      <c r="C4675" s="50" t="s">
        <v>687</v>
      </c>
      <c r="D4675" s="204">
        <v>20.38</v>
      </c>
    </row>
    <row r="4676" spans="1:4">
      <c r="A4676" s="205" t="s">
        <v>5345</v>
      </c>
      <c r="B4676" s="206" t="s">
        <v>5346</v>
      </c>
      <c r="C4676" s="205" t="s">
        <v>687</v>
      </c>
      <c r="D4676" s="207">
        <v>36.06</v>
      </c>
    </row>
    <row r="4677" spans="1:4">
      <c r="A4677" s="50" t="s">
        <v>5347</v>
      </c>
      <c r="B4677" s="208" t="s">
        <v>5348</v>
      </c>
      <c r="C4677" s="50" t="s">
        <v>687</v>
      </c>
      <c r="D4677" s="204">
        <v>29.04</v>
      </c>
    </row>
    <row r="4678" spans="1:4">
      <c r="A4678" s="205" t="s">
        <v>5349</v>
      </c>
      <c r="B4678" s="206" t="s">
        <v>5350</v>
      </c>
      <c r="C4678" s="205" t="s">
        <v>687</v>
      </c>
      <c r="D4678" s="207">
        <v>33.090000000000003</v>
      </c>
    </row>
    <row r="4679" spans="1:4">
      <c r="A4679" s="50" t="s">
        <v>5351</v>
      </c>
      <c r="B4679" s="208" t="s">
        <v>5352</v>
      </c>
      <c r="C4679" s="50" t="s">
        <v>687</v>
      </c>
      <c r="D4679" s="204">
        <v>38.07</v>
      </c>
    </row>
    <row r="4680" spans="1:4">
      <c r="A4680" s="50" t="s">
        <v>5353</v>
      </c>
      <c r="B4680" s="208" t="s">
        <v>5354</v>
      </c>
      <c r="C4680" s="50" t="s">
        <v>14</v>
      </c>
      <c r="D4680" s="204">
        <v>46.86</v>
      </c>
    </row>
    <row r="4681" spans="1:4">
      <c r="A4681" s="50" t="s">
        <v>5355</v>
      </c>
      <c r="B4681" s="208" t="s">
        <v>5356</v>
      </c>
      <c r="C4681" s="50" t="s">
        <v>687</v>
      </c>
      <c r="D4681" s="204">
        <v>147.6</v>
      </c>
    </row>
    <row r="4682" spans="1:4">
      <c r="A4682" s="205" t="s">
        <v>5357</v>
      </c>
      <c r="B4682" s="206" t="s">
        <v>5358</v>
      </c>
      <c r="C4682" s="205" t="s">
        <v>687</v>
      </c>
      <c r="D4682" s="207">
        <v>236.16</v>
      </c>
    </row>
    <row r="4683" spans="1:4">
      <c r="A4683" s="50" t="s">
        <v>5359</v>
      </c>
      <c r="B4683" s="208" t="s">
        <v>5360</v>
      </c>
      <c r="C4683" s="50" t="s">
        <v>687</v>
      </c>
      <c r="D4683" s="204">
        <v>472.33</v>
      </c>
    </row>
    <row r="4684" spans="1:4">
      <c r="A4684" s="205" t="s">
        <v>5361</v>
      </c>
      <c r="B4684" s="206" t="s">
        <v>5362</v>
      </c>
      <c r="C4684" s="205" t="s">
        <v>687</v>
      </c>
      <c r="D4684" s="207">
        <v>708.49</v>
      </c>
    </row>
    <row r="4685" spans="1:4">
      <c r="A4685" s="50" t="s">
        <v>5363</v>
      </c>
      <c r="B4685" s="208" t="s">
        <v>5364</v>
      </c>
      <c r="C4685" s="50" t="s">
        <v>687</v>
      </c>
      <c r="D4685" s="204">
        <v>969.21</v>
      </c>
    </row>
    <row r="4686" spans="1:4">
      <c r="A4686" s="205" t="s">
        <v>5365</v>
      </c>
      <c r="B4686" s="206" t="s">
        <v>5366</v>
      </c>
      <c r="C4686" s="205" t="s">
        <v>687</v>
      </c>
      <c r="D4686" s="207">
        <v>1318.13</v>
      </c>
    </row>
    <row r="4687" spans="1:4">
      <c r="A4687" s="50" t="s">
        <v>5367</v>
      </c>
      <c r="B4687" s="208" t="s">
        <v>5368</v>
      </c>
      <c r="C4687" s="50" t="s">
        <v>687</v>
      </c>
      <c r="D4687" s="204">
        <v>1473.2</v>
      </c>
    </row>
    <row r="4688" spans="1:4">
      <c r="A4688" s="205" t="s">
        <v>5369</v>
      </c>
      <c r="B4688" s="206" t="s">
        <v>5370</v>
      </c>
      <c r="C4688" s="205" t="s">
        <v>687</v>
      </c>
      <c r="D4688" s="207">
        <v>387.68</v>
      </c>
    </row>
    <row r="4689" spans="1:4">
      <c r="A4689" s="50" t="s">
        <v>5371</v>
      </c>
      <c r="B4689" s="208" t="s">
        <v>5372</v>
      </c>
      <c r="C4689" s="50" t="s">
        <v>687</v>
      </c>
      <c r="D4689" s="204">
        <v>503.99</v>
      </c>
    </row>
    <row r="4690" spans="1:4">
      <c r="A4690" s="205" t="s">
        <v>5373</v>
      </c>
      <c r="B4690" s="206" t="s">
        <v>5374</v>
      </c>
      <c r="C4690" s="205" t="s">
        <v>687</v>
      </c>
      <c r="D4690" s="207">
        <v>775.37</v>
      </c>
    </row>
    <row r="4691" spans="1:4">
      <c r="A4691" s="50" t="s">
        <v>5375</v>
      </c>
      <c r="B4691" s="208" t="s">
        <v>5376</v>
      </c>
      <c r="C4691" s="50" t="s">
        <v>687</v>
      </c>
      <c r="D4691" s="204">
        <v>1240.5899999999999</v>
      </c>
    </row>
    <row r="4692" spans="1:4">
      <c r="A4692" s="205" t="s">
        <v>5377</v>
      </c>
      <c r="B4692" s="206" t="s">
        <v>5378</v>
      </c>
      <c r="C4692" s="205" t="s">
        <v>687</v>
      </c>
      <c r="D4692" s="207">
        <v>147.6</v>
      </c>
    </row>
    <row r="4693" spans="1:4">
      <c r="A4693" s="50" t="s">
        <v>5379</v>
      </c>
      <c r="B4693" s="208" t="s">
        <v>5380</v>
      </c>
      <c r="C4693" s="50" t="s">
        <v>687</v>
      </c>
      <c r="D4693" s="204">
        <v>295.2</v>
      </c>
    </row>
    <row r="4694" spans="1:4">
      <c r="A4694" s="205" t="s">
        <v>5381</v>
      </c>
      <c r="B4694" s="206" t="s">
        <v>5382</v>
      </c>
      <c r="C4694" s="205" t="s">
        <v>687</v>
      </c>
      <c r="D4694" s="207">
        <v>590.41</v>
      </c>
    </row>
    <row r="4695" spans="1:4">
      <c r="A4695" s="50" t="s">
        <v>5383</v>
      </c>
      <c r="B4695" s="208" t="s">
        <v>5384</v>
      </c>
      <c r="C4695" s="50" t="s">
        <v>687</v>
      </c>
      <c r="D4695" s="204">
        <v>1712.75</v>
      </c>
    </row>
    <row r="4696" spans="1:4">
      <c r="A4696" s="50" t="s">
        <v>5385</v>
      </c>
      <c r="B4696" s="208" t="s">
        <v>5386</v>
      </c>
      <c r="C4696" s="50" t="s">
        <v>103</v>
      </c>
      <c r="D4696" s="204">
        <v>5.83</v>
      </c>
    </row>
    <row r="4697" spans="1:4">
      <c r="A4697" s="205" t="s">
        <v>5387</v>
      </c>
      <c r="B4697" s="206" t="s">
        <v>5388</v>
      </c>
      <c r="C4697" s="205" t="s">
        <v>103</v>
      </c>
      <c r="D4697" s="207">
        <v>7.46</v>
      </c>
    </row>
    <row r="4698" spans="1:4">
      <c r="A4698" s="50" t="s">
        <v>5389</v>
      </c>
      <c r="B4698" s="208" t="s">
        <v>5390</v>
      </c>
      <c r="C4698" s="50" t="s">
        <v>103</v>
      </c>
      <c r="D4698" s="204">
        <v>9</v>
      </c>
    </row>
    <row r="4699" spans="1:4">
      <c r="A4699" s="205" t="s">
        <v>5391</v>
      </c>
      <c r="B4699" s="206" t="s">
        <v>5392</v>
      </c>
      <c r="C4699" s="205" t="s">
        <v>103</v>
      </c>
      <c r="D4699" s="207">
        <v>10.16</v>
      </c>
    </row>
    <row r="4700" spans="1:4">
      <c r="A4700" s="50" t="s">
        <v>5393</v>
      </c>
      <c r="B4700" s="208" t="s">
        <v>5394</v>
      </c>
      <c r="C4700" s="50" t="s">
        <v>103</v>
      </c>
      <c r="D4700" s="204">
        <v>11.84</v>
      </c>
    </row>
    <row r="4701" spans="1:4">
      <c r="A4701" s="205" t="s">
        <v>5395</v>
      </c>
      <c r="B4701" s="206" t="s">
        <v>5396</v>
      </c>
      <c r="C4701" s="205" t="s">
        <v>103</v>
      </c>
      <c r="D4701" s="207">
        <v>13.54</v>
      </c>
    </row>
    <row r="4702" spans="1:4">
      <c r="A4702" s="50" t="s">
        <v>5397</v>
      </c>
      <c r="B4702" s="208" t="s">
        <v>5398</v>
      </c>
      <c r="C4702" s="50" t="s">
        <v>103</v>
      </c>
      <c r="D4702" s="204">
        <v>15.21</v>
      </c>
    </row>
    <row r="4703" spans="1:4">
      <c r="A4703" s="205" t="s">
        <v>5399</v>
      </c>
      <c r="B4703" s="206" t="s">
        <v>5400</v>
      </c>
      <c r="C4703" s="205" t="s">
        <v>103</v>
      </c>
      <c r="D4703" s="207">
        <v>16.829999999999998</v>
      </c>
    </row>
    <row r="4704" spans="1:4">
      <c r="A4704" s="50" t="s">
        <v>5401</v>
      </c>
      <c r="B4704" s="208" t="s">
        <v>5402</v>
      </c>
      <c r="C4704" s="50" t="s">
        <v>103</v>
      </c>
      <c r="D4704" s="204">
        <v>20.27</v>
      </c>
    </row>
    <row r="4705" spans="1:4">
      <c r="A4705" s="205" t="s">
        <v>5403</v>
      </c>
      <c r="B4705" s="206" t="s">
        <v>5404</v>
      </c>
      <c r="C4705" s="205" t="s">
        <v>103</v>
      </c>
      <c r="D4705" s="207">
        <v>25.64</v>
      </c>
    </row>
    <row r="4706" spans="1:4">
      <c r="A4706" s="50" t="s">
        <v>5405</v>
      </c>
      <c r="B4706" s="208" t="s">
        <v>5406</v>
      </c>
      <c r="C4706" s="50" t="s">
        <v>103</v>
      </c>
      <c r="D4706" s="204">
        <v>29.46</v>
      </c>
    </row>
    <row r="4707" spans="1:4">
      <c r="A4707" s="205" t="s">
        <v>5407</v>
      </c>
      <c r="B4707" s="206" t="s">
        <v>5408</v>
      </c>
      <c r="C4707" s="205" t="s">
        <v>103</v>
      </c>
      <c r="D4707" s="207">
        <v>34.33</v>
      </c>
    </row>
    <row r="4708" spans="1:4">
      <c r="A4708" s="50" t="s">
        <v>5409</v>
      </c>
      <c r="B4708" s="208" t="s">
        <v>5410</v>
      </c>
      <c r="C4708" s="50" t="s">
        <v>103</v>
      </c>
      <c r="D4708" s="204">
        <v>36.79</v>
      </c>
    </row>
    <row r="4709" spans="1:4">
      <c r="A4709" s="205" t="s">
        <v>5411</v>
      </c>
      <c r="B4709" s="206" t="s">
        <v>5412</v>
      </c>
      <c r="C4709" s="205" t="s">
        <v>103</v>
      </c>
      <c r="D4709" s="207">
        <v>43.65</v>
      </c>
    </row>
    <row r="4710" spans="1:4">
      <c r="A4710" s="50" t="s">
        <v>5413</v>
      </c>
      <c r="B4710" s="208" t="s">
        <v>5414</v>
      </c>
      <c r="C4710" s="50" t="s">
        <v>103</v>
      </c>
      <c r="D4710" s="204">
        <v>51.53</v>
      </c>
    </row>
    <row r="4711" spans="1:4">
      <c r="A4711" s="50" t="s">
        <v>5415</v>
      </c>
      <c r="B4711" s="208" t="s">
        <v>5416</v>
      </c>
      <c r="C4711" s="50" t="s">
        <v>40</v>
      </c>
      <c r="D4711" s="204">
        <v>295.24</v>
      </c>
    </row>
    <row r="4712" spans="1:4">
      <c r="A4712" s="205" t="s">
        <v>5417</v>
      </c>
      <c r="B4712" s="206" t="s">
        <v>5418</v>
      </c>
      <c r="C4712" s="205" t="s">
        <v>40</v>
      </c>
      <c r="D4712" s="207">
        <v>411.91</v>
      </c>
    </row>
    <row r="4713" spans="1:4">
      <c r="A4713" s="50" t="s">
        <v>5419</v>
      </c>
      <c r="B4713" s="208" t="s">
        <v>5420</v>
      </c>
      <c r="C4713" s="50" t="s">
        <v>40</v>
      </c>
      <c r="D4713" s="204">
        <v>398.54</v>
      </c>
    </row>
    <row r="4714" spans="1:4" ht="30">
      <c r="A4714" s="205" t="s">
        <v>5421</v>
      </c>
      <c r="B4714" s="206" t="s">
        <v>5422</v>
      </c>
      <c r="C4714" s="205" t="s">
        <v>40</v>
      </c>
      <c r="D4714" s="207">
        <v>223.26</v>
      </c>
    </row>
    <row r="4715" spans="1:4" ht="30">
      <c r="A4715" s="50" t="s">
        <v>5423</v>
      </c>
      <c r="B4715" s="208" t="s">
        <v>5424</v>
      </c>
      <c r="C4715" s="50" t="s">
        <v>40</v>
      </c>
      <c r="D4715" s="204">
        <v>96.4</v>
      </c>
    </row>
    <row r="4716" spans="1:4" ht="30">
      <c r="A4716" s="50" t="s">
        <v>5425</v>
      </c>
      <c r="B4716" s="208" t="s">
        <v>5426</v>
      </c>
      <c r="C4716" s="50" t="s">
        <v>4993</v>
      </c>
      <c r="D4716" s="204">
        <v>414.06</v>
      </c>
    </row>
    <row r="4717" spans="1:4" ht="45">
      <c r="A4717" s="205" t="s">
        <v>5427</v>
      </c>
      <c r="B4717" s="206" t="s">
        <v>5428</v>
      </c>
      <c r="C4717" s="205" t="s">
        <v>4993</v>
      </c>
      <c r="D4717" s="207">
        <v>577.29999999999995</v>
      </c>
    </row>
    <row r="4718" spans="1:4" ht="30">
      <c r="A4718" s="50" t="s">
        <v>5429</v>
      </c>
      <c r="B4718" s="208" t="s">
        <v>5430</v>
      </c>
      <c r="C4718" s="50" t="s">
        <v>4993</v>
      </c>
      <c r="D4718" s="204">
        <v>660.74</v>
      </c>
    </row>
    <row r="4719" spans="1:4" ht="45">
      <c r="A4719" s="205" t="s">
        <v>5431</v>
      </c>
      <c r="B4719" s="206" t="s">
        <v>5432</v>
      </c>
      <c r="C4719" s="205" t="s">
        <v>4993</v>
      </c>
      <c r="D4719" s="207">
        <v>744.81</v>
      </c>
    </row>
    <row r="4720" spans="1:4" ht="30">
      <c r="A4720" s="50" t="s">
        <v>5433</v>
      </c>
      <c r="B4720" s="208" t="s">
        <v>5434</v>
      </c>
      <c r="C4720" s="50" t="s">
        <v>4993</v>
      </c>
      <c r="D4720" s="204">
        <v>778.33</v>
      </c>
    </row>
    <row r="4721" spans="1:4">
      <c r="A4721" s="50" t="s">
        <v>5435</v>
      </c>
      <c r="B4721" s="208" t="s">
        <v>5436</v>
      </c>
      <c r="C4721" s="50" t="s">
        <v>40</v>
      </c>
      <c r="D4721" s="204">
        <v>497.52</v>
      </c>
    </row>
    <row r="4722" spans="1:4">
      <c r="A4722" s="205" t="s">
        <v>5437</v>
      </c>
      <c r="B4722" s="206" t="s">
        <v>5438</v>
      </c>
      <c r="C4722" s="205" t="s">
        <v>40</v>
      </c>
      <c r="D4722" s="207">
        <v>486.45</v>
      </c>
    </row>
    <row r="4723" spans="1:4">
      <c r="A4723" s="50" t="s">
        <v>5439</v>
      </c>
      <c r="B4723" s="208" t="s">
        <v>5440</v>
      </c>
      <c r="C4723" s="50" t="s">
        <v>103</v>
      </c>
      <c r="D4723" s="204">
        <v>18.8</v>
      </c>
    </row>
    <row r="4724" spans="1:4">
      <c r="A4724" s="205" t="s">
        <v>5441</v>
      </c>
      <c r="B4724" s="206" t="s">
        <v>5442</v>
      </c>
      <c r="C4724" s="205" t="s">
        <v>687</v>
      </c>
      <c r="D4724" s="207">
        <v>511.09</v>
      </c>
    </row>
    <row r="4725" spans="1:4" ht="30">
      <c r="A4725" s="205" t="s">
        <v>5443</v>
      </c>
      <c r="B4725" s="206" t="s">
        <v>5444</v>
      </c>
      <c r="C4725" s="205" t="s">
        <v>687</v>
      </c>
      <c r="D4725" s="207">
        <v>430.29</v>
      </c>
    </row>
    <row r="4726" spans="1:4" ht="30">
      <c r="A4726" s="50" t="s">
        <v>5445</v>
      </c>
      <c r="B4726" s="208" t="s">
        <v>5446</v>
      </c>
      <c r="C4726" s="50" t="s">
        <v>687</v>
      </c>
      <c r="D4726" s="204">
        <v>709.22</v>
      </c>
    </row>
    <row r="4727" spans="1:4" ht="30">
      <c r="A4727" s="205" t="s">
        <v>5447</v>
      </c>
      <c r="B4727" s="206" t="s">
        <v>5448</v>
      </c>
      <c r="C4727" s="205" t="s">
        <v>687</v>
      </c>
      <c r="D4727" s="207">
        <v>1067.79</v>
      </c>
    </row>
    <row r="4728" spans="1:4" ht="30">
      <c r="A4728" s="50" t="s">
        <v>5449</v>
      </c>
      <c r="B4728" s="208" t="s">
        <v>5450</v>
      </c>
      <c r="C4728" s="50" t="s">
        <v>687</v>
      </c>
      <c r="D4728" s="204">
        <v>1511.75</v>
      </c>
    </row>
    <row r="4729" spans="1:4" ht="30">
      <c r="A4729" s="205" t="s">
        <v>5451</v>
      </c>
      <c r="B4729" s="206" t="s">
        <v>5452</v>
      </c>
      <c r="C4729" s="205" t="s">
        <v>687</v>
      </c>
      <c r="D4729" s="207">
        <v>2045.64</v>
      </c>
    </row>
    <row r="4730" spans="1:4" ht="30">
      <c r="A4730" s="50" t="s">
        <v>5453</v>
      </c>
      <c r="B4730" s="208" t="s">
        <v>5454</v>
      </c>
      <c r="C4730" s="50" t="s">
        <v>687</v>
      </c>
      <c r="D4730" s="204">
        <v>609.80999999999995</v>
      </c>
    </row>
    <row r="4731" spans="1:4" ht="30">
      <c r="A4731" s="205" t="s">
        <v>5455</v>
      </c>
      <c r="B4731" s="206" t="s">
        <v>5456</v>
      </c>
      <c r="C4731" s="205" t="s">
        <v>687</v>
      </c>
      <c r="D4731" s="207">
        <v>1010.52</v>
      </c>
    </row>
    <row r="4732" spans="1:4" ht="30">
      <c r="A4732" s="50" t="s">
        <v>5457</v>
      </c>
      <c r="B4732" s="208" t="s">
        <v>5458</v>
      </c>
      <c r="C4732" s="50" t="s">
        <v>687</v>
      </c>
      <c r="D4732" s="204">
        <v>1523.34</v>
      </c>
    </row>
    <row r="4733" spans="1:4" ht="30">
      <c r="A4733" s="205" t="s">
        <v>5459</v>
      </c>
      <c r="B4733" s="206" t="s">
        <v>5460</v>
      </c>
      <c r="C4733" s="205" t="s">
        <v>687</v>
      </c>
      <c r="D4733" s="207">
        <v>1909.2</v>
      </c>
    </row>
    <row r="4734" spans="1:4" ht="30">
      <c r="A4734" s="50" t="s">
        <v>5461</v>
      </c>
      <c r="B4734" s="208" t="s">
        <v>5462</v>
      </c>
      <c r="C4734" s="50" t="s">
        <v>687</v>
      </c>
      <c r="D4734" s="204">
        <v>2910.39</v>
      </c>
    </row>
    <row r="4735" spans="1:4" ht="30">
      <c r="A4735" s="205" t="s">
        <v>5463</v>
      </c>
      <c r="B4735" s="206" t="s">
        <v>5464</v>
      </c>
      <c r="C4735" s="205" t="s">
        <v>687</v>
      </c>
      <c r="D4735" s="207">
        <v>788.97</v>
      </c>
    </row>
    <row r="4736" spans="1:4" ht="30">
      <c r="A4736" s="50" t="s">
        <v>5465</v>
      </c>
      <c r="B4736" s="208" t="s">
        <v>5466</v>
      </c>
      <c r="C4736" s="50" t="s">
        <v>687</v>
      </c>
      <c r="D4736" s="204">
        <v>1311.42</v>
      </c>
    </row>
    <row r="4737" spans="1:4" ht="30">
      <c r="A4737" s="205" t="s">
        <v>5467</v>
      </c>
      <c r="B4737" s="206" t="s">
        <v>5468</v>
      </c>
      <c r="C4737" s="205" t="s">
        <v>687</v>
      </c>
      <c r="D4737" s="207">
        <v>1978.56</v>
      </c>
    </row>
    <row r="4738" spans="1:4" ht="30">
      <c r="A4738" s="50" t="s">
        <v>5469</v>
      </c>
      <c r="B4738" s="208" t="s">
        <v>5470</v>
      </c>
      <c r="C4738" s="50" t="s">
        <v>687</v>
      </c>
      <c r="D4738" s="204">
        <v>2797.52</v>
      </c>
    </row>
    <row r="4739" spans="1:4" ht="30">
      <c r="A4739" s="205" t="s">
        <v>5471</v>
      </c>
      <c r="B4739" s="206" t="s">
        <v>5472</v>
      </c>
      <c r="C4739" s="205" t="s">
        <v>687</v>
      </c>
      <c r="D4739" s="207">
        <v>3775.21</v>
      </c>
    </row>
    <row r="4740" spans="1:4">
      <c r="A4740" s="50" t="s">
        <v>5473</v>
      </c>
      <c r="B4740" s="208" t="s">
        <v>5474</v>
      </c>
      <c r="C4740" s="50" t="s">
        <v>687</v>
      </c>
      <c r="D4740" s="204">
        <v>6985.69</v>
      </c>
    </row>
    <row r="4741" spans="1:4">
      <c r="A4741" s="205" t="s">
        <v>5475</v>
      </c>
      <c r="B4741" s="206" t="s">
        <v>5476</v>
      </c>
      <c r="C4741" s="205" t="s">
        <v>687</v>
      </c>
      <c r="D4741" s="207">
        <v>8632.51</v>
      </c>
    </row>
    <row r="4742" spans="1:4">
      <c r="A4742" s="50" t="s">
        <v>5477</v>
      </c>
      <c r="B4742" s="208" t="s">
        <v>5478</v>
      </c>
      <c r="C4742" s="50" t="s">
        <v>687</v>
      </c>
      <c r="D4742" s="204">
        <v>10883.39</v>
      </c>
    </row>
    <row r="4743" spans="1:4">
      <c r="A4743" s="205" t="s">
        <v>5479</v>
      </c>
      <c r="B4743" s="206" t="s">
        <v>5480</v>
      </c>
      <c r="C4743" s="205" t="s">
        <v>687</v>
      </c>
      <c r="D4743" s="207">
        <v>15248.07</v>
      </c>
    </row>
    <row r="4744" spans="1:4">
      <c r="A4744" s="50" t="s">
        <v>5481</v>
      </c>
      <c r="B4744" s="208" t="s">
        <v>5482</v>
      </c>
      <c r="C4744" s="50" t="s">
        <v>687</v>
      </c>
      <c r="D4744" s="204">
        <v>17787.09</v>
      </c>
    </row>
    <row r="4745" spans="1:4">
      <c r="A4745" s="205" t="s">
        <v>5483</v>
      </c>
      <c r="B4745" s="206" t="s">
        <v>5484</v>
      </c>
      <c r="C4745" s="205" t="s">
        <v>687</v>
      </c>
      <c r="D4745" s="207">
        <v>28969.26</v>
      </c>
    </row>
    <row r="4746" spans="1:4">
      <c r="A4746" s="50" t="s">
        <v>5485</v>
      </c>
      <c r="B4746" s="208" t="s">
        <v>5486</v>
      </c>
      <c r="C4746" s="50" t="s">
        <v>687</v>
      </c>
      <c r="D4746" s="204">
        <v>4825.53</v>
      </c>
    </row>
    <row r="4747" spans="1:4">
      <c r="A4747" s="205" t="s">
        <v>5487</v>
      </c>
      <c r="B4747" s="206" t="s">
        <v>5488</v>
      </c>
      <c r="C4747" s="205" t="s">
        <v>687</v>
      </c>
      <c r="D4747" s="207">
        <v>5400.59</v>
      </c>
    </row>
    <row r="4748" spans="1:4">
      <c r="A4748" s="50" t="s">
        <v>5489</v>
      </c>
      <c r="B4748" s="208" t="s">
        <v>5490</v>
      </c>
      <c r="C4748" s="50" t="s">
        <v>687</v>
      </c>
      <c r="D4748" s="204">
        <v>39703.64</v>
      </c>
    </row>
    <row r="4749" spans="1:4">
      <c r="A4749" s="205" t="s">
        <v>5491</v>
      </c>
      <c r="B4749" s="206" t="s">
        <v>5492</v>
      </c>
      <c r="C4749" s="205" t="s">
        <v>687</v>
      </c>
      <c r="D4749" s="207">
        <v>55548.26</v>
      </c>
    </row>
    <row r="4750" spans="1:4">
      <c r="A4750" s="50" t="s">
        <v>5493</v>
      </c>
      <c r="B4750" s="208" t="s">
        <v>5494</v>
      </c>
      <c r="C4750" s="50" t="s">
        <v>14</v>
      </c>
      <c r="D4750" s="204">
        <v>0.16</v>
      </c>
    </row>
    <row r="4751" spans="1:4">
      <c r="A4751" s="205" t="s">
        <v>5495</v>
      </c>
      <c r="B4751" s="206" t="s">
        <v>5496</v>
      </c>
      <c r="C4751" s="205" t="s">
        <v>14</v>
      </c>
      <c r="D4751" s="207">
        <v>0.98</v>
      </c>
    </row>
    <row r="4752" spans="1:4">
      <c r="A4752" s="205" t="s">
        <v>5497</v>
      </c>
      <c r="B4752" s="206" t="s">
        <v>5498</v>
      </c>
      <c r="C4752" s="205" t="s">
        <v>687</v>
      </c>
      <c r="D4752" s="207">
        <v>11.71</v>
      </c>
    </row>
    <row r="4753" spans="1:4">
      <c r="A4753" s="50" t="s">
        <v>5499</v>
      </c>
      <c r="B4753" s="208" t="s">
        <v>5500</v>
      </c>
      <c r="C4753" s="50" t="s">
        <v>687</v>
      </c>
      <c r="D4753" s="204">
        <v>12.79</v>
      </c>
    </row>
    <row r="4754" spans="1:4">
      <c r="A4754" s="205" t="s">
        <v>5501</v>
      </c>
      <c r="B4754" s="206" t="s">
        <v>5502</v>
      </c>
      <c r="C4754" s="205" t="s">
        <v>687</v>
      </c>
      <c r="D4754" s="207">
        <v>16.010000000000002</v>
      </c>
    </row>
    <row r="4755" spans="1:4">
      <c r="A4755" s="50" t="s">
        <v>5503</v>
      </c>
      <c r="B4755" s="208" t="s">
        <v>5504</v>
      </c>
      <c r="C4755" s="50" t="s">
        <v>687</v>
      </c>
      <c r="D4755" s="204">
        <v>10.79</v>
      </c>
    </row>
    <row r="4756" spans="1:4">
      <c r="A4756" s="205" t="s">
        <v>5505</v>
      </c>
      <c r="B4756" s="206" t="s">
        <v>5506</v>
      </c>
      <c r="C4756" s="205" t="s">
        <v>687</v>
      </c>
      <c r="D4756" s="207">
        <v>14.35</v>
      </c>
    </row>
    <row r="4757" spans="1:4">
      <c r="A4757" s="50" t="s">
        <v>5507</v>
      </c>
      <c r="B4757" s="208" t="s">
        <v>5508</v>
      </c>
      <c r="C4757" s="50" t="s">
        <v>687</v>
      </c>
      <c r="D4757" s="204">
        <v>17.71</v>
      </c>
    </row>
    <row r="4758" spans="1:4">
      <c r="A4758" s="205" t="s">
        <v>5509</v>
      </c>
      <c r="B4758" s="206" t="s">
        <v>5510</v>
      </c>
      <c r="C4758" s="205" t="s">
        <v>687</v>
      </c>
      <c r="D4758" s="207">
        <v>10.71</v>
      </c>
    </row>
    <row r="4759" spans="1:4">
      <c r="A4759" s="50" t="s">
        <v>5511</v>
      </c>
      <c r="B4759" s="208" t="s">
        <v>5512</v>
      </c>
      <c r="C4759" s="50" t="s">
        <v>687</v>
      </c>
      <c r="D4759" s="204">
        <v>11.68</v>
      </c>
    </row>
    <row r="4760" spans="1:4">
      <c r="A4760" s="205" t="s">
        <v>5513</v>
      </c>
      <c r="B4760" s="206" t="s">
        <v>5514</v>
      </c>
      <c r="C4760" s="205" t="s">
        <v>687</v>
      </c>
      <c r="D4760" s="207">
        <v>17.28</v>
      </c>
    </row>
    <row r="4761" spans="1:4">
      <c r="A4761" s="50" t="s">
        <v>5515</v>
      </c>
      <c r="B4761" s="208" t="s">
        <v>5516</v>
      </c>
      <c r="C4761" s="50" t="s">
        <v>687</v>
      </c>
      <c r="D4761" s="204">
        <v>11.41</v>
      </c>
    </row>
    <row r="4762" spans="1:4">
      <c r="A4762" s="205" t="s">
        <v>5517</v>
      </c>
      <c r="B4762" s="206" t="s">
        <v>5518</v>
      </c>
      <c r="C4762" s="205" t="s">
        <v>687</v>
      </c>
      <c r="D4762" s="207">
        <v>13</v>
      </c>
    </row>
    <row r="4763" spans="1:4">
      <c r="A4763" s="50" t="s">
        <v>5519</v>
      </c>
      <c r="B4763" s="208" t="s">
        <v>5520</v>
      </c>
      <c r="C4763" s="50" t="s">
        <v>687</v>
      </c>
      <c r="D4763" s="204">
        <v>18.25</v>
      </c>
    </row>
    <row r="4764" spans="1:4">
      <c r="A4764" s="205" t="s">
        <v>5521</v>
      </c>
      <c r="B4764" s="206" t="s">
        <v>5522</v>
      </c>
      <c r="C4764" s="205" t="s">
        <v>687</v>
      </c>
      <c r="D4764" s="207">
        <v>11.41</v>
      </c>
    </row>
    <row r="4765" spans="1:4">
      <c r="A4765" s="50" t="s">
        <v>336</v>
      </c>
      <c r="B4765" s="208" t="s">
        <v>5523</v>
      </c>
      <c r="C4765" s="50" t="s">
        <v>687</v>
      </c>
      <c r="D4765" s="204">
        <v>13</v>
      </c>
    </row>
    <row r="4766" spans="1:4">
      <c r="A4766" s="205" t="s">
        <v>5524</v>
      </c>
      <c r="B4766" s="206" t="s">
        <v>5525</v>
      </c>
      <c r="C4766" s="205" t="s">
        <v>687</v>
      </c>
      <c r="D4766" s="207">
        <v>18.25</v>
      </c>
    </row>
    <row r="4767" spans="1:4">
      <c r="A4767" s="50" t="s">
        <v>5526</v>
      </c>
      <c r="B4767" s="208" t="s">
        <v>5527</v>
      </c>
      <c r="C4767" s="50" t="s">
        <v>687</v>
      </c>
      <c r="D4767" s="204">
        <v>16.34</v>
      </c>
    </row>
    <row r="4768" spans="1:4">
      <c r="A4768" s="205" t="s">
        <v>5528</v>
      </c>
      <c r="B4768" s="206" t="s">
        <v>5529</v>
      </c>
      <c r="C4768" s="205" t="s">
        <v>687</v>
      </c>
      <c r="D4768" s="207">
        <v>18.8</v>
      </c>
    </row>
    <row r="4769" spans="1:4">
      <c r="A4769" s="50" t="s">
        <v>5530</v>
      </c>
      <c r="B4769" s="208" t="s">
        <v>5531</v>
      </c>
      <c r="C4769" s="50" t="s">
        <v>687</v>
      </c>
      <c r="D4769" s="204">
        <v>22.37</v>
      </c>
    </row>
    <row r="4770" spans="1:4">
      <c r="A4770" s="205" t="s">
        <v>5532</v>
      </c>
      <c r="B4770" s="206" t="s">
        <v>5533</v>
      </c>
      <c r="C4770" s="205" t="s">
        <v>687</v>
      </c>
      <c r="D4770" s="207">
        <v>13.76</v>
      </c>
    </row>
    <row r="4771" spans="1:4">
      <c r="A4771" s="50" t="s">
        <v>333</v>
      </c>
      <c r="B4771" s="208" t="s">
        <v>5534</v>
      </c>
      <c r="C4771" s="50" t="s">
        <v>687</v>
      </c>
      <c r="D4771" s="204">
        <v>15.15</v>
      </c>
    </row>
    <row r="4772" spans="1:4">
      <c r="A4772" s="205" t="s">
        <v>5535</v>
      </c>
      <c r="B4772" s="206" t="s">
        <v>5536</v>
      </c>
      <c r="C4772" s="205" t="s">
        <v>687</v>
      </c>
      <c r="D4772" s="207">
        <v>21.57</v>
      </c>
    </row>
    <row r="4773" spans="1:4" ht="30">
      <c r="A4773" s="205" t="s">
        <v>5537</v>
      </c>
      <c r="B4773" s="206" t="s">
        <v>5538</v>
      </c>
      <c r="C4773" s="205" t="s">
        <v>14</v>
      </c>
      <c r="D4773" s="207">
        <v>55.08</v>
      </c>
    </row>
    <row r="4774" spans="1:4" ht="30">
      <c r="A4774" s="50" t="s">
        <v>5539</v>
      </c>
      <c r="B4774" s="208" t="s">
        <v>5540</v>
      </c>
      <c r="C4774" s="50" t="s">
        <v>14</v>
      </c>
      <c r="D4774" s="204">
        <v>112.89</v>
      </c>
    </row>
    <row r="4775" spans="1:4">
      <c r="A4775" s="50" t="s">
        <v>5541</v>
      </c>
      <c r="B4775" s="208" t="s">
        <v>5542</v>
      </c>
      <c r="C4775" s="50" t="s">
        <v>14</v>
      </c>
      <c r="D4775" s="204">
        <v>7.32</v>
      </c>
    </row>
    <row r="4776" spans="1:4">
      <c r="A4776" s="50" t="s">
        <v>5543</v>
      </c>
      <c r="B4776" s="208" t="s">
        <v>5544</v>
      </c>
      <c r="C4776" s="50" t="s">
        <v>14</v>
      </c>
      <c r="D4776" s="204">
        <v>588.78</v>
      </c>
    </row>
    <row r="4777" spans="1:4">
      <c r="A4777" s="205" t="s">
        <v>5545</v>
      </c>
      <c r="B4777" s="206" t="s">
        <v>5546</v>
      </c>
      <c r="C4777" s="205" t="s">
        <v>14</v>
      </c>
      <c r="D4777" s="207">
        <v>618.05999999999995</v>
      </c>
    </row>
    <row r="4778" spans="1:4">
      <c r="A4778" s="50" t="s">
        <v>5547</v>
      </c>
      <c r="B4778" s="208" t="s">
        <v>5548</v>
      </c>
      <c r="C4778" s="50" t="s">
        <v>14</v>
      </c>
      <c r="D4778" s="204">
        <v>646.29</v>
      </c>
    </row>
    <row r="4779" spans="1:4">
      <c r="A4779" s="205" t="s">
        <v>5549</v>
      </c>
      <c r="B4779" s="206" t="s">
        <v>5550</v>
      </c>
      <c r="C4779" s="205" t="s">
        <v>14</v>
      </c>
      <c r="D4779" s="207">
        <v>538.96</v>
      </c>
    </row>
    <row r="4780" spans="1:4">
      <c r="A4780" s="50" t="s">
        <v>5551</v>
      </c>
      <c r="B4780" s="208" t="s">
        <v>5552</v>
      </c>
      <c r="C4780" s="50" t="s">
        <v>14</v>
      </c>
      <c r="D4780" s="204">
        <v>573.15</v>
      </c>
    </row>
    <row r="4781" spans="1:4">
      <c r="A4781" s="205" t="s">
        <v>5553</v>
      </c>
      <c r="B4781" s="206" t="s">
        <v>5554</v>
      </c>
      <c r="C4781" s="205" t="s">
        <v>14</v>
      </c>
      <c r="D4781" s="207">
        <v>601.26</v>
      </c>
    </row>
    <row r="4782" spans="1:4">
      <c r="A4782" s="50" t="s">
        <v>5555</v>
      </c>
      <c r="B4782" s="208" t="s">
        <v>5556</v>
      </c>
      <c r="C4782" s="50" t="s">
        <v>14</v>
      </c>
      <c r="D4782" s="204">
        <v>643.41</v>
      </c>
    </row>
    <row r="4783" spans="1:4">
      <c r="A4783" s="205" t="s">
        <v>5557</v>
      </c>
      <c r="B4783" s="206" t="s">
        <v>5558</v>
      </c>
      <c r="C4783" s="205" t="s">
        <v>14</v>
      </c>
      <c r="D4783" s="207">
        <v>777.62</v>
      </c>
    </row>
    <row r="4784" spans="1:4">
      <c r="A4784" s="50" t="s">
        <v>5559</v>
      </c>
      <c r="B4784" s="208" t="s">
        <v>5560</v>
      </c>
      <c r="C4784" s="50" t="s">
        <v>14</v>
      </c>
      <c r="D4784" s="204">
        <v>806.54</v>
      </c>
    </row>
    <row r="4785" spans="1:4">
      <c r="A4785" s="205" t="s">
        <v>5561</v>
      </c>
      <c r="B4785" s="206" t="s">
        <v>5562</v>
      </c>
      <c r="C4785" s="205" t="s">
        <v>14</v>
      </c>
      <c r="D4785" s="207">
        <v>255.08</v>
      </c>
    </row>
    <row r="4786" spans="1:4">
      <c r="A4786" s="50" t="s">
        <v>5563</v>
      </c>
      <c r="B4786" s="208" t="s">
        <v>5564</v>
      </c>
      <c r="C4786" s="50" t="s">
        <v>14</v>
      </c>
      <c r="D4786" s="204">
        <v>286.60000000000002</v>
      </c>
    </row>
    <row r="4787" spans="1:4">
      <c r="A4787" s="205" t="s">
        <v>5565</v>
      </c>
      <c r="B4787" s="206" t="s">
        <v>5566</v>
      </c>
      <c r="C4787" s="205" t="s">
        <v>14</v>
      </c>
      <c r="D4787" s="207">
        <v>356.63</v>
      </c>
    </row>
    <row r="4788" spans="1:4">
      <c r="A4788" s="50" t="s">
        <v>5567</v>
      </c>
      <c r="B4788" s="208" t="s">
        <v>5568</v>
      </c>
      <c r="C4788" s="50" t="s">
        <v>14</v>
      </c>
      <c r="D4788" s="204">
        <v>370.64</v>
      </c>
    </row>
    <row r="4789" spans="1:4">
      <c r="A4789" s="205" t="s">
        <v>5569</v>
      </c>
      <c r="B4789" s="206" t="s">
        <v>5570</v>
      </c>
      <c r="C4789" s="205" t="s">
        <v>103</v>
      </c>
      <c r="D4789" s="207">
        <v>27.36</v>
      </c>
    </row>
    <row r="4790" spans="1:4">
      <c r="A4790" s="50" t="s">
        <v>5571</v>
      </c>
      <c r="B4790" s="208" t="s">
        <v>5572</v>
      </c>
      <c r="C4790" s="50" t="s">
        <v>687</v>
      </c>
      <c r="D4790" s="204">
        <v>38.68</v>
      </c>
    </row>
    <row r="4791" spans="1:4">
      <c r="A4791" s="205" t="s">
        <v>5573</v>
      </c>
      <c r="B4791" s="206" t="s">
        <v>5574</v>
      </c>
      <c r="C4791" s="205" t="s">
        <v>687</v>
      </c>
      <c r="D4791" s="207">
        <v>42.11</v>
      </c>
    </row>
    <row r="4792" spans="1:4">
      <c r="A4792" s="50" t="s">
        <v>5575</v>
      </c>
      <c r="B4792" s="208" t="s">
        <v>5576</v>
      </c>
      <c r="C4792" s="50" t="s">
        <v>687</v>
      </c>
      <c r="D4792" s="204">
        <v>51</v>
      </c>
    </row>
    <row r="4793" spans="1:4">
      <c r="A4793" s="205" t="s">
        <v>5577</v>
      </c>
      <c r="B4793" s="206" t="s">
        <v>5578</v>
      </c>
      <c r="C4793" s="205" t="s">
        <v>687</v>
      </c>
      <c r="D4793" s="207">
        <v>67.83</v>
      </c>
    </row>
    <row r="4794" spans="1:4">
      <c r="A4794" s="50" t="s">
        <v>5579</v>
      </c>
      <c r="B4794" s="208" t="s">
        <v>5580</v>
      </c>
      <c r="C4794" s="50" t="s">
        <v>687</v>
      </c>
      <c r="D4794" s="204">
        <v>81.14</v>
      </c>
    </row>
    <row r="4795" spans="1:4">
      <c r="A4795" s="205" t="s">
        <v>5581</v>
      </c>
      <c r="B4795" s="206" t="s">
        <v>5582</v>
      </c>
      <c r="C4795" s="205" t="s">
        <v>687</v>
      </c>
      <c r="D4795" s="207">
        <v>114.41</v>
      </c>
    </row>
    <row r="4796" spans="1:4">
      <c r="A4796" s="50" t="s">
        <v>5583</v>
      </c>
      <c r="B4796" s="208" t="s">
        <v>5584</v>
      </c>
      <c r="C4796" s="50" t="s">
        <v>14</v>
      </c>
      <c r="D4796" s="204">
        <v>23.59</v>
      </c>
    </row>
    <row r="4797" spans="1:4">
      <c r="A4797" s="205" t="s">
        <v>5585</v>
      </c>
      <c r="B4797" s="206" t="s">
        <v>5586</v>
      </c>
      <c r="C4797" s="205" t="s">
        <v>14</v>
      </c>
      <c r="D4797" s="207">
        <v>46.02</v>
      </c>
    </row>
    <row r="4798" spans="1:4">
      <c r="A4798" s="50" t="s">
        <v>5587</v>
      </c>
      <c r="B4798" s="208" t="s">
        <v>5588</v>
      </c>
      <c r="C4798" s="50" t="s">
        <v>40</v>
      </c>
      <c r="D4798" s="204">
        <v>57.68</v>
      </c>
    </row>
    <row r="4799" spans="1:4">
      <c r="A4799" s="205" t="s">
        <v>5589</v>
      </c>
      <c r="B4799" s="206" t="s">
        <v>5590</v>
      </c>
      <c r="C4799" s="205" t="s">
        <v>40</v>
      </c>
      <c r="D4799" s="207">
        <v>127.22</v>
      </c>
    </row>
    <row r="4800" spans="1:4">
      <c r="A4800" s="50" t="s">
        <v>5591</v>
      </c>
      <c r="B4800" s="208" t="s">
        <v>5592</v>
      </c>
      <c r="C4800" s="50" t="s">
        <v>40</v>
      </c>
      <c r="D4800" s="204">
        <v>57.68</v>
      </c>
    </row>
    <row r="4801" spans="1:4">
      <c r="A4801" s="205" t="s">
        <v>5593</v>
      </c>
      <c r="B4801" s="206" t="s">
        <v>5594</v>
      </c>
      <c r="C4801" s="205" t="s">
        <v>40</v>
      </c>
      <c r="D4801" s="207">
        <v>63.17</v>
      </c>
    </row>
    <row r="4802" spans="1:4">
      <c r="A4802" s="50" t="s">
        <v>5595</v>
      </c>
      <c r="B4802" s="208" t="s">
        <v>5596</v>
      </c>
      <c r="C4802" s="50" t="s">
        <v>40</v>
      </c>
      <c r="D4802" s="204">
        <v>57.68</v>
      </c>
    </row>
    <row r="4803" spans="1:4">
      <c r="A4803" s="205" t="s">
        <v>5597</v>
      </c>
      <c r="B4803" s="206" t="s">
        <v>5598</v>
      </c>
      <c r="C4803" s="205" t="s">
        <v>14</v>
      </c>
      <c r="D4803" s="207">
        <v>26.9</v>
      </c>
    </row>
    <row r="4804" spans="1:4">
      <c r="A4804" s="205" t="s">
        <v>5599</v>
      </c>
      <c r="B4804" s="206" t="s">
        <v>5600</v>
      </c>
      <c r="C4804" s="205" t="s">
        <v>5601</v>
      </c>
      <c r="D4804" s="207">
        <v>21.14</v>
      </c>
    </row>
    <row r="4805" spans="1:4">
      <c r="A4805" s="50" t="s">
        <v>5602</v>
      </c>
      <c r="B4805" s="208" t="s">
        <v>5603</v>
      </c>
      <c r="C4805" s="50" t="s">
        <v>14</v>
      </c>
      <c r="D4805" s="204">
        <v>102.93</v>
      </c>
    </row>
    <row r="4806" spans="1:4">
      <c r="A4806" s="205" t="s">
        <v>5604</v>
      </c>
      <c r="B4806" s="206" t="s">
        <v>5605</v>
      </c>
      <c r="C4806" s="205" t="s">
        <v>14</v>
      </c>
      <c r="D4806" s="207">
        <v>44.86</v>
      </c>
    </row>
    <row r="4807" spans="1:4">
      <c r="A4807" s="50" t="s">
        <v>5606</v>
      </c>
      <c r="B4807" s="208" t="s">
        <v>5607</v>
      </c>
      <c r="C4807" s="50" t="s">
        <v>14</v>
      </c>
      <c r="D4807" s="204">
        <v>32.229999999999997</v>
      </c>
    </row>
    <row r="4808" spans="1:4">
      <c r="A4808" s="205" t="s">
        <v>5608</v>
      </c>
      <c r="B4808" s="206" t="s">
        <v>5609</v>
      </c>
      <c r="C4808" s="205" t="s">
        <v>14</v>
      </c>
      <c r="D4808" s="207">
        <v>8.65</v>
      </c>
    </row>
    <row r="4809" spans="1:4">
      <c r="A4809" s="50" t="s">
        <v>5610</v>
      </c>
      <c r="B4809" s="208" t="s">
        <v>5611</v>
      </c>
      <c r="C4809" s="50" t="s">
        <v>14</v>
      </c>
      <c r="D4809" s="204">
        <v>13.07</v>
      </c>
    </row>
    <row r="4810" spans="1:4">
      <c r="A4810" s="205" t="s">
        <v>5612</v>
      </c>
      <c r="B4810" s="206" t="s">
        <v>5613</v>
      </c>
      <c r="C4810" s="205" t="s">
        <v>14</v>
      </c>
      <c r="D4810" s="207">
        <v>15.93</v>
      </c>
    </row>
    <row r="4811" spans="1:4">
      <c r="A4811" s="205" t="s">
        <v>5614</v>
      </c>
      <c r="B4811" s="206" t="s">
        <v>5615</v>
      </c>
      <c r="C4811" s="205" t="s">
        <v>103</v>
      </c>
      <c r="D4811" s="207">
        <v>24.86</v>
      </c>
    </row>
    <row r="4812" spans="1:4">
      <c r="A4812" s="50" t="s">
        <v>5616</v>
      </c>
      <c r="B4812" s="208" t="s">
        <v>5617</v>
      </c>
      <c r="C4812" s="50" t="s">
        <v>103</v>
      </c>
      <c r="D4812" s="204">
        <v>29.56</v>
      </c>
    </row>
    <row r="4813" spans="1:4">
      <c r="A4813" s="205" t="s">
        <v>5618</v>
      </c>
      <c r="B4813" s="206" t="s">
        <v>5619</v>
      </c>
      <c r="C4813" s="205" t="s">
        <v>103</v>
      </c>
      <c r="D4813" s="207">
        <v>38.89</v>
      </c>
    </row>
    <row r="4814" spans="1:4">
      <c r="A4814" s="50" t="s">
        <v>5620</v>
      </c>
      <c r="B4814" s="208" t="s">
        <v>5621</v>
      </c>
      <c r="C4814" s="50" t="s">
        <v>103</v>
      </c>
      <c r="D4814" s="204">
        <v>58.99</v>
      </c>
    </row>
    <row r="4815" spans="1:4">
      <c r="A4815" s="205" t="s">
        <v>5622</v>
      </c>
      <c r="B4815" s="206" t="s">
        <v>5623</v>
      </c>
      <c r="C4815" s="205" t="s">
        <v>103</v>
      </c>
      <c r="D4815" s="207">
        <v>69.61</v>
      </c>
    </row>
    <row r="4816" spans="1:4">
      <c r="A4816" s="50" t="s">
        <v>5624</v>
      </c>
      <c r="B4816" s="208" t="s">
        <v>5625</v>
      </c>
      <c r="C4816" s="50" t="s">
        <v>40</v>
      </c>
      <c r="D4816" s="204">
        <v>95.18</v>
      </c>
    </row>
    <row r="4817" spans="1:4">
      <c r="A4817" s="205" t="s">
        <v>5626</v>
      </c>
      <c r="B4817" s="206" t="s">
        <v>5627</v>
      </c>
      <c r="C4817" s="205" t="s">
        <v>40</v>
      </c>
      <c r="D4817" s="207">
        <v>83.38</v>
      </c>
    </row>
    <row r="4818" spans="1:4">
      <c r="A4818" s="50" t="s">
        <v>5628</v>
      </c>
      <c r="B4818" s="208" t="s">
        <v>5629</v>
      </c>
      <c r="C4818" s="50" t="s">
        <v>40</v>
      </c>
      <c r="D4818" s="204">
        <v>51.62</v>
      </c>
    </row>
    <row r="4819" spans="1:4">
      <c r="A4819" s="50" t="s">
        <v>5630</v>
      </c>
      <c r="B4819" s="208" t="s">
        <v>5631</v>
      </c>
      <c r="C4819" s="50" t="s">
        <v>687</v>
      </c>
      <c r="D4819" s="204">
        <v>44.35</v>
      </c>
    </row>
    <row r="4820" spans="1:4">
      <c r="A4820" s="205" t="s">
        <v>5632</v>
      </c>
      <c r="B4820" s="206" t="s">
        <v>5633</v>
      </c>
      <c r="C4820" s="205" t="s">
        <v>687</v>
      </c>
      <c r="D4820" s="207">
        <v>69.58</v>
      </c>
    </row>
    <row r="4821" spans="1:4">
      <c r="A4821" s="50" t="s">
        <v>5634</v>
      </c>
      <c r="B4821" s="208" t="s">
        <v>5635</v>
      </c>
      <c r="C4821" s="50" t="s">
        <v>687</v>
      </c>
      <c r="D4821" s="204">
        <v>86.98</v>
      </c>
    </row>
    <row r="4822" spans="1:4">
      <c r="A4822" s="205" t="s">
        <v>5636</v>
      </c>
      <c r="B4822" s="206" t="s">
        <v>5637</v>
      </c>
      <c r="C4822" s="205" t="s">
        <v>687</v>
      </c>
      <c r="D4822" s="207">
        <v>370.48</v>
      </c>
    </row>
    <row r="4823" spans="1:4">
      <c r="A4823" s="50" t="s">
        <v>5638</v>
      </c>
      <c r="B4823" s="208" t="s">
        <v>5639</v>
      </c>
      <c r="C4823" s="50" t="s">
        <v>687</v>
      </c>
      <c r="D4823" s="204">
        <v>432.23</v>
      </c>
    </row>
    <row r="4824" spans="1:4">
      <c r="A4824" s="205" t="s">
        <v>5640</v>
      </c>
      <c r="B4824" s="206" t="s">
        <v>5641</v>
      </c>
      <c r="C4824" s="205" t="s">
        <v>687</v>
      </c>
      <c r="D4824" s="207">
        <v>524.85</v>
      </c>
    </row>
    <row r="4825" spans="1:4">
      <c r="A4825" s="50" t="s">
        <v>5642</v>
      </c>
      <c r="B4825" s="208" t="s">
        <v>5643</v>
      </c>
      <c r="C4825" s="50" t="s">
        <v>687</v>
      </c>
      <c r="D4825" s="204">
        <v>586.6</v>
      </c>
    </row>
    <row r="4826" spans="1:4">
      <c r="A4826" s="205" t="s">
        <v>5644</v>
      </c>
      <c r="B4826" s="206" t="s">
        <v>5645</v>
      </c>
      <c r="C4826" s="205" t="s">
        <v>687</v>
      </c>
      <c r="D4826" s="207">
        <v>617.47</v>
      </c>
    </row>
    <row r="4827" spans="1:4">
      <c r="A4827" s="50" t="s">
        <v>5646</v>
      </c>
      <c r="B4827" s="208" t="s">
        <v>5647</v>
      </c>
      <c r="C4827" s="50" t="s">
        <v>687</v>
      </c>
      <c r="D4827" s="204">
        <v>679.22</v>
      </c>
    </row>
    <row r="4828" spans="1:4">
      <c r="A4828" s="205" t="s">
        <v>5648</v>
      </c>
      <c r="B4828" s="206" t="s">
        <v>5649</v>
      </c>
      <c r="C4828" s="205" t="s">
        <v>687</v>
      </c>
      <c r="D4828" s="207">
        <v>710.09</v>
      </c>
    </row>
    <row r="4829" spans="1:4">
      <c r="A4829" s="50" t="s">
        <v>5650</v>
      </c>
      <c r="B4829" s="208" t="s">
        <v>5651</v>
      </c>
      <c r="C4829" s="50" t="s">
        <v>687</v>
      </c>
      <c r="D4829" s="204">
        <v>771.84</v>
      </c>
    </row>
    <row r="4830" spans="1:4">
      <c r="A4830" s="205" t="s">
        <v>5652</v>
      </c>
      <c r="B4830" s="206" t="s">
        <v>5653</v>
      </c>
      <c r="C4830" s="205" t="s">
        <v>687</v>
      </c>
      <c r="D4830" s="207">
        <v>833.59</v>
      </c>
    </row>
    <row r="4831" spans="1:4">
      <c r="A4831" s="50" t="s">
        <v>5654</v>
      </c>
      <c r="B4831" s="208" t="s">
        <v>5655</v>
      </c>
      <c r="C4831" s="50" t="s">
        <v>687</v>
      </c>
      <c r="D4831" s="204">
        <v>933.34</v>
      </c>
    </row>
    <row r="4832" spans="1:4">
      <c r="A4832" s="205" t="s">
        <v>5656</v>
      </c>
      <c r="B4832" s="206" t="s">
        <v>5657</v>
      </c>
      <c r="C4832" s="205" t="s">
        <v>687</v>
      </c>
      <c r="D4832" s="207">
        <v>933.34</v>
      </c>
    </row>
    <row r="4833" spans="1:4">
      <c r="A4833" s="50" t="s">
        <v>5658</v>
      </c>
      <c r="B4833" s="208" t="s">
        <v>5659</v>
      </c>
      <c r="C4833" s="50" t="s">
        <v>687</v>
      </c>
      <c r="D4833" s="204">
        <v>944.42</v>
      </c>
    </row>
    <row r="4834" spans="1:4">
      <c r="A4834" s="205" t="s">
        <v>5660</v>
      </c>
      <c r="B4834" s="206" t="s">
        <v>5661</v>
      </c>
      <c r="C4834" s="205" t="s">
        <v>687</v>
      </c>
      <c r="D4834" s="207">
        <v>1066.67</v>
      </c>
    </row>
    <row r="4835" spans="1:4">
      <c r="A4835" s="50" t="s">
        <v>5662</v>
      </c>
      <c r="B4835" s="208" t="s">
        <v>5663</v>
      </c>
      <c r="C4835" s="50" t="s">
        <v>687</v>
      </c>
      <c r="D4835" s="204">
        <v>21.54</v>
      </c>
    </row>
    <row r="4836" spans="1:4">
      <c r="A4836" s="205" t="s">
        <v>5664</v>
      </c>
      <c r="B4836" s="206" t="s">
        <v>5665</v>
      </c>
      <c r="C4836" s="205" t="s">
        <v>687</v>
      </c>
      <c r="D4836" s="207">
        <v>26.09</v>
      </c>
    </row>
    <row r="4837" spans="1:4">
      <c r="A4837" s="50" t="s">
        <v>5666</v>
      </c>
      <c r="B4837" s="208" t="s">
        <v>5667</v>
      </c>
      <c r="C4837" s="50" t="s">
        <v>687</v>
      </c>
      <c r="D4837" s="204">
        <v>29.57</v>
      </c>
    </row>
    <row r="4838" spans="1:4">
      <c r="A4838" s="205" t="s">
        <v>5668</v>
      </c>
      <c r="B4838" s="206" t="s">
        <v>5669</v>
      </c>
      <c r="C4838" s="205" t="s">
        <v>687</v>
      </c>
      <c r="D4838" s="207">
        <v>135.84</v>
      </c>
    </row>
    <row r="4839" spans="1:4">
      <c r="A4839" s="50" t="s">
        <v>5670</v>
      </c>
      <c r="B4839" s="208" t="s">
        <v>5671</v>
      </c>
      <c r="C4839" s="50" t="s">
        <v>687</v>
      </c>
      <c r="D4839" s="204">
        <v>175.98</v>
      </c>
    </row>
    <row r="4840" spans="1:4">
      <c r="A4840" s="205" t="s">
        <v>5672</v>
      </c>
      <c r="B4840" s="206" t="s">
        <v>5673</v>
      </c>
      <c r="C4840" s="205" t="s">
        <v>687</v>
      </c>
      <c r="D4840" s="207">
        <v>206.85</v>
      </c>
    </row>
    <row r="4841" spans="1:4">
      <c r="A4841" s="50" t="s">
        <v>5674</v>
      </c>
      <c r="B4841" s="208" t="s">
        <v>5675</v>
      </c>
      <c r="C4841" s="50" t="s">
        <v>687</v>
      </c>
      <c r="D4841" s="204">
        <v>225.37</v>
      </c>
    </row>
    <row r="4842" spans="1:4">
      <c r="A4842" s="205" t="s">
        <v>5676</v>
      </c>
      <c r="B4842" s="206" t="s">
        <v>5677</v>
      </c>
      <c r="C4842" s="205" t="s">
        <v>687</v>
      </c>
      <c r="D4842" s="207">
        <v>246.99</v>
      </c>
    </row>
    <row r="4843" spans="1:4">
      <c r="A4843" s="50" t="s">
        <v>5678</v>
      </c>
      <c r="B4843" s="208" t="s">
        <v>5679</v>
      </c>
      <c r="C4843" s="50" t="s">
        <v>687</v>
      </c>
      <c r="D4843" s="204">
        <v>271.69</v>
      </c>
    </row>
    <row r="4844" spans="1:4">
      <c r="A4844" s="205" t="s">
        <v>5680</v>
      </c>
      <c r="B4844" s="206" t="s">
        <v>5681</v>
      </c>
      <c r="C4844" s="205" t="s">
        <v>687</v>
      </c>
      <c r="D4844" s="207">
        <v>293.3</v>
      </c>
    </row>
    <row r="4845" spans="1:4">
      <c r="A4845" s="50" t="s">
        <v>5682</v>
      </c>
      <c r="B4845" s="208" t="s">
        <v>5683</v>
      </c>
      <c r="C4845" s="50" t="s">
        <v>687</v>
      </c>
      <c r="D4845" s="204">
        <v>308.73</v>
      </c>
    </row>
    <row r="4846" spans="1:4">
      <c r="A4846" s="205" t="s">
        <v>5684</v>
      </c>
      <c r="B4846" s="206" t="s">
        <v>5685</v>
      </c>
      <c r="C4846" s="205" t="s">
        <v>687</v>
      </c>
      <c r="D4846" s="207">
        <v>351.96</v>
      </c>
    </row>
    <row r="4847" spans="1:4">
      <c r="A4847" s="205" t="s">
        <v>5686</v>
      </c>
      <c r="B4847" s="206" t="s">
        <v>5687</v>
      </c>
      <c r="C4847" s="205" t="s">
        <v>103</v>
      </c>
      <c r="D4847" s="207">
        <v>8.9700000000000006</v>
      </c>
    </row>
    <row r="4848" spans="1:4">
      <c r="A4848" s="50" t="s">
        <v>5688</v>
      </c>
      <c r="B4848" s="208" t="s">
        <v>5689</v>
      </c>
      <c r="C4848" s="50" t="s">
        <v>103</v>
      </c>
      <c r="D4848" s="204">
        <v>2.63</v>
      </c>
    </row>
    <row r="4849" spans="1:4">
      <c r="A4849" s="205" t="s">
        <v>5690</v>
      </c>
      <c r="B4849" s="206" t="s">
        <v>5691</v>
      </c>
      <c r="C4849" s="205" t="s">
        <v>103</v>
      </c>
      <c r="D4849" s="207">
        <v>3.16</v>
      </c>
    </row>
    <row r="4850" spans="1:4">
      <c r="A4850" s="50" t="s">
        <v>5692</v>
      </c>
      <c r="B4850" s="208" t="s">
        <v>5693</v>
      </c>
      <c r="C4850" s="50" t="s">
        <v>103</v>
      </c>
      <c r="D4850" s="204">
        <v>5.39</v>
      </c>
    </row>
    <row r="4851" spans="1:4">
      <c r="A4851" s="205" t="s">
        <v>5694</v>
      </c>
      <c r="B4851" s="206" t="s">
        <v>5695</v>
      </c>
      <c r="C4851" s="205" t="s">
        <v>103</v>
      </c>
      <c r="D4851" s="207">
        <v>6.89</v>
      </c>
    </row>
    <row r="4852" spans="1:4">
      <c r="A4852" s="50" t="s">
        <v>5696</v>
      </c>
      <c r="B4852" s="208" t="s">
        <v>5697</v>
      </c>
      <c r="C4852" s="50" t="s">
        <v>103</v>
      </c>
      <c r="D4852" s="204">
        <v>8.33</v>
      </c>
    </row>
    <row r="4853" spans="1:4">
      <c r="A4853" s="205" t="s">
        <v>5698</v>
      </c>
      <c r="B4853" s="206" t="s">
        <v>5699</v>
      </c>
      <c r="C4853" s="205" t="s">
        <v>103</v>
      </c>
      <c r="D4853" s="207">
        <v>9.42</v>
      </c>
    </row>
    <row r="4854" spans="1:4">
      <c r="A4854" s="50" t="s">
        <v>5700</v>
      </c>
      <c r="B4854" s="208" t="s">
        <v>5701</v>
      </c>
      <c r="C4854" s="50" t="s">
        <v>103</v>
      </c>
      <c r="D4854" s="204">
        <v>11</v>
      </c>
    </row>
    <row r="4855" spans="1:4">
      <c r="A4855" s="205" t="s">
        <v>5702</v>
      </c>
      <c r="B4855" s="206" t="s">
        <v>5703</v>
      </c>
      <c r="C4855" s="205" t="s">
        <v>103</v>
      </c>
      <c r="D4855" s="207">
        <v>12.14</v>
      </c>
    </row>
    <row r="4856" spans="1:4">
      <c r="A4856" s="50" t="s">
        <v>5704</v>
      </c>
      <c r="B4856" s="208" t="s">
        <v>5705</v>
      </c>
      <c r="C4856" s="50" t="s">
        <v>103</v>
      </c>
      <c r="D4856" s="204">
        <v>14.17</v>
      </c>
    </row>
    <row r="4857" spans="1:4">
      <c r="A4857" s="205" t="s">
        <v>5706</v>
      </c>
      <c r="B4857" s="206" t="s">
        <v>5707</v>
      </c>
      <c r="C4857" s="205" t="s">
        <v>103</v>
      </c>
      <c r="D4857" s="207">
        <v>15.68</v>
      </c>
    </row>
    <row r="4858" spans="1:4">
      <c r="A4858" s="50" t="s">
        <v>5708</v>
      </c>
      <c r="B4858" s="208" t="s">
        <v>5709</v>
      </c>
      <c r="C4858" s="50" t="s">
        <v>103</v>
      </c>
      <c r="D4858" s="204">
        <v>18.940000000000001</v>
      </c>
    </row>
    <row r="4859" spans="1:4">
      <c r="A4859" s="205" t="s">
        <v>5710</v>
      </c>
      <c r="B4859" s="206" t="s">
        <v>5711</v>
      </c>
      <c r="C4859" s="205" t="s">
        <v>103</v>
      </c>
      <c r="D4859" s="207">
        <v>23.96</v>
      </c>
    </row>
    <row r="4860" spans="1:4">
      <c r="A4860" s="50" t="s">
        <v>5712</v>
      </c>
      <c r="B4860" s="208" t="s">
        <v>5713</v>
      </c>
      <c r="C4860" s="50" t="s">
        <v>103</v>
      </c>
      <c r="D4860" s="204">
        <v>27.58</v>
      </c>
    </row>
    <row r="4861" spans="1:4">
      <c r="A4861" s="205" t="s">
        <v>5714</v>
      </c>
      <c r="B4861" s="206" t="s">
        <v>5715</v>
      </c>
      <c r="C4861" s="205" t="s">
        <v>103</v>
      </c>
      <c r="D4861" s="207">
        <v>32.18</v>
      </c>
    </row>
    <row r="4862" spans="1:4">
      <c r="A4862" s="50" t="s">
        <v>5716</v>
      </c>
      <c r="B4862" s="208" t="s">
        <v>5717</v>
      </c>
      <c r="C4862" s="50" t="s">
        <v>103</v>
      </c>
      <c r="D4862" s="204">
        <v>34.6</v>
      </c>
    </row>
    <row r="4863" spans="1:4">
      <c r="A4863" s="205" t="s">
        <v>5718</v>
      </c>
      <c r="B4863" s="206" t="s">
        <v>5719</v>
      </c>
      <c r="C4863" s="205" t="s">
        <v>103</v>
      </c>
      <c r="D4863" s="207">
        <v>41.01</v>
      </c>
    </row>
    <row r="4864" spans="1:4">
      <c r="A4864" s="50" t="s">
        <v>5720</v>
      </c>
      <c r="B4864" s="208" t="s">
        <v>5721</v>
      </c>
      <c r="C4864" s="50" t="s">
        <v>103</v>
      </c>
      <c r="D4864" s="204">
        <v>48.38</v>
      </c>
    </row>
    <row r="4865" spans="1:4">
      <c r="A4865" s="205" t="s">
        <v>5722</v>
      </c>
      <c r="B4865" s="206" t="s">
        <v>5723</v>
      </c>
      <c r="C4865" s="205" t="s">
        <v>103</v>
      </c>
      <c r="D4865" s="207">
        <v>1.29</v>
      </c>
    </row>
    <row r="4866" spans="1:4">
      <c r="A4866" s="50" t="s">
        <v>5724</v>
      </c>
      <c r="B4866" s="208" t="s">
        <v>5725</v>
      </c>
      <c r="C4866" s="50" t="s">
        <v>103</v>
      </c>
      <c r="D4866" s="204">
        <v>1.72</v>
      </c>
    </row>
    <row r="4867" spans="1:4">
      <c r="A4867" s="205" t="s">
        <v>5726</v>
      </c>
      <c r="B4867" s="206" t="s">
        <v>5727</v>
      </c>
      <c r="C4867" s="205" t="s">
        <v>103</v>
      </c>
      <c r="D4867" s="207">
        <v>2.15</v>
      </c>
    </row>
    <row r="4868" spans="1:4">
      <c r="A4868" s="50" t="s">
        <v>5728</v>
      </c>
      <c r="B4868" s="208" t="s">
        <v>5729</v>
      </c>
      <c r="C4868" s="50" t="s">
        <v>103</v>
      </c>
      <c r="D4868" s="204">
        <v>2.58</v>
      </c>
    </row>
    <row r="4869" spans="1:4">
      <c r="A4869" s="205" t="s">
        <v>5730</v>
      </c>
      <c r="B4869" s="206" t="s">
        <v>5731</v>
      </c>
      <c r="C4869" s="205" t="s">
        <v>103</v>
      </c>
      <c r="D4869" s="207">
        <v>3.01</v>
      </c>
    </row>
    <row r="4870" spans="1:4">
      <c r="A4870" s="50" t="s">
        <v>5732</v>
      </c>
      <c r="B4870" s="208" t="s">
        <v>5733</v>
      </c>
      <c r="C4870" s="50" t="s">
        <v>103</v>
      </c>
      <c r="D4870" s="204">
        <v>3.44</v>
      </c>
    </row>
    <row r="4871" spans="1:4">
      <c r="A4871" s="205" t="s">
        <v>5734</v>
      </c>
      <c r="B4871" s="206" t="s">
        <v>5735</v>
      </c>
      <c r="C4871" s="205" t="s">
        <v>103</v>
      </c>
      <c r="D4871" s="207">
        <v>4.3</v>
      </c>
    </row>
    <row r="4872" spans="1:4">
      <c r="A4872" s="50" t="s">
        <v>5736</v>
      </c>
      <c r="B4872" s="208" t="s">
        <v>5737</v>
      </c>
      <c r="C4872" s="50" t="s">
        <v>103</v>
      </c>
      <c r="D4872" s="204">
        <v>4.74</v>
      </c>
    </row>
    <row r="4873" spans="1:4">
      <c r="A4873" s="205" t="s">
        <v>5738</v>
      </c>
      <c r="B4873" s="206" t="s">
        <v>5739</v>
      </c>
      <c r="C4873" s="205" t="s">
        <v>103</v>
      </c>
      <c r="D4873" s="207">
        <v>6.39</v>
      </c>
    </row>
    <row r="4874" spans="1:4">
      <c r="A4874" s="50" t="s">
        <v>5740</v>
      </c>
      <c r="B4874" s="208" t="s">
        <v>5741</v>
      </c>
      <c r="C4874" s="50" t="s">
        <v>103</v>
      </c>
      <c r="D4874" s="204">
        <v>7.04</v>
      </c>
    </row>
    <row r="4875" spans="1:4">
      <c r="A4875" s="205" t="s">
        <v>5742</v>
      </c>
      <c r="B4875" s="206" t="s">
        <v>5743</v>
      </c>
      <c r="C4875" s="205" t="s">
        <v>103</v>
      </c>
      <c r="D4875" s="207">
        <v>7.88</v>
      </c>
    </row>
    <row r="4876" spans="1:4">
      <c r="A4876" s="50" t="s">
        <v>5744</v>
      </c>
      <c r="B4876" s="208" t="s">
        <v>5745</v>
      </c>
      <c r="C4876" s="50" t="s">
        <v>103</v>
      </c>
      <c r="D4876" s="204">
        <v>8.57</v>
      </c>
    </row>
    <row r="4877" spans="1:4">
      <c r="A4877" s="205" t="s">
        <v>5746</v>
      </c>
      <c r="B4877" s="206" t="s">
        <v>5747</v>
      </c>
      <c r="C4877" s="205" t="s">
        <v>103</v>
      </c>
      <c r="D4877" s="207">
        <v>9.36</v>
      </c>
    </row>
    <row r="4878" spans="1:4">
      <c r="A4878" s="50" t="s">
        <v>5748</v>
      </c>
      <c r="B4878" s="208" t="s">
        <v>5749</v>
      </c>
      <c r="C4878" s="50" t="s">
        <v>103</v>
      </c>
      <c r="D4878" s="204">
        <v>10.1</v>
      </c>
    </row>
    <row r="4879" spans="1:4">
      <c r="A4879" s="205" t="s">
        <v>5750</v>
      </c>
      <c r="B4879" s="206" t="s">
        <v>5751</v>
      </c>
      <c r="C4879" s="205" t="s">
        <v>103</v>
      </c>
      <c r="D4879" s="207">
        <v>10.76</v>
      </c>
    </row>
    <row r="4880" spans="1:4">
      <c r="A4880" s="50" t="s">
        <v>5752</v>
      </c>
      <c r="B4880" s="208" t="s">
        <v>5753</v>
      </c>
      <c r="C4880" s="50" t="s">
        <v>14</v>
      </c>
      <c r="D4880" s="204">
        <v>90.07</v>
      </c>
    </row>
    <row r="4881" spans="1:4">
      <c r="A4881" s="205" t="s">
        <v>5754</v>
      </c>
      <c r="B4881" s="206" t="s">
        <v>5755</v>
      </c>
      <c r="C4881" s="205" t="s">
        <v>14</v>
      </c>
      <c r="D4881" s="207">
        <v>226.77</v>
      </c>
    </row>
    <row r="4882" spans="1:4">
      <c r="A4882" s="50" t="s">
        <v>5756</v>
      </c>
      <c r="B4882" s="208" t="s">
        <v>5757</v>
      </c>
      <c r="C4882" s="50" t="s">
        <v>492</v>
      </c>
      <c r="D4882" s="204">
        <v>5.99</v>
      </c>
    </row>
    <row r="4883" spans="1:4" ht="30">
      <c r="A4883" s="205" t="s">
        <v>5758</v>
      </c>
      <c r="B4883" s="206" t="s">
        <v>5759</v>
      </c>
      <c r="C4883" s="205" t="s">
        <v>14</v>
      </c>
      <c r="D4883" s="207">
        <v>31.37</v>
      </c>
    </row>
    <row r="4884" spans="1:4" ht="30">
      <c r="A4884" s="50" t="s">
        <v>5760</v>
      </c>
      <c r="B4884" s="208" t="s">
        <v>5761</v>
      </c>
      <c r="C4884" s="50" t="s">
        <v>14</v>
      </c>
      <c r="D4884" s="204">
        <v>31.08</v>
      </c>
    </row>
    <row r="4885" spans="1:4">
      <c r="A4885" s="50" t="s">
        <v>5762</v>
      </c>
      <c r="B4885" s="208" t="s">
        <v>5763</v>
      </c>
      <c r="C4885" s="50" t="s">
        <v>14</v>
      </c>
      <c r="D4885" s="204">
        <v>7.36</v>
      </c>
    </row>
    <row r="4886" spans="1:4">
      <c r="A4886" s="205" t="s">
        <v>5764</v>
      </c>
      <c r="B4886" s="206" t="s">
        <v>5765</v>
      </c>
      <c r="C4886" s="205" t="s">
        <v>14</v>
      </c>
      <c r="D4886" s="207">
        <v>39.68</v>
      </c>
    </row>
    <row r="4887" spans="1:4">
      <c r="A4887" s="205" t="s">
        <v>5766</v>
      </c>
      <c r="B4887" s="206" t="s">
        <v>5767</v>
      </c>
      <c r="C4887" s="205" t="s">
        <v>103</v>
      </c>
      <c r="D4887" s="207">
        <v>81.91</v>
      </c>
    </row>
    <row r="4888" spans="1:4">
      <c r="A4888" s="50" t="s">
        <v>5768</v>
      </c>
      <c r="B4888" s="208" t="s">
        <v>5769</v>
      </c>
      <c r="C4888" s="50" t="s">
        <v>40</v>
      </c>
      <c r="D4888" s="204">
        <v>55.26</v>
      </c>
    </row>
    <row r="4889" spans="1:4">
      <c r="A4889" s="205" t="s">
        <v>5770</v>
      </c>
      <c r="B4889" s="206" t="s">
        <v>5771</v>
      </c>
      <c r="C4889" s="205" t="s">
        <v>40</v>
      </c>
      <c r="D4889" s="207">
        <v>69.069999999999993</v>
      </c>
    </row>
    <row r="4890" spans="1:4">
      <c r="A4890" s="205" t="s">
        <v>5772</v>
      </c>
      <c r="B4890" s="206" t="s">
        <v>5773</v>
      </c>
      <c r="C4890" s="205" t="s">
        <v>14</v>
      </c>
      <c r="D4890" s="207">
        <v>0.03</v>
      </c>
    </row>
    <row r="4891" spans="1:4">
      <c r="A4891" s="50" t="s">
        <v>5774</v>
      </c>
      <c r="B4891" s="208" t="s">
        <v>5775</v>
      </c>
      <c r="C4891" s="50" t="s">
        <v>14</v>
      </c>
      <c r="D4891" s="204">
        <v>0.09</v>
      </c>
    </row>
    <row r="4892" spans="1:4">
      <c r="A4892" s="205" t="s">
        <v>5776</v>
      </c>
      <c r="B4892" s="206" t="s">
        <v>5777</v>
      </c>
      <c r="C4892" s="205" t="s">
        <v>14</v>
      </c>
      <c r="D4892" s="207">
        <v>0.09</v>
      </c>
    </row>
    <row r="4893" spans="1:4">
      <c r="A4893" s="50" t="s">
        <v>5778</v>
      </c>
      <c r="B4893" s="208" t="s">
        <v>5779</v>
      </c>
      <c r="C4893" s="50" t="s">
        <v>14</v>
      </c>
      <c r="D4893" s="204">
        <v>0.12</v>
      </c>
    </row>
    <row r="4894" spans="1:4">
      <c r="A4894" s="205" t="s">
        <v>5780</v>
      </c>
      <c r="B4894" s="206" t="s">
        <v>5781</v>
      </c>
      <c r="C4894" s="205" t="s">
        <v>14</v>
      </c>
      <c r="D4894" s="207">
        <v>0.17</v>
      </c>
    </row>
    <row r="4895" spans="1:4">
      <c r="A4895" s="50" t="s">
        <v>5782</v>
      </c>
      <c r="B4895" s="208" t="s">
        <v>5783</v>
      </c>
      <c r="C4895" s="50" t="s">
        <v>14</v>
      </c>
      <c r="D4895" s="204">
        <v>0.17</v>
      </c>
    </row>
    <row r="4896" spans="1:4">
      <c r="A4896" s="205" t="s">
        <v>5784</v>
      </c>
      <c r="B4896" s="206" t="s">
        <v>5785</v>
      </c>
      <c r="C4896" s="205" t="s">
        <v>14</v>
      </c>
      <c r="D4896" s="207">
        <v>0.18</v>
      </c>
    </row>
    <row r="4897" spans="1:4">
      <c r="A4897" s="50" t="s">
        <v>5786</v>
      </c>
      <c r="B4897" s="208" t="s">
        <v>5787</v>
      </c>
      <c r="C4897" s="50" t="s">
        <v>40</v>
      </c>
      <c r="D4897" s="204">
        <v>0.84</v>
      </c>
    </row>
    <row r="4898" spans="1:4">
      <c r="A4898" s="205" t="s">
        <v>5788</v>
      </c>
      <c r="B4898" s="206" t="s">
        <v>5789</v>
      </c>
      <c r="C4898" s="205" t="s">
        <v>40</v>
      </c>
      <c r="D4898" s="207">
        <v>0.83</v>
      </c>
    </row>
    <row r="4899" spans="1:4">
      <c r="A4899" s="50" t="s">
        <v>5790</v>
      </c>
      <c r="B4899" s="208" t="s">
        <v>5791</v>
      </c>
      <c r="C4899" s="50" t="s">
        <v>40</v>
      </c>
      <c r="D4899" s="204">
        <v>0.65</v>
      </c>
    </row>
    <row r="4900" spans="1:4">
      <c r="A4900" s="205" t="s">
        <v>5792</v>
      </c>
      <c r="B4900" s="206" t="s">
        <v>5793</v>
      </c>
      <c r="C4900" s="205" t="s">
        <v>1062</v>
      </c>
      <c r="D4900" s="207">
        <v>21.35</v>
      </c>
    </row>
    <row r="4901" spans="1:4">
      <c r="A4901" s="50" t="s">
        <v>5794</v>
      </c>
      <c r="B4901" s="208" t="s">
        <v>5795</v>
      </c>
      <c r="C4901" s="50" t="s">
        <v>1062</v>
      </c>
      <c r="D4901" s="204">
        <v>29.74</v>
      </c>
    </row>
    <row r="4902" spans="1:4">
      <c r="A4902" s="205" t="s">
        <v>5796</v>
      </c>
      <c r="B4902" s="206" t="s">
        <v>5797</v>
      </c>
      <c r="C4902" s="205" t="s">
        <v>40</v>
      </c>
      <c r="D4902" s="207">
        <v>21.52</v>
      </c>
    </row>
    <row r="4903" spans="1:4">
      <c r="A4903" s="50" t="s">
        <v>5798</v>
      </c>
      <c r="B4903" s="208" t="s">
        <v>5799</v>
      </c>
      <c r="C4903" s="50" t="s">
        <v>40</v>
      </c>
      <c r="D4903" s="204">
        <v>51.65</v>
      </c>
    </row>
    <row r="4904" spans="1:4">
      <c r="A4904" s="205" t="s">
        <v>5800</v>
      </c>
      <c r="B4904" s="206" t="s">
        <v>5797</v>
      </c>
      <c r="C4904" s="205" t="s">
        <v>1062</v>
      </c>
      <c r="D4904" s="207">
        <v>43.04</v>
      </c>
    </row>
    <row r="4905" spans="1:4">
      <c r="A4905" s="50" t="s">
        <v>5801</v>
      </c>
      <c r="B4905" s="208" t="s">
        <v>5799</v>
      </c>
      <c r="C4905" s="50" t="s">
        <v>1062</v>
      </c>
      <c r="D4905" s="204">
        <v>71.33</v>
      </c>
    </row>
    <row r="4906" spans="1:4">
      <c r="A4906" s="205" t="s">
        <v>5802</v>
      </c>
      <c r="B4906" s="206" t="s">
        <v>5803</v>
      </c>
      <c r="C4906" s="205" t="s">
        <v>40</v>
      </c>
      <c r="D4906" s="207">
        <v>86.98</v>
      </c>
    </row>
    <row r="4907" spans="1:4">
      <c r="A4907" s="205" t="s">
        <v>5804</v>
      </c>
      <c r="B4907" s="206" t="s">
        <v>5805</v>
      </c>
      <c r="C4907" s="205" t="s">
        <v>14</v>
      </c>
      <c r="D4907" s="207">
        <v>0.45</v>
      </c>
    </row>
    <row r="4908" spans="1:4">
      <c r="A4908" s="50" t="s">
        <v>5806</v>
      </c>
      <c r="B4908" s="208" t="s">
        <v>5807</v>
      </c>
      <c r="C4908" s="50" t="s">
        <v>40</v>
      </c>
      <c r="D4908" s="204">
        <v>2.39</v>
      </c>
    </row>
    <row r="4909" spans="1:4">
      <c r="A4909" s="205" t="s">
        <v>5808</v>
      </c>
      <c r="B4909" s="206" t="s">
        <v>5809</v>
      </c>
      <c r="C4909" s="205" t="s">
        <v>40</v>
      </c>
      <c r="D4909" s="207">
        <v>93.18</v>
      </c>
    </row>
    <row r="4910" spans="1:4">
      <c r="A4910" s="50" t="s">
        <v>5810</v>
      </c>
      <c r="B4910" s="208" t="s">
        <v>5811</v>
      </c>
      <c r="C4910" s="50" t="s">
        <v>687</v>
      </c>
      <c r="D4910" s="204">
        <v>80.86</v>
      </c>
    </row>
    <row r="4911" spans="1:4">
      <c r="A4911" s="205" t="s">
        <v>5812</v>
      </c>
      <c r="B4911" s="206" t="s">
        <v>5813</v>
      </c>
      <c r="C4911" s="205" t="s">
        <v>687</v>
      </c>
      <c r="D4911" s="207">
        <v>65.39</v>
      </c>
    </row>
    <row r="4912" spans="1:4">
      <c r="A4912" s="50" t="s">
        <v>5814</v>
      </c>
      <c r="B4912" s="208" t="s">
        <v>5815</v>
      </c>
      <c r="C4912" s="50" t="s">
        <v>14</v>
      </c>
      <c r="D4912" s="204">
        <v>25.38</v>
      </c>
    </row>
    <row r="4913" spans="1:4">
      <c r="A4913" s="215" t="s">
        <v>53</v>
      </c>
      <c r="B4913" s="216" t="s">
        <v>5816</v>
      </c>
      <c r="C4913" s="215" t="s">
        <v>14</v>
      </c>
      <c r="D4913" s="217">
        <v>16.82</v>
      </c>
    </row>
    <row r="4914" spans="1:4">
      <c r="A4914" s="50" t="s">
        <v>5817</v>
      </c>
      <c r="B4914" s="208" t="s">
        <v>5818</v>
      </c>
      <c r="C4914" s="50" t="s">
        <v>103</v>
      </c>
      <c r="D4914" s="204">
        <v>43.65</v>
      </c>
    </row>
    <row r="4915" spans="1:4">
      <c r="A4915" s="205" t="s">
        <v>5819</v>
      </c>
      <c r="B4915" s="206" t="s">
        <v>5820</v>
      </c>
      <c r="C4915" s="205" t="s">
        <v>103</v>
      </c>
      <c r="D4915" s="207">
        <v>31.31</v>
      </c>
    </row>
    <row r="4916" spans="1:4">
      <c r="A4916" s="50" t="s">
        <v>5821</v>
      </c>
      <c r="B4916" s="208" t="s">
        <v>5822</v>
      </c>
      <c r="C4916" s="50" t="s">
        <v>14</v>
      </c>
      <c r="D4916" s="204">
        <v>157.41999999999999</v>
      </c>
    </row>
    <row r="4917" spans="1:4">
      <c r="A4917" s="215" t="s">
        <v>117</v>
      </c>
      <c r="B4917" s="216" t="s">
        <v>5823</v>
      </c>
      <c r="C4917" s="215" t="s">
        <v>687</v>
      </c>
      <c r="D4917" s="217">
        <v>392.89</v>
      </c>
    </row>
    <row r="4918" spans="1:4" ht="30">
      <c r="A4918" s="205" t="s">
        <v>5824</v>
      </c>
      <c r="B4918" s="206" t="s">
        <v>5825</v>
      </c>
      <c r="C4918" s="205" t="s">
        <v>687</v>
      </c>
      <c r="D4918" s="207">
        <v>546.82000000000005</v>
      </c>
    </row>
    <row r="4919" spans="1:4">
      <c r="A4919" s="50" t="s">
        <v>5826</v>
      </c>
      <c r="B4919" s="208" t="s">
        <v>5827</v>
      </c>
      <c r="C4919" s="50" t="s">
        <v>687</v>
      </c>
      <c r="D4919" s="204">
        <v>58.08</v>
      </c>
    </row>
    <row r="4920" spans="1:4">
      <c r="A4920" s="205" t="s">
        <v>5828</v>
      </c>
      <c r="B4920" s="206" t="s">
        <v>5829</v>
      </c>
      <c r="C4920" s="205" t="s">
        <v>687</v>
      </c>
      <c r="D4920" s="207">
        <v>121.74</v>
      </c>
    </row>
    <row r="4921" spans="1:4">
      <c r="A4921" s="50" t="s">
        <v>5830</v>
      </c>
      <c r="B4921" s="208" t="s">
        <v>5831</v>
      </c>
      <c r="C4921" s="50" t="s">
        <v>687</v>
      </c>
      <c r="D4921" s="204">
        <v>28.67</v>
      </c>
    </row>
    <row r="4922" spans="1:4">
      <c r="A4922" s="205" t="s">
        <v>5832</v>
      </c>
      <c r="B4922" s="206" t="s">
        <v>5833</v>
      </c>
      <c r="C4922" s="205" t="s">
        <v>14</v>
      </c>
      <c r="D4922" s="207">
        <v>274.64999999999998</v>
      </c>
    </row>
    <row r="4923" spans="1:4">
      <c r="A4923" s="50" t="s">
        <v>5834</v>
      </c>
      <c r="B4923" s="208" t="s">
        <v>5835</v>
      </c>
      <c r="C4923" s="50" t="s">
        <v>14</v>
      </c>
      <c r="D4923" s="204">
        <v>77.36</v>
      </c>
    </row>
    <row r="4924" spans="1:4">
      <c r="A4924" s="205" t="s">
        <v>5836</v>
      </c>
      <c r="B4924" s="206" t="s">
        <v>5837</v>
      </c>
      <c r="C4924" s="205" t="s">
        <v>14</v>
      </c>
      <c r="D4924" s="207">
        <v>41.25</v>
      </c>
    </row>
    <row r="4925" spans="1:4">
      <c r="A4925" s="50" t="s">
        <v>5838</v>
      </c>
      <c r="B4925" s="208" t="s">
        <v>5839</v>
      </c>
      <c r="C4925" s="50" t="s">
        <v>14</v>
      </c>
      <c r="D4925" s="204">
        <v>36.43</v>
      </c>
    </row>
    <row r="4926" spans="1:4">
      <c r="A4926" s="205" t="s">
        <v>5840</v>
      </c>
      <c r="B4926" s="206" t="s">
        <v>5841</v>
      </c>
      <c r="C4926" s="205" t="s">
        <v>14</v>
      </c>
      <c r="D4926" s="207">
        <v>35.340000000000003</v>
      </c>
    </row>
    <row r="4927" spans="1:4">
      <c r="A4927" s="50" t="s">
        <v>5842</v>
      </c>
      <c r="B4927" s="208" t="s">
        <v>5843</v>
      </c>
      <c r="C4927" s="50" t="s">
        <v>14</v>
      </c>
      <c r="D4927" s="204">
        <v>34.64</v>
      </c>
    </row>
    <row r="4928" spans="1:4">
      <c r="A4928" s="205" t="s">
        <v>5844</v>
      </c>
      <c r="B4928" s="206" t="s">
        <v>5845</v>
      </c>
      <c r="C4928" s="205" t="s">
        <v>14</v>
      </c>
      <c r="D4928" s="207">
        <v>39.28</v>
      </c>
    </row>
    <row r="4929" spans="1:4">
      <c r="A4929" s="50" t="s">
        <v>5846</v>
      </c>
      <c r="B4929" s="208" t="s">
        <v>5847</v>
      </c>
      <c r="C4929" s="50" t="s">
        <v>14</v>
      </c>
      <c r="D4929" s="204">
        <v>30.52</v>
      </c>
    </row>
    <row r="4930" spans="1:4">
      <c r="A4930" s="205" t="s">
        <v>5848</v>
      </c>
      <c r="B4930" s="206" t="s">
        <v>5849</v>
      </c>
      <c r="C4930" s="205" t="s">
        <v>14</v>
      </c>
      <c r="D4930" s="207">
        <v>47.65</v>
      </c>
    </row>
    <row r="4931" spans="1:4">
      <c r="A4931" s="50" t="s">
        <v>5850</v>
      </c>
      <c r="B4931" s="208" t="s">
        <v>5851</v>
      </c>
      <c r="C4931" s="50" t="s">
        <v>14</v>
      </c>
      <c r="D4931" s="204">
        <v>35.340000000000003</v>
      </c>
    </row>
    <row r="4932" spans="1:4">
      <c r="A4932" s="205" t="s">
        <v>5852</v>
      </c>
      <c r="B4932" s="206" t="s">
        <v>5853</v>
      </c>
      <c r="C4932" s="205" t="s">
        <v>14</v>
      </c>
      <c r="D4932" s="207">
        <v>19.05</v>
      </c>
    </row>
    <row r="4933" spans="1:4">
      <c r="A4933" s="50" t="s">
        <v>5854</v>
      </c>
      <c r="B4933" s="208" t="s">
        <v>5855</v>
      </c>
      <c r="C4933" s="50" t="s">
        <v>14</v>
      </c>
      <c r="D4933" s="204">
        <v>19.14</v>
      </c>
    </row>
    <row r="4934" spans="1:4">
      <c r="A4934" s="205" t="s">
        <v>5856</v>
      </c>
      <c r="B4934" s="206" t="s">
        <v>5857</v>
      </c>
      <c r="C4934" s="205" t="s">
        <v>14</v>
      </c>
      <c r="D4934" s="207">
        <v>19.43</v>
      </c>
    </row>
    <row r="4935" spans="1:4">
      <c r="A4935" s="50" t="s">
        <v>5858</v>
      </c>
      <c r="B4935" s="208" t="s">
        <v>5859</v>
      </c>
      <c r="C4935" s="50" t="s">
        <v>14</v>
      </c>
      <c r="D4935" s="204">
        <v>20.25</v>
      </c>
    </row>
    <row r="4936" spans="1:4">
      <c r="A4936" s="205" t="s">
        <v>5860</v>
      </c>
      <c r="B4936" s="206" t="s">
        <v>5861</v>
      </c>
      <c r="C4936" s="205" t="s">
        <v>14</v>
      </c>
      <c r="D4936" s="207">
        <v>41.3</v>
      </c>
    </row>
    <row r="4937" spans="1:4">
      <c r="A4937" s="50" t="s">
        <v>5862</v>
      </c>
      <c r="B4937" s="208" t="s">
        <v>5863</v>
      </c>
      <c r="C4937" s="50" t="s">
        <v>14</v>
      </c>
      <c r="D4937" s="204">
        <v>39.76</v>
      </c>
    </row>
    <row r="4938" spans="1:4">
      <c r="A4938" s="50" t="s">
        <v>5864</v>
      </c>
      <c r="B4938" s="208" t="s">
        <v>5865</v>
      </c>
      <c r="C4938" s="50" t="s">
        <v>103</v>
      </c>
      <c r="D4938" s="204">
        <v>19.8</v>
      </c>
    </row>
    <row r="4939" spans="1:4">
      <c r="A4939" s="50" t="s">
        <v>5866</v>
      </c>
      <c r="B4939" s="208" t="s">
        <v>5867</v>
      </c>
      <c r="C4939" s="50" t="s">
        <v>14</v>
      </c>
      <c r="D4939" s="204">
        <v>262.10000000000002</v>
      </c>
    </row>
    <row r="4940" spans="1:4">
      <c r="A4940" s="50" t="s">
        <v>5868</v>
      </c>
      <c r="B4940" s="208" t="s">
        <v>5869</v>
      </c>
      <c r="C4940" s="50" t="s">
        <v>14</v>
      </c>
      <c r="D4940" s="204">
        <v>407.11</v>
      </c>
    </row>
    <row r="4941" spans="1:4">
      <c r="A4941" s="205" t="s">
        <v>5870</v>
      </c>
      <c r="B4941" s="206" t="s">
        <v>5871</v>
      </c>
      <c r="C4941" s="205" t="s">
        <v>14</v>
      </c>
      <c r="D4941" s="207">
        <v>401.47</v>
      </c>
    </row>
    <row r="4942" spans="1:4">
      <c r="A4942" s="50" t="s">
        <v>5872</v>
      </c>
      <c r="B4942" s="208" t="s">
        <v>5873</v>
      </c>
      <c r="C4942" s="50" t="s">
        <v>14</v>
      </c>
      <c r="D4942" s="204">
        <v>584.9</v>
      </c>
    </row>
    <row r="4943" spans="1:4">
      <c r="A4943" s="205" t="s">
        <v>5874</v>
      </c>
      <c r="B4943" s="206" t="s">
        <v>5875</v>
      </c>
      <c r="C4943" s="205" t="s">
        <v>14</v>
      </c>
      <c r="D4943" s="207">
        <v>382.67</v>
      </c>
    </row>
    <row r="4944" spans="1:4" ht="30">
      <c r="A4944" s="221" t="s">
        <v>101</v>
      </c>
      <c r="B4944" s="222" t="s">
        <v>5876</v>
      </c>
      <c r="C4944" s="221" t="s">
        <v>14</v>
      </c>
      <c r="D4944" s="223">
        <v>60.26</v>
      </c>
    </row>
    <row r="4945" spans="1:4">
      <c r="A4945" s="50" t="s">
        <v>5877</v>
      </c>
      <c r="B4945" s="208" t="s">
        <v>5878</v>
      </c>
      <c r="C4945" s="50" t="s">
        <v>14</v>
      </c>
      <c r="D4945" s="204">
        <v>99.5</v>
      </c>
    </row>
    <row r="4946" spans="1:4">
      <c r="A4946" s="215" t="s">
        <v>108</v>
      </c>
      <c r="B4946" s="216" t="s">
        <v>5879</v>
      </c>
      <c r="C4946" s="215" t="s">
        <v>14</v>
      </c>
      <c r="D4946" s="217">
        <v>99.66</v>
      </c>
    </row>
    <row r="4947" spans="1:4">
      <c r="A4947" s="215" t="s">
        <v>105</v>
      </c>
      <c r="B4947" s="216" t="s">
        <v>5880</v>
      </c>
      <c r="C4947" s="215" t="s">
        <v>14</v>
      </c>
      <c r="D4947" s="217">
        <v>94.08</v>
      </c>
    </row>
    <row r="4948" spans="1:4" ht="30">
      <c r="A4948" s="205" t="s">
        <v>5881</v>
      </c>
      <c r="B4948" s="206" t="s">
        <v>5882</v>
      </c>
      <c r="C4948" s="205" t="s">
        <v>14</v>
      </c>
      <c r="D4948" s="207">
        <v>176.87</v>
      </c>
    </row>
    <row r="4949" spans="1:4">
      <c r="A4949" s="50" t="s">
        <v>5883</v>
      </c>
      <c r="B4949" s="208" t="s">
        <v>5884</v>
      </c>
      <c r="C4949" s="50" t="s">
        <v>14</v>
      </c>
      <c r="D4949" s="204">
        <v>91.35</v>
      </c>
    </row>
    <row r="4950" spans="1:4">
      <c r="A4950" s="205" t="s">
        <v>5885</v>
      </c>
      <c r="B4950" s="206" t="s">
        <v>5886</v>
      </c>
      <c r="C4950" s="205" t="s">
        <v>14</v>
      </c>
      <c r="D4950" s="207">
        <v>71.05</v>
      </c>
    </row>
    <row r="4951" spans="1:4">
      <c r="A4951" s="50" t="s">
        <v>5887</v>
      </c>
      <c r="B4951" s="208" t="s">
        <v>5888</v>
      </c>
      <c r="C4951" s="50" t="s">
        <v>14</v>
      </c>
      <c r="D4951" s="204">
        <v>65.430000000000007</v>
      </c>
    </row>
    <row r="4952" spans="1:4">
      <c r="A4952" s="205" t="s">
        <v>5889</v>
      </c>
      <c r="B4952" s="206" t="s">
        <v>5890</v>
      </c>
      <c r="C4952" s="205" t="s">
        <v>14</v>
      </c>
      <c r="D4952" s="207">
        <v>91.35</v>
      </c>
    </row>
    <row r="4953" spans="1:4">
      <c r="A4953" s="50" t="s">
        <v>5891</v>
      </c>
      <c r="B4953" s="208" t="s">
        <v>5892</v>
      </c>
      <c r="C4953" s="50" t="s">
        <v>14</v>
      </c>
      <c r="D4953" s="204">
        <v>76.13</v>
      </c>
    </row>
    <row r="4954" spans="1:4">
      <c r="A4954" s="205" t="s">
        <v>5893</v>
      </c>
      <c r="B4954" s="206" t="s">
        <v>5894</v>
      </c>
      <c r="C4954" s="205" t="s">
        <v>103</v>
      </c>
      <c r="D4954" s="207">
        <v>19.899999999999999</v>
      </c>
    </row>
    <row r="4955" spans="1:4">
      <c r="A4955" s="50" t="s">
        <v>5895</v>
      </c>
      <c r="B4955" s="208" t="s">
        <v>5896</v>
      </c>
      <c r="C4955" s="50" t="s">
        <v>103</v>
      </c>
      <c r="D4955" s="204">
        <v>9</v>
      </c>
    </row>
    <row r="4956" spans="1:4">
      <c r="A4956" s="205" t="s">
        <v>5897</v>
      </c>
      <c r="B4956" s="206" t="s">
        <v>5898</v>
      </c>
      <c r="C4956" s="205" t="s">
        <v>687</v>
      </c>
      <c r="D4956" s="207">
        <v>428.46</v>
      </c>
    </row>
    <row r="4957" spans="1:4">
      <c r="A4957" s="50" t="s">
        <v>5899</v>
      </c>
      <c r="B4957" s="208" t="s">
        <v>5900</v>
      </c>
      <c r="C4957" s="50" t="s">
        <v>14</v>
      </c>
      <c r="D4957" s="204">
        <v>395.75</v>
      </c>
    </row>
    <row r="4958" spans="1:4">
      <c r="A4958" s="50" t="s">
        <v>5901</v>
      </c>
      <c r="B4958" s="208" t="s">
        <v>5902</v>
      </c>
      <c r="C4958" s="50" t="s">
        <v>14</v>
      </c>
      <c r="D4958" s="204">
        <v>6.65</v>
      </c>
    </row>
    <row r="4959" spans="1:4">
      <c r="A4959" s="205" t="s">
        <v>5903</v>
      </c>
      <c r="B4959" s="206" t="s">
        <v>5904</v>
      </c>
      <c r="C4959" s="205" t="s">
        <v>14</v>
      </c>
      <c r="D4959" s="207">
        <v>5.03</v>
      </c>
    </row>
    <row r="4960" spans="1:4">
      <c r="A4960" s="50" t="s">
        <v>5905</v>
      </c>
      <c r="B4960" s="208" t="s">
        <v>5906</v>
      </c>
      <c r="C4960" s="50" t="s">
        <v>14</v>
      </c>
      <c r="D4960" s="204">
        <v>7.04</v>
      </c>
    </row>
    <row r="4961" spans="1:4">
      <c r="A4961" s="205" t="s">
        <v>5907</v>
      </c>
      <c r="B4961" s="206" t="s">
        <v>5908</v>
      </c>
      <c r="C4961" s="205" t="s">
        <v>14</v>
      </c>
      <c r="D4961" s="207">
        <v>4.88</v>
      </c>
    </row>
    <row r="4962" spans="1:4">
      <c r="A4962" s="50" t="s">
        <v>5909</v>
      </c>
      <c r="B4962" s="208" t="s">
        <v>5910</v>
      </c>
      <c r="C4962" s="50" t="s">
        <v>14</v>
      </c>
      <c r="D4962" s="204">
        <v>11.36</v>
      </c>
    </row>
    <row r="4963" spans="1:4">
      <c r="A4963" s="205" t="s">
        <v>5911</v>
      </c>
      <c r="B4963" s="206" t="s">
        <v>5912</v>
      </c>
      <c r="C4963" s="205" t="s">
        <v>14</v>
      </c>
      <c r="D4963" s="207">
        <v>18.55</v>
      </c>
    </row>
    <row r="4964" spans="1:4">
      <c r="A4964" s="50" t="s">
        <v>5913</v>
      </c>
      <c r="B4964" s="208" t="s">
        <v>5914</v>
      </c>
      <c r="C4964" s="50" t="s">
        <v>14</v>
      </c>
      <c r="D4964" s="204">
        <v>9.36</v>
      </c>
    </row>
    <row r="4965" spans="1:4">
      <c r="A4965" s="205" t="s">
        <v>5915</v>
      </c>
      <c r="B4965" s="206" t="s">
        <v>5916</v>
      </c>
      <c r="C4965" s="205" t="s">
        <v>14</v>
      </c>
      <c r="D4965" s="207">
        <v>18.940000000000001</v>
      </c>
    </row>
    <row r="4966" spans="1:4">
      <c r="A4966" s="50" t="s">
        <v>5917</v>
      </c>
      <c r="B4966" s="208" t="s">
        <v>5918</v>
      </c>
      <c r="C4966" s="50" t="s">
        <v>14</v>
      </c>
      <c r="D4966" s="204">
        <v>17.329999999999998</v>
      </c>
    </row>
    <row r="4967" spans="1:4">
      <c r="A4967" s="205" t="s">
        <v>5919</v>
      </c>
      <c r="B4967" s="206" t="s">
        <v>5920</v>
      </c>
      <c r="C4967" s="205" t="s">
        <v>14</v>
      </c>
      <c r="D4967" s="207">
        <v>17</v>
      </c>
    </row>
    <row r="4968" spans="1:4">
      <c r="A4968" s="50" t="s">
        <v>5921</v>
      </c>
      <c r="B4968" s="208" t="s">
        <v>5922</v>
      </c>
      <c r="C4968" s="50" t="s">
        <v>14</v>
      </c>
      <c r="D4968" s="204">
        <v>23.61</v>
      </c>
    </row>
    <row r="4969" spans="1:4">
      <c r="A4969" s="205" t="s">
        <v>5923</v>
      </c>
      <c r="B4969" s="206" t="s">
        <v>5924</v>
      </c>
      <c r="C4969" s="205" t="s">
        <v>14</v>
      </c>
      <c r="D4969" s="207">
        <v>8.9700000000000006</v>
      </c>
    </row>
    <row r="4970" spans="1:4">
      <c r="A4970" s="50" t="s">
        <v>5925</v>
      </c>
      <c r="B4970" s="208" t="s">
        <v>5926</v>
      </c>
      <c r="C4970" s="50" t="s">
        <v>14</v>
      </c>
      <c r="D4970" s="204">
        <v>10.75</v>
      </c>
    </row>
    <row r="4971" spans="1:4">
      <c r="A4971" s="205" t="s">
        <v>5927</v>
      </c>
      <c r="B4971" s="206" t="s">
        <v>5928</v>
      </c>
      <c r="C4971" s="205" t="s">
        <v>14</v>
      </c>
      <c r="D4971" s="207">
        <v>11.57</v>
      </c>
    </row>
    <row r="4972" spans="1:4">
      <c r="A4972" s="50" t="s">
        <v>5929</v>
      </c>
      <c r="B4972" s="208" t="s">
        <v>5930</v>
      </c>
      <c r="C4972" s="50" t="s">
        <v>14</v>
      </c>
      <c r="D4972" s="204">
        <v>3.07</v>
      </c>
    </row>
    <row r="4973" spans="1:4" ht="30">
      <c r="A4973" s="50" t="s">
        <v>5931</v>
      </c>
      <c r="B4973" s="208" t="s">
        <v>5932</v>
      </c>
      <c r="C4973" s="50" t="s">
        <v>687</v>
      </c>
      <c r="D4973" s="204">
        <v>58.37</v>
      </c>
    </row>
    <row r="4974" spans="1:4" ht="30">
      <c r="A4974" s="205" t="s">
        <v>5933</v>
      </c>
      <c r="B4974" s="206" t="s">
        <v>5934</v>
      </c>
      <c r="C4974" s="205" t="s">
        <v>687</v>
      </c>
      <c r="D4974" s="207">
        <v>86.34</v>
      </c>
    </row>
    <row r="4975" spans="1:4" ht="30">
      <c r="A4975" s="50" t="s">
        <v>5935</v>
      </c>
      <c r="B4975" s="208" t="s">
        <v>5936</v>
      </c>
      <c r="C4975" s="50" t="s">
        <v>687</v>
      </c>
      <c r="D4975" s="204">
        <v>127.89</v>
      </c>
    </row>
    <row r="4976" spans="1:4" ht="30">
      <c r="A4976" s="205" t="s">
        <v>5937</v>
      </c>
      <c r="B4976" s="206" t="s">
        <v>5938</v>
      </c>
      <c r="C4976" s="205" t="s">
        <v>687</v>
      </c>
      <c r="D4976" s="207">
        <v>137.99</v>
      </c>
    </row>
    <row r="4977" spans="1:4" ht="30">
      <c r="A4977" s="50" t="s">
        <v>397</v>
      </c>
      <c r="B4977" s="208" t="s">
        <v>5939</v>
      </c>
      <c r="C4977" s="50" t="s">
        <v>687</v>
      </c>
      <c r="D4977" s="204">
        <v>68.11</v>
      </c>
    </row>
    <row r="4978" spans="1:4" ht="30">
      <c r="A4978" s="205" t="s">
        <v>394</v>
      </c>
      <c r="B4978" s="206" t="s">
        <v>5940</v>
      </c>
      <c r="C4978" s="205" t="s">
        <v>687</v>
      </c>
      <c r="D4978" s="207">
        <v>93.78</v>
      </c>
    </row>
    <row r="4979" spans="1:4" ht="30">
      <c r="A4979" s="50" t="s">
        <v>5941</v>
      </c>
      <c r="B4979" s="208" t="s">
        <v>5942</v>
      </c>
      <c r="C4979" s="50" t="s">
        <v>687</v>
      </c>
      <c r="D4979" s="204">
        <v>128.4</v>
      </c>
    </row>
    <row r="4980" spans="1:4" ht="30">
      <c r="A4980" s="205" t="s">
        <v>5943</v>
      </c>
      <c r="B4980" s="206" t="s">
        <v>5944</v>
      </c>
      <c r="C4980" s="205" t="s">
        <v>687</v>
      </c>
      <c r="D4980" s="207">
        <v>159.35</v>
      </c>
    </row>
    <row r="4981" spans="1:4" ht="30">
      <c r="A4981" s="50" t="s">
        <v>5945</v>
      </c>
      <c r="B4981" s="208" t="s">
        <v>5946</v>
      </c>
      <c r="C4981" s="50" t="s">
        <v>687</v>
      </c>
      <c r="D4981" s="204">
        <v>52.8</v>
      </c>
    </row>
    <row r="4982" spans="1:4" ht="30">
      <c r="A4982" s="205" t="s">
        <v>5947</v>
      </c>
      <c r="B4982" s="206" t="s">
        <v>5948</v>
      </c>
      <c r="C4982" s="205" t="s">
        <v>14</v>
      </c>
      <c r="D4982" s="207">
        <v>44.84</v>
      </c>
    </row>
    <row r="4983" spans="1:4" ht="30">
      <c r="A4983" s="215" t="s">
        <v>27</v>
      </c>
      <c r="B4983" s="216" t="s">
        <v>5949</v>
      </c>
      <c r="C4983" s="215" t="s">
        <v>687</v>
      </c>
      <c r="D4983" s="217">
        <v>1161.75</v>
      </c>
    </row>
    <row r="4984" spans="1:4">
      <c r="A4984" s="205" t="s">
        <v>5950</v>
      </c>
      <c r="B4984" s="206" t="s">
        <v>5951</v>
      </c>
      <c r="C4984" s="205" t="s">
        <v>14</v>
      </c>
      <c r="D4984" s="207">
        <v>574.39</v>
      </c>
    </row>
    <row r="4985" spans="1:4" ht="30">
      <c r="A4985" s="205" t="s">
        <v>5952</v>
      </c>
      <c r="B4985" s="206" t="s">
        <v>5953</v>
      </c>
      <c r="C4985" s="205" t="s">
        <v>40</v>
      </c>
      <c r="D4985" s="207">
        <v>6.1</v>
      </c>
    </row>
    <row r="4986" spans="1:4" ht="30">
      <c r="A4986" s="50" t="s">
        <v>5954</v>
      </c>
      <c r="B4986" s="208" t="s">
        <v>5955</v>
      </c>
      <c r="C4986" s="50" t="s">
        <v>40</v>
      </c>
      <c r="D4986" s="204">
        <v>3.57</v>
      </c>
    </row>
    <row r="4987" spans="1:4" ht="30">
      <c r="A4987" s="50" t="s">
        <v>5956</v>
      </c>
      <c r="B4987" s="208" t="s">
        <v>5957</v>
      </c>
      <c r="C4987" s="50" t="s">
        <v>687</v>
      </c>
      <c r="D4987" s="204">
        <v>317.83999999999997</v>
      </c>
    </row>
    <row r="4988" spans="1:4" ht="30">
      <c r="A4988" s="205" t="s">
        <v>5958</v>
      </c>
      <c r="B4988" s="206" t="s">
        <v>5959</v>
      </c>
      <c r="C4988" s="205" t="s">
        <v>687</v>
      </c>
      <c r="D4988" s="207">
        <v>337.33</v>
      </c>
    </row>
    <row r="4989" spans="1:4" ht="30">
      <c r="A4989" s="50" t="s">
        <v>5960</v>
      </c>
      <c r="B4989" s="208" t="s">
        <v>5961</v>
      </c>
      <c r="C4989" s="50" t="s">
        <v>687</v>
      </c>
      <c r="D4989" s="204">
        <v>313.2</v>
      </c>
    </row>
    <row r="4990" spans="1:4" ht="30">
      <c r="A4990" s="205" t="s">
        <v>5962</v>
      </c>
      <c r="B4990" s="206" t="s">
        <v>5963</v>
      </c>
      <c r="C4990" s="205" t="s">
        <v>687</v>
      </c>
      <c r="D4990" s="207">
        <v>938.59</v>
      </c>
    </row>
    <row r="4991" spans="1:4" ht="30">
      <c r="A4991" s="50" t="s">
        <v>5964</v>
      </c>
      <c r="B4991" s="208" t="s">
        <v>5965</v>
      </c>
      <c r="C4991" s="50" t="s">
        <v>687</v>
      </c>
      <c r="D4991" s="204">
        <v>999.97</v>
      </c>
    </row>
    <row r="4992" spans="1:4" ht="30">
      <c r="A4992" s="205" t="s">
        <v>5966</v>
      </c>
      <c r="B4992" s="206" t="s">
        <v>5967</v>
      </c>
      <c r="C4992" s="205" t="s">
        <v>687</v>
      </c>
      <c r="D4992" s="207">
        <v>1069.81</v>
      </c>
    </row>
    <row r="4993" spans="1:4" ht="30">
      <c r="A4993" s="50" t="s">
        <v>5968</v>
      </c>
      <c r="B4993" s="208" t="s">
        <v>5969</v>
      </c>
      <c r="C4993" s="50" t="s">
        <v>687</v>
      </c>
      <c r="D4993" s="204">
        <v>1127.3800000000001</v>
      </c>
    </row>
    <row r="4994" spans="1:4" ht="30">
      <c r="A4994" s="205" t="s">
        <v>5970</v>
      </c>
      <c r="B4994" s="206" t="s">
        <v>5971</v>
      </c>
      <c r="C4994" s="205" t="s">
        <v>687</v>
      </c>
      <c r="D4994" s="207">
        <v>1135.83</v>
      </c>
    </row>
    <row r="4995" spans="1:4" ht="30">
      <c r="A4995" s="50" t="s">
        <v>5972</v>
      </c>
      <c r="B4995" s="208" t="s">
        <v>5973</v>
      </c>
      <c r="C4995" s="50" t="s">
        <v>687</v>
      </c>
      <c r="D4995" s="204">
        <v>1191.6099999999999</v>
      </c>
    </row>
    <row r="4996" spans="1:4" ht="30">
      <c r="A4996" s="205" t="s">
        <v>5974</v>
      </c>
      <c r="B4996" s="206" t="s">
        <v>5975</v>
      </c>
      <c r="C4996" s="205" t="s">
        <v>687</v>
      </c>
      <c r="D4996" s="207">
        <v>1291.3599999999999</v>
      </c>
    </row>
    <row r="4997" spans="1:4" ht="30">
      <c r="A4997" s="50" t="s">
        <v>5976</v>
      </c>
      <c r="B4997" s="208" t="s">
        <v>5977</v>
      </c>
      <c r="C4997" s="50" t="s">
        <v>687</v>
      </c>
      <c r="D4997" s="204">
        <v>1348.22</v>
      </c>
    </row>
    <row r="4998" spans="1:4" ht="30">
      <c r="A4998" s="205" t="s">
        <v>5978</v>
      </c>
      <c r="B4998" s="206" t="s">
        <v>5979</v>
      </c>
      <c r="C4998" s="205" t="s">
        <v>687</v>
      </c>
      <c r="D4998" s="207">
        <v>1504.02</v>
      </c>
    </row>
    <row r="4999" spans="1:4" ht="30">
      <c r="A4999" s="50" t="s">
        <v>5980</v>
      </c>
      <c r="B4999" s="208" t="s">
        <v>5981</v>
      </c>
      <c r="C4999" s="50" t="s">
        <v>687</v>
      </c>
      <c r="D4999" s="204">
        <v>1623.56</v>
      </c>
    </row>
    <row r="5000" spans="1:4" ht="30">
      <c r="A5000" s="205" t="s">
        <v>5982</v>
      </c>
      <c r="B5000" s="206" t="s">
        <v>5983</v>
      </c>
      <c r="C5000" s="205" t="s">
        <v>687</v>
      </c>
      <c r="D5000" s="207">
        <v>1705.82</v>
      </c>
    </row>
    <row r="5001" spans="1:4" ht="30">
      <c r="A5001" s="50" t="s">
        <v>5984</v>
      </c>
      <c r="B5001" s="208" t="s">
        <v>5985</v>
      </c>
      <c r="C5001" s="50" t="s">
        <v>687</v>
      </c>
      <c r="D5001" s="204">
        <v>1840.35</v>
      </c>
    </row>
    <row r="5002" spans="1:4" ht="30">
      <c r="A5002" s="205" t="s">
        <v>5986</v>
      </c>
      <c r="B5002" s="206" t="s">
        <v>5987</v>
      </c>
      <c r="C5002" s="205" t="s">
        <v>687</v>
      </c>
      <c r="D5002" s="207">
        <v>1945.11</v>
      </c>
    </row>
    <row r="5003" spans="1:4" ht="30">
      <c r="A5003" s="50" t="s">
        <v>5988</v>
      </c>
      <c r="B5003" s="208" t="s">
        <v>5989</v>
      </c>
      <c r="C5003" s="50" t="s">
        <v>687</v>
      </c>
      <c r="D5003" s="204">
        <v>2074.7600000000002</v>
      </c>
    </row>
    <row r="5004" spans="1:4" ht="30">
      <c r="A5004" s="205" t="s">
        <v>5990</v>
      </c>
      <c r="B5004" s="206" t="s">
        <v>5991</v>
      </c>
      <c r="C5004" s="205" t="s">
        <v>687</v>
      </c>
      <c r="D5004" s="207">
        <v>2194.0500000000002</v>
      </c>
    </row>
    <row r="5005" spans="1:4" ht="30">
      <c r="A5005" s="50" t="s">
        <v>5992</v>
      </c>
      <c r="B5005" s="208" t="s">
        <v>5993</v>
      </c>
      <c r="C5005" s="50" t="s">
        <v>687</v>
      </c>
      <c r="D5005" s="204">
        <v>2313.98</v>
      </c>
    </row>
    <row r="5006" spans="1:4" ht="30">
      <c r="A5006" s="205" t="s">
        <v>5994</v>
      </c>
      <c r="B5006" s="206" t="s">
        <v>5995</v>
      </c>
      <c r="C5006" s="205" t="s">
        <v>687</v>
      </c>
      <c r="D5006" s="207">
        <v>2433.2800000000002</v>
      </c>
    </row>
    <row r="5007" spans="1:4" ht="30">
      <c r="A5007" s="50" t="s">
        <v>5996</v>
      </c>
      <c r="B5007" s="208" t="s">
        <v>5997</v>
      </c>
      <c r="C5007" s="50" t="s">
        <v>687</v>
      </c>
      <c r="D5007" s="204">
        <v>2561.04</v>
      </c>
    </row>
    <row r="5008" spans="1:4" ht="30">
      <c r="A5008" s="205" t="s">
        <v>5998</v>
      </c>
      <c r="B5008" s="206" t="s">
        <v>5999</v>
      </c>
      <c r="C5008" s="205" t="s">
        <v>687</v>
      </c>
      <c r="D5008" s="207">
        <v>2680.33</v>
      </c>
    </row>
    <row r="5009" spans="1:4" ht="30">
      <c r="A5009" s="50" t="s">
        <v>6000</v>
      </c>
      <c r="B5009" s="208" t="s">
        <v>6001</v>
      </c>
      <c r="C5009" s="50" t="s">
        <v>687</v>
      </c>
      <c r="D5009" s="204">
        <v>2799.63</v>
      </c>
    </row>
    <row r="5010" spans="1:4" ht="30">
      <c r="A5010" s="205" t="s">
        <v>6002</v>
      </c>
      <c r="B5010" s="206" t="s">
        <v>6003</v>
      </c>
      <c r="C5010" s="205" t="s">
        <v>687</v>
      </c>
      <c r="D5010" s="207">
        <v>3089.72</v>
      </c>
    </row>
    <row r="5011" spans="1:4" ht="30">
      <c r="A5011" s="50" t="s">
        <v>6004</v>
      </c>
      <c r="B5011" s="208" t="s">
        <v>6005</v>
      </c>
      <c r="C5011" s="50" t="s">
        <v>687</v>
      </c>
      <c r="D5011" s="204">
        <v>3039.12</v>
      </c>
    </row>
    <row r="5012" spans="1:4" ht="30">
      <c r="A5012" s="205" t="s">
        <v>6006</v>
      </c>
      <c r="B5012" s="206" t="s">
        <v>6007</v>
      </c>
      <c r="C5012" s="205" t="s">
        <v>687</v>
      </c>
      <c r="D5012" s="207">
        <v>3159.05</v>
      </c>
    </row>
    <row r="5013" spans="1:4" ht="30">
      <c r="A5013" s="50" t="s">
        <v>6008</v>
      </c>
      <c r="B5013" s="208" t="s">
        <v>6009</v>
      </c>
      <c r="C5013" s="50" t="s">
        <v>687</v>
      </c>
      <c r="D5013" s="204">
        <v>3278.34</v>
      </c>
    </row>
    <row r="5014" spans="1:4" ht="45">
      <c r="A5014" s="205" t="s">
        <v>6010</v>
      </c>
      <c r="B5014" s="206" t="s">
        <v>6011</v>
      </c>
      <c r="C5014" s="205" t="s">
        <v>687</v>
      </c>
      <c r="D5014" s="207">
        <v>1237.29</v>
      </c>
    </row>
    <row r="5015" spans="1:4" ht="45">
      <c r="A5015" s="50" t="s">
        <v>6012</v>
      </c>
      <c r="B5015" s="208" t="s">
        <v>6013</v>
      </c>
      <c r="C5015" s="50" t="s">
        <v>687</v>
      </c>
      <c r="D5015" s="204">
        <v>1291.6300000000001</v>
      </c>
    </row>
    <row r="5016" spans="1:4" ht="45">
      <c r="A5016" s="205" t="s">
        <v>6014</v>
      </c>
      <c r="B5016" s="206" t="s">
        <v>6015</v>
      </c>
      <c r="C5016" s="205" t="s">
        <v>687</v>
      </c>
      <c r="D5016" s="207">
        <v>1403.77</v>
      </c>
    </row>
    <row r="5017" spans="1:4" ht="45">
      <c r="A5017" s="50" t="s">
        <v>6016</v>
      </c>
      <c r="B5017" s="208" t="s">
        <v>6017</v>
      </c>
      <c r="C5017" s="50" t="s">
        <v>687</v>
      </c>
      <c r="D5017" s="204">
        <v>1413.24</v>
      </c>
    </row>
    <row r="5018" spans="1:4" ht="45">
      <c r="A5018" s="205" t="s">
        <v>6018</v>
      </c>
      <c r="B5018" s="206" t="s">
        <v>6019</v>
      </c>
      <c r="C5018" s="205" t="s">
        <v>687</v>
      </c>
      <c r="D5018" s="207">
        <v>1425.04</v>
      </c>
    </row>
    <row r="5019" spans="1:4" ht="45">
      <c r="A5019" s="50" t="s">
        <v>6020</v>
      </c>
      <c r="B5019" s="208" t="s">
        <v>6021</v>
      </c>
      <c r="C5019" s="50" t="s">
        <v>687</v>
      </c>
      <c r="D5019" s="204">
        <v>1545.78</v>
      </c>
    </row>
    <row r="5020" spans="1:4" ht="45">
      <c r="A5020" s="205" t="s">
        <v>6022</v>
      </c>
      <c r="B5020" s="206" t="s">
        <v>6023</v>
      </c>
      <c r="C5020" s="205" t="s">
        <v>687</v>
      </c>
      <c r="D5020" s="207">
        <v>1618.76</v>
      </c>
    </row>
    <row r="5021" spans="1:4" ht="45">
      <c r="A5021" s="50" t="s">
        <v>6024</v>
      </c>
      <c r="B5021" s="208" t="s">
        <v>6025</v>
      </c>
      <c r="C5021" s="50" t="s">
        <v>687</v>
      </c>
      <c r="D5021" s="204">
        <v>1739.5</v>
      </c>
    </row>
    <row r="5022" spans="1:4" ht="45">
      <c r="A5022" s="205" t="s">
        <v>6026</v>
      </c>
      <c r="B5022" s="206" t="s">
        <v>6027</v>
      </c>
      <c r="C5022" s="205" t="s">
        <v>687</v>
      </c>
      <c r="D5022" s="207">
        <v>1860.24</v>
      </c>
    </row>
    <row r="5023" spans="1:4" ht="45">
      <c r="A5023" s="50" t="s">
        <v>6028</v>
      </c>
      <c r="B5023" s="208" t="s">
        <v>6029</v>
      </c>
      <c r="C5023" s="50" t="s">
        <v>687</v>
      </c>
      <c r="D5023" s="204">
        <v>1980.98</v>
      </c>
    </row>
    <row r="5024" spans="1:4" ht="45">
      <c r="A5024" s="205" t="s">
        <v>6030</v>
      </c>
      <c r="B5024" s="206" t="s">
        <v>6031</v>
      </c>
      <c r="C5024" s="205" t="s">
        <v>687</v>
      </c>
      <c r="D5024" s="207">
        <v>2102.29</v>
      </c>
    </row>
    <row r="5025" spans="1:4" ht="45">
      <c r="A5025" s="50" t="s">
        <v>6032</v>
      </c>
      <c r="B5025" s="208" t="s">
        <v>6033</v>
      </c>
      <c r="C5025" s="50" t="s">
        <v>687</v>
      </c>
      <c r="D5025" s="204">
        <v>2223.41</v>
      </c>
    </row>
    <row r="5026" spans="1:4" ht="45">
      <c r="A5026" s="205" t="s">
        <v>6034</v>
      </c>
      <c r="B5026" s="206" t="s">
        <v>6035</v>
      </c>
      <c r="C5026" s="205" t="s">
        <v>687</v>
      </c>
      <c r="D5026" s="207">
        <v>2341.5100000000002</v>
      </c>
    </row>
    <row r="5027" spans="1:4" ht="45">
      <c r="A5027" s="50" t="s">
        <v>6036</v>
      </c>
      <c r="B5027" s="208" t="s">
        <v>6037</v>
      </c>
      <c r="C5027" s="50" t="s">
        <v>687</v>
      </c>
      <c r="D5027" s="204">
        <v>2458.81</v>
      </c>
    </row>
    <row r="5028" spans="1:4" ht="45">
      <c r="A5028" s="205" t="s">
        <v>6038</v>
      </c>
      <c r="B5028" s="206" t="s">
        <v>6039</v>
      </c>
      <c r="C5028" s="205" t="s">
        <v>687</v>
      </c>
      <c r="D5028" s="207">
        <v>2586.08</v>
      </c>
    </row>
    <row r="5029" spans="1:4" ht="45">
      <c r="A5029" s="50" t="s">
        <v>6040</v>
      </c>
      <c r="B5029" s="208" t="s">
        <v>6041</v>
      </c>
      <c r="C5029" s="50" t="s">
        <v>687</v>
      </c>
      <c r="D5029" s="204">
        <v>2674.77</v>
      </c>
    </row>
    <row r="5030" spans="1:4" ht="45">
      <c r="A5030" s="205" t="s">
        <v>6042</v>
      </c>
      <c r="B5030" s="206" t="s">
        <v>6043</v>
      </c>
      <c r="C5030" s="205" t="s">
        <v>687</v>
      </c>
      <c r="D5030" s="207">
        <v>633.89</v>
      </c>
    </row>
    <row r="5031" spans="1:4" ht="30">
      <c r="A5031" s="50" t="s">
        <v>6044</v>
      </c>
      <c r="B5031" s="208" t="s">
        <v>6045</v>
      </c>
      <c r="C5031" s="50" t="s">
        <v>687</v>
      </c>
      <c r="D5031" s="204">
        <v>1434.97</v>
      </c>
    </row>
    <row r="5032" spans="1:4" ht="30">
      <c r="A5032" s="205" t="s">
        <v>6046</v>
      </c>
      <c r="B5032" s="206" t="s">
        <v>6047</v>
      </c>
      <c r="C5032" s="205" t="s">
        <v>687</v>
      </c>
      <c r="D5032" s="207">
        <v>1452.08</v>
      </c>
    </row>
    <row r="5033" spans="1:4" ht="30">
      <c r="A5033" s="50" t="s">
        <v>6048</v>
      </c>
      <c r="B5033" s="208" t="s">
        <v>6049</v>
      </c>
      <c r="C5033" s="50" t="s">
        <v>687</v>
      </c>
      <c r="D5033" s="204">
        <v>1583.71</v>
      </c>
    </row>
    <row r="5034" spans="1:4" ht="30">
      <c r="A5034" s="205" t="s">
        <v>6050</v>
      </c>
      <c r="B5034" s="206" t="s">
        <v>6051</v>
      </c>
      <c r="C5034" s="205" t="s">
        <v>687</v>
      </c>
      <c r="D5034" s="207">
        <v>1678.4</v>
      </c>
    </row>
    <row r="5035" spans="1:4">
      <c r="A5035" s="215" t="s">
        <v>524</v>
      </c>
      <c r="B5035" s="216" t="s">
        <v>6052</v>
      </c>
      <c r="C5035" s="215" t="s">
        <v>40</v>
      </c>
      <c r="D5035" s="217">
        <v>36.89</v>
      </c>
    </row>
    <row r="5036" spans="1:4">
      <c r="A5036" s="205" t="s">
        <v>6053</v>
      </c>
      <c r="B5036" s="206" t="s">
        <v>6054</v>
      </c>
      <c r="C5036" s="205" t="s">
        <v>40</v>
      </c>
      <c r="D5036" s="207">
        <v>92.24</v>
      </c>
    </row>
    <row r="5037" spans="1:4" ht="30">
      <c r="A5037" s="50" t="s">
        <v>6055</v>
      </c>
      <c r="B5037" s="208" t="s">
        <v>6056</v>
      </c>
      <c r="C5037" s="50" t="s">
        <v>40</v>
      </c>
      <c r="D5037" s="204">
        <v>135.28</v>
      </c>
    </row>
    <row r="5038" spans="1:4" ht="30">
      <c r="A5038" s="205" t="s">
        <v>6057</v>
      </c>
      <c r="B5038" s="206" t="s">
        <v>6058</v>
      </c>
      <c r="C5038" s="205" t="s">
        <v>40</v>
      </c>
      <c r="D5038" s="207">
        <v>159.88</v>
      </c>
    </row>
    <row r="5039" spans="1:4" ht="30">
      <c r="A5039" s="50" t="s">
        <v>6059</v>
      </c>
      <c r="B5039" s="208" t="s">
        <v>6060</v>
      </c>
      <c r="C5039" s="50" t="s">
        <v>40</v>
      </c>
      <c r="D5039" s="204">
        <v>59.03</v>
      </c>
    </row>
    <row r="5040" spans="1:4" ht="30">
      <c r="A5040" s="205" t="s">
        <v>6061</v>
      </c>
      <c r="B5040" s="206" t="s">
        <v>6062</v>
      </c>
      <c r="C5040" s="205" t="s">
        <v>40</v>
      </c>
      <c r="D5040" s="207">
        <v>68.87</v>
      </c>
    </row>
    <row r="5041" spans="1:4" ht="30">
      <c r="A5041" s="50" t="s">
        <v>6063</v>
      </c>
      <c r="B5041" s="208" t="s">
        <v>6064</v>
      </c>
      <c r="C5041" s="50" t="s">
        <v>40</v>
      </c>
      <c r="D5041" s="204">
        <v>110.69</v>
      </c>
    </row>
    <row r="5042" spans="1:4" ht="30">
      <c r="A5042" s="205" t="s">
        <v>6065</v>
      </c>
      <c r="B5042" s="206" t="s">
        <v>6066</v>
      </c>
      <c r="C5042" s="205" t="s">
        <v>40</v>
      </c>
      <c r="D5042" s="207">
        <v>135.28</v>
      </c>
    </row>
    <row r="5043" spans="1:4">
      <c r="A5043" s="50" t="s">
        <v>6067</v>
      </c>
      <c r="B5043" s="208" t="s">
        <v>6068</v>
      </c>
      <c r="C5043" s="50" t="s">
        <v>40</v>
      </c>
      <c r="D5043" s="204">
        <v>67.64</v>
      </c>
    </row>
    <row r="5044" spans="1:4">
      <c r="A5044" s="205" t="s">
        <v>6069</v>
      </c>
      <c r="B5044" s="206" t="s">
        <v>6070</v>
      </c>
      <c r="C5044" s="205" t="s">
        <v>40</v>
      </c>
      <c r="D5044" s="207">
        <v>122.98</v>
      </c>
    </row>
    <row r="5045" spans="1:4">
      <c r="A5045" s="215" t="s">
        <v>39</v>
      </c>
      <c r="B5045" s="216" t="s">
        <v>6071</v>
      </c>
      <c r="C5045" s="215" t="s">
        <v>40</v>
      </c>
      <c r="D5045" s="217">
        <v>43.04</v>
      </c>
    </row>
    <row r="5046" spans="1:4">
      <c r="A5046" s="205" t="s">
        <v>6072</v>
      </c>
      <c r="B5046" s="206" t="s">
        <v>6073</v>
      </c>
      <c r="C5046" s="205" t="s">
        <v>40</v>
      </c>
      <c r="D5046" s="207">
        <v>55.34</v>
      </c>
    </row>
    <row r="5047" spans="1:4">
      <c r="A5047" s="50" t="s">
        <v>6074</v>
      </c>
      <c r="B5047" s="208" t="s">
        <v>6075</v>
      </c>
      <c r="C5047" s="50" t="s">
        <v>40</v>
      </c>
      <c r="D5047" s="204">
        <v>73.790000000000006</v>
      </c>
    </row>
    <row r="5048" spans="1:4">
      <c r="A5048" s="50" t="s">
        <v>6076</v>
      </c>
      <c r="B5048" s="208" t="s">
        <v>6077</v>
      </c>
      <c r="C5048" s="50" t="s">
        <v>687</v>
      </c>
      <c r="D5048" s="204">
        <v>82.9</v>
      </c>
    </row>
    <row r="5049" spans="1:4">
      <c r="A5049" s="205" t="s">
        <v>6078</v>
      </c>
      <c r="B5049" s="206" t="s">
        <v>6079</v>
      </c>
      <c r="C5049" s="205" t="s">
        <v>687</v>
      </c>
      <c r="D5049" s="207">
        <v>127.73</v>
      </c>
    </row>
    <row r="5050" spans="1:4">
      <c r="A5050" s="50" t="s">
        <v>6080</v>
      </c>
      <c r="B5050" s="208" t="s">
        <v>6081</v>
      </c>
      <c r="C5050" s="50" t="s">
        <v>687</v>
      </c>
      <c r="D5050" s="204">
        <v>0.3</v>
      </c>
    </row>
    <row r="5051" spans="1:4">
      <c r="A5051" s="50" t="s">
        <v>6082</v>
      </c>
      <c r="B5051" s="208" t="s">
        <v>6083</v>
      </c>
      <c r="C5051" s="50" t="s">
        <v>14</v>
      </c>
      <c r="D5051" s="204">
        <v>43.25</v>
      </c>
    </row>
    <row r="5052" spans="1:4">
      <c r="A5052" s="205" t="s">
        <v>6084</v>
      </c>
      <c r="B5052" s="206" t="s">
        <v>6085</v>
      </c>
      <c r="C5052" s="205" t="s">
        <v>103</v>
      </c>
      <c r="D5052" s="207">
        <v>65.709999999999994</v>
      </c>
    </row>
    <row r="5053" spans="1:4">
      <c r="A5053" s="50" t="s">
        <v>6086</v>
      </c>
      <c r="B5053" s="208" t="s">
        <v>6087</v>
      </c>
      <c r="C5053" s="50" t="s">
        <v>60</v>
      </c>
      <c r="D5053" s="204">
        <v>8.1300000000000008</v>
      </c>
    </row>
    <row r="5054" spans="1:4">
      <c r="A5054" s="205" t="s">
        <v>6088</v>
      </c>
      <c r="B5054" s="206" t="s">
        <v>6089</v>
      </c>
      <c r="C5054" s="205" t="s">
        <v>60</v>
      </c>
      <c r="D5054" s="207">
        <v>5.98</v>
      </c>
    </row>
    <row r="5055" spans="1:4">
      <c r="A5055" s="215" t="s">
        <v>57</v>
      </c>
      <c r="B5055" s="216" t="s">
        <v>6090</v>
      </c>
      <c r="C5055" s="215" t="s">
        <v>40</v>
      </c>
      <c r="D5055" s="217">
        <v>348.06</v>
      </c>
    </row>
    <row r="5056" spans="1:4">
      <c r="A5056" s="205" t="s">
        <v>6091</v>
      </c>
      <c r="B5056" s="206" t="s">
        <v>6092</v>
      </c>
      <c r="C5056" s="205" t="s">
        <v>40</v>
      </c>
      <c r="D5056" s="207">
        <v>335.58</v>
      </c>
    </row>
    <row r="5057" spans="1:4">
      <c r="A5057" s="205" t="s">
        <v>6093</v>
      </c>
      <c r="B5057" s="206" t="s">
        <v>6094</v>
      </c>
      <c r="C5057" s="205" t="s">
        <v>14</v>
      </c>
      <c r="D5057" s="207">
        <v>30.02</v>
      </c>
    </row>
    <row r="5058" spans="1:4">
      <c r="A5058" s="205" t="s">
        <v>6095</v>
      </c>
      <c r="B5058" s="206" t="s">
        <v>6096</v>
      </c>
      <c r="C5058" s="205" t="s">
        <v>103</v>
      </c>
      <c r="D5058" s="207">
        <v>47.86</v>
      </c>
    </row>
    <row r="5059" spans="1:4">
      <c r="A5059" s="50" t="s">
        <v>6097</v>
      </c>
      <c r="B5059" s="208" t="s">
        <v>6098</v>
      </c>
      <c r="C5059" s="50" t="s">
        <v>103</v>
      </c>
      <c r="D5059" s="204">
        <v>170.32</v>
      </c>
    </row>
    <row r="5060" spans="1:4">
      <c r="A5060" s="205" t="s">
        <v>6099</v>
      </c>
      <c r="B5060" s="206" t="s">
        <v>6100</v>
      </c>
      <c r="C5060" s="205" t="s">
        <v>103</v>
      </c>
      <c r="D5060" s="207">
        <v>242.35</v>
      </c>
    </row>
    <row r="5061" spans="1:4">
      <c r="A5061" s="50" t="s">
        <v>6101</v>
      </c>
      <c r="B5061" s="208" t="s">
        <v>6102</v>
      </c>
      <c r="C5061" s="50" t="s">
        <v>14</v>
      </c>
      <c r="D5061" s="204">
        <v>14.46</v>
      </c>
    </row>
    <row r="5062" spans="1:4">
      <c r="A5062" s="50" t="s">
        <v>6103</v>
      </c>
      <c r="B5062" s="208" t="s">
        <v>6104</v>
      </c>
      <c r="C5062" s="50" t="s">
        <v>40</v>
      </c>
      <c r="D5062" s="204">
        <v>339.45</v>
      </c>
    </row>
    <row r="5063" spans="1:4">
      <c r="A5063" s="50" t="s">
        <v>6105</v>
      </c>
      <c r="B5063" s="208" t="s">
        <v>6106</v>
      </c>
      <c r="C5063" s="50" t="s">
        <v>14</v>
      </c>
      <c r="D5063" s="204">
        <v>407.25</v>
      </c>
    </row>
    <row r="5064" spans="1:4">
      <c r="A5064" s="205" t="s">
        <v>6107</v>
      </c>
      <c r="B5064" s="206" t="s">
        <v>6108</v>
      </c>
      <c r="C5064" s="205" t="s">
        <v>14</v>
      </c>
      <c r="D5064" s="207">
        <v>458.89</v>
      </c>
    </row>
    <row r="5065" spans="1:4">
      <c r="A5065" s="50" t="s">
        <v>6109</v>
      </c>
      <c r="B5065" s="208" t="s">
        <v>6110</v>
      </c>
      <c r="C5065" s="50" t="s">
        <v>14</v>
      </c>
      <c r="D5065" s="204">
        <v>26.92</v>
      </c>
    </row>
    <row r="5066" spans="1:4">
      <c r="A5066" s="205" t="s">
        <v>6111</v>
      </c>
      <c r="B5066" s="206" t="s">
        <v>6112</v>
      </c>
      <c r="C5066" s="205" t="s">
        <v>687</v>
      </c>
      <c r="D5066" s="207">
        <v>454.52</v>
      </c>
    </row>
    <row r="5067" spans="1:4" ht="30">
      <c r="A5067" s="50" t="s">
        <v>6113</v>
      </c>
      <c r="B5067" s="208" t="s">
        <v>6114</v>
      </c>
      <c r="C5067" s="50" t="s">
        <v>14</v>
      </c>
      <c r="D5067" s="204">
        <v>34.29</v>
      </c>
    </row>
    <row r="5068" spans="1:4">
      <c r="A5068" s="205" t="s">
        <v>6115</v>
      </c>
      <c r="B5068" s="206" t="s">
        <v>6116</v>
      </c>
      <c r="C5068" s="205" t="s">
        <v>14</v>
      </c>
      <c r="D5068" s="207">
        <v>33.369999999999997</v>
      </c>
    </row>
    <row r="5069" spans="1:4" ht="30">
      <c r="A5069" s="50" t="s">
        <v>6117</v>
      </c>
      <c r="B5069" s="208" t="s">
        <v>6118</v>
      </c>
      <c r="C5069" s="50" t="s">
        <v>14</v>
      </c>
      <c r="D5069" s="204">
        <v>40.229999999999997</v>
      </c>
    </row>
    <row r="5070" spans="1:4" ht="30">
      <c r="A5070" s="205" t="s">
        <v>6119</v>
      </c>
      <c r="B5070" s="206" t="s">
        <v>6120</v>
      </c>
      <c r="C5070" s="205" t="s">
        <v>14</v>
      </c>
      <c r="D5070" s="207">
        <v>34.74</v>
      </c>
    </row>
    <row r="5071" spans="1:4" ht="30">
      <c r="A5071" s="221" t="s">
        <v>19</v>
      </c>
      <c r="B5071" s="222" t="s">
        <v>6121</v>
      </c>
      <c r="C5071" s="221" t="s">
        <v>14</v>
      </c>
      <c r="D5071" s="223">
        <v>7.05</v>
      </c>
    </row>
    <row r="5072" spans="1:4">
      <c r="A5072" s="50" t="s">
        <v>6122</v>
      </c>
      <c r="B5072" s="208" t="s">
        <v>6123</v>
      </c>
      <c r="C5072" s="50" t="s">
        <v>60</v>
      </c>
      <c r="D5072" s="204">
        <v>6.26</v>
      </c>
    </row>
    <row r="5073" spans="1:4">
      <c r="A5073" s="50" t="s">
        <v>6124</v>
      </c>
      <c r="B5073" s="208" t="s">
        <v>6125</v>
      </c>
      <c r="C5073" s="50" t="s">
        <v>14</v>
      </c>
      <c r="D5073" s="204">
        <v>5.57</v>
      </c>
    </row>
    <row r="5074" spans="1:4" ht="30">
      <c r="A5074" s="205" t="s">
        <v>6126</v>
      </c>
      <c r="B5074" s="206" t="s">
        <v>6127</v>
      </c>
      <c r="C5074" s="205" t="s">
        <v>14</v>
      </c>
      <c r="D5074" s="207">
        <v>40.94</v>
      </c>
    </row>
    <row r="5075" spans="1:4">
      <c r="A5075" s="221" t="s">
        <v>131</v>
      </c>
      <c r="B5075" s="222" t="s">
        <v>6128</v>
      </c>
      <c r="C5075" s="221" t="s">
        <v>14</v>
      </c>
      <c r="D5075" s="223">
        <v>18.47</v>
      </c>
    </row>
    <row r="5076" spans="1:4">
      <c r="A5076" s="50" t="s">
        <v>6129</v>
      </c>
      <c r="B5076" s="208" t="s">
        <v>6130</v>
      </c>
      <c r="C5076" s="50" t="s">
        <v>687</v>
      </c>
      <c r="D5076" s="204">
        <v>4195.8100000000004</v>
      </c>
    </row>
    <row r="5077" spans="1:4">
      <c r="A5077" s="205" t="s">
        <v>6131</v>
      </c>
      <c r="B5077" s="206" t="s">
        <v>6132</v>
      </c>
      <c r="C5077" s="205" t="s">
        <v>40</v>
      </c>
      <c r="D5077" s="207">
        <v>433.83</v>
      </c>
    </row>
    <row r="5078" spans="1:4">
      <c r="A5078" s="50" t="s">
        <v>6133</v>
      </c>
      <c r="B5078" s="208" t="s">
        <v>6134</v>
      </c>
      <c r="C5078" s="50" t="s">
        <v>40</v>
      </c>
      <c r="D5078" s="204">
        <v>3.91</v>
      </c>
    </row>
    <row r="5079" spans="1:4" ht="30">
      <c r="A5079" s="205" t="s">
        <v>6135</v>
      </c>
      <c r="B5079" s="206" t="s">
        <v>6136</v>
      </c>
      <c r="C5079" s="205" t="s">
        <v>40</v>
      </c>
      <c r="D5079" s="207">
        <v>4.54</v>
      </c>
    </row>
    <row r="5080" spans="1:4">
      <c r="A5080" s="50" t="s">
        <v>6137</v>
      </c>
      <c r="B5080" s="208" t="s">
        <v>6138</v>
      </c>
      <c r="C5080" s="50" t="s">
        <v>14</v>
      </c>
      <c r="D5080" s="204">
        <v>20.41</v>
      </c>
    </row>
    <row r="5081" spans="1:4" ht="30">
      <c r="A5081" s="205" t="s">
        <v>6139</v>
      </c>
      <c r="B5081" s="206" t="s">
        <v>6140</v>
      </c>
      <c r="C5081" s="205" t="s">
        <v>40</v>
      </c>
      <c r="D5081" s="207">
        <v>1.39</v>
      </c>
    </row>
    <row r="5082" spans="1:4">
      <c r="A5082" s="50" t="s">
        <v>6141</v>
      </c>
      <c r="B5082" s="208" t="s">
        <v>6142</v>
      </c>
      <c r="C5082" s="50" t="s">
        <v>103</v>
      </c>
      <c r="D5082" s="204">
        <v>35.409999999999997</v>
      </c>
    </row>
    <row r="5083" spans="1:4">
      <c r="A5083" s="50" t="s">
        <v>6143</v>
      </c>
      <c r="B5083" s="208" t="s">
        <v>6144</v>
      </c>
      <c r="C5083" s="50" t="s">
        <v>103</v>
      </c>
      <c r="D5083" s="204">
        <v>45.47</v>
      </c>
    </row>
    <row r="5084" spans="1:4">
      <c r="A5084" s="205" t="s">
        <v>6145</v>
      </c>
      <c r="B5084" s="206" t="s">
        <v>6146</v>
      </c>
      <c r="C5084" s="205" t="s">
        <v>103</v>
      </c>
      <c r="D5084" s="207">
        <v>60.9</v>
      </c>
    </row>
    <row r="5085" spans="1:4">
      <c r="A5085" s="205" t="s">
        <v>6147</v>
      </c>
      <c r="B5085" s="206" t="s">
        <v>6148</v>
      </c>
      <c r="C5085" s="205" t="s">
        <v>40</v>
      </c>
      <c r="D5085" s="207">
        <v>14.49</v>
      </c>
    </row>
    <row r="5086" spans="1:4">
      <c r="A5086" s="50" t="s">
        <v>6149</v>
      </c>
      <c r="B5086" s="208" t="s">
        <v>6150</v>
      </c>
      <c r="C5086" s="50" t="s">
        <v>40</v>
      </c>
      <c r="D5086" s="204">
        <v>12.96</v>
      </c>
    </row>
    <row r="5087" spans="1:4">
      <c r="A5087" s="205" t="s">
        <v>6151</v>
      </c>
      <c r="B5087" s="206" t="s">
        <v>6152</v>
      </c>
      <c r="C5087" s="205" t="s">
        <v>40</v>
      </c>
      <c r="D5087" s="207">
        <v>0.35</v>
      </c>
    </row>
    <row r="5088" spans="1:4">
      <c r="A5088" s="50" t="s">
        <v>6153</v>
      </c>
      <c r="B5088" s="208" t="s">
        <v>6154</v>
      </c>
      <c r="C5088" s="50" t="s">
        <v>40</v>
      </c>
      <c r="D5088" s="204">
        <v>1.1299999999999999</v>
      </c>
    </row>
    <row r="5089" spans="1:4">
      <c r="A5089" s="205" t="s">
        <v>6155</v>
      </c>
      <c r="B5089" s="206" t="s">
        <v>6156</v>
      </c>
      <c r="C5089" s="205" t="s">
        <v>14</v>
      </c>
      <c r="D5089" s="207">
        <v>0.53</v>
      </c>
    </row>
    <row r="5090" spans="1:4">
      <c r="A5090" s="50" t="s">
        <v>6157</v>
      </c>
      <c r="B5090" s="208" t="s">
        <v>6158</v>
      </c>
      <c r="C5090" s="50" t="s">
        <v>40</v>
      </c>
      <c r="D5090" s="204">
        <v>0.95</v>
      </c>
    </row>
    <row r="5091" spans="1:4">
      <c r="A5091" s="205" t="s">
        <v>6159</v>
      </c>
      <c r="B5091" s="206" t="s">
        <v>6160</v>
      </c>
      <c r="C5091" s="205" t="s">
        <v>40</v>
      </c>
      <c r="D5091" s="207">
        <v>0.95</v>
      </c>
    </row>
    <row r="5092" spans="1:4">
      <c r="A5092" s="50" t="s">
        <v>6161</v>
      </c>
      <c r="B5092" s="208" t="s">
        <v>6162</v>
      </c>
      <c r="C5092" s="50" t="s">
        <v>40</v>
      </c>
      <c r="D5092" s="204">
        <v>1.02</v>
      </c>
    </row>
    <row r="5093" spans="1:4">
      <c r="A5093" s="205" t="s">
        <v>6163</v>
      </c>
      <c r="B5093" s="206" t="s">
        <v>6164</v>
      </c>
      <c r="C5093" s="205" t="s">
        <v>40</v>
      </c>
      <c r="D5093" s="207">
        <v>0.95</v>
      </c>
    </row>
    <row r="5094" spans="1:4">
      <c r="A5094" s="50" t="s">
        <v>6165</v>
      </c>
      <c r="B5094" s="208" t="s">
        <v>6166</v>
      </c>
      <c r="C5094" s="50" t="s">
        <v>40</v>
      </c>
      <c r="D5094" s="204">
        <v>1.03</v>
      </c>
    </row>
    <row r="5095" spans="1:4">
      <c r="A5095" s="205" t="s">
        <v>6167</v>
      </c>
      <c r="B5095" s="206" t="s">
        <v>6168</v>
      </c>
      <c r="C5095" s="205" t="s">
        <v>687</v>
      </c>
      <c r="D5095" s="207">
        <v>80.430000000000007</v>
      </c>
    </row>
    <row r="5096" spans="1:4">
      <c r="A5096" s="50" t="s">
        <v>6169</v>
      </c>
      <c r="B5096" s="208" t="s">
        <v>6170</v>
      </c>
      <c r="C5096" s="50" t="s">
        <v>687</v>
      </c>
      <c r="D5096" s="204">
        <v>104.09</v>
      </c>
    </row>
    <row r="5097" spans="1:4">
      <c r="A5097" s="205" t="s">
        <v>6171</v>
      </c>
      <c r="B5097" s="206" t="s">
        <v>6172</v>
      </c>
      <c r="C5097" s="205" t="s">
        <v>687</v>
      </c>
      <c r="D5097" s="207">
        <v>94.63</v>
      </c>
    </row>
    <row r="5098" spans="1:4">
      <c r="A5098" s="50" t="s">
        <v>6173</v>
      </c>
      <c r="B5098" s="208" t="s">
        <v>6174</v>
      </c>
      <c r="C5098" s="50" t="s">
        <v>687</v>
      </c>
      <c r="D5098" s="204">
        <v>104.09</v>
      </c>
    </row>
    <row r="5099" spans="1:4">
      <c r="A5099" s="205" t="s">
        <v>6175</v>
      </c>
      <c r="B5099" s="206" t="s">
        <v>6176</v>
      </c>
      <c r="C5099" s="205" t="s">
        <v>687</v>
      </c>
      <c r="D5099" s="207">
        <v>82.8</v>
      </c>
    </row>
    <row r="5100" spans="1:4">
      <c r="A5100" s="50" t="s">
        <v>6177</v>
      </c>
      <c r="B5100" s="208" t="s">
        <v>6178</v>
      </c>
      <c r="C5100" s="50" t="s">
        <v>687</v>
      </c>
      <c r="D5100" s="204">
        <v>75.7</v>
      </c>
    </row>
    <row r="5101" spans="1:4">
      <c r="A5101" s="205" t="s">
        <v>6179</v>
      </c>
      <c r="B5101" s="206" t="s">
        <v>6180</v>
      </c>
      <c r="C5101" s="205" t="s">
        <v>687</v>
      </c>
      <c r="D5101" s="207">
        <v>89.89</v>
      </c>
    </row>
    <row r="5102" spans="1:4">
      <c r="A5102" s="50" t="s">
        <v>6181</v>
      </c>
      <c r="B5102" s="208" t="s">
        <v>6182</v>
      </c>
      <c r="C5102" s="50" t="s">
        <v>687</v>
      </c>
      <c r="D5102" s="204">
        <v>47.31</v>
      </c>
    </row>
    <row r="5103" spans="1:4">
      <c r="A5103" s="205" t="s">
        <v>6183</v>
      </c>
      <c r="B5103" s="206" t="s">
        <v>6184</v>
      </c>
      <c r="C5103" s="205" t="s">
        <v>687</v>
      </c>
      <c r="D5103" s="207">
        <v>42.58</v>
      </c>
    </row>
    <row r="5104" spans="1:4">
      <c r="A5104" s="50" t="s">
        <v>6185</v>
      </c>
      <c r="B5104" s="208" t="s">
        <v>6186</v>
      </c>
      <c r="C5104" s="50" t="s">
        <v>687</v>
      </c>
      <c r="D5104" s="204">
        <v>89.89</v>
      </c>
    </row>
    <row r="5105" spans="1:4">
      <c r="A5105" s="205" t="s">
        <v>6187</v>
      </c>
      <c r="B5105" s="206" t="s">
        <v>6188</v>
      </c>
      <c r="C5105" s="205" t="s">
        <v>687</v>
      </c>
      <c r="D5105" s="207">
        <v>137.21</v>
      </c>
    </row>
    <row r="5106" spans="1:4">
      <c r="A5106" s="50" t="s">
        <v>6189</v>
      </c>
      <c r="B5106" s="208" t="s">
        <v>6190</v>
      </c>
      <c r="C5106" s="50" t="s">
        <v>687</v>
      </c>
      <c r="D5106" s="204">
        <v>179.79</v>
      </c>
    </row>
    <row r="5107" spans="1:4">
      <c r="A5107" s="205" t="s">
        <v>6191</v>
      </c>
      <c r="B5107" s="206" t="s">
        <v>6192</v>
      </c>
      <c r="C5107" s="205" t="s">
        <v>687</v>
      </c>
      <c r="D5107" s="207">
        <v>94.63</v>
      </c>
    </row>
    <row r="5108" spans="1:4">
      <c r="A5108" s="50" t="s">
        <v>6193</v>
      </c>
      <c r="B5108" s="208" t="s">
        <v>6194</v>
      </c>
      <c r="C5108" s="50" t="s">
        <v>687</v>
      </c>
      <c r="D5108" s="204">
        <v>33.119999999999997</v>
      </c>
    </row>
    <row r="5109" spans="1:4">
      <c r="A5109" s="205" t="s">
        <v>6195</v>
      </c>
      <c r="B5109" s="206" t="s">
        <v>6196</v>
      </c>
      <c r="C5109" s="205" t="s">
        <v>687</v>
      </c>
      <c r="D5109" s="207">
        <v>37.85</v>
      </c>
    </row>
    <row r="5110" spans="1:4">
      <c r="A5110" s="50" t="s">
        <v>6197</v>
      </c>
      <c r="B5110" s="208" t="s">
        <v>6198</v>
      </c>
      <c r="C5110" s="50" t="s">
        <v>687</v>
      </c>
      <c r="D5110" s="204">
        <v>42.58</v>
      </c>
    </row>
    <row r="5111" spans="1:4">
      <c r="A5111" s="205" t="s">
        <v>6199</v>
      </c>
      <c r="B5111" s="206" t="s">
        <v>6200</v>
      </c>
      <c r="C5111" s="205" t="s">
        <v>687</v>
      </c>
      <c r="D5111" s="207">
        <v>198.72</v>
      </c>
    </row>
    <row r="5112" spans="1:4">
      <c r="A5112" s="50" t="s">
        <v>6201</v>
      </c>
      <c r="B5112" s="208" t="s">
        <v>6202</v>
      </c>
      <c r="C5112" s="50" t="s">
        <v>687</v>
      </c>
      <c r="D5112" s="204">
        <v>52.04</v>
      </c>
    </row>
    <row r="5113" spans="1:4">
      <c r="A5113" s="205" t="s">
        <v>6203</v>
      </c>
      <c r="B5113" s="206" t="s">
        <v>6204</v>
      </c>
      <c r="C5113" s="205" t="s">
        <v>687</v>
      </c>
      <c r="D5113" s="207">
        <v>108.82</v>
      </c>
    </row>
    <row r="5114" spans="1:4">
      <c r="A5114" s="50" t="s">
        <v>6205</v>
      </c>
      <c r="B5114" s="208" t="s">
        <v>6206</v>
      </c>
      <c r="C5114" s="50" t="s">
        <v>687</v>
      </c>
      <c r="D5114" s="204">
        <v>123.01</v>
      </c>
    </row>
    <row r="5115" spans="1:4">
      <c r="A5115" s="205" t="s">
        <v>6207</v>
      </c>
      <c r="B5115" s="206" t="s">
        <v>6208</v>
      </c>
      <c r="C5115" s="205" t="s">
        <v>687</v>
      </c>
      <c r="D5115" s="207">
        <v>132.47999999999999</v>
      </c>
    </row>
    <row r="5116" spans="1:4">
      <c r="A5116" s="50" t="s">
        <v>6209</v>
      </c>
      <c r="B5116" s="208" t="s">
        <v>6210</v>
      </c>
      <c r="C5116" s="50" t="s">
        <v>687</v>
      </c>
      <c r="D5116" s="204">
        <v>28.38</v>
      </c>
    </row>
    <row r="5117" spans="1:4">
      <c r="A5117" s="205" t="s">
        <v>6211</v>
      </c>
      <c r="B5117" s="206" t="s">
        <v>6212</v>
      </c>
      <c r="C5117" s="205" t="s">
        <v>687</v>
      </c>
      <c r="D5117" s="207">
        <v>28.38</v>
      </c>
    </row>
    <row r="5118" spans="1:4">
      <c r="A5118" s="50" t="s">
        <v>6213</v>
      </c>
      <c r="B5118" s="208" t="s">
        <v>6214</v>
      </c>
      <c r="C5118" s="50" t="s">
        <v>687</v>
      </c>
      <c r="D5118" s="204">
        <v>37.85</v>
      </c>
    </row>
    <row r="5119" spans="1:4">
      <c r="A5119" s="205" t="s">
        <v>6215</v>
      </c>
      <c r="B5119" s="206" t="s">
        <v>6216</v>
      </c>
      <c r="C5119" s="205" t="s">
        <v>687</v>
      </c>
      <c r="D5119" s="207">
        <v>75.7</v>
      </c>
    </row>
    <row r="5120" spans="1:4">
      <c r="A5120" s="50" t="s">
        <v>6217</v>
      </c>
      <c r="B5120" s="208" t="s">
        <v>6218</v>
      </c>
      <c r="C5120" s="50" t="s">
        <v>687</v>
      </c>
      <c r="D5120" s="204">
        <v>123.01</v>
      </c>
    </row>
    <row r="5121" spans="1:4">
      <c r="A5121" s="205" t="s">
        <v>6219</v>
      </c>
      <c r="B5121" s="206" t="s">
        <v>6220</v>
      </c>
      <c r="C5121" s="205" t="s">
        <v>687</v>
      </c>
      <c r="D5121" s="207">
        <v>33.119999999999997</v>
      </c>
    </row>
    <row r="5122" spans="1:4">
      <c r="A5122" s="50" t="s">
        <v>6221</v>
      </c>
      <c r="B5122" s="208" t="s">
        <v>6222</v>
      </c>
      <c r="C5122" s="50" t="s">
        <v>687</v>
      </c>
      <c r="D5122" s="204">
        <v>118.28</v>
      </c>
    </row>
    <row r="5123" spans="1:4">
      <c r="A5123" s="205" t="s">
        <v>6223</v>
      </c>
      <c r="B5123" s="206" t="s">
        <v>6224</v>
      </c>
      <c r="C5123" s="205" t="s">
        <v>687</v>
      </c>
      <c r="D5123" s="207">
        <v>85.16</v>
      </c>
    </row>
    <row r="5124" spans="1:4">
      <c r="A5124" s="50" t="s">
        <v>6225</v>
      </c>
      <c r="B5124" s="208" t="s">
        <v>6226</v>
      </c>
      <c r="C5124" s="50" t="s">
        <v>687</v>
      </c>
      <c r="D5124" s="204">
        <v>85.16</v>
      </c>
    </row>
    <row r="5125" spans="1:4">
      <c r="A5125" s="205" t="s">
        <v>6227</v>
      </c>
      <c r="B5125" s="206" t="s">
        <v>6228</v>
      </c>
      <c r="C5125" s="205" t="s">
        <v>687</v>
      </c>
      <c r="D5125" s="207">
        <v>85.16</v>
      </c>
    </row>
    <row r="5126" spans="1:4">
      <c r="A5126" s="50" t="s">
        <v>6229</v>
      </c>
      <c r="B5126" s="208" t="s">
        <v>6230</v>
      </c>
      <c r="C5126" s="50" t="s">
        <v>687</v>
      </c>
      <c r="D5126" s="204">
        <v>94.63</v>
      </c>
    </row>
    <row r="5127" spans="1:4">
      <c r="A5127" s="205" t="s">
        <v>6231</v>
      </c>
      <c r="B5127" s="206" t="s">
        <v>6232</v>
      </c>
      <c r="C5127" s="205" t="s">
        <v>687</v>
      </c>
      <c r="D5127" s="207">
        <v>610.36</v>
      </c>
    </row>
    <row r="5128" spans="1:4">
      <c r="A5128" s="50" t="s">
        <v>6233</v>
      </c>
      <c r="B5128" s="208" t="s">
        <v>6234</v>
      </c>
      <c r="C5128" s="50" t="s">
        <v>687</v>
      </c>
      <c r="D5128" s="204">
        <v>127.75</v>
      </c>
    </row>
    <row r="5129" spans="1:4">
      <c r="A5129" s="205" t="s">
        <v>6235</v>
      </c>
      <c r="B5129" s="206" t="s">
        <v>6236</v>
      </c>
      <c r="C5129" s="205" t="s">
        <v>687</v>
      </c>
      <c r="D5129" s="207">
        <v>70.97</v>
      </c>
    </row>
    <row r="5130" spans="1:4">
      <c r="A5130" s="50" t="s">
        <v>6237</v>
      </c>
      <c r="B5130" s="208" t="s">
        <v>6238</v>
      </c>
      <c r="C5130" s="50" t="s">
        <v>687</v>
      </c>
      <c r="D5130" s="204">
        <v>56.77</v>
      </c>
    </row>
    <row r="5131" spans="1:4">
      <c r="A5131" s="205" t="s">
        <v>6239</v>
      </c>
      <c r="B5131" s="206" t="s">
        <v>6240</v>
      </c>
      <c r="C5131" s="205" t="s">
        <v>687</v>
      </c>
      <c r="D5131" s="207">
        <v>47.31</v>
      </c>
    </row>
    <row r="5132" spans="1:4">
      <c r="A5132" s="50" t="s">
        <v>6241</v>
      </c>
      <c r="B5132" s="208" t="s">
        <v>6242</v>
      </c>
      <c r="C5132" s="50" t="s">
        <v>687</v>
      </c>
      <c r="D5132" s="204">
        <v>68.599999999999994</v>
      </c>
    </row>
    <row r="5133" spans="1:4">
      <c r="A5133" s="205" t="s">
        <v>6243</v>
      </c>
      <c r="B5133" s="206" t="s">
        <v>6244</v>
      </c>
      <c r="C5133" s="205" t="s">
        <v>687</v>
      </c>
      <c r="D5133" s="207">
        <v>52.04</v>
      </c>
    </row>
    <row r="5134" spans="1:4">
      <c r="A5134" s="50" t="s">
        <v>6245</v>
      </c>
      <c r="B5134" s="208" t="s">
        <v>6246</v>
      </c>
      <c r="C5134" s="50" t="s">
        <v>687</v>
      </c>
      <c r="D5134" s="204">
        <v>165.6</v>
      </c>
    </row>
    <row r="5135" spans="1:4">
      <c r="A5135" s="205" t="s">
        <v>6247</v>
      </c>
      <c r="B5135" s="206" t="s">
        <v>6248</v>
      </c>
      <c r="C5135" s="205" t="s">
        <v>687</v>
      </c>
      <c r="D5135" s="207">
        <v>47.31</v>
      </c>
    </row>
    <row r="5136" spans="1:4">
      <c r="A5136" s="50" t="s">
        <v>6249</v>
      </c>
      <c r="B5136" s="208" t="s">
        <v>6250</v>
      </c>
      <c r="C5136" s="50" t="s">
        <v>687</v>
      </c>
      <c r="D5136" s="204">
        <v>42.58</v>
      </c>
    </row>
    <row r="5137" spans="1:4">
      <c r="A5137" s="205" t="s">
        <v>6251</v>
      </c>
      <c r="B5137" s="206" t="s">
        <v>6252</v>
      </c>
      <c r="C5137" s="205" t="s">
        <v>687</v>
      </c>
      <c r="D5137" s="207">
        <v>47.31</v>
      </c>
    </row>
    <row r="5138" spans="1:4">
      <c r="A5138" s="50" t="s">
        <v>6253</v>
      </c>
      <c r="B5138" s="208" t="s">
        <v>6254</v>
      </c>
      <c r="C5138" s="50" t="s">
        <v>687</v>
      </c>
      <c r="D5138" s="204">
        <v>37.85</v>
      </c>
    </row>
    <row r="5139" spans="1:4">
      <c r="A5139" s="205" t="s">
        <v>6255</v>
      </c>
      <c r="B5139" s="206" t="s">
        <v>6256</v>
      </c>
      <c r="C5139" s="205" t="s">
        <v>687</v>
      </c>
      <c r="D5139" s="207">
        <v>94.63</v>
      </c>
    </row>
    <row r="5140" spans="1:4">
      <c r="A5140" s="50" t="s">
        <v>6257</v>
      </c>
      <c r="B5140" s="208" t="s">
        <v>6258</v>
      </c>
      <c r="C5140" s="50" t="s">
        <v>687</v>
      </c>
      <c r="D5140" s="204">
        <v>47.31</v>
      </c>
    </row>
    <row r="5141" spans="1:4">
      <c r="A5141" s="205" t="s">
        <v>6259</v>
      </c>
      <c r="B5141" s="206" t="s">
        <v>6260</v>
      </c>
      <c r="C5141" s="205" t="s">
        <v>687</v>
      </c>
      <c r="D5141" s="207">
        <v>35.479999999999997</v>
      </c>
    </row>
    <row r="5142" spans="1:4">
      <c r="A5142" s="50" t="s">
        <v>6261</v>
      </c>
      <c r="B5142" s="208" t="s">
        <v>6262</v>
      </c>
      <c r="C5142" s="50" t="s">
        <v>687</v>
      </c>
      <c r="D5142" s="204">
        <v>94.63</v>
      </c>
    </row>
    <row r="5143" spans="1:4">
      <c r="A5143" s="205" t="s">
        <v>6263</v>
      </c>
      <c r="B5143" s="206" t="s">
        <v>6264</v>
      </c>
      <c r="C5143" s="205" t="s">
        <v>687</v>
      </c>
      <c r="D5143" s="207">
        <v>23.65</v>
      </c>
    </row>
    <row r="5144" spans="1:4">
      <c r="A5144" s="50" t="s">
        <v>6265</v>
      </c>
      <c r="B5144" s="208" t="s">
        <v>6266</v>
      </c>
      <c r="C5144" s="50" t="s">
        <v>687</v>
      </c>
      <c r="D5144" s="204">
        <v>52.04</v>
      </c>
    </row>
    <row r="5145" spans="1:4">
      <c r="A5145" s="205" t="s">
        <v>6267</v>
      </c>
      <c r="B5145" s="206" t="s">
        <v>6268</v>
      </c>
      <c r="C5145" s="205" t="s">
        <v>687</v>
      </c>
      <c r="D5145" s="207">
        <v>47.31</v>
      </c>
    </row>
    <row r="5146" spans="1:4">
      <c r="A5146" s="50" t="s">
        <v>6269</v>
      </c>
      <c r="B5146" s="208" t="s">
        <v>6270</v>
      </c>
      <c r="C5146" s="50" t="s">
        <v>687</v>
      </c>
      <c r="D5146" s="204">
        <v>42.58</v>
      </c>
    </row>
    <row r="5147" spans="1:4">
      <c r="A5147" s="205" t="s">
        <v>6271</v>
      </c>
      <c r="B5147" s="206" t="s">
        <v>6272</v>
      </c>
      <c r="C5147" s="205" t="s">
        <v>687</v>
      </c>
      <c r="D5147" s="207">
        <v>42.58</v>
      </c>
    </row>
    <row r="5148" spans="1:4">
      <c r="A5148" s="50" t="s">
        <v>6273</v>
      </c>
      <c r="B5148" s="208" t="s">
        <v>6274</v>
      </c>
      <c r="C5148" s="50" t="s">
        <v>687</v>
      </c>
      <c r="D5148" s="204">
        <v>118.28</v>
      </c>
    </row>
    <row r="5149" spans="1:4">
      <c r="A5149" s="205" t="s">
        <v>6275</v>
      </c>
      <c r="B5149" s="206" t="s">
        <v>6276</v>
      </c>
      <c r="C5149" s="205" t="s">
        <v>687</v>
      </c>
      <c r="D5149" s="207">
        <v>34.83</v>
      </c>
    </row>
    <row r="5150" spans="1:4">
      <c r="A5150" s="50" t="s">
        <v>6277</v>
      </c>
      <c r="B5150" s="208" t="s">
        <v>6278</v>
      </c>
      <c r="C5150" s="50" t="s">
        <v>687</v>
      </c>
      <c r="D5150" s="204">
        <v>34.83</v>
      </c>
    </row>
    <row r="5151" spans="1:4">
      <c r="A5151" s="205" t="s">
        <v>6279</v>
      </c>
      <c r="B5151" s="206" t="s">
        <v>6280</v>
      </c>
      <c r="C5151" s="205" t="s">
        <v>687</v>
      </c>
      <c r="D5151" s="207">
        <v>34.83</v>
      </c>
    </row>
    <row r="5152" spans="1:4">
      <c r="A5152" s="205" t="s">
        <v>6281</v>
      </c>
      <c r="B5152" s="206" t="s">
        <v>6282</v>
      </c>
      <c r="C5152" s="205" t="s">
        <v>40</v>
      </c>
      <c r="D5152" s="207">
        <v>29.51</v>
      </c>
    </row>
    <row r="5153" spans="1:4">
      <c r="A5153" s="50" t="s">
        <v>6283</v>
      </c>
      <c r="B5153" s="208" t="s">
        <v>6284</v>
      </c>
      <c r="C5153" s="50" t="s">
        <v>40</v>
      </c>
      <c r="D5153" s="204">
        <v>33.200000000000003</v>
      </c>
    </row>
    <row r="5154" spans="1:4">
      <c r="A5154" s="205" t="s">
        <v>6285</v>
      </c>
      <c r="B5154" s="206" t="s">
        <v>6286</v>
      </c>
      <c r="C5154" s="205" t="s">
        <v>40</v>
      </c>
      <c r="D5154" s="207">
        <v>35.659999999999997</v>
      </c>
    </row>
    <row r="5155" spans="1:4">
      <c r="A5155" s="50" t="s">
        <v>6287</v>
      </c>
      <c r="B5155" s="208" t="s">
        <v>6288</v>
      </c>
      <c r="C5155" s="50" t="s">
        <v>40</v>
      </c>
      <c r="D5155" s="204">
        <v>37.51</v>
      </c>
    </row>
    <row r="5156" spans="1:4">
      <c r="A5156" s="205" t="s">
        <v>6289</v>
      </c>
      <c r="B5156" s="206" t="s">
        <v>6290</v>
      </c>
      <c r="C5156" s="205" t="s">
        <v>40</v>
      </c>
      <c r="D5156" s="207">
        <v>49.19</v>
      </c>
    </row>
    <row r="5157" spans="1:4">
      <c r="A5157" s="205" t="s">
        <v>6291</v>
      </c>
      <c r="B5157" s="206" t="s">
        <v>6292</v>
      </c>
      <c r="C5157" s="205" t="s">
        <v>103</v>
      </c>
      <c r="D5157" s="207">
        <v>44.46</v>
      </c>
    </row>
    <row r="5158" spans="1:4">
      <c r="A5158" s="50" t="s">
        <v>6293</v>
      </c>
      <c r="B5158" s="208" t="s">
        <v>6294</v>
      </c>
      <c r="C5158" s="50" t="s">
        <v>492</v>
      </c>
      <c r="D5158" s="204">
        <v>98.88</v>
      </c>
    </row>
    <row r="5159" spans="1:4">
      <c r="A5159" s="205" t="s">
        <v>6295</v>
      </c>
      <c r="B5159" s="206" t="s">
        <v>6296</v>
      </c>
      <c r="C5159" s="205" t="s">
        <v>492</v>
      </c>
      <c r="D5159" s="207">
        <v>3.24</v>
      </c>
    </row>
    <row r="5160" spans="1:4">
      <c r="A5160" s="50" t="s">
        <v>6297</v>
      </c>
      <c r="B5160" s="208" t="s">
        <v>6298</v>
      </c>
      <c r="C5160" s="50" t="s">
        <v>492</v>
      </c>
      <c r="D5160" s="204">
        <v>1.1399999999999999</v>
      </c>
    </row>
    <row r="5161" spans="1:4">
      <c r="A5161" s="205" t="s">
        <v>6299</v>
      </c>
      <c r="B5161" s="206" t="s">
        <v>6300</v>
      </c>
      <c r="C5161" s="205" t="s">
        <v>492</v>
      </c>
      <c r="D5161" s="207">
        <v>32.369999999999997</v>
      </c>
    </row>
    <row r="5162" spans="1:4">
      <c r="A5162" s="50" t="s">
        <v>6301</v>
      </c>
      <c r="B5162" s="208" t="s">
        <v>6302</v>
      </c>
      <c r="C5162" s="50" t="s">
        <v>514</v>
      </c>
      <c r="D5162" s="204">
        <v>36.76</v>
      </c>
    </row>
    <row r="5163" spans="1:4">
      <c r="A5163" s="50" t="s">
        <v>6303</v>
      </c>
      <c r="B5163" s="208" t="s">
        <v>6304</v>
      </c>
      <c r="C5163" s="50" t="s">
        <v>14</v>
      </c>
      <c r="D5163" s="204">
        <v>33.35</v>
      </c>
    </row>
    <row r="5164" spans="1:4">
      <c r="A5164" s="50" t="s">
        <v>6305</v>
      </c>
      <c r="B5164" s="208" t="s">
        <v>6306</v>
      </c>
      <c r="C5164" s="50" t="s">
        <v>40</v>
      </c>
      <c r="D5164" s="204">
        <v>2.54</v>
      </c>
    </row>
    <row r="5165" spans="1:4" ht="30">
      <c r="A5165" s="50" t="s">
        <v>6307</v>
      </c>
      <c r="B5165" s="208" t="s">
        <v>6308</v>
      </c>
      <c r="C5165" s="50" t="s">
        <v>492</v>
      </c>
      <c r="D5165" s="204">
        <v>111.4</v>
      </c>
    </row>
    <row r="5166" spans="1:4">
      <c r="A5166" s="205" t="s">
        <v>6309</v>
      </c>
      <c r="B5166" s="206" t="s">
        <v>6310</v>
      </c>
      <c r="C5166" s="205" t="s">
        <v>492</v>
      </c>
      <c r="D5166" s="207">
        <v>106.9</v>
      </c>
    </row>
    <row r="5167" spans="1:4">
      <c r="A5167" s="50" t="s">
        <v>6311</v>
      </c>
      <c r="B5167" s="208" t="s">
        <v>6312</v>
      </c>
      <c r="C5167" s="50" t="s">
        <v>492</v>
      </c>
      <c r="D5167" s="204">
        <v>259.05</v>
      </c>
    </row>
    <row r="5168" spans="1:4" ht="30">
      <c r="A5168" s="50" t="s">
        <v>6313</v>
      </c>
      <c r="B5168" s="208" t="s">
        <v>6314</v>
      </c>
      <c r="C5168" s="50" t="s">
        <v>103</v>
      </c>
      <c r="D5168" s="204">
        <v>21.03</v>
      </c>
    </row>
    <row r="5169" spans="1:4" ht="30">
      <c r="A5169" s="205" t="s">
        <v>6315</v>
      </c>
      <c r="B5169" s="206" t="s">
        <v>6316</v>
      </c>
      <c r="C5169" s="205" t="s">
        <v>103</v>
      </c>
      <c r="D5169" s="207">
        <v>21.03</v>
      </c>
    </row>
    <row r="5170" spans="1:4">
      <c r="A5170" s="205" t="s">
        <v>6317</v>
      </c>
      <c r="B5170" s="206" t="s">
        <v>6318</v>
      </c>
      <c r="C5170" s="205" t="s">
        <v>492</v>
      </c>
      <c r="D5170" s="207">
        <v>4.57</v>
      </c>
    </row>
    <row r="5171" spans="1:4">
      <c r="A5171" s="205" t="s">
        <v>6319</v>
      </c>
      <c r="B5171" s="206" t="s">
        <v>6320</v>
      </c>
      <c r="C5171" s="205" t="s">
        <v>687</v>
      </c>
      <c r="D5171" s="207">
        <v>50.14</v>
      </c>
    </row>
    <row r="5172" spans="1:4">
      <c r="A5172" s="50" t="s">
        <v>6321</v>
      </c>
      <c r="B5172" s="208" t="s">
        <v>6322</v>
      </c>
      <c r="C5172" s="50" t="s">
        <v>687</v>
      </c>
      <c r="D5172" s="204">
        <v>50.14</v>
      </c>
    </row>
    <row r="5173" spans="1:4">
      <c r="A5173" s="50" t="s">
        <v>6323</v>
      </c>
      <c r="B5173" s="208" t="s">
        <v>6324</v>
      </c>
      <c r="C5173" s="50" t="s">
        <v>687</v>
      </c>
      <c r="D5173" s="204">
        <v>17.440000000000001</v>
      </c>
    </row>
    <row r="5174" spans="1:4">
      <c r="A5174" s="205" t="s">
        <v>6325</v>
      </c>
      <c r="B5174" s="206" t="s">
        <v>6326</v>
      </c>
      <c r="C5174" s="205" t="s">
        <v>687</v>
      </c>
      <c r="D5174" s="207">
        <v>14.54</v>
      </c>
    </row>
    <row r="5175" spans="1:4">
      <c r="A5175" s="50" t="s">
        <v>6327</v>
      </c>
      <c r="B5175" s="208" t="s">
        <v>6328</v>
      </c>
      <c r="C5175" s="50" t="s">
        <v>687</v>
      </c>
      <c r="D5175" s="204">
        <v>23.36</v>
      </c>
    </row>
    <row r="5176" spans="1:4" ht="30">
      <c r="A5176" s="50" t="s">
        <v>6329</v>
      </c>
      <c r="B5176" s="208" t="s">
        <v>6330</v>
      </c>
      <c r="C5176" s="50" t="s">
        <v>103</v>
      </c>
      <c r="D5176" s="204">
        <v>48.25</v>
      </c>
    </row>
    <row r="5177" spans="1:4">
      <c r="A5177" s="205" t="s">
        <v>6331</v>
      </c>
      <c r="B5177" s="206" t="s">
        <v>6332</v>
      </c>
      <c r="C5177" s="205" t="s">
        <v>103</v>
      </c>
      <c r="D5177" s="207">
        <v>40.6</v>
      </c>
    </row>
    <row r="5178" spans="1:4">
      <c r="A5178" s="205" t="s">
        <v>6333</v>
      </c>
      <c r="B5178" s="206" t="s">
        <v>6334</v>
      </c>
      <c r="C5178" s="205" t="s">
        <v>687</v>
      </c>
      <c r="D5178" s="207">
        <v>8.42</v>
      </c>
    </row>
    <row r="5179" spans="1:4">
      <c r="A5179" s="50" t="s">
        <v>6335</v>
      </c>
      <c r="B5179" s="208" t="s">
        <v>6336</v>
      </c>
      <c r="C5179" s="50" t="s">
        <v>687</v>
      </c>
      <c r="D5179" s="204">
        <v>33.619999999999997</v>
      </c>
    </row>
    <row r="5180" spans="1:4">
      <c r="A5180" s="205" t="s">
        <v>6337</v>
      </c>
      <c r="B5180" s="206" t="s">
        <v>6338</v>
      </c>
      <c r="C5180" s="205" t="s">
        <v>687</v>
      </c>
      <c r="D5180" s="207">
        <v>13.44</v>
      </c>
    </row>
    <row r="5181" spans="1:4">
      <c r="A5181" s="50" t="s">
        <v>6339</v>
      </c>
      <c r="B5181" s="208" t="s">
        <v>6340</v>
      </c>
      <c r="C5181" s="50" t="s">
        <v>687</v>
      </c>
      <c r="D5181" s="204">
        <v>13.44</v>
      </c>
    </row>
    <row r="5182" spans="1:4">
      <c r="A5182" s="205" t="s">
        <v>6341</v>
      </c>
      <c r="B5182" s="206" t="s">
        <v>6342</v>
      </c>
      <c r="C5182" s="205" t="s">
        <v>687</v>
      </c>
      <c r="D5182" s="207">
        <v>18.55</v>
      </c>
    </row>
    <row r="5183" spans="1:4">
      <c r="A5183" s="50" t="s">
        <v>6343</v>
      </c>
      <c r="B5183" s="208" t="s">
        <v>6344</v>
      </c>
      <c r="C5183" s="50" t="s">
        <v>687</v>
      </c>
      <c r="D5183" s="204">
        <v>12.38</v>
      </c>
    </row>
    <row r="5184" spans="1:4">
      <c r="A5184" s="205" t="s">
        <v>6345</v>
      </c>
      <c r="B5184" s="206" t="s">
        <v>6346</v>
      </c>
      <c r="C5184" s="205" t="s">
        <v>687</v>
      </c>
      <c r="D5184" s="207">
        <v>11.26</v>
      </c>
    </row>
    <row r="5185" spans="1:4">
      <c r="A5185" s="50" t="s">
        <v>6347</v>
      </c>
      <c r="B5185" s="208" t="s">
        <v>6348</v>
      </c>
      <c r="C5185" s="50" t="s">
        <v>14</v>
      </c>
      <c r="D5185" s="204">
        <v>19.72</v>
      </c>
    </row>
    <row r="5186" spans="1:4">
      <c r="A5186" s="205" t="s">
        <v>6349</v>
      </c>
      <c r="B5186" s="206" t="s">
        <v>6350</v>
      </c>
      <c r="C5186" s="205" t="s">
        <v>687</v>
      </c>
      <c r="D5186" s="207">
        <v>135.12</v>
      </c>
    </row>
    <row r="5187" spans="1:4">
      <c r="A5187" s="50" t="s">
        <v>6351</v>
      </c>
      <c r="B5187" s="208" t="s">
        <v>6352</v>
      </c>
      <c r="C5187" s="50" t="s">
        <v>687</v>
      </c>
      <c r="D5187" s="204">
        <v>92.85</v>
      </c>
    </row>
    <row r="5188" spans="1:4">
      <c r="A5188" s="50" t="s">
        <v>6353</v>
      </c>
      <c r="B5188" s="208" t="s">
        <v>6354</v>
      </c>
      <c r="C5188" s="50" t="s">
        <v>687</v>
      </c>
      <c r="D5188" s="204">
        <v>1259.8</v>
      </c>
    </row>
    <row r="5189" spans="1:4">
      <c r="A5189" s="50" t="s">
        <v>6355</v>
      </c>
      <c r="B5189" s="208" t="s">
        <v>6356</v>
      </c>
      <c r="C5189" s="50" t="s">
        <v>40</v>
      </c>
      <c r="D5189" s="204">
        <v>341.94</v>
      </c>
    </row>
    <row r="5190" spans="1:4">
      <c r="A5190" s="205" t="s">
        <v>6357</v>
      </c>
      <c r="B5190" s="206" t="s">
        <v>6358</v>
      </c>
      <c r="C5190" s="205" t="s">
        <v>687</v>
      </c>
      <c r="D5190" s="207">
        <v>46.27</v>
      </c>
    </row>
    <row r="5191" spans="1:4">
      <c r="A5191" s="50" t="s">
        <v>239</v>
      </c>
      <c r="B5191" s="208" t="s">
        <v>6359</v>
      </c>
      <c r="C5191" s="50" t="s">
        <v>687</v>
      </c>
      <c r="D5191" s="204">
        <v>63.26</v>
      </c>
    </row>
    <row r="5192" spans="1:4">
      <c r="A5192" s="205" t="s">
        <v>6360</v>
      </c>
      <c r="B5192" s="206" t="s">
        <v>6361</v>
      </c>
      <c r="C5192" s="205" t="s">
        <v>687</v>
      </c>
      <c r="D5192" s="207">
        <v>64.790000000000006</v>
      </c>
    </row>
    <row r="5193" spans="1:4">
      <c r="A5193" s="50" t="s">
        <v>6362</v>
      </c>
      <c r="B5193" s="208" t="s">
        <v>6363</v>
      </c>
      <c r="C5193" s="50" t="s">
        <v>687</v>
      </c>
      <c r="D5193" s="204">
        <v>136.19999999999999</v>
      </c>
    </row>
    <row r="5194" spans="1:4">
      <c r="A5194" s="50" t="s">
        <v>6364</v>
      </c>
      <c r="B5194" s="208" t="s">
        <v>6365</v>
      </c>
      <c r="C5194" s="50" t="s">
        <v>103</v>
      </c>
      <c r="D5194" s="204">
        <v>177.83</v>
      </c>
    </row>
    <row r="5195" spans="1:4">
      <c r="A5195" s="205" t="s">
        <v>6366</v>
      </c>
      <c r="B5195" s="206" t="s">
        <v>6367</v>
      </c>
      <c r="C5195" s="205" t="s">
        <v>103</v>
      </c>
      <c r="D5195" s="207">
        <v>260.93</v>
      </c>
    </row>
    <row r="5196" spans="1:4">
      <c r="A5196" s="50" t="s">
        <v>6368</v>
      </c>
      <c r="B5196" s="208" t="s">
        <v>6369</v>
      </c>
      <c r="C5196" s="50" t="s">
        <v>14</v>
      </c>
      <c r="D5196" s="204">
        <v>14.19</v>
      </c>
    </row>
    <row r="5197" spans="1:4">
      <c r="A5197" s="205" t="s">
        <v>6370</v>
      </c>
      <c r="B5197" s="206" t="s">
        <v>6371</v>
      </c>
      <c r="C5197" s="205" t="s">
        <v>14</v>
      </c>
      <c r="D5197" s="207">
        <v>9.2200000000000006</v>
      </c>
    </row>
    <row r="5198" spans="1:4">
      <c r="A5198" s="50" t="s">
        <v>6372</v>
      </c>
      <c r="B5198" s="208" t="s">
        <v>6373</v>
      </c>
      <c r="C5198" s="50" t="s">
        <v>14</v>
      </c>
      <c r="D5198" s="204">
        <v>18.77</v>
      </c>
    </row>
    <row r="5199" spans="1:4">
      <c r="A5199" s="205" t="s">
        <v>6374</v>
      </c>
      <c r="B5199" s="206" t="s">
        <v>6375</v>
      </c>
      <c r="C5199" s="205" t="s">
        <v>14</v>
      </c>
      <c r="D5199" s="207">
        <v>18.47</v>
      </c>
    </row>
    <row r="5200" spans="1:4">
      <c r="A5200" s="50" t="s">
        <v>6376</v>
      </c>
      <c r="B5200" s="208" t="s">
        <v>6377</v>
      </c>
      <c r="C5200" s="50" t="s">
        <v>14</v>
      </c>
      <c r="D5200" s="204">
        <v>18.39</v>
      </c>
    </row>
    <row r="5201" spans="1:4">
      <c r="A5201" s="205" t="s">
        <v>6378</v>
      </c>
      <c r="B5201" s="206" t="s">
        <v>6379</v>
      </c>
      <c r="C5201" s="205" t="s">
        <v>14</v>
      </c>
      <c r="D5201" s="207">
        <v>45.87</v>
      </c>
    </row>
    <row r="5202" spans="1:4">
      <c r="A5202" s="50" t="s">
        <v>6380</v>
      </c>
      <c r="B5202" s="208" t="s">
        <v>6381</v>
      </c>
      <c r="C5202" s="50" t="s">
        <v>14</v>
      </c>
      <c r="D5202" s="204">
        <v>67.5</v>
      </c>
    </row>
    <row r="5203" spans="1:4" ht="30">
      <c r="A5203" s="50" t="s">
        <v>6382</v>
      </c>
      <c r="B5203" s="208" t="s">
        <v>6383</v>
      </c>
      <c r="C5203" s="50" t="s">
        <v>14</v>
      </c>
      <c r="D5203" s="204">
        <v>698.14</v>
      </c>
    </row>
    <row r="5204" spans="1:4">
      <c r="A5204" s="205" t="s">
        <v>6384</v>
      </c>
      <c r="B5204" s="206" t="s">
        <v>6385</v>
      </c>
      <c r="C5204" s="205" t="s">
        <v>14</v>
      </c>
      <c r="D5204" s="207">
        <v>874.82</v>
      </c>
    </row>
    <row r="5205" spans="1:4" ht="30">
      <c r="A5205" s="205" t="s">
        <v>6386</v>
      </c>
      <c r="B5205" s="206" t="s">
        <v>6387</v>
      </c>
      <c r="C5205" s="205" t="s">
        <v>687</v>
      </c>
      <c r="D5205" s="207">
        <v>189.4</v>
      </c>
    </row>
    <row r="5206" spans="1:4">
      <c r="A5206" s="50" t="s">
        <v>6388</v>
      </c>
      <c r="B5206" s="208" t="s">
        <v>6389</v>
      </c>
      <c r="C5206" s="50" t="s">
        <v>687</v>
      </c>
      <c r="D5206" s="204">
        <v>49.73</v>
      </c>
    </row>
    <row r="5207" spans="1:4" ht="30">
      <c r="A5207" s="205" t="s">
        <v>6390</v>
      </c>
      <c r="B5207" s="206" t="s">
        <v>6391</v>
      </c>
      <c r="C5207" s="205" t="s">
        <v>687</v>
      </c>
      <c r="D5207" s="207">
        <v>182.02</v>
      </c>
    </row>
    <row r="5208" spans="1:4">
      <c r="A5208" s="205" t="s">
        <v>6392</v>
      </c>
      <c r="B5208" s="206" t="s">
        <v>6393</v>
      </c>
      <c r="C5208" s="205" t="s">
        <v>103</v>
      </c>
      <c r="D5208" s="207">
        <v>55.81</v>
      </c>
    </row>
    <row r="5209" spans="1:4">
      <c r="A5209" s="50" t="s">
        <v>6394</v>
      </c>
      <c r="B5209" s="208" t="s">
        <v>6395</v>
      </c>
      <c r="C5209" s="50" t="s">
        <v>103</v>
      </c>
      <c r="D5209" s="204">
        <v>91.68</v>
      </c>
    </row>
    <row r="5210" spans="1:4">
      <c r="A5210" s="205" t="s">
        <v>6396</v>
      </c>
      <c r="B5210" s="206" t="s">
        <v>6397</v>
      </c>
      <c r="C5210" s="205" t="s">
        <v>103</v>
      </c>
      <c r="D5210" s="207">
        <v>67.06</v>
      </c>
    </row>
    <row r="5211" spans="1:4">
      <c r="A5211" s="50" t="s">
        <v>6398</v>
      </c>
      <c r="B5211" s="208" t="s">
        <v>6399</v>
      </c>
      <c r="C5211" s="50" t="s">
        <v>687</v>
      </c>
      <c r="D5211" s="204">
        <v>56.01</v>
      </c>
    </row>
    <row r="5212" spans="1:4">
      <c r="A5212" s="205" t="s">
        <v>500</v>
      </c>
      <c r="B5212" s="206" t="s">
        <v>6400</v>
      </c>
      <c r="C5212" s="205" t="s">
        <v>687</v>
      </c>
      <c r="D5212" s="207">
        <v>65.989999999999995</v>
      </c>
    </row>
    <row r="5213" spans="1:4">
      <c r="A5213" s="224" t="s">
        <v>6401</v>
      </c>
      <c r="B5213" s="206" t="s">
        <v>6402</v>
      </c>
      <c r="C5213" s="205" t="s">
        <v>14</v>
      </c>
      <c r="D5213" s="207">
        <v>56.35</v>
      </c>
    </row>
    <row r="5214" spans="1:4">
      <c r="A5214" s="50" t="s">
        <v>6403</v>
      </c>
      <c r="B5214" s="208" t="s">
        <v>6404</v>
      </c>
      <c r="C5214" s="50" t="s">
        <v>14</v>
      </c>
      <c r="D5214" s="204">
        <v>30.52</v>
      </c>
    </row>
    <row r="5215" spans="1:4">
      <c r="A5215" s="205" t="s">
        <v>6405</v>
      </c>
      <c r="B5215" s="206" t="s">
        <v>6406</v>
      </c>
      <c r="C5215" s="205" t="s">
        <v>14</v>
      </c>
      <c r="D5215" s="207">
        <v>22.68</v>
      </c>
    </row>
    <row r="5216" spans="1:4">
      <c r="A5216" s="50" t="s">
        <v>6407</v>
      </c>
      <c r="B5216" s="208" t="s">
        <v>6408</v>
      </c>
      <c r="C5216" s="50" t="s">
        <v>14</v>
      </c>
      <c r="D5216" s="204">
        <v>16.829999999999998</v>
      </c>
    </row>
    <row r="5217" spans="1:4">
      <c r="A5217" s="205" t="s">
        <v>6409</v>
      </c>
      <c r="B5217" s="206" t="s">
        <v>6410</v>
      </c>
      <c r="C5217" s="205" t="s">
        <v>14</v>
      </c>
      <c r="D5217" s="207">
        <v>6.06</v>
      </c>
    </row>
    <row r="5218" spans="1:4" ht="30">
      <c r="A5218" s="50" t="s">
        <v>6411</v>
      </c>
      <c r="B5218" s="208" t="s">
        <v>6412</v>
      </c>
      <c r="C5218" s="50" t="s">
        <v>14</v>
      </c>
      <c r="D5218" s="204">
        <v>3.29</v>
      </c>
    </row>
    <row r="5219" spans="1:4" ht="30">
      <c r="A5219" s="205" t="s">
        <v>6413</v>
      </c>
      <c r="B5219" s="206" t="s">
        <v>6414</v>
      </c>
      <c r="C5219" s="205" t="s">
        <v>14</v>
      </c>
      <c r="D5219" s="207">
        <v>4.01</v>
      </c>
    </row>
    <row r="5220" spans="1:4">
      <c r="A5220" s="50" t="s">
        <v>6415</v>
      </c>
      <c r="B5220" s="208" t="s">
        <v>6416</v>
      </c>
      <c r="C5220" s="50" t="s">
        <v>14</v>
      </c>
      <c r="D5220" s="204">
        <v>23.79</v>
      </c>
    </row>
    <row r="5221" spans="1:4">
      <c r="A5221" s="205" t="s">
        <v>6417</v>
      </c>
      <c r="B5221" s="206" t="s">
        <v>6418</v>
      </c>
      <c r="C5221" s="205" t="s">
        <v>14</v>
      </c>
      <c r="D5221" s="207">
        <v>11.89</v>
      </c>
    </row>
    <row r="5222" spans="1:4" ht="30">
      <c r="A5222" s="50" t="s">
        <v>6419</v>
      </c>
      <c r="B5222" s="208" t="s">
        <v>6420</v>
      </c>
      <c r="C5222" s="50" t="s">
        <v>14</v>
      </c>
      <c r="D5222" s="204">
        <v>45.27</v>
      </c>
    </row>
    <row r="5223" spans="1:4" ht="30">
      <c r="A5223" s="205" t="s">
        <v>6421</v>
      </c>
      <c r="B5223" s="206" t="s">
        <v>6422</v>
      </c>
      <c r="C5223" s="205" t="s">
        <v>14</v>
      </c>
      <c r="D5223" s="207">
        <v>44.95</v>
      </c>
    </row>
    <row r="5224" spans="1:4">
      <c r="A5224" s="205" t="s">
        <v>6423</v>
      </c>
      <c r="B5224" s="206" t="s">
        <v>6424</v>
      </c>
      <c r="C5224" s="205" t="s">
        <v>687</v>
      </c>
      <c r="D5224" s="207">
        <v>195.99</v>
      </c>
    </row>
    <row r="5225" spans="1:4">
      <c r="A5225" s="50" t="s">
        <v>6425</v>
      </c>
      <c r="B5225" s="208" t="s">
        <v>6426</v>
      </c>
      <c r="C5225" s="50" t="s">
        <v>687</v>
      </c>
      <c r="D5225" s="204">
        <v>39.6</v>
      </c>
    </row>
    <row r="5226" spans="1:4">
      <c r="A5226" s="205" t="s">
        <v>6427</v>
      </c>
      <c r="B5226" s="206" t="s">
        <v>6428</v>
      </c>
      <c r="C5226" s="205" t="s">
        <v>687</v>
      </c>
      <c r="D5226" s="207">
        <v>20.43</v>
      </c>
    </row>
    <row r="5227" spans="1:4" ht="30">
      <c r="A5227" s="50" t="s">
        <v>6429</v>
      </c>
      <c r="B5227" s="208" t="s">
        <v>6430</v>
      </c>
      <c r="C5227" s="50" t="s">
        <v>14</v>
      </c>
      <c r="D5227" s="204">
        <v>27.59</v>
      </c>
    </row>
    <row r="5228" spans="1:4">
      <c r="A5228" s="50" t="s">
        <v>6431</v>
      </c>
      <c r="B5228" s="208" t="s">
        <v>6432</v>
      </c>
      <c r="C5228" s="50" t="s">
        <v>687</v>
      </c>
      <c r="D5228" s="204">
        <v>173.47</v>
      </c>
    </row>
    <row r="5229" spans="1:4">
      <c r="A5229" s="205" t="s">
        <v>6433</v>
      </c>
      <c r="B5229" s="206" t="s">
        <v>6434</v>
      </c>
      <c r="C5229" s="205" t="s">
        <v>687</v>
      </c>
      <c r="D5229" s="207">
        <v>74.8</v>
      </c>
    </row>
    <row r="5230" spans="1:4">
      <c r="A5230" s="50" t="s">
        <v>6435</v>
      </c>
      <c r="B5230" s="208" t="s">
        <v>6436</v>
      </c>
      <c r="C5230" s="50" t="s">
        <v>687</v>
      </c>
      <c r="D5230" s="204">
        <v>25.52</v>
      </c>
    </row>
    <row r="5231" spans="1:4">
      <c r="A5231" s="205" t="s">
        <v>6437</v>
      </c>
      <c r="B5231" s="206" t="s">
        <v>6438</v>
      </c>
      <c r="C5231" s="205" t="s">
        <v>14</v>
      </c>
      <c r="D5231" s="207">
        <v>30.63</v>
      </c>
    </row>
    <row r="5232" spans="1:4">
      <c r="A5232" s="205" t="s">
        <v>6439</v>
      </c>
      <c r="B5232" s="206" t="s">
        <v>6440</v>
      </c>
      <c r="C5232" s="205" t="s">
        <v>103</v>
      </c>
      <c r="D5232" s="207">
        <v>21.31</v>
      </c>
    </row>
    <row r="5233" spans="1:4">
      <c r="A5233" s="50" t="s">
        <v>6441</v>
      </c>
      <c r="B5233" s="208" t="s">
        <v>6442</v>
      </c>
      <c r="C5233" s="50" t="s">
        <v>14</v>
      </c>
      <c r="D5233" s="204">
        <v>346.43</v>
      </c>
    </row>
    <row r="5234" spans="1:4">
      <c r="A5234" s="50" t="s">
        <v>6443</v>
      </c>
      <c r="B5234" s="208" t="s">
        <v>6444</v>
      </c>
      <c r="C5234" s="50" t="s">
        <v>687</v>
      </c>
      <c r="D5234" s="204">
        <v>123.92</v>
      </c>
    </row>
    <row r="5235" spans="1:4">
      <c r="A5235" s="50" t="s">
        <v>6445</v>
      </c>
      <c r="B5235" s="208" t="s">
        <v>6446</v>
      </c>
      <c r="C5235" s="50" t="s">
        <v>103</v>
      </c>
      <c r="D5235" s="204">
        <v>50.96</v>
      </c>
    </row>
    <row r="5236" spans="1:4" ht="45">
      <c r="A5236" s="205" t="s">
        <v>269</v>
      </c>
      <c r="B5236" s="206" t="s">
        <v>6447</v>
      </c>
      <c r="C5236" s="205" t="s">
        <v>687</v>
      </c>
      <c r="D5236" s="207">
        <v>119.25</v>
      </c>
    </row>
    <row r="5237" spans="1:4">
      <c r="A5237" s="50" t="s">
        <v>6448</v>
      </c>
      <c r="B5237" s="208" t="s">
        <v>6449</v>
      </c>
      <c r="C5237" s="50" t="s">
        <v>14</v>
      </c>
      <c r="D5237" s="204">
        <v>7.55</v>
      </c>
    </row>
    <row r="5238" spans="1:4" ht="30">
      <c r="A5238" s="50" t="s">
        <v>6450</v>
      </c>
      <c r="B5238" s="208" t="s">
        <v>6451</v>
      </c>
      <c r="C5238" s="50" t="s">
        <v>103</v>
      </c>
      <c r="D5238" s="204">
        <v>15.28</v>
      </c>
    </row>
    <row r="5239" spans="1:4">
      <c r="A5239" s="50" t="s">
        <v>6452</v>
      </c>
      <c r="B5239" s="208" t="s">
        <v>6453</v>
      </c>
      <c r="C5239" s="50" t="s">
        <v>40</v>
      </c>
      <c r="D5239" s="204">
        <v>316.92</v>
      </c>
    </row>
    <row r="5240" spans="1:4">
      <c r="A5240" s="50" t="s">
        <v>6454</v>
      </c>
      <c r="B5240" s="208" t="s">
        <v>6455</v>
      </c>
      <c r="C5240" s="50" t="s">
        <v>103</v>
      </c>
      <c r="D5240" s="204">
        <v>245.66</v>
      </c>
    </row>
    <row r="5241" spans="1:4" ht="30">
      <c r="A5241" s="50" t="s">
        <v>6456</v>
      </c>
      <c r="B5241" s="208" t="s">
        <v>6457</v>
      </c>
      <c r="C5241" s="50" t="s">
        <v>103</v>
      </c>
      <c r="D5241" s="204">
        <v>17.09</v>
      </c>
    </row>
    <row r="5242" spans="1:4" ht="30">
      <c r="A5242" s="50" t="s">
        <v>6458</v>
      </c>
      <c r="B5242" s="208" t="s">
        <v>6459</v>
      </c>
      <c r="C5242" s="50" t="s">
        <v>687</v>
      </c>
      <c r="D5242" s="204">
        <v>1764.27</v>
      </c>
    </row>
    <row r="5243" spans="1:4" ht="30">
      <c r="A5243" s="205" t="s">
        <v>6460</v>
      </c>
      <c r="B5243" s="206" t="s">
        <v>6461</v>
      </c>
      <c r="C5243" s="205" t="s">
        <v>687</v>
      </c>
      <c r="D5243" s="207">
        <v>2033.14</v>
      </c>
    </row>
    <row r="5244" spans="1:4" ht="30">
      <c r="A5244" s="50" t="s">
        <v>6462</v>
      </c>
      <c r="B5244" s="208" t="s">
        <v>6463</v>
      </c>
      <c r="C5244" s="50" t="s">
        <v>687</v>
      </c>
      <c r="D5244" s="204">
        <v>2201.65</v>
      </c>
    </row>
    <row r="5245" spans="1:4" ht="30">
      <c r="A5245" s="205" t="s">
        <v>6464</v>
      </c>
      <c r="B5245" s="206" t="s">
        <v>6465</v>
      </c>
      <c r="C5245" s="205" t="s">
        <v>687</v>
      </c>
      <c r="D5245" s="207">
        <v>2507.54</v>
      </c>
    </row>
    <row r="5246" spans="1:4" ht="30">
      <c r="A5246" s="50" t="s">
        <v>6466</v>
      </c>
      <c r="B5246" s="208" t="s">
        <v>6467</v>
      </c>
      <c r="C5246" s="50" t="s">
        <v>687</v>
      </c>
      <c r="D5246" s="204">
        <v>2909.89</v>
      </c>
    </row>
    <row r="5247" spans="1:4" ht="30">
      <c r="A5247" s="205" t="s">
        <v>6468</v>
      </c>
      <c r="B5247" s="206" t="s">
        <v>6469</v>
      </c>
      <c r="C5247" s="205" t="s">
        <v>687</v>
      </c>
      <c r="D5247" s="207">
        <v>3238.45</v>
      </c>
    </row>
    <row r="5248" spans="1:4" ht="30">
      <c r="A5248" s="50" t="s">
        <v>6470</v>
      </c>
      <c r="B5248" s="208" t="s">
        <v>6471</v>
      </c>
      <c r="C5248" s="50" t="s">
        <v>687</v>
      </c>
      <c r="D5248" s="204">
        <v>3527.74</v>
      </c>
    </row>
    <row r="5249" spans="1:4" ht="30">
      <c r="A5249" s="205" t="s">
        <v>6472</v>
      </c>
      <c r="B5249" s="206" t="s">
        <v>6473</v>
      </c>
      <c r="C5249" s="205" t="s">
        <v>687</v>
      </c>
      <c r="D5249" s="207">
        <v>3776.91</v>
      </c>
    </row>
    <row r="5250" spans="1:4">
      <c r="A5250" s="205" t="s">
        <v>6474</v>
      </c>
      <c r="B5250" s="206" t="s">
        <v>6475</v>
      </c>
      <c r="C5250" s="205" t="s">
        <v>14</v>
      </c>
      <c r="D5250" s="207">
        <v>325.06</v>
      </c>
    </row>
    <row r="5251" spans="1:4">
      <c r="A5251" s="50" t="s">
        <v>433</v>
      </c>
      <c r="B5251" s="208" t="s">
        <v>6476</v>
      </c>
      <c r="C5251" s="50" t="s">
        <v>14</v>
      </c>
      <c r="D5251" s="204">
        <v>392.11</v>
      </c>
    </row>
    <row r="5252" spans="1:4">
      <c r="A5252" s="205" t="s">
        <v>361</v>
      </c>
      <c r="B5252" s="206" t="s">
        <v>6477</v>
      </c>
      <c r="C5252" s="205" t="s">
        <v>687</v>
      </c>
      <c r="D5252" s="207">
        <v>10.24</v>
      </c>
    </row>
    <row r="5253" spans="1:4">
      <c r="A5253" s="50" t="s">
        <v>6478</v>
      </c>
      <c r="B5253" s="208" t="s">
        <v>6479</v>
      </c>
      <c r="C5253" s="50" t="s">
        <v>687</v>
      </c>
      <c r="D5253" s="204">
        <v>15.86</v>
      </c>
    </row>
    <row r="5254" spans="1:4">
      <c r="A5254" s="205" t="s">
        <v>364</v>
      </c>
      <c r="B5254" s="206" t="s">
        <v>6480</v>
      </c>
      <c r="C5254" s="205" t="s">
        <v>687</v>
      </c>
      <c r="D5254" s="207">
        <v>47</v>
      </c>
    </row>
    <row r="5255" spans="1:4">
      <c r="A5255" s="50" t="s">
        <v>6481</v>
      </c>
      <c r="B5255" s="208" t="s">
        <v>6482</v>
      </c>
      <c r="C5255" s="50" t="s">
        <v>687</v>
      </c>
      <c r="D5255" s="204">
        <v>66.849999999999994</v>
      </c>
    </row>
    <row r="5256" spans="1:4">
      <c r="A5256" s="205" t="s">
        <v>6483</v>
      </c>
      <c r="B5256" s="206" t="s">
        <v>6484</v>
      </c>
      <c r="C5256" s="205" t="s">
        <v>687</v>
      </c>
      <c r="D5256" s="207">
        <v>89.64</v>
      </c>
    </row>
    <row r="5257" spans="1:4">
      <c r="A5257" s="50" t="s">
        <v>369</v>
      </c>
      <c r="B5257" s="208" t="s">
        <v>6485</v>
      </c>
      <c r="C5257" s="50" t="s">
        <v>687</v>
      </c>
      <c r="D5257" s="204">
        <v>256.63</v>
      </c>
    </row>
    <row r="5258" spans="1:4">
      <c r="A5258" s="205" t="s">
        <v>6486</v>
      </c>
      <c r="B5258" s="206" t="s">
        <v>6487</v>
      </c>
      <c r="C5258" s="205" t="s">
        <v>687</v>
      </c>
      <c r="D5258" s="207">
        <v>665.67</v>
      </c>
    </row>
    <row r="5259" spans="1:4">
      <c r="A5259" s="50" t="s">
        <v>6488</v>
      </c>
      <c r="B5259" s="208" t="s">
        <v>6489</v>
      </c>
      <c r="C5259" s="50" t="s">
        <v>687</v>
      </c>
      <c r="D5259" s="204">
        <v>910.23</v>
      </c>
    </row>
    <row r="5260" spans="1:4">
      <c r="A5260" s="205" t="s">
        <v>6490</v>
      </c>
      <c r="B5260" s="206" t="s">
        <v>6491</v>
      </c>
      <c r="C5260" s="205" t="s">
        <v>687</v>
      </c>
      <c r="D5260" s="207">
        <v>1491.94</v>
      </c>
    </row>
    <row r="5261" spans="1:4">
      <c r="A5261" s="50" t="s">
        <v>372</v>
      </c>
      <c r="B5261" s="208" t="s">
        <v>6492</v>
      </c>
      <c r="C5261" s="50" t="s">
        <v>687</v>
      </c>
      <c r="D5261" s="204">
        <v>401.99</v>
      </c>
    </row>
    <row r="5262" spans="1:4" ht="30">
      <c r="A5262" s="205" t="s">
        <v>6493</v>
      </c>
      <c r="B5262" s="206" t="s">
        <v>6494</v>
      </c>
      <c r="C5262" s="205" t="s">
        <v>687</v>
      </c>
      <c r="D5262" s="207">
        <v>50.65</v>
      </c>
    </row>
    <row r="5263" spans="1:4" ht="30">
      <c r="A5263" s="50" t="s">
        <v>376</v>
      </c>
      <c r="B5263" s="208" t="s">
        <v>6495</v>
      </c>
      <c r="C5263" s="50" t="s">
        <v>687</v>
      </c>
      <c r="D5263" s="204">
        <v>434.68</v>
      </c>
    </row>
    <row r="5264" spans="1:4" ht="30">
      <c r="A5264" s="205" t="s">
        <v>6496</v>
      </c>
      <c r="B5264" s="206" t="s">
        <v>6497</v>
      </c>
      <c r="C5264" s="205" t="s">
        <v>687</v>
      </c>
      <c r="D5264" s="207">
        <v>477.96</v>
      </c>
    </row>
    <row r="5265" spans="1:4" ht="30">
      <c r="A5265" s="50" t="s">
        <v>6498</v>
      </c>
      <c r="B5265" s="208" t="s">
        <v>6499</v>
      </c>
      <c r="C5265" s="50" t="s">
        <v>687</v>
      </c>
      <c r="D5265" s="204">
        <v>715.07</v>
      </c>
    </row>
    <row r="5266" spans="1:4" ht="30">
      <c r="A5266" s="205" t="s">
        <v>6500</v>
      </c>
      <c r="B5266" s="206" t="s">
        <v>6501</v>
      </c>
      <c r="C5266" s="205" t="s">
        <v>687</v>
      </c>
      <c r="D5266" s="207">
        <v>768.75</v>
      </c>
    </row>
    <row r="5267" spans="1:4" ht="30">
      <c r="A5267" s="50" t="s">
        <v>6502</v>
      </c>
      <c r="B5267" s="208" t="s">
        <v>6503</v>
      </c>
      <c r="C5267" s="50" t="s">
        <v>687</v>
      </c>
      <c r="D5267" s="204">
        <v>1138.6099999999999</v>
      </c>
    </row>
    <row r="5268" spans="1:4">
      <c r="A5268" s="205" t="s">
        <v>6504</v>
      </c>
      <c r="B5268" s="206" t="s">
        <v>6505</v>
      </c>
      <c r="C5268" s="205" t="s">
        <v>14</v>
      </c>
      <c r="D5268" s="207">
        <v>14.72</v>
      </c>
    </row>
    <row r="5269" spans="1:4">
      <c r="A5269" s="50" t="s">
        <v>6506</v>
      </c>
      <c r="B5269" s="208" t="s">
        <v>6507</v>
      </c>
      <c r="C5269" s="50" t="s">
        <v>14</v>
      </c>
      <c r="D5269" s="204">
        <v>18.64</v>
      </c>
    </row>
    <row r="5270" spans="1:4">
      <c r="A5270" s="50" t="s">
        <v>6508</v>
      </c>
      <c r="B5270" s="208" t="s">
        <v>6509</v>
      </c>
      <c r="C5270" s="50" t="s">
        <v>14</v>
      </c>
      <c r="D5270" s="204">
        <v>564.1</v>
      </c>
    </row>
    <row r="5271" spans="1:4" ht="30">
      <c r="A5271" s="205" t="s">
        <v>6510</v>
      </c>
      <c r="B5271" s="206" t="s">
        <v>6511</v>
      </c>
      <c r="C5271" s="205" t="s">
        <v>14</v>
      </c>
      <c r="D5271" s="207">
        <v>474.28</v>
      </c>
    </row>
    <row r="5272" spans="1:4">
      <c r="A5272" s="50" t="s">
        <v>6512</v>
      </c>
      <c r="B5272" s="208" t="s">
        <v>6513</v>
      </c>
      <c r="C5272" s="50" t="s">
        <v>14</v>
      </c>
      <c r="D5272" s="204">
        <v>327.47000000000003</v>
      </c>
    </row>
    <row r="5273" spans="1:4">
      <c r="A5273" s="205" t="s">
        <v>6514</v>
      </c>
      <c r="B5273" s="206" t="s">
        <v>6515</v>
      </c>
      <c r="C5273" s="205" t="s">
        <v>40</v>
      </c>
      <c r="D5273" s="207">
        <v>365.89</v>
      </c>
    </row>
    <row r="5274" spans="1:4" ht="30">
      <c r="A5274" s="50" t="s">
        <v>6516</v>
      </c>
      <c r="B5274" s="208" t="s">
        <v>6517</v>
      </c>
      <c r="C5274" s="50" t="s">
        <v>687</v>
      </c>
      <c r="D5274" s="204">
        <v>253.38</v>
      </c>
    </row>
    <row r="5275" spans="1:4" ht="30">
      <c r="A5275" s="205" t="s">
        <v>6518</v>
      </c>
      <c r="B5275" s="206" t="s">
        <v>6519</v>
      </c>
      <c r="C5275" s="205" t="s">
        <v>687</v>
      </c>
      <c r="D5275" s="207">
        <v>218.22</v>
      </c>
    </row>
    <row r="5276" spans="1:4" ht="30">
      <c r="A5276" s="205" t="s">
        <v>6520</v>
      </c>
      <c r="B5276" s="206" t="s">
        <v>6521</v>
      </c>
      <c r="C5276" s="205" t="s">
        <v>14</v>
      </c>
      <c r="D5276" s="207">
        <v>71.41</v>
      </c>
    </row>
    <row r="5277" spans="1:4" ht="30">
      <c r="A5277" s="50" t="s">
        <v>6522</v>
      </c>
      <c r="B5277" s="208" t="s">
        <v>6523</v>
      </c>
      <c r="C5277" s="50" t="s">
        <v>14</v>
      </c>
      <c r="D5277" s="204">
        <v>80.12</v>
      </c>
    </row>
    <row r="5278" spans="1:4" ht="30">
      <c r="A5278" s="205" t="s">
        <v>6524</v>
      </c>
      <c r="B5278" s="206" t="s">
        <v>6525</v>
      </c>
      <c r="C5278" s="205" t="s">
        <v>14</v>
      </c>
      <c r="D5278" s="207">
        <v>89.14</v>
      </c>
    </row>
    <row r="5279" spans="1:4" ht="30">
      <c r="A5279" s="50" t="s">
        <v>6526</v>
      </c>
      <c r="B5279" s="208" t="s">
        <v>6527</v>
      </c>
      <c r="C5279" s="50" t="s">
        <v>14</v>
      </c>
      <c r="D5279" s="204">
        <v>116.86</v>
      </c>
    </row>
    <row r="5280" spans="1:4" ht="30">
      <c r="A5280" s="205" t="s">
        <v>6528</v>
      </c>
      <c r="B5280" s="206" t="s">
        <v>6529</v>
      </c>
      <c r="C5280" s="205" t="s">
        <v>103</v>
      </c>
      <c r="D5280" s="207">
        <v>38.44</v>
      </c>
    </row>
    <row r="5281" spans="1:4" ht="30">
      <c r="A5281" s="50" t="s">
        <v>6530</v>
      </c>
      <c r="B5281" s="208" t="s">
        <v>6531</v>
      </c>
      <c r="C5281" s="50" t="s">
        <v>103</v>
      </c>
      <c r="D5281" s="204">
        <v>15.5</v>
      </c>
    </row>
    <row r="5282" spans="1:4" ht="30">
      <c r="A5282" s="205" t="s">
        <v>6532</v>
      </c>
      <c r="B5282" s="206" t="s">
        <v>6533</v>
      </c>
      <c r="C5282" s="205" t="s">
        <v>103</v>
      </c>
      <c r="D5282" s="207">
        <v>24.83</v>
      </c>
    </row>
    <row r="5283" spans="1:4" ht="30">
      <c r="A5283" s="50" t="s">
        <v>6534</v>
      </c>
      <c r="B5283" s="208" t="s">
        <v>6535</v>
      </c>
      <c r="C5283" s="50" t="s">
        <v>103</v>
      </c>
      <c r="D5283" s="204">
        <v>48.42</v>
      </c>
    </row>
    <row r="5284" spans="1:4" ht="30">
      <c r="A5284" s="205" t="s">
        <v>6536</v>
      </c>
      <c r="B5284" s="206" t="s">
        <v>6537</v>
      </c>
      <c r="C5284" s="205" t="s">
        <v>103</v>
      </c>
      <c r="D5284" s="207">
        <v>47.07</v>
      </c>
    </row>
    <row r="5285" spans="1:4" ht="30">
      <c r="A5285" s="50" t="s">
        <v>6538</v>
      </c>
      <c r="B5285" s="208" t="s">
        <v>6539</v>
      </c>
      <c r="C5285" s="50" t="s">
        <v>103</v>
      </c>
      <c r="D5285" s="204">
        <v>45.05</v>
      </c>
    </row>
    <row r="5286" spans="1:4">
      <c r="A5286" s="205" t="s">
        <v>6540</v>
      </c>
      <c r="B5286" s="206" t="s">
        <v>6541</v>
      </c>
      <c r="C5286" s="205" t="s">
        <v>687</v>
      </c>
      <c r="D5286" s="207">
        <v>12.37</v>
      </c>
    </row>
    <row r="5287" spans="1:4" ht="30">
      <c r="A5287" s="50" t="s">
        <v>165</v>
      </c>
      <c r="B5287" s="208" t="s">
        <v>6542</v>
      </c>
      <c r="C5287" s="50" t="s">
        <v>14</v>
      </c>
      <c r="D5287" s="204">
        <v>13.32</v>
      </c>
    </row>
    <row r="5288" spans="1:4">
      <c r="A5288" s="205" t="s">
        <v>6543</v>
      </c>
      <c r="B5288" s="206" t="s">
        <v>6544</v>
      </c>
      <c r="C5288" s="205" t="s">
        <v>14</v>
      </c>
      <c r="D5288" s="207">
        <v>54.31</v>
      </c>
    </row>
    <row r="5289" spans="1:4" ht="30">
      <c r="A5289" s="205" t="s">
        <v>6545</v>
      </c>
      <c r="B5289" s="206" t="s">
        <v>6546</v>
      </c>
      <c r="C5289" s="205" t="s">
        <v>40</v>
      </c>
      <c r="D5289" s="207">
        <v>3.3</v>
      </c>
    </row>
    <row r="5290" spans="1:4">
      <c r="A5290" s="50" t="s">
        <v>6547</v>
      </c>
      <c r="B5290" s="208" t="s">
        <v>6548</v>
      </c>
      <c r="C5290" s="50" t="s">
        <v>14</v>
      </c>
      <c r="D5290" s="204">
        <v>0.21</v>
      </c>
    </row>
    <row r="5291" spans="1:4" ht="30">
      <c r="A5291" s="205" t="s">
        <v>6549</v>
      </c>
      <c r="B5291" s="206" t="s">
        <v>6550</v>
      </c>
      <c r="C5291" s="205" t="s">
        <v>40</v>
      </c>
      <c r="D5291" s="207">
        <v>4.99</v>
      </c>
    </row>
    <row r="5292" spans="1:4">
      <c r="A5292" s="50" t="s">
        <v>6551</v>
      </c>
      <c r="B5292" s="208" t="s">
        <v>6552</v>
      </c>
      <c r="C5292" s="50" t="s">
        <v>40</v>
      </c>
      <c r="D5292" s="204">
        <v>2.23</v>
      </c>
    </row>
    <row r="5293" spans="1:4">
      <c r="A5293" s="205" t="s">
        <v>6553</v>
      </c>
      <c r="B5293" s="206" t="s">
        <v>6554</v>
      </c>
      <c r="C5293" s="205" t="s">
        <v>40</v>
      </c>
      <c r="D5293" s="207">
        <v>4.3099999999999996</v>
      </c>
    </row>
    <row r="5294" spans="1:4">
      <c r="A5294" s="205" t="s">
        <v>6555</v>
      </c>
      <c r="B5294" s="206" t="s">
        <v>6556</v>
      </c>
      <c r="C5294" s="205" t="s">
        <v>103</v>
      </c>
      <c r="D5294" s="207">
        <v>50.09</v>
      </c>
    </row>
    <row r="5295" spans="1:4">
      <c r="A5295" s="50" t="s">
        <v>6557</v>
      </c>
      <c r="B5295" s="208" t="s">
        <v>6558</v>
      </c>
      <c r="C5295" s="50" t="s">
        <v>103</v>
      </c>
      <c r="D5295" s="204">
        <v>44.73</v>
      </c>
    </row>
    <row r="5296" spans="1:4">
      <c r="A5296" s="205" t="s">
        <v>6559</v>
      </c>
      <c r="B5296" s="206" t="s">
        <v>6560</v>
      </c>
      <c r="C5296" s="205" t="s">
        <v>103</v>
      </c>
      <c r="D5296" s="207">
        <v>39.11</v>
      </c>
    </row>
    <row r="5297" spans="1:4">
      <c r="A5297" s="50" t="s">
        <v>6561</v>
      </c>
      <c r="B5297" s="208" t="s">
        <v>6562</v>
      </c>
      <c r="C5297" s="50" t="s">
        <v>40</v>
      </c>
      <c r="D5297" s="204">
        <v>81.05</v>
      </c>
    </row>
    <row r="5298" spans="1:4" ht="30">
      <c r="A5298" s="205" t="s">
        <v>6563</v>
      </c>
      <c r="B5298" s="206" t="s">
        <v>6564</v>
      </c>
      <c r="C5298" s="205" t="s">
        <v>103</v>
      </c>
      <c r="D5298" s="207">
        <v>17.34</v>
      </c>
    </row>
    <row r="5299" spans="1:4">
      <c r="A5299" s="50" t="s">
        <v>6565</v>
      </c>
      <c r="B5299" s="208" t="s">
        <v>6566</v>
      </c>
      <c r="C5299" s="50" t="s">
        <v>687</v>
      </c>
      <c r="D5299" s="204">
        <v>92.93</v>
      </c>
    </row>
    <row r="5300" spans="1:4">
      <c r="A5300" s="50" t="s">
        <v>6567</v>
      </c>
      <c r="B5300" s="208" t="s">
        <v>6568</v>
      </c>
      <c r="C5300" s="50" t="s">
        <v>103</v>
      </c>
      <c r="D5300" s="204">
        <v>36.46</v>
      </c>
    </row>
    <row r="5301" spans="1:4">
      <c r="A5301" s="205" t="s">
        <v>6569</v>
      </c>
      <c r="B5301" s="206" t="s">
        <v>6570</v>
      </c>
      <c r="C5301" s="205" t="s">
        <v>103</v>
      </c>
      <c r="D5301" s="207">
        <v>58.95</v>
      </c>
    </row>
    <row r="5302" spans="1:4">
      <c r="A5302" s="221" t="s">
        <v>146</v>
      </c>
      <c r="B5302" s="222" t="s">
        <v>6571</v>
      </c>
      <c r="C5302" s="221" t="s">
        <v>40</v>
      </c>
      <c r="D5302" s="223">
        <v>78.27</v>
      </c>
    </row>
    <row r="5303" spans="1:4">
      <c r="A5303" s="50" t="s">
        <v>6572</v>
      </c>
      <c r="B5303" s="208" t="s">
        <v>6573</v>
      </c>
      <c r="C5303" s="50" t="s">
        <v>687</v>
      </c>
      <c r="D5303" s="204">
        <v>139.03</v>
      </c>
    </row>
    <row r="5304" spans="1:4" ht="30">
      <c r="A5304" s="205" t="s">
        <v>6574</v>
      </c>
      <c r="B5304" s="206" t="s">
        <v>6575</v>
      </c>
      <c r="C5304" s="205" t="s">
        <v>687</v>
      </c>
      <c r="D5304" s="207">
        <v>261.99</v>
      </c>
    </row>
    <row r="5305" spans="1:4" ht="30">
      <c r="A5305" s="50" t="s">
        <v>6576</v>
      </c>
      <c r="B5305" s="208" t="s">
        <v>6577</v>
      </c>
      <c r="C5305" s="50" t="s">
        <v>687</v>
      </c>
      <c r="D5305" s="204">
        <v>183.99</v>
      </c>
    </row>
    <row r="5306" spans="1:4">
      <c r="A5306" s="205" t="s">
        <v>223</v>
      </c>
      <c r="B5306" s="206" t="s">
        <v>6578</v>
      </c>
      <c r="C5306" s="205" t="s">
        <v>687</v>
      </c>
      <c r="D5306" s="207">
        <v>94.16</v>
      </c>
    </row>
    <row r="5307" spans="1:4">
      <c r="A5307" s="50" t="s">
        <v>221</v>
      </c>
      <c r="B5307" s="208" t="s">
        <v>6579</v>
      </c>
      <c r="C5307" s="50" t="s">
        <v>687</v>
      </c>
      <c r="D5307" s="204">
        <v>63.5</v>
      </c>
    </row>
    <row r="5308" spans="1:4">
      <c r="A5308" s="205" t="s">
        <v>6580</v>
      </c>
      <c r="B5308" s="206" t="s">
        <v>6581</v>
      </c>
      <c r="C5308" s="205" t="s">
        <v>687</v>
      </c>
      <c r="D5308" s="207">
        <v>423.01</v>
      </c>
    </row>
    <row r="5309" spans="1:4">
      <c r="A5309" s="50" t="s">
        <v>6582</v>
      </c>
      <c r="B5309" s="208" t="s">
        <v>6583</v>
      </c>
      <c r="C5309" s="50" t="s">
        <v>687</v>
      </c>
      <c r="D5309" s="204">
        <v>256.42</v>
      </c>
    </row>
    <row r="5310" spans="1:4">
      <c r="A5310" s="205" t="s">
        <v>6584</v>
      </c>
      <c r="B5310" s="206" t="s">
        <v>6585</v>
      </c>
      <c r="C5310" s="205" t="s">
        <v>687</v>
      </c>
      <c r="D5310" s="207">
        <v>153.93</v>
      </c>
    </row>
    <row r="5311" spans="1:4">
      <c r="A5311" s="50" t="s">
        <v>6586</v>
      </c>
      <c r="B5311" s="208" t="s">
        <v>6587</v>
      </c>
      <c r="C5311" s="50" t="s">
        <v>687</v>
      </c>
      <c r="D5311" s="204">
        <v>82.85</v>
      </c>
    </row>
    <row r="5312" spans="1:4">
      <c r="A5312" s="205" t="s">
        <v>6588</v>
      </c>
      <c r="B5312" s="206" t="s">
        <v>6589</v>
      </c>
      <c r="C5312" s="205" t="s">
        <v>687</v>
      </c>
      <c r="D5312" s="207">
        <v>66.319999999999993</v>
      </c>
    </row>
    <row r="5313" spans="1:4">
      <c r="A5313" s="50" t="s">
        <v>6590</v>
      </c>
      <c r="B5313" s="208" t="s">
        <v>6591</v>
      </c>
      <c r="C5313" s="50" t="s">
        <v>687</v>
      </c>
      <c r="D5313" s="204">
        <v>57.53</v>
      </c>
    </row>
    <row r="5314" spans="1:4">
      <c r="A5314" s="205" t="s">
        <v>6592</v>
      </c>
      <c r="B5314" s="206" t="s">
        <v>6593</v>
      </c>
      <c r="C5314" s="205" t="s">
        <v>687</v>
      </c>
      <c r="D5314" s="207">
        <v>39.880000000000003</v>
      </c>
    </row>
    <row r="5315" spans="1:4">
      <c r="A5315" s="50" t="s">
        <v>6594</v>
      </c>
      <c r="B5315" s="208" t="s">
        <v>6595</v>
      </c>
      <c r="C5315" s="50" t="s">
        <v>14</v>
      </c>
      <c r="D5315" s="204">
        <v>147.63999999999999</v>
      </c>
    </row>
    <row r="5316" spans="1:4">
      <c r="A5316" s="50" t="s">
        <v>6596</v>
      </c>
      <c r="B5316" s="208" t="s">
        <v>6597</v>
      </c>
      <c r="C5316" s="50" t="s">
        <v>103</v>
      </c>
      <c r="D5316" s="204">
        <v>55.31</v>
      </c>
    </row>
    <row r="5317" spans="1:4">
      <c r="A5317" s="205" t="s">
        <v>6598</v>
      </c>
      <c r="B5317" s="206" t="s">
        <v>6599</v>
      </c>
      <c r="C5317" s="205" t="s">
        <v>103</v>
      </c>
      <c r="D5317" s="207">
        <v>192.48</v>
      </c>
    </row>
    <row r="5318" spans="1:4">
      <c r="A5318" s="50" t="s">
        <v>6600</v>
      </c>
      <c r="B5318" s="208" t="s">
        <v>6601</v>
      </c>
      <c r="C5318" s="50" t="s">
        <v>103</v>
      </c>
      <c r="D5318" s="204">
        <v>314.08</v>
      </c>
    </row>
    <row r="5319" spans="1:4">
      <c r="A5319" s="50" t="s">
        <v>6602</v>
      </c>
      <c r="B5319" s="208" t="s">
        <v>6603</v>
      </c>
      <c r="C5319" s="50" t="s">
        <v>14</v>
      </c>
      <c r="D5319" s="204">
        <v>102.49</v>
      </c>
    </row>
    <row r="5320" spans="1:4" ht="30">
      <c r="A5320" s="50" t="s">
        <v>6604</v>
      </c>
      <c r="B5320" s="208" t="s">
        <v>6605</v>
      </c>
      <c r="C5320" s="50" t="s">
        <v>687</v>
      </c>
      <c r="D5320" s="204">
        <v>1158.93</v>
      </c>
    </row>
    <row r="5321" spans="1:4" ht="30">
      <c r="A5321" s="205" t="s">
        <v>6606</v>
      </c>
      <c r="B5321" s="206" t="s">
        <v>6607</v>
      </c>
      <c r="C5321" s="205" t="s">
        <v>687</v>
      </c>
      <c r="D5321" s="207">
        <v>1070.7</v>
      </c>
    </row>
    <row r="5322" spans="1:4" ht="30">
      <c r="A5322" s="50" t="s">
        <v>6608</v>
      </c>
      <c r="B5322" s="208" t="s">
        <v>6609</v>
      </c>
      <c r="C5322" s="50" t="s">
        <v>687</v>
      </c>
      <c r="D5322" s="204">
        <v>1329.7</v>
      </c>
    </row>
    <row r="5323" spans="1:4">
      <c r="A5323" s="221" t="s">
        <v>127</v>
      </c>
      <c r="B5323" s="222" t="s">
        <v>6610</v>
      </c>
      <c r="C5323" s="221" t="s">
        <v>14</v>
      </c>
      <c r="D5323" s="223">
        <v>24.03</v>
      </c>
    </row>
    <row r="5324" spans="1:4" ht="30">
      <c r="A5324" s="221" t="s">
        <v>6611</v>
      </c>
      <c r="B5324" s="222" t="s">
        <v>6612</v>
      </c>
      <c r="C5324" s="221" t="s">
        <v>14</v>
      </c>
      <c r="D5324" s="223">
        <v>60.81</v>
      </c>
    </row>
    <row r="5325" spans="1:4" ht="30">
      <c r="A5325" s="50" t="s">
        <v>6613</v>
      </c>
      <c r="B5325" s="208" t="s">
        <v>6614</v>
      </c>
      <c r="C5325" s="50" t="s">
        <v>14</v>
      </c>
      <c r="D5325" s="204">
        <v>68.31</v>
      </c>
    </row>
    <row r="5326" spans="1:4">
      <c r="A5326" s="50" t="s">
        <v>6615</v>
      </c>
      <c r="B5326" s="208" t="s">
        <v>6616</v>
      </c>
      <c r="C5326" s="50" t="s">
        <v>40</v>
      </c>
      <c r="D5326" s="204">
        <v>1.99</v>
      </c>
    </row>
    <row r="5327" spans="1:4">
      <c r="A5327" s="205" t="s">
        <v>6617</v>
      </c>
      <c r="B5327" s="206" t="s">
        <v>6618</v>
      </c>
      <c r="C5327" s="205" t="s">
        <v>687</v>
      </c>
      <c r="D5327" s="207">
        <v>1138.27</v>
      </c>
    </row>
    <row r="5328" spans="1:4">
      <c r="A5328" s="50" t="s">
        <v>6619</v>
      </c>
      <c r="B5328" s="208" t="s">
        <v>6620</v>
      </c>
      <c r="C5328" s="50" t="s">
        <v>687</v>
      </c>
      <c r="D5328" s="204">
        <v>624.92999999999995</v>
      </c>
    </row>
    <row r="5329" spans="1:4">
      <c r="A5329" s="221" t="s">
        <v>16</v>
      </c>
      <c r="B5329" s="222" t="s">
        <v>525</v>
      </c>
      <c r="C5329" s="221" t="s">
        <v>14</v>
      </c>
      <c r="D5329" s="223">
        <v>413.76</v>
      </c>
    </row>
    <row r="5330" spans="1:4" ht="30">
      <c r="A5330" s="221" t="s">
        <v>12</v>
      </c>
      <c r="B5330" s="222" t="s">
        <v>6621</v>
      </c>
      <c r="C5330" s="221" t="s">
        <v>14</v>
      </c>
      <c r="D5330" s="223">
        <v>293.45</v>
      </c>
    </row>
    <row r="5331" spans="1:4" ht="30">
      <c r="A5331" s="205" t="s">
        <v>6622</v>
      </c>
      <c r="B5331" s="206" t="s">
        <v>6623</v>
      </c>
      <c r="C5331" s="205" t="s">
        <v>103</v>
      </c>
      <c r="D5331" s="207">
        <v>37.06</v>
      </c>
    </row>
    <row r="5332" spans="1:4" ht="30">
      <c r="A5332" s="205" t="s">
        <v>6624</v>
      </c>
      <c r="B5332" s="206" t="s">
        <v>6625</v>
      </c>
      <c r="C5332" s="205" t="s">
        <v>687</v>
      </c>
      <c r="D5332" s="207">
        <v>2815.47</v>
      </c>
    </row>
    <row r="5333" spans="1:4" ht="45">
      <c r="A5333" s="205" t="s">
        <v>6626</v>
      </c>
      <c r="B5333" s="206" t="s">
        <v>6627</v>
      </c>
      <c r="C5333" s="205" t="s">
        <v>103</v>
      </c>
      <c r="D5333" s="207">
        <v>19.63</v>
      </c>
    </row>
    <row r="5334" spans="1:4" ht="30">
      <c r="A5334" s="50" t="s">
        <v>6628</v>
      </c>
      <c r="B5334" s="208" t="s">
        <v>6629</v>
      </c>
      <c r="C5334" s="50" t="s">
        <v>687</v>
      </c>
      <c r="D5334" s="204">
        <v>4432.33</v>
      </c>
    </row>
    <row r="5335" spans="1:4" ht="30">
      <c r="A5335" s="205" t="s">
        <v>6630</v>
      </c>
      <c r="B5335" s="206" t="s">
        <v>6631</v>
      </c>
      <c r="C5335" s="205" t="s">
        <v>687</v>
      </c>
      <c r="D5335" s="207">
        <v>6506.45</v>
      </c>
    </row>
    <row r="5336" spans="1:4" ht="45">
      <c r="A5336" s="50" t="s">
        <v>6632</v>
      </c>
      <c r="B5336" s="208" t="s">
        <v>6633</v>
      </c>
      <c r="C5336" s="50" t="s">
        <v>103</v>
      </c>
      <c r="D5336" s="204">
        <v>135.44</v>
      </c>
    </row>
    <row r="5337" spans="1:4" ht="45">
      <c r="A5337" s="205" t="s">
        <v>6634</v>
      </c>
      <c r="B5337" s="206" t="s">
        <v>6635</v>
      </c>
      <c r="C5337" s="205" t="s">
        <v>103</v>
      </c>
      <c r="D5337" s="207">
        <v>79.34</v>
      </c>
    </row>
    <row r="5338" spans="1:4" ht="45">
      <c r="A5338" s="50" t="s">
        <v>6636</v>
      </c>
      <c r="B5338" s="208" t="s">
        <v>6637</v>
      </c>
      <c r="C5338" s="50" t="s">
        <v>103</v>
      </c>
      <c r="D5338" s="204">
        <v>45.79</v>
      </c>
    </row>
    <row r="5339" spans="1:4">
      <c r="A5339" s="205" t="s">
        <v>6638</v>
      </c>
      <c r="B5339" s="206" t="s">
        <v>6639</v>
      </c>
      <c r="C5339" s="205" t="s">
        <v>687</v>
      </c>
      <c r="D5339" s="207">
        <v>107.88</v>
      </c>
    </row>
    <row r="5340" spans="1:4">
      <c r="A5340" s="50" t="s">
        <v>6640</v>
      </c>
      <c r="B5340" s="208" t="s">
        <v>6641</v>
      </c>
      <c r="C5340" s="50" t="s">
        <v>687</v>
      </c>
      <c r="D5340" s="204">
        <v>129.47</v>
      </c>
    </row>
    <row r="5341" spans="1:4">
      <c r="A5341" s="205" t="s">
        <v>6642</v>
      </c>
      <c r="B5341" s="206" t="s">
        <v>6643</v>
      </c>
      <c r="C5341" s="205" t="s">
        <v>687</v>
      </c>
      <c r="D5341" s="207">
        <v>103.54</v>
      </c>
    </row>
    <row r="5342" spans="1:4">
      <c r="A5342" s="50" t="s">
        <v>6644</v>
      </c>
      <c r="B5342" s="208" t="s">
        <v>6645</v>
      </c>
      <c r="C5342" s="50" t="s">
        <v>687</v>
      </c>
      <c r="D5342" s="204">
        <v>53.08</v>
      </c>
    </row>
    <row r="5343" spans="1:4">
      <c r="A5343" s="50" t="s">
        <v>6646</v>
      </c>
      <c r="B5343" s="208" t="s">
        <v>6647</v>
      </c>
      <c r="C5343" s="50" t="s">
        <v>14</v>
      </c>
      <c r="D5343" s="204">
        <v>40.75</v>
      </c>
    </row>
    <row r="5344" spans="1:4">
      <c r="A5344" s="205" t="s">
        <v>6648</v>
      </c>
      <c r="B5344" s="206" t="s">
        <v>6649</v>
      </c>
      <c r="C5344" s="205" t="s">
        <v>14</v>
      </c>
      <c r="D5344" s="207">
        <v>37.479999999999997</v>
      </c>
    </row>
    <row r="5345" spans="1:4">
      <c r="A5345" s="215" t="s">
        <v>523</v>
      </c>
      <c r="B5345" s="216" t="s">
        <v>6650</v>
      </c>
      <c r="C5345" s="215" t="s">
        <v>14</v>
      </c>
      <c r="D5345" s="217">
        <v>42.88</v>
      </c>
    </row>
    <row r="5346" spans="1:4">
      <c r="A5346" s="205" t="s">
        <v>6651</v>
      </c>
      <c r="B5346" s="206" t="s">
        <v>6652</v>
      </c>
      <c r="C5346" s="205" t="s">
        <v>103</v>
      </c>
      <c r="D5346" s="207">
        <v>1.95</v>
      </c>
    </row>
    <row r="5347" spans="1:4" ht="30">
      <c r="A5347" s="50" t="s">
        <v>6653</v>
      </c>
      <c r="B5347" s="208" t="s">
        <v>6654</v>
      </c>
      <c r="C5347" s="50" t="s">
        <v>103</v>
      </c>
      <c r="D5347" s="204">
        <v>40.24</v>
      </c>
    </row>
    <row r="5348" spans="1:4" ht="30">
      <c r="A5348" s="50" t="s">
        <v>6655</v>
      </c>
      <c r="B5348" s="208" t="s">
        <v>6656</v>
      </c>
      <c r="C5348" s="50" t="s">
        <v>687</v>
      </c>
      <c r="D5348" s="204">
        <v>1187.3599999999999</v>
      </c>
    </row>
    <row r="5349" spans="1:4" ht="30">
      <c r="A5349" s="205" t="s">
        <v>6657</v>
      </c>
      <c r="B5349" s="206" t="s">
        <v>6658</v>
      </c>
      <c r="C5349" s="205" t="s">
        <v>14</v>
      </c>
      <c r="D5349" s="207">
        <v>284.06</v>
      </c>
    </row>
    <row r="5350" spans="1:4" ht="30">
      <c r="A5350" s="205" t="s">
        <v>6659</v>
      </c>
      <c r="B5350" s="206" t="s">
        <v>6660</v>
      </c>
      <c r="C5350" s="205" t="s">
        <v>687</v>
      </c>
      <c r="D5350" s="207">
        <v>108.64</v>
      </c>
    </row>
    <row r="5351" spans="1:4" ht="30">
      <c r="A5351" s="205" t="s">
        <v>6661</v>
      </c>
      <c r="B5351" s="206" t="s">
        <v>6662</v>
      </c>
      <c r="C5351" s="205" t="s">
        <v>687</v>
      </c>
      <c r="D5351" s="207">
        <v>421.35</v>
      </c>
    </row>
    <row r="5352" spans="1:4">
      <c r="A5352" s="50" t="s">
        <v>6663</v>
      </c>
      <c r="B5352" s="208" t="s">
        <v>6664</v>
      </c>
      <c r="C5352" s="50" t="s">
        <v>14</v>
      </c>
      <c r="D5352" s="204">
        <v>273.27999999999997</v>
      </c>
    </row>
    <row r="5353" spans="1:4">
      <c r="A5353" s="50" t="s">
        <v>6665</v>
      </c>
      <c r="B5353" s="208" t="s">
        <v>6666</v>
      </c>
      <c r="C5353" s="50" t="s">
        <v>14</v>
      </c>
      <c r="D5353" s="204">
        <v>8.09</v>
      </c>
    </row>
    <row r="5354" spans="1:4" ht="30">
      <c r="A5354" s="205" t="s">
        <v>6667</v>
      </c>
      <c r="B5354" s="206" t="s">
        <v>6668</v>
      </c>
      <c r="C5354" s="205" t="s">
        <v>103</v>
      </c>
      <c r="D5354" s="207">
        <v>24.8</v>
      </c>
    </row>
    <row r="5355" spans="1:4" ht="30">
      <c r="A5355" s="205" t="s">
        <v>420</v>
      </c>
      <c r="B5355" s="206" t="s">
        <v>6669</v>
      </c>
      <c r="C5355" s="205" t="s">
        <v>14</v>
      </c>
      <c r="D5355" s="207">
        <v>711.5</v>
      </c>
    </row>
    <row r="5356" spans="1:4">
      <c r="A5356" s="50" t="s">
        <v>6670</v>
      </c>
      <c r="B5356" s="208" t="s">
        <v>6671</v>
      </c>
      <c r="C5356" s="50" t="s">
        <v>40</v>
      </c>
      <c r="D5356" s="204">
        <v>3.54</v>
      </c>
    </row>
    <row r="5357" spans="1:4">
      <c r="A5357" s="50" t="s">
        <v>6672</v>
      </c>
      <c r="B5357" s="208" t="s">
        <v>6673</v>
      </c>
      <c r="C5357" s="50" t="s">
        <v>14</v>
      </c>
      <c r="D5357" s="204">
        <v>1.72</v>
      </c>
    </row>
    <row r="5358" spans="1:4" ht="30">
      <c r="A5358" s="205" t="s">
        <v>6674</v>
      </c>
      <c r="B5358" s="206" t="s">
        <v>6675</v>
      </c>
      <c r="C5358" s="205" t="s">
        <v>14</v>
      </c>
      <c r="D5358" s="207">
        <v>97.29</v>
      </c>
    </row>
    <row r="5359" spans="1:4">
      <c r="A5359" s="205" t="s">
        <v>171</v>
      </c>
      <c r="B5359" s="206" t="s">
        <v>6676</v>
      </c>
      <c r="C5359" s="205" t="s">
        <v>14</v>
      </c>
      <c r="D5359" s="207">
        <v>10.23</v>
      </c>
    </row>
    <row r="5360" spans="1:4">
      <c r="A5360" s="50" t="s">
        <v>6677</v>
      </c>
      <c r="B5360" s="208" t="s">
        <v>6678</v>
      </c>
      <c r="C5360" s="50" t="s">
        <v>687</v>
      </c>
      <c r="D5360" s="204">
        <v>216.97</v>
      </c>
    </row>
    <row r="5361" spans="1:4">
      <c r="A5361" s="50" t="s">
        <v>6679</v>
      </c>
      <c r="B5361" s="208" t="s">
        <v>6680</v>
      </c>
      <c r="C5361" s="50" t="s">
        <v>14</v>
      </c>
      <c r="D5361" s="204">
        <v>60.36</v>
      </c>
    </row>
    <row r="5362" spans="1:4">
      <c r="A5362" s="205" t="s">
        <v>6681</v>
      </c>
      <c r="B5362" s="206" t="s">
        <v>6682</v>
      </c>
      <c r="C5362" s="205" t="s">
        <v>14</v>
      </c>
      <c r="D5362" s="207">
        <v>71.7</v>
      </c>
    </row>
    <row r="5363" spans="1:4">
      <c r="A5363" s="205" t="s">
        <v>6683</v>
      </c>
      <c r="B5363" s="206" t="s">
        <v>6684</v>
      </c>
      <c r="C5363" s="205" t="s">
        <v>103</v>
      </c>
      <c r="D5363" s="207">
        <v>18.05</v>
      </c>
    </row>
    <row r="5364" spans="1:4">
      <c r="A5364" s="205" t="s">
        <v>6685</v>
      </c>
      <c r="B5364" s="206" t="s">
        <v>6686</v>
      </c>
      <c r="C5364" s="205" t="s">
        <v>40</v>
      </c>
      <c r="D5364" s="207">
        <v>7.37</v>
      </c>
    </row>
    <row r="5365" spans="1:4" ht="30">
      <c r="A5365" s="50" t="s">
        <v>497</v>
      </c>
      <c r="B5365" s="208" t="s">
        <v>6687</v>
      </c>
      <c r="C5365" s="50" t="s">
        <v>40</v>
      </c>
      <c r="D5365" s="204">
        <v>21.06</v>
      </c>
    </row>
    <row r="5366" spans="1:4">
      <c r="A5366" s="50" t="s">
        <v>6688</v>
      </c>
      <c r="B5366" s="208" t="s">
        <v>6689</v>
      </c>
      <c r="C5366" s="50" t="s">
        <v>103</v>
      </c>
      <c r="D5366" s="204">
        <v>232.4</v>
      </c>
    </row>
    <row r="5367" spans="1:4">
      <c r="A5367" s="205" t="s">
        <v>6690</v>
      </c>
      <c r="B5367" s="206" t="s">
        <v>6691</v>
      </c>
      <c r="C5367" s="205" t="s">
        <v>103</v>
      </c>
      <c r="D5367" s="207">
        <v>375.19</v>
      </c>
    </row>
    <row r="5368" spans="1:4">
      <c r="A5368" s="50" t="s">
        <v>6692</v>
      </c>
      <c r="B5368" s="208" t="s">
        <v>6693</v>
      </c>
      <c r="C5368" s="50" t="s">
        <v>103</v>
      </c>
      <c r="D5368" s="204">
        <v>37.03</v>
      </c>
    </row>
    <row r="5369" spans="1:4">
      <c r="A5369" s="50" t="s">
        <v>6694</v>
      </c>
      <c r="B5369" s="208" t="s">
        <v>6695</v>
      </c>
      <c r="C5369" s="50" t="s">
        <v>14</v>
      </c>
      <c r="D5369" s="204">
        <v>33.81</v>
      </c>
    </row>
    <row r="5370" spans="1:4" ht="30">
      <c r="A5370" s="205" t="s">
        <v>6696</v>
      </c>
      <c r="B5370" s="206" t="s">
        <v>6697</v>
      </c>
      <c r="C5370" s="205" t="s">
        <v>40</v>
      </c>
      <c r="D5370" s="207">
        <v>51.65</v>
      </c>
    </row>
    <row r="5371" spans="1:4" ht="30">
      <c r="A5371" s="50" t="s">
        <v>6698</v>
      </c>
      <c r="B5371" s="208" t="s">
        <v>6699</v>
      </c>
      <c r="C5371" s="50" t="s">
        <v>40</v>
      </c>
      <c r="D5371" s="204">
        <v>66.41</v>
      </c>
    </row>
    <row r="5372" spans="1:4" ht="30">
      <c r="A5372" s="205" t="s">
        <v>6700</v>
      </c>
      <c r="B5372" s="206" t="s">
        <v>6701</v>
      </c>
      <c r="C5372" s="205" t="s">
        <v>40</v>
      </c>
      <c r="D5372" s="207">
        <v>88.55</v>
      </c>
    </row>
    <row r="5373" spans="1:4">
      <c r="A5373" s="50" t="s">
        <v>6702</v>
      </c>
      <c r="B5373" s="208" t="s">
        <v>6703</v>
      </c>
      <c r="C5373" s="50" t="s">
        <v>40</v>
      </c>
      <c r="D5373" s="204">
        <v>77.849999999999994</v>
      </c>
    </row>
    <row r="5374" spans="1:4">
      <c r="A5374" s="205" t="s">
        <v>6704</v>
      </c>
      <c r="B5374" s="206" t="s">
        <v>6705</v>
      </c>
      <c r="C5374" s="205" t="s">
        <v>40</v>
      </c>
      <c r="D5374" s="207">
        <v>141.43</v>
      </c>
    </row>
    <row r="5375" spans="1:4">
      <c r="A5375" s="50" t="s">
        <v>6706</v>
      </c>
      <c r="B5375" s="208" t="s">
        <v>6707</v>
      </c>
      <c r="C5375" s="50" t="s">
        <v>14</v>
      </c>
      <c r="D5375" s="204">
        <v>35.81</v>
      </c>
    </row>
    <row r="5376" spans="1:4">
      <c r="A5376" s="205" t="s">
        <v>6708</v>
      </c>
      <c r="B5376" s="206" t="s">
        <v>6709</v>
      </c>
      <c r="C5376" s="205" t="s">
        <v>14</v>
      </c>
      <c r="D5376" s="207">
        <v>28.72</v>
      </c>
    </row>
    <row r="5377" spans="1:4">
      <c r="A5377" s="50" t="s">
        <v>6710</v>
      </c>
      <c r="B5377" s="208" t="s">
        <v>6711</v>
      </c>
      <c r="C5377" s="50" t="s">
        <v>14</v>
      </c>
      <c r="D5377" s="204">
        <v>35.9</v>
      </c>
    </row>
    <row r="5378" spans="1:4">
      <c r="A5378" s="205" t="s">
        <v>6712</v>
      </c>
      <c r="B5378" s="206" t="s">
        <v>6713</v>
      </c>
      <c r="C5378" s="205" t="s">
        <v>14</v>
      </c>
      <c r="D5378" s="207">
        <v>32.31</v>
      </c>
    </row>
    <row r="5379" spans="1:4" ht="30">
      <c r="A5379" s="205" t="s">
        <v>6714</v>
      </c>
      <c r="B5379" s="206" t="s">
        <v>6715</v>
      </c>
      <c r="C5379" s="205" t="s">
        <v>14</v>
      </c>
      <c r="D5379" s="207">
        <v>77.94</v>
      </c>
    </row>
    <row r="5380" spans="1:4" ht="30">
      <c r="A5380" s="205" t="s">
        <v>6716</v>
      </c>
      <c r="B5380" s="206" t="s">
        <v>6717</v>
      </c>
      <c r="C5380" s="205" t="s">
        <v>40</v>
      </c>
      <c r="D5380" s="207">
        <v>29.52</v>
      </c>
    </row>
    <row r="5381" spans="1:4">
      <c r="A5381" s="205" t="s">
        <v>6718</v>
      </c>
      <c r="B5381" s="206" t="s">
        <v>6719</v>
      </c>
      <c r="C5381" s="205" t="s">
        <v>14</v>
      </c>
      <c r="D5381" s="207">
        <v>5.07</v>
      </c>
    </row>
    <row r="5382" spans="1:4">
      <c r="A5382" s="225" t="s">
        <v>6720</v>
      </c>
      <c r="B5382" s="226" t="s">
        <v>6721</v>
      </c>
      <c r="C5382" s="225" t="s">
        <v>14</v>
      </c>
      <c r="D5382" s="227">
        <v>9.2200000000000006</v>
      </c>
    </row>
    <row r="5383" spans="1:4">
      <c r="A5383" s="205" t="s">
        <v>6722</v>
      </c>
      <c r="B5383" s="206" t="s">
        <v>6723</v>
      </c>
      <c r="C5383" s="205" t="s">
        <v>14</v>
      </c>
      <c r="D5383" s="207">
        <v>4.47</v>
      </c>
    </row>
    <row r="5384" spans="1:4">
      <c r="A5384" s="50" t="s">
        <v>6724</v>
      </c>
      <c r="B5384" s="208" t="s">
        <v>6725</v>
      </c>
      <c r="C5384" s="50" t="s">
        <v>14</v>
      </c>
      <c r="D5384" s="204">
        <v>17.07</v>
      </c>
    </row>
    <row r="5385" spans="1:4">
      <c r="A5385" s="205" t="s">
        <v>6726</v>
      </c>
      <c r="B5385" s="206" t="s">
        <v>6727</v>
      </c>
      <c r="C5385" s="205" t="s">
        <v>14</v>
      </c>
      <c r="D5385" s="207">
        <v>12.16</v>
      </c>
    </row>
    <row r="5386" spans="1:4" ht="30">
      <c r="A5386" s="50" t="s">
        <v>6728</v>
      </c>
      <c r="B5386" s="208" t="s">
        <v>6729</v>
      </c>
      <c r="C5386" s="50" t="s">
        <v>687</v>
      </c>
      <c r="D5386" s="204">
        <v>16</v>
      </c>
    </row>
    <row r="5387" spans="1:4">
      <c r="A5387" s="205" t="s">
        <v>6730</v>
      </c>
      <c r="B5387" s="206" t="s">
        <v>6731</v>
      </c>
      <c r="C5387" s="205" t="s">
        <v>14</v>
      </c>
      <c r="D5387" s="207">
        <v>14.31</v>
      </c>
    </row>
    <row r="5388" spans="1:4">
      <c r="A5388" s="205" t="s">
        <v>6732</v>
      </c>
      <c r="B5388" s="206" t="s">
        <v>6733</v>
      </c>
      <c r="C5388" s="205" t="s">
        <v>103</v>
      </c>
      <c r="D5388" s="207">
        <v>34.14</v>
      </c>
    </row>
    <row r="5389" spans="1:4">
      <c r="A5389" s="50" t="s">
        <v>6734</v>
      </c>
      <c r="B5389" s="208" t="s">
        <v>6735</v>
      </c>
      <c r="C5389" s="50" t="s">
        <v>103</v>
      </c>
      <c r="D5389" s="204">
        <v>39.22</v>
      </c>
    </row>
    <row r="5390" spans="1:4">
      <c r="A5390" s="205" t="s">
        <v>6736</v>
      </c>
      <c r="B5390" s="206" t="s">
        <v>6737</v>
      </c>
      <c r="C5390" s="205" t="s">
        <v>103</v>
      </c>
      <c r="D5390" s="207">
        <v>44.3</v>
      </c>
    </row>
    <row r="5391" spans="1:4">
      <c r="A5391" s="50" t="s">
        <v>6738</v>
      </c>
      <c r="B5391" s="208" t="s">
        <v>6739</v>
      </c>
      <c r="C5391" s="50" t="s">
        <v>103</v>
      </c>
      <c r="D5391" s="204">
        <v>49.38</v>
      </c>
    </row>
    <row r="5392" spans="1:4">
      <c r="A5392" s="205" t="s">
        <v>6740</v>
      </c>
      <c r="B5392" s="206" t="s">
        <v>6741</v>
      </c>
      <c r="C5392" s="205" t="s">
        <v>103</v>
      </c>
      <c r="D5392" s="207">
        <v>42.34</v>
      </c>
    </row>
    <row r="5393" spans="1:4">
      <c r="A5393" s="50" t="s">
        <v>6742</v>
      </c>
      <c r="B5393" s="208" t="s">
        <v>6743</v>
      </c>
      <c r="C5393" s="50" t="s">
        <v>103</v>
      </c>
      <c r="D5393" s="204">
        <v>47.41</v>
      </c>
    </row>
    <row r="5394" spans="1:4">
      <c r="A5394" s="205" t="s">
        <v>6744</v>
      </c>
      <c r="B5394" s="206" t="s">
        <v>6745</v>
      </c>
      <c r="C5394" s="205" t="s">
        <v>103</v>
      </c>
      <c r="D5394" s="207">
        <v>52.49</v>
      </c>
    </row>
    <row r="5395" spans="1:4">
      <c r="A5395" s="50" t="s">
        <v>6746</v>
      </c>
      <c r="B5395" s="208" t="s">
        <v>6747</v>
      </c>
      <c r="C5395" s="50" t="s">
        <v>103</v>
      </c>
      <c r="D5395" s="204">
        <v>68.36</v>
      </c>
    </row>
    <row r="5396" spans="1:4" ht="30">
      <c r="A5396" s="205" t="s">
        <v>6748</v>
      </c>
      <c r="B5396" s="206" t="s">
        <v>6749</v>
      </c>
      <c r="C5396" s="205" t="s">
        <v>103</v>
      </c>
      <c r="D5396" s="207">
        <v>83.86</v>
      </c>
    </row>
    <row r="5397" spans="1:4" ht="30">
      <c r="A5397" s="50" t="s">
        <v>6750</v>
      </c>
      <c r="B5397" s="208" t="s">
        <v>6751</v>
      </c>
      <c r="C5397" s="50" t="s">
        <v>103</v>
      </c>
      <c r="D5397" s="204">
        <v>88.94</v>
      </c>
    </row>
    <row r="5398" spans="1:4">
      <c r="A5398" s="205" t="s">
        <v>6752</v>
      </c>
      <c r="B5398" s="206" t="s">
        <v>6753</v>
      </c>
      <c r="C5398" s="205" t="s">
        <v>103</v>
      </c>
      <c r="D5398" s="207">
        <v>94.01</v>
      </c>
    </row>
    <row r="5399" spans="1:4">
      <c r="A5399" s="50" t="s">
        <v>6754</v>
      </c>
      <c r="B5399" s="208" t="s">
        <v>6755</v>
      </c>
      <c r="C5399" s="50" t="s">
        <v>103</v>
      </c>
      <c r="D5399" s="204">
        <v>109.88</v>
      </c>
    </row>
    <row r="5400" spans="1:4" ht="30">
      <c r="A5400" s="50" t="s">
        <v>6756</v>
      </c>
      <c r="B5400" s="208" t="s">
        <v>6757</v>
      </c>
      <c r="C5400" s="50" t="s">
        <v>40</v>
      </c>
      <c r="D5400" s="204">
        <v>116.83</v>
      </c>
    </row>
    <row r="5401" spans="1:4">
      <c r="A5401" s="205" t="s">
        <v>6758</v>
      </c>
      <c r="B5401" s="206" t="s">
        <v>6759</v>
      </c>
      <c r="C5401" s="205" t="s">
        <v>40</v>
      </c>
      <c r="D5401" s="207">
        <v>184.48</v>
      </c>
    </row>
    <row r="5402" spans="1:4">
      <c r="A5402" s="50" t="s">
        <v>6760</v>
      </c>
      <c r="B5402" s="208" t="s">
        <v>6761</v>
      </c>
      <c r="C5402" s="50" t="s">
        <v>40</v>
      </c>
      <c r="D5402" s="204">
        <v>15.98</v>
      </c>
    </row>
    <row r="5403" spans="1:4">
      <c r="A5403" s="50" t="s">
        <v>6762</v>
      </c>
      <c r="B5403" s="208" t="s">
        <v>6763</v>
      </c>
      <c r="C5403" s="50" t="s">
        <v>14</v>
      </c>
      <c r="D5403" s="204">
        <v>44.78</v>
      </c>
    </row>
    <row r="5404" spans="1:4">
      <c r="A5404" s="205" t="s">
        <v>6764</v>
      </c>
      <c r="B5404" s="206" t="s">
        <v>6765</v>
      </c>
      <c r="C5404" s="205" t="s">
        <v>14</v>
      </c>
      <c r="D5404" s="207">
        <v>24.1</v>
      </c>
    </row>
    <row r="5405" spans="1:4">
      <c r="A5405" s="50" t="s">
        <v>6766</v>
      </c>
      <c r="B5405" s="208" t="s">
        <v>6767</v>
      </c>
      <c r="C5405" s="50" t="s">
        <v>14</v>
      </c>
      <c r="D5405" s="204">
        <v>10.27</v>
      </c>
    </row>
    <row r="5406" spans="1:4">
      <c r="A5406" s="50" t="s">
        <v>6768</v>
      </c>
      <c r="B5406" s="208" t="s">
        <v>6769</v>
      </c>
      <c r="C5406" s="50" t="s">
        <v>40</v>
      </c>
      <c r="D5406" s="204">
        <v>24.59</v>
      </c>
    </row>
    <row r="5407" spans="1:4">
      <c r="A5407" s="205" t="s">
        <v>6770</v>
      </c>
      <c r="B5407" s="206" t="s">
        <v>6771</v>
      </c>
      <c r="C5407" s="205" t="s">
        <v>40</v>
      </c>
      <c r="D5407" s="207">
        <v>39.35</v>
      </c>
    </row>
    <row r="5408" spans="1:4">
      <c r="A5408" s="205" t="s">
        <v>6772</v>
      </c>
      <c r="B5408" s="206" t="s">
        <v>6773</v>
      </c>
      <c r="C5408" s="205" t="s">
        <v>40</v>
      </c>
      <c r="D5408" s="207">
        <v>29.51</v>
      </c>
    </row>
    <row r="5409" spans="1:4">
      <c r="A5409" s="50" t="s">
        <v>6774</v>
      </c>
      <c r="B5409" s="208" t="s">
        <v>6775</v>
      </c>
      <c r="C5409" s="50" t="s">
        <v>40</v>
      </c>
      <c r="D5409" s="204">
        <v>26.56</v>
      </c>
    </row>
    <row r="5410" spans="1:4">
      <c r="A5410" s="50" t="s">
        <v>6776</v>
      </c>
      <c r="B5410" s="208" t="s">
        <v>6777</v>
      </c>
      <c r="C5410" s="50" t="s">
        <v>14</v>
      </c>
      <c r="D5410" s="204">
        <v>18.3</v>
      </c>
    </row>
    <row r="5411" spans="1:4" ht="30">
      <c r="A5411" s="205" t="s">
        <v>6778</v>
      </c>
      <c r="B5411" s="206" t="s">
        <v>6779</v>
      </c>
      <c r="C5411" s="205" t="s">
        <v>14</v>
      </c>
      <c r="D5411" s="207">
        <v>4.09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K271"/>
  <sheetViews>
    <sheetView zoomScale="85" zoomScaleNormal="85" workbookViewId="0">
      <selection activeCell="H271" sqref="A1:H271"/>
    </sheetView>
  </sheetViews>
  <sheetFormatPr defaultRowHeight="15"/>
  <cols>
    <col min="1" max="1" width="7.85546875" customWidth="1"/>
    <col min="2" max="2" width="16.140625" customWidth="1"/>
    <col min="3" max="3" width="12.28515625" customWidth="1"/>
    <col min="4" max="4" width="73.140625" customWidth="1"/>
    <col min="5" max="5" width="10.140625" customWidth="1"/>
    <col min="6" max="6" width="11.7109375" customWidth="1"/>
    <col min="7" max="7" width="14.28515625" style="237" customWidth="1"/>
    <col min="8" max="8" width="18.7109375" customWidth="1"/>
    <col min="9" max="9" width="10.140625" bestFit="1" customWidth="1"/>
    <col min="11" max="11" width="10.28515625" bestFit="1" customWidth="1"/>
  </cols>
  <sheetData>
    <row r="1" spans="1:10">
      <c r="A1" s="239"/>
      <c r="B1" s="240"/>
      <c r="C1" s="240"/>
      <c r="D1" s="240"/>
      <c r="E1" s="240"/>
      <c r="F1" s="240"/>
      <c r="G1" s="241"/>
      <c r="H1" s="242"/>
    </row>
    <row r="2" spans="1:10">
      <c r="A2" s="243"/>
      <c r="B2" s="43"/>
      <c r="C2" s="43"/>
      <c r="D2" s="43"/>
      <c r="E2" s="43"/>
      <c r="F2" s="43"/>
      <c r="G2" s="244"/>
      <c r="H2" s="245"/>
    </row>
    <row r="3" spans="1:10">
      <c r="A3" s="243"/>
      <c r="B3" s="43"/>
      <c r="C3" s="43"/>
      <c r="D3" s="43"/>
      <c r="E3" s="43"/>
      <c r="F3" s="43"/>
      <c r="G3" s="244"/>
      <c r="H3" s="245"/>
    </row>
    <row r="4" spans="1:10">
      <c r="A4" s="243"/>
      <c r="B4" s="43"/>
      <c r="C4" s="43"/>
      <c r="D4" s="43"/>
      <c r="E4" s="43"/>
      <c r="F4" s="43"/>
      <c r="G4" s="244"/>
      <c r="H4" s="245"/>
    </row>
    <row r="5" spans="1:10">
      <c r="A5" s="243"/>
      <c r="B5" s="43"/>
      <c r="C5" s="43"/>
      <c r="D5" s="43"/>
      <c r="E5" s="43"/>
      <c r="F5" s="43"/>
      <c r="G5" s="244"/>
      <c r="H5" s="245"/>
    </row>
    <row r="6" spans="1:10">
      <c r="A6" s="243"/>
      <c r="B6" s="43"/>
      <c r="C6" s="43"/>
      <c r="D6" s="43"/>
      <c r="E6" s="43"/>
      <c r="F6" s="43"/>
      <c r="G6" s="244"/>
      <c r="H6" s="245"/>
    </row>
    <row r="7" spans="1:10">
      <c r="A7" s="1" t="s">
        <v>6780</v>
      </c>
      <c r="B7" s="2"/>
      <c r="C7" s="2"/>
      <c r="D7" s="2"/>
      <c r="E7" s="2"/>
      <c r="F7" s="2"/>
      <c r="G7" s="2"/>
      <c r="H7" s="416"/>
    </row>
    <row r="8" spans="1:10">
      <c r="A8" s="417" t="s">
        <v>0</v>
      </c>
      <c r="B8" s="418"/>
      <c r="C8" s="418"/>
      <c r="D8" s="418"/>
      <c r="E8" s="418"/>
      <c r="F8" s="418"/>
      <c r="G8" s="418"/>
      <c r="H8" s="419"/>
    </row>
    <row r="9" spans="1:10">
      <c r="A9" s="451"/>
      <c r="B9" s="452"/>
      <c r="C9" s="452"/>
      <c r="D9" s="452"/>
      <c r="E9" s="452"/>
      <c r="F9" s="452"/>
      <c r="G9" s="465" t="s">
        <v>493</v>
      </c>
      <c r="H9" s="466"/>
    </row>
    <row r="10" spans="1:10">
      <c r="A10" s="420" t="s">
        <v>1</v>
      </c>
      <c r="B10" s="421"/>
      <c r="C10" s="421"/>
      <c r="D10" s="421"/>
      <c r="E10" s="421"/>
      <c r="F10" s="421"/>
      <c r="G10" s="421"/>
      <c r="H10" s="422"/>
    </row>
    <row r="11" spans="1:10" ht="15" customHeight="1">
      <c r="A11" s="423" t="s">
        <v>6835</v>
      </c>
      <c r="B11" s="424"/>
      <c r="C11" s="424"/>
      <c r="D11" s="424"/>
      <c r="E11" s="424"/>
      <c r="F11" s="424"/>
      <c r="G11" s="424"/>
      <c r="H11" s="425"/>
    </row>
    <row r="12" spans="1:10">
      <c r="A12" s="246" t="s">
        <v>2</v>
      </c>
      <c r="B12" s="3" t="s">
        <v>3</v>
      </c>
      <c r="C12" s="3" t="s">
        <v>4</v>
      </c>
      <c r="D12" s="3" t="s">
        <v>5</v>
      </c>
      <c r="E12" s="3" t="s">
        <v>6</v>
      </c>
      <c r="F12" s="3" t="s">
        <v>7</v>
      </c>
      <c r="G12" s="231" t="s">
        <v>8</v>
      </c>
      <c r="H12" s="247" t="s">
        <v>9</v>
      </c>
    </row>
    <row r="13" spans="1:10">
      <c r="A13" s="246">
        <v>1</v>
      </c>
      <c r="B13" s="4"/>
      <c r="C13" s="4"/>
      <c r="D13" s="5" t="s">
        <v>10</v>
      </c>
      <c r="E13" s="4"/>
      <c r="F13" s="4"/>
      <c r="G13" s="232"/>
      <c r="H13" s="248"/>
    </row>
    <row r="14" spans="1:10" ht="26.25">
      <c r="A14" s="249" t="s">
        <v>11</v>
      </c>
      <c r="B14" s="228">
        <v>93207</v>
      </c>
      <c r="C14" s="195" t="s">
        <v>13</v>
      </c>
      <c r="D14" s="303" t="s">
        <v>6801</v>
      </c>
      <c r="E14" s="7" t="s">
        <v>14</v>
      </c>
      <c r="F14" s="8">
        <v>12</v>
      </c>
      <c r="G14" s="403">
        <v>538.46</v>
      </c>
      <c r="H14" s="250">
        <f>F14*G14</f>
        <v>6461.52</v>
      </c>
      <c r="J14" s="274"/>
    </row>
    <row r="15" spans="1:10">
      <c r="A15" s="249" t="s">
        <v>15</v>
      </c>
      <c r="B15" s="202" t="s">
        <v>16</v>
      </c>
      <c r="C15" s="6" t="s">
        <v>13</v>
      </c>
      <c r="D15" s="9" t="s">
        <v>17</v>
      </c>
      <c r="E15" s="7" t="s">
        <v>14</v>
      </c>
      <c r="F15" s="8">
        <v>3</v>
      </c>
      <c r="G15" s="403">
        <v>401.2</v>
      </c>
      <c r="H15" s="250">
        <f t="shared" ref="H15:H21" si="0">F15*G15</f>
        <v>1203.5999999999999</v>
      </c>
      <c r="J15" s="274"/>
    </row>
    <row r="16" spans="1:10">
      <c r="A16" s="249" t="s">
        <v>18</v>
      </c>
      <c r="B16" s="202" t="s">
        <v>19</v>
      </c>
      <c r="C16" s="6" t="s">
        <v>13</v>
      </c>
      <c r="D16" s="9" t="s">
        <v>20</v>
      </c>
      <c r="E16" s="7" t="s">
        <v>14</v>
      </c>
      <c r="F16" s="8">
        <v>861.56</v>
      </c>
      <c r="G16" s="403">
        <v>7.21</v>
      </c>
      <c r="H16" s="250">
        <f t="shared" si="0"/>
        <v>6211.8475999999991</v>
      </c>
      <c r="J16" s="274"/>
    </row>
    <row r="17" spans="1:10">
      <c r="A17" s="249" t="s">
        <v>21</v>
      </c>
      <c r="B17" s="202" t="s">
        <v>22</v>
      </c>
      <c r="C17" s="6" t="s">
        <v>23</v>
      </c>
      <c r="D17" s="9" t="s">
        <v>24</v>
      </c>
      <c r="E17" s="22" t="s">
        <v>179</v>
      </c>
      <c r="F17" s="8">
        <v>1</v>
      </c>
      <c r="G17" s="403">
        <v>206</v>
      </c>
      <c r="H17" s="250">
        <f t="shared" si="0"/>
        <v>206</v>
      </c>
      <c r="J17" s="274"/>
    </row>
    <row r="18" spans="1:10" ht="25.5">
      <c r="A18" s="249" t="s">
        <v>26</v>
      </c>
      <c r="B18" s="228">
        <v>41598</v>
      </c>
      <c r="C18" s="195" t="s">
        <v>13</v>
      </c>
      <c r="D18" s="304" t="s">
        <v>6802</v>
      </c>
      <c r="E18" s="22" t="s">
        <v>179</v>
      </c>
      <c r="F18" s="8">
        <v>1</v>
      </c>
      <c r="G18" s="403">
        <v>1202.07</v>
      </c>
      <c r="H18" s="250">
        <f t="shared" si="0"/>
        <v>1202.07</v>
      </c>
      <c r="J18" s="274"/>
    </row>
    <row r="19" spans="1:10">
      <c r="A19" s="249" t="s">
        <v>28</v>
      </c>
      <c r="B19" s="202" t="s">
        <v>29</v>
      </c>
      <c r="C19" s="6" t="s">
        <v>23</v>
      </c>
      <c r="D19" s="9" t="s">
        <v>30</v>
      </c>
      <c r="E19" s="22" t="s">
        <v>179</v>
      </c>
      <c r="F19" s="8">
        <v>1</v>
      </c>
      <c r="G19" s="403">
        <v>901.58</v>
      </c>
      <c r="H19" s="250">
        <f t="shared" si="0"/>
        <v>901.58</v>
      </c>
      <c r="J19" s="274"/>
    </row>
    <row r="20" spans="1:10">
      <c r="A20" s="249" t="s">
        <v>31</v>
      </c>
      <c r="B20" s="203" t="s">
        <v>523</v>
      </c>
      <c r="C20" s="10" t="s">
        <v>13</v>
      </c>
      <c r="D20" s="11" t="s">
        <v>32</v>
      </c>
      <c r="E20" s="7" t="s">
        <v>14</v>
      </c>
      <c r="F20" s="12">
        <v>198</v>
      </c>
      <c r="G20" s="403">
        <v>46.17</v>
      </c>
      <c r="H20" s="250">
        <f t="shared" si="0"/>
        <v>9141.66</v>
      </c>
      <c r="J20" s="274"/>
    </row>
    <row r="21" spans="1:10" ht="26.25">
      <c r="A21" s="249" t="s">
        <v>33</v>
      </c>
      <c r="B21" s="349" t="s">
        <v>34</v>
      </c>
      <c r="C21" s="310"/>
      <c r="D21" s="13" t="str">
        <f>Composições!C3</f>
        <v>ADMINISTRAÇÃO LOCAL DA OBRA</v>
      </c>
      <c r="E21" s="7" t="s">
        <v>35</v>
      </c>
      <c r="F21" s="8">
        <v>9</v>
      </c>
      <c r="G21" s="404">
        <f>Composições!G6</f>
        <v>3254.4</v>
      </c>
      <c r="H21" s="250">
        <f t="shared" si="0"/>
        <v>29289.600000000002</v>
      </c>
      <c r="J21" s="274"/>
    </row>
    <row r="22" spans="1:10">
      <c r="A22" s="456" t="s">
        <v>36</v>
      </c>
      <c r="B22" s="457"/>
      <c r="C22" s="457"/>
      <c r="D22" s="457"/>
      <c r="E22" s="457"/>
      <c r="F22" s="457"/>
      <c r="G22" s="457"/>
      <c r="H22" s="251">
        <f>SUM(H14:H21)</f>
        <v>54617.877600000007</v>
      </c>
      <c r="J22" s="274"/>
    </row>
    <row r="23" spans="1:10" ht="9" customHeight="1">
      <c r="A23" s="429"/>
      <c r="B23" s="430"/>
      <c r="C23" s="430"/>
      <c r="D23" s="430"/>
      <c r="E23" s="430"/>
      <c r="F23" s="430"/>
      <c r="G23" s="430"/>
      <c r="H23" s="431"/>
      <c r="J23" s="274"/>
    </row>
    <row r="24" spans="1:10">
      <c r="A24" s="252">
        <v>2</v>
      </c>
      <c r="B24" s="14"/>
      <c r="C24" s="14"/>
      <c r="D24" s="15" t="s">
        <v>37</v>
      </c>
      <c r="E24" s="14"/>
      <c r="F24" s="14"/>
      <c r="G24" s="233"/>
      <c r="H24" s="251"/>
      <c r="J24" s="274"/>
    </row>
    <row r="25" spans="1:10">
      <c r="A25" s="249" t="s">
        <v>38</v>
      </c>
      <c r="B25" s="202">
        <v>93358</v>
      </c>
      <c r="C25" s="6" t="s">
        <v>13</v>
      </c>
      <c r="D25" s="9" t="s">
        <v>4914</v>
      </c>
      <c r="E25" s="7" t="s">
        <v>40</v>
      </c>
      <c r="F25" s="8">
        <v>54</v>
      </c>
      <c r="G25" s="405">
        <v>53.99</v>
      </c>
      <c r="H25" s="250">
        <f>F25*G25</f>
        <v>2915.46</v>
      </c>
      <c r="J25" s="274"/>
    </row>
    <row r="26" spans="1:10">
      <c r="A26" s="249" t="s">
        <v>41</v>
      </c>
      <c r="B26" s="202">
        <v>55835</v>
      </c>
      <c r="C26" s="6" t="s">
        <v>13</v>
      </c>
      <c r="D26" s="9" t="s">
        <v>42</v>
      </c>
      <c r="E26" s="7" t="s">
        <v>40</v>
      </c>
      <c r="F26" s="8">
        <v>295</v>
      </c>
      <c r="G26" s="405">
        <v>47.77</v>
      </c>
      <c r="H26" s="250">
        <f t="shared" ref="H26:H29" si="1">F26*G26</f>
        <v>14092.150000000001</v>
      </c>
      <c r="J26" s="274"/>
    </row>
    <row r="27" spans="1:10">
      <c r="A27" s="249" t="s">
        <v>43</v>
      </c>
      <c r="B27" s="202" t="s">
        <v>524</v>
      </c>
      <c r="C27" s="6" t="s">
        <v>13</v>
      </c>
      <c r="D27" s="9" t="s">
        <v>44</v>
      </c>
      <c r="E27" s="7" t="s">
        <v>40</v>
      </c>
      <c r="F27" s="8">
        <v>37.4</v>
      </c>
      <c r="G27" s="405">
        <v>40.94</v>
      </c>
      <c r="H27" s="250">
        <f t="shared" si="1"/>
        <v>1531.1559999999999</v>
      </c>
      <c r="J27" s="274"/>
    </row>
    <row r="28" spans="1:10">
      <c r="A28" s="249" t="s">
        <v>45</v>
      </c>
      <c r="B28" s="202">
        <v>72897</v>
      </c>
      <c r="C28" s="6" t="s">
        <v>13</v>
      </c>
      <c r="D28" s="9" t="s">
        <v>46</v>
      </c>
      <c r="E28" s="7" t="s">
        <v>40</v>
      </c>
      <c r="F28" s="8">
        <v>15</v>
      </c>
      <c r="G28" s="405">
        <v>17.170000000000002</v>
      </c>
      <c r="H28" s="250">
        <f t="shared" si="1"/>
        <v>257.55</v>
      </c>
      <c r="J28" s="274"/>
    </row>
    <row r="29" spans="1:10">
      <c r="A29" s="249" t="s">
        <v>47</v>
      </c>
      <c r="B29" s="202" t="s">
        <v>6803</v>
      </c>
      <c r="C29" s="6" t="s">
        <v>23</v>
      </c>
      <c r="D29" s="9" t="s">
        <v>48</v>
      </c>
      <c r="E29" s="7" t="s">
        <v>40</v>
      </c>
      <c r="F29" s="8">
        <v>15</v>
      </c>
      <c r="G29" s="405">
        <v>23.7</v>
      </c>
      <c r="H29" s="250">
        <f t="shared" si="1"/>
        <v>355.5</v>
      </c>
      <c r="J29" s="274"/>
    </row>
    <row r="30" spans="1:10">
      <c r="A30" s="432" t="s">
        <v>36</v>
      </c>
      <c r="B30" s="433"/>
      <c r="C30" s="433"/>
      <c r="D30" s="433"/>
      <c r="E30" s="433"/>
      <c r="F30" s="433"/>
      <c r="G30" s="434"/>
      <c r="H30" s="253">
        <f>SUM(H25:H29)</f>
        <v>19151.815999999999</v>
      </c>
      <c r="J30" s="274"/>
    </row>
    <row r="31" spans="1:10">
      <c r="A31" s="435"/>
      <c r="B31" s="436"/>
      <c r="C31" s="436"/>
      <c r="D31" s="436"/>
      <c r="E31" s="436"/>
      <c r="F31" s="436"/>
      <c r="G31" s="436"/>
      <c r="H31" s="437"/>
      <c r="J31" s="274"/>
    </row>
    <row r="32" spans="1:10">
      <c r="A32" s="252">
        <v>3</v>
      </c>
      <c r="B32" s="14"/>
      <c r="C32" s="14"/>
      <c r="D32" s="15" t="s">
        <v>49</v>
      </c>
      <c r="E32" s="14"/>
      <c r="F32" s="14"/>
      <c r="G32" s="233"/>
      <c r="H32" s="251"/>
      <c r="J32" s="274"/>
    </row>
    <row r="33" spans="1:10">
      <c r="A33" s="254" t="s">
        <v>50</v>
      </c>
      <c r="B33" s="16"/>
      <c r="C33" s="16"/>
      <c r="D33" s="126" t="s">
        <v>51</v>
      </c>
      <c r="E33" s="16"/>
      <c r="F33" s="16"/>
      <c r="G33" s="13"/>
      <c r="H33" s="255"/>
      <c r="J33" s="274"/>
    </row>
    <row r="34" spans="1:10" ht="26.25">
      <c r="A34" s="256" t="s">
        <v>52</v>
      </c>
      <c r="B34" s="306">
        <v>95241</v>
      </c>
      <c r="C34" s="307" t="s">
        <v>13</v>
      </c>
      <c r="D34" s="305" t="s">
        <v>6804</v>
      </c>
      <c r="E34" s="7" t="s">
        <v>14</v>
      </c>
      <c r="F34" s="8">
        <v>15</v>
      </c>
      <c r="G34" s="405">
        <v>19.02</v>
      </c>
      <c r="H34" s="250">
        <f>G34*F34</f>
        <v>285.3</v>
      </c>
      <c r="J34" s="274"/>
    </row>
    <row r="35" spans="1:10">
      <c r="A35" s="256" t="s">
        <v>54</v>
      </c>
      <c r="B35" s="124">
        <v>92430</v>
      </c>
      <c r="C35" s="310" t="s">
        <v>13</v>
      </c>
      <c r="D35" s="16" t="s">
        <v>55</v>
      </c>
      <c r="E35" s="7" t="s">
        <v>14</v>
      </c>
      <c r="F35" s="8">
        <v>26.6</v>
      </c>
      <c r="G35" s="405">
        <v>38.14</v>
      </c>
      <c r="H35" s="250">
        <f t="shared" ref="H35:H38" si="2">G35*F35</f>
        <v>1014.5240000000001</v>
      </c>
      <c r="J35" s="274"/>
    </row>
    <row r="36" spans="1:10" ht="26.25">
      <c r="A36" s="256" t="s">
        <v>56</v>
      </c>
      <c r="B36" s="306">
        <v>94971</v>
      </c>
      <c r="C36" s="307" t="s">
        <v>13</v>
      </c>
      <c r="D36" s="305" t="s">
        <v>6805</v>
      </c>
      <c r="E36" s="7" t="s">
        <v>40</v>
      </c>
      <c r="F36" s="8">
        <v>6.3</v>
      </c>
      <c r="G36" s="405">
        <v>305.41000000000003</v>
      </c>
      <c r="H36" s="250">
        <f t="shared" si="2"/>
        <v>1924.0830000000001</v>
      </c>
      <c r="J36" s="274"/>
    </row>
    <row r="37" spans="1:10" ht="25.5">
      <c r="A37" s="256" t="s">
        <v>58</v>
      </c>
      <c r="B37" s="211">
        <v>92801</v>
      </c>
      <c r="C37" s="18" t="s">
        <v>13</v>
      </c>
      <c r="D37" s="19" t="s">
        <v>59</v>
      </c>
      <c r="E37" s="17" t="s">
        <v>60</v>
      </c>
      <c r="F37" s="20">
        <v>546.45454545454538</v>
      </c>
      <c r="G37" s="406">
        <v>4.8099999999999996</v>
      </c>
      <c r="H37" s="250">
        <f t="shared" si="2"/>
        <v>2628.446363636363</v>
      </c>
      <c r="J37" s="274"/>
    </row>
    <row r="38" spans="1:10" ht="25.5">
      <c r="A38" s="256" t="s">
        <v>61</v>
      </c>
      <c r="B38" s="211">
        <v>92768</v>
      </c>
      <c r="C38" s="18" t="s">
        <v>13</v>
      </c>
      <c r="D38" s="19" t="s">
        <v>62</v>
      </c>
      <c r="E38" s="17" t="s">
        <v>60</v>
      </c>
      <c r="F38" s="20">
        <v>248.5454545454545</v>
      </c>
      <c r="G38" s="406">
        <v>7.26</v>
      </c>
      <c r="H38" s="250">
        <f t="shared" si="2"/>
        <v>1804.4399999999996</v>
      </c>
      <c r="J38" s="274"/>
    </row>
    <row r="39" spans="1:10">
      <c r="A39" s="438"/>
      <c r="B39" s="439"/>
      <c r="C39" s="439"/>
      <c r="D39" s="439"/>
      <c r="E39" s="439"/>
      <c r="F39" s="439"/>
      <c r="G39" s="440"/>
      <c r="H39" s="134">
        <f>SUM(H34:H38)</f>
        <v>7656.7933636363623</v>
      </c>
      <c r="J39" s="274"/>
    </row>
    <row r="40" spans="1:10">
      <c r="A40" s="257" t="s">
        <v>63</v>
      </c>
      <c r="B40" s="16"/>
      <c r="C40" s="16"/>
      <c r="D40" s="125" t="s">
        <v>64</v>
      </c>
      <c r="E40" s="16"/>
      <c r="F40" s="16"/>
      <c r="G40" s="13"/>
      <c r="H40" s="255"/>
      <c r="J40" s="274"/>
    </row>
    <row r="41" spans="1:10">
      <c r="A41" s="256" t="s">
        <v>65</v>
      </c>
      <c r="B41" s="124">
        <v>92430</v>
      </c>
      <c r="C41" s="310" t="s">
        <v>13</v>
      </c>
      <c r="D41" s="16" t="s">
        <v>55</v>
      </c>
      <c r="E41" s="7" t="s">
        <v>14</v>
      </c>
      <c r="F41" s="8">
        <v>260.60000000000002</v>
      </c>
      <c r="G41" s="405">
        <v>38.14</v>
      </c>
      <c r="H41" s="250">
        <f>G41*F41</f>
        <v>9939.2840000000015</v>
      </c>
      <c r="J41" s="274"/>
    </row>
    <row r="42" spans="1:10" ht="26.25">
      <c r="A42" s="256" t="s">
        <v>66</v>
      </c>
      <c r="B42" s="306">
        <v>94971</v>
      </c>
      <c r="C42" s="307" t="s">
        <v>13</v>
      </c>
      <c r="D42" s="305" t="s">
        <v>6805</v>
      </c>
      <c r="E42" s="7" t="s">
        <v>40</v>
      </c>
      <c r="F42" s="8">
        <v>34.299999999999997</v>
      </c>
      <c r="G42" s="405">
        <v>305.41000000000003</v>
      </c>
      <c r="H42" s="250">
        <f t="shared" ref="H42:H45" si="3">G42*F42</f>
        <v>10475.563</v>
      </c>
      <c r="J42" s="274"/>
    </row>
    <row r="43" spans="1:10">
      <c r="A43" s="256" t="s">
        <v>67</v>
      </c>
      <c r="B43" s="124">
        <v>83737</v>
      </c>
      <c r="C43" s="310" t="s">
        <v>13</v>
      </c>
      <c r="D43" s="16" t="s">
        <v>68</v>
      </c>
      <c r="E43" s="7" t="s">
        <v>14</v>
      </c>
      <c r="F43" s="8">
        <v>72</v>
      </c>
      <c r="G43" s="405">
        <v>65.75</v>
      </c>
      <c r="H43" s="250">
        <f t="shared" si="3"/>
        <v>4734</v>
      </c>
      <c r="J43" s="274"/>
    </row>
    <row r="44" spans="1:10" ht="25.5">
      <c r="A44" s="256" t="s">
        <v>69</v>
      </c>
      <c r="B44" s="211">
        <v>92801</v>
      </c>
      <c r="C44" s="312" t="s">
        <v>13</v>
      </c>
      <c r="D44" s="19" t="s">
        <v>59</v>
      </c>
      <c r="E44" s="17" t="s">
        <v>60</v>
      </c>
      <c r="F44" s="20">
        <v>389.63636363636363</v>
      </c>
      <c r="G44" s="406">
        <v>4.8099999999999996</v>
      </c>
      <c r="H44" s="250">
        <f t="shared" si="3"/>
        <v>1874.150909090909</v>
      </c>
      <c r="J44" s="274"/>
    </row>
    <row r="45" spans="1:10" ht="25.5">
      <c r="A45" s="256" t="s">
        <v>70</v>
      </c>
      <c r="B45" s="211">
        <v>92768</v>
      </c>
      <c r="C45" s="312" t="s">
        <v>13</v>
      </c>
      <c r="D45" s="19" t="s">
        <v>62</v>
      </c>
      <c r="E45" s="17" t="s">
        <v>60</v>
      </c>
      <c r="F45" s="20">
        <v>137.72727272727272</v>
      </c>
      <c r="G45" s="406">
        <v>7.26</v>
      </c>
      <c r="H45" s="250">
        <f t="shared" si="3"/>
        <v>999.89999999999986</v>
      </c>
      <c r="J45" s="274"/>
    </row>
    <row r="46" spans="1:10">
      <c r="A46" s="441"/>
      <c r="B46" s="442"/>
      <c r="C46" s="442"/>
      <c r="D46" s="442"/>
      <c r="E46" s="442"/>
      <c r="F46" s="442"/>
      <c r="G46" s="442"/>
      <c r="H46" s="134">
        <f>SUM(H41:H45)</f>
        <v>28022.897909090912</v>
      </c>
      <c r="J46" s="274"/>
    </row>
    <row r="47" spans="1:10">
      <c r="A47" s="456" t="s">
        <v>36</v>
      </c>
      <c r="B47" s="457"/>
      <c r="C47" s="457"/>
      <c r="D47" s="457"/>
      <c r="E47" s="457"/>
      <c r="F47" s="457"/>
      <c r="G47" s="457"/>
      <c r="H47" s="253">
        <f>SUM(H46,H39)</f>
        <v>35679.691272727272</v>
      </c>
      <c r="J47" s="274"/>
    </row>
    <row r="48" spans="1:10">
      <c r="A48" s="429"/>
      <c r="B48" s="430"/>
      <c r="C48" s="430"/>
      <c r="D48" s="430"/>
      <c r="E48" s="430"/>
      <c r="F48" s="430"/>
      <c r="G48" s="430"/>
      <c r="H48" s="431"/>
      <c r="J48" s="274"/>
    </row>
    <row r="49" spans="1:10">
      <c r="A49" s="252">
        <v>4</v>
      </c>
      <c r="B49" s="14"/>
      <c r="C49" s="14"/>
      <c r="D49" s="15" t="s">
        <v>71</v>
      </c>
      <c r="E49" s="14"/>
      <c r="F49" s="14"/>
      <c r="G49" s="233"/>
      <c r="H49" s="251"/>
      <c r="J49" s="274"/>
    </row>
    <row r="50" spans="1:10">
      <c r="A50" s="257" t="s">
        <v>72</v>
      </c>
      <c r="B50" s="16"/>
      <c r="C50" s="16"/>
      <c r="D50" s="125" t="s">
        <v>73</v>
      </c>
      <c r="E50" s="16"/>
      <c r="F50" s="16"/>
      <c r="G50" s="13"/>
      <c r="H50" s="255"/>
      <c r="J50" s="274"/>
    </row>
    <row r="51" spans="1:10">
      <c r="A51" s="308" t="s">
        <v>74</v>
      </c>
      <c r="B51" s="127">
        <v>92430</v>
      </c>
      <c r="C51" s="309" t="s">
        <v>13</v>
      </c>
      <c r="D51" s="21" t="s">
        <v>55</v>
      </c>
      <c r="E51" s="22" t="s">
        <v>14</v>
      </c>
      <c r="F51" s="23">
        <v>185.5</v>
      </c>
      <c r="G51" s="406">
        <v>38.14</v>
      </c>
      <c r="H51" s="250">
        <f>G51*F51</f>
        <v>7074.97</v>
      </c>
      <c r="J51" s="274"/>
    </row>
    <row r="52" spans="1:10" ht="26.25">
      <c r="A52" s="316" t="s">
        <v>75</v>
      </c>
      <c r="B52" s="306">
        <v>94971</v>
      </c>
      <c r="C52" s="307" t="s">
        <v>13</v>
      </c>
      <c r="D52" s="305" t="s">
        <v>6805</v>
      </c>
      <c r="E52" s="22" t="s">
        <v>40</v>
      </c>
      <c r="F52" s="23">
        <v>18</v>
      </c>
      <c r="G52" s="405">
        <v>305.41000000000003</v>
      </c>
      <c r="H52" s="250">
        <f t="shared" ref="H52:H55" si="4">G52*F52</f>
        <v>5497.38</v>
      </c>
      <c r="J52" s="274"/>
    </row>
    <row r="53" spans="1:10" ht="25.5">
      <c r="A53" s="316" t="s">
        <v>76</v>
      </c>
      <c r="B53" s="211">
        <v>92801</v>
      </c>
      <c r="C53" s="18" t="s">
        <v>13</v>
      </c>
      <c r="D53" s="19" t="s">
        <v>59</v>
      </c>
      <c r="E53" s="17" t="s">
        <v>60</v>
      </c>
      <c r="F53" s="268">
        <v>1946.4545454545453</v>
      </c>
      <c r="G53" s="406">
        <v>4.8099999999999996</v>
      </c>
      <c r="H53" s="250">
        <f t="shared" si="4"/>
        <v>9362.4463636363616</v>
      </c>
      <c r="J53" s="274"/>
    </row>
    <row r="54" spans="1:10" ht="25.5">
      <c r="A54" s="316" t="s">
        <v>77</v>
      </c>
      <c r="B54" s="211">
        <v>92768</v>
      </c>
      <c r="C54" s="18" t="s">
        <v>13</v>
      </c>
      <c r="D54" s="19" t="s">
        <v>62</v>
      </c>
      <c r="E54" s="17" t="s">
        <v>60</v>
      </c>
      <c r="F54" s="25">
        <v>240.18181818181822</v>
      </c>
      <c r="G54" s="406">
        <v>7.26</v>
      </c>
      <c r="H54" s="250">
        <f t="shared" si="4"/>
        <v>1743.7200000000003</v>
      </c>
      <c r="J54" s="274"/>
    </row>
    <row r="55" spans="1:10">
      <c r="A55" s="316" t="s">
        <v>78</v>
      </c>
      <c r="B55" s="211" t="s">
        <v>6611</v>
      </c>
      <c r="C55" s="18" t="s">
        <v>13</v>
      </c>
      <c r="D55" s="19" t="s">
        <v>79</v>
      </c>
      <c r="E55" s="17" t="s">
        <v>14</v>
      </c>
      <c r="F55" s="25">
        <v>84.33</v>
      </c>
      <c r="G55" s="406">
        <v>67.989999999999995</v>
      </c>
      <c r="H55" s="250">
        <f t="shared" si="4"/>
        <v>5733.5966999999991</v>
      </c>
      <c r="J55" s="274"/>
    </row>
    <row r="56" spans="1:10">
      <c r="A56" s="443"/>
      <c r="B56" s="444"/>
      <c r="C56" s="444"/>
      <c r="D56" s="444"/>
      <c r="E56" s="444"/>
      <c r="F56" s="444"/>
      <c r="G56" s="444"/>
      <c r="H56" s="134">
        <f>SUM(H51:H55)</f>
        <v>29412.113063636363</v>
      </c>
      <c r="J56" s="274"/>
    </row>
    <row r="57" spans="1:10" s="129" customFormat="1">
      <c r="A57" s="130" t="s">
        <v>80</v>
      </c>
      <c r="B57" s="24"/>
      <c r="C57" s="24"/>
      <c r="D57" s="128" t="s">
        <v>81</v>
      </c>
      <c r="E57" s="24"/>
      <c r="F57" s="24"/>
      <c r="G57" s="234"/>
      <c r="H57" s="132"/>
      <c r="J57" s="274"/>
    </row>
    <row r="58" spans="1:10">
      <c r="A58" s="308" t="s">
        <v>82</v>
      </c>
      <c r="B58" s="127">
        <v>92430</v>
      </c>
      <c r="C58" s="309" t="s">
        <v>13</v>
      </c>
      <c r="D58" s="24" t="s">
        <v>55</v>
      </c>
      <c r="E58" s="22" t="s">
        <v>14</v>
      </c>
      <c r="F58" s="23">
        <v>110</v>
      </c>
      <c r="G58" s="406">
        <v>38.14</v>
      </c>
      <c r="H58" s="250">
        <f>G58*F58</f>
        <v>4195.3999999999996</v>
      </c>
      <c r="J58" s="274"/>
    </row>
    <row r="59" spans="1:10" ht="26.25">
      <c r="A59" s="316" t="s">
        <v>83</v>
      </c>
      <c r="B59" s="306">
        <v>94971</v>
      </c>
      <c r="C59" s="307" t="s">
        <v>13</v>
      </c>
      <c r="D59" s="305" t="s">
        <v>6805</v>
      </c>
      <c r="E59" s="22" t="s">
        <v>40</v>
      </c>
      <c r="F59" s="23">
        <v>7.5</v>
      </c>
      <c r="G59" s="405">
        <v>305.41000000000003</v>
      </c>
      <c r="H59" s="250">
        <f t="shared" ref="H59:H61" si="5">G59*F59</f>
        <v>2290.5750000000003</v>
      </c>
      <c r="J59" s="274"/>
    </row>
    <row r="60" spans="1:10" ht="25.5">
      <c r="A60" s="316" t="s">
        <v>84</v>
      </c>
      <c r="B60" s="211">
        <v>92801</v>
      </c>
      <c r="C60" s="18" t="s">
        <v>13</v>
      </c>
      <c r="D60" s="19" t="s">
        <v>59</v>
      </c>
      <c r="E60" s="17" t="s">
        <v>60</v>
      </c>
      <c r="F60" s="269">
        <v>428.54545454545456</v>
      </c>
      <c r="G60" s="406">
        <v>4.8099999999999996</v>
      </c>
      <c r="H60" s="250">
        <f t="shared" si="5"/>
        <v>2061.3036363636361</v>
      </c>
      <c r="J60" s="274"/>
    </row>
    <row r="61" spans="1:10" ht="25.5">
      <c r="A61" s="316" t="s">
        <v>85</v>
      </c>
      <c r="B61" s="211">
        <v>92768</v>
      </c>
      <c r="C61" s="18" t="s">
        <v>13</v>
      </c>
      <c r="D61" s="19" t="s">
        <v>62</v>
      </c>
      <c r="E61" s="17" t="s">
        <v>60</v>
      </c>
      <c r="F61" s="25">
        <v>127.36363636363635</v>
      </c>
      <c r="G61" s="406">
        <v>7.26</v>
      </c>
      <c r="H61" s="250">
        <f t="shared" si="5"/>
        <v>924.65999999999985</v>
      </c>
      <c r="J61" s="274"/>
    </row>
    <row r="62" spans="1:10">
      <c r="A62" s="258"/>
      <c r="B62" s="119"/>
      <c r="C62" s="120"/>
      <c r="D62" s="121"/>
      <c r="E62" s="119"/>
      <c r="F62" s="122"/>
      <c r="G62" s="123"/>
      <c r="H62" s="259">
        <f>SUM(H58:H61)</f>
        <v>9471.9386363636368</v>
      </c>
      <c r="J62" s="274"/>
    </row>
    <row r="63" spans="1:10">
      <c r="A63" s="130" t="s">
        <v>86</v>
      </c>
      <c r="B63" s="24"/>
      <c r="C63" s="24"/>
      <c r="D63" s="131" t="s">
        <v>87</v>
      </c>
      <c r="E63" s="24"/>
      <c r="F63" s="24"/>
      <c r="G63" s="234"/>
      <c r="H63" s="132"/>
      <c r="J63" s="274"/>
    </row>
    <row r="64" spans="1:10">
      <c r="A64" s="311" t="s">
        <v>88</v>
      </c>
      <c r="B64" s="211">
        <v>92430</v>
      </c>
      <c r="C64" s="18" t="s">
        <v>13</v>
      </c>
      <c r="D64" s="27" t="s">
        <v>89</v>
      </c>
      <c r="E64" s="17" t="s">
        <v>14</v>
      </c>
      <c r="F64" s="20">
        <v>111.795</v>
      </c>
      <c r="G64" s="407">
        <v>38.14</v>
      </c>
      <c r="H64" s="28">
        <f>G64*F64</f>
        <v>4263.8613000000005</v>
      </c>
      <c r="J64" s="274"/>
    </row>
    <row r="65" spans="1:10" ht="25.5">
      <c r="A65" s="317" t="s">
        <v>90</v>
      </c>
      <c r="B65" s="211">
        <v>92801</v>
      </c>
      <c r="C65" s="18" t="s">
        <v>13</v>
      </c>
      <c r="D65" s="19" t="s">
        <v>59</v>
      </c>
      <c r="E65" s="17" t="s">
        <v>60</v>
      </c>
      <c r="F65" s="20">
        <v>135.38800000000001</v>
      </c>
      <c r="G65" s="406">
        <v>4.8099999999999996</v>
      </c>
      <c r="H65" s="28">
        <f t="shared" ref="H65:H68" si="6">G65*F65</f>
        <v>651.21627999999998</v>
      </c>
      <c r="J65" s="274"/>
    </row>
    <row r="66" spans="1:10" ht="25.5">
      <c r="A66" s="317" t="s">
        <v>91</v>
      </c>
      <c r="B66" s="211">
        <v>92768</v>
      </c>
      <c r="C66" s="18" t="s">
        <v>13</v>
      </c>
      <c r="D66" s="19" t="s">
        <v>62</v>
      </c>
      <c r="E66" s="17" t="s">
        <v>60</v>
      </c>
      <c r="F66" s="20">
        <v>95.93</v>
      </c>
      <c r="G66" s="406">
        <v>7.26</v>
      </c>
      <c r="H66" s="28">
        <f t="shared" si="6"/>
        <v>696.45180000000005</v>
      </c>
      <c r="J66" s="274"/>
    </row>
    <row r="67" spans="1:10" ht="26.25">
      <c r="A67" s="317" t="s">
        <v>92</v>
      </c>
      <c r="B67" s="306">
        <v>94971</v>
      </c>
      <c r="C67" s="307" t="s">
        <v>13</v>
      </c>
      <c r="D67" s="305" t="s">
        <v>6805</v>
      </c>
      <c r="E67" s="17" t="s">
        <v>40</v>
      </c>
      <c r="F67" s="20">
        <v>6.5940000000000003</v>
      </c>
      <c r="G67" s="405">
        <v>305.41000000000003</v>
      </c>
      <c r="H67" s="28">
        <f t="shared" si="6"/>
        <v>2013.8735400000003</v>
      </c>
      <c r="J67" s="274"/>
    </row>
    <row r="68" spans="1:10">
      <c r="A68" s="317" t="s">
        <v>93</v>
      </c>
      <c r="B68" s="211">
        <v>55835</v>
      </c>
      <c r="C68" s="18" t="s">
        <v>13</v>
      </c>
      <c r="D68" s="19" t="s">
        <v>94</v>
      </c>
      <c r="E68" s="17" t="s">
        <v>40</v>
      </c>
      <c r="F68" s="20">
        <v>22.5</v>
      </c>
      <c r="G68" s="407">
        <v>47.77</v>
      </c>
      <c r="H68" s="28">
        <f t="shared" si="6"/>
        <v>1074.825</v>
      </c>
      <c r="J68" s="274"/>
    </row>
    <row r="69" spans="1:10">
      <c r="A69" s="426"/>
      <c r="B69" s="427"/>
      <c r="C69" s="427"/>
      <c r="D69" s="427"/>
      <c r="E69" s="427"/>
      <c r="F69" s="427"/>
      <c r="G69" s="428"/>
      <c r="H69" s="134">
        <f>SUM(H64:H68)</f>
        <v>8700.2279200000012</v>
      </c>
      <c r="J69" s="274"/>
    </row>
    <row r="70" spans="1:10">
      <c r="A70" s="458" t="s">
        <v>36</v>
      </c>
      <c r="B70" s="459"/>
      <c r="C70" s="459"/>
      <c r="D70" s="459"/>
      <c r="E70" s="459"/>
      <c r="F70" s="459"/>
      <c r="G70" s="459"/>
      <c r="H70" s="253">
        <f>SUM(H69,H62,H56)</f>
        <v>47584.279620000001</v>
      </c>
      <c r="J70" s="274"/>
    </row>
    <row r="71" spans="1:10" s="129" customFormat="1">
      <c r="A71" s="260"/>
      <c r="B71" s="135"/>
      <c r="C71" s="135"/>
      <c r="D71" s="135"/>
      <c r="E71" s="135"/>
      <c r="F71" s="135"/>
      <c r="G71" s="235"/>
      <c r="H71" s="133"/>
      <c r="J71" s="274"/>
    </row>
    <row r="72" spans="1:10">
      <c r="A72" s="29">
        <v>5</v>
      </c>
      <c r="B72" s="30"/>
      <c r="C72" s="30"/>
      <c r="D72" s="31" t="s">
        <v>95</v>
      </c>
      <c r="E72" s="30"/>
      <c r="F72" s="30"/>
      <c r="G72" s="236"/>
      <c r="H72" s="32"/>
      <c r="J72" s="274"/>
    </row>
    <row r="73" spans="1:10">
      <c r="A73" s="130" t="s">
        <v>96</v>
      </c>
      <c r="B73" s="24"/>
      <c r="C73" s="24"/>
      <c r="D73" s="128" t="s">
        <v>97</v>
      </c>
      <c r="E73" s="24"/>
      <c r="F73" s="24"/>
      <c r="G73" s="234"/>
      <c r="H73" s="132"/>
      <c r="J73" s="274"/>
    </row>
    <row r="74" spans="1:10" ht="26.25">
      <c r="A74" s="261" t="s">
        <v>98</v>
      </c>
      <c r="B74" s="229">
        <v>87503</v>
      </c>
      <c r="C74" s="34" t="s">
        <v>13</v>
      </c>
      <c r="D74" s="35" t="s">
        <v>99</v>
      </c>
      <c r="E74" s="22" t="s">
        <v>14</v>
      </c>
      <c r="F74" s="23">
        <v>331</v>
      </c>
      <c r="G74" s="406">
        <v>49.65</v>
      </c>
      <c r="H74" s="250">
        <f>G74*F74</f>
        <v>16434.149999999998</v>
      </c>
      <c r="J74" s="274"/>
    </row>
    <row r="75" spans="1:10" ht="39">
      <c r="A75" s="261" t="s">
        <v>100</v>
      </c>
      <c r="B75" s="277" t="s">
        <v>6813</v>
      </c>
      <c r="C75" s="312"/>
      <c r="D75" s="327" t="str">
        <f>Composições!C39</f>
        <v>ALVENARIA EM TIJOLO CERAMICO FURADO 9X19X19CM, 1 VEZ (ESPESSURA 19 CM), ASSENTADO EM ARGAMASSA TRACO 1:4 (CIMENTO E AREIA MEDIA NAO PENEIRADA), PREPARO MANUAL, JUNTA1 CM</v>
      </c>
      <c r="E75" s="22" t="s">
        <v>14</v>
      </c>
      <c r="F75" s="23">
        <v>183</v>
      </c>
      <c r="G75" s="406">
        <f>Composições!G40</f>
        <v>53.712695999999994</v>
      </c>
      <c r="H75" s="250">
        <f t="shared" ref="H75:H78" si="7">G75*F75</f>
        <v>9829.4233679999998</v>
      </c>
      <c r="J75" s="274"/>
    </row>
    <row r="76" spans="1:10" ht="26.25">
      <c r="A76" s="261" t="s">
        <v>102</v>
      </c>
      <c r="B76" s="277">
        <v>72132</v>
      </c>
      <c r="C76" s="34" t="s">
        <v>13</v>
      </c>
      <c r="D76" s="35" t="s">
        <v>6783</v>
      </c>
      <c r="E76" s="22" t="s">
        <v>14</v>
      </c>
      <c r="F76" s="23">
        <f>(28*0.2)</f>
        <v>5.6000000000000005</v>
      </c>
      <c r="G76" s="406">
        <v>54.25</v>
      </c>
      <c r="H76" s="250">
        <f t="shared" si="7"/>
        <v>303.8</v>
      </c>
      <c r="J76" s="274"/>
    </row>
    <row r="77" spans="1:10" ht="25.5">
      <c r="A77" s="261" t="s">
        <v>104</v>
      </c>
      <c r="B77" s="277" t="s">
        <v>6818</v>
      </c>
      <c r="C77" s="34"/>
      <c r="D77" s="328" t="s">
        <v>106</v>
      </c>
      <c r="E77" s="22" t="s">
        <v>14</v>
      </c>
      <c r="F77" s="23">
        <v>6</v>
      </c>
      <c r="G77" s="406">
        <f>Composições!G48</f>
        <v>87.965255999999997</v>
      </c>
      <c r="H77" s="250">
        <f t="shared" si="7"/>
        <v>527.79153599999995</v>
      </c>
      <c r="J77" s="274"/>
    </row>
    <row r="78" spans="1:10" ht="26.25">
      <c r="A78" s="261" t="s">
        <v>107</v>
      </c>
      <c r="B78" s="277" t="s">
        <v>108</v>
      </c>
      <c r="C78" s="34" t="s">
        <v>13</v>
      </c>
      <c r="D78" s="35" t="s">
        <v>6868</v>
      </c>
      <c r="E78" s="22" t="s">
        <v>14</v>
      </c>
      <c r="F78" s="23">
        <v>148.1</v>
      </c>
      <c r="G78" s="406">
        <v>102.26</v>
      </c>
      <c r="H78" s="250">
        <f t="shared" si="7"/>
        <v>15144.706</v>
      </c>
      <c r="J78" s="274"/>
    </row>
    <row r="79" spans="1:10">
      <c r="A79" s="443"/>
      <c r="B79" s="444"/>
      <c r="C79" s="444"/>
      <c r="D79" s="444"/>
      <c r="E79" s="444"/>
      <c r="F79" s="444"/>
      <c r="G79" s="444"/>
      <c r="H79" s="134">
        <f>SUM(H74:H78)</f>
        <v>42239.870903999996</v>
      </c>
      <c r="J79" s="274"/>
    </row>
    <row r="80" spans="1:10">
      <c r="A80" s="130" t="s">
        <v>109</v>
      </c>
      <c r="B80" s="24"/>
      <c r="C80" s="24"/>
      <c r="D80" s="131" t="s">
        <v>110</v>
      </c>
      <c r="E80" s="24"/>
      <c r="F80" s="24"/>
      <c r="G80" s="234"/>
      <c r="H80" s="133"/>
      <c r="J80" s="274"/>
    </row>
    <row r="81" spans="1:10" ht="25.5">
      <c r="A81" s="311" t="s">
        <v>111</v>
      </c>
      <c r="B81" s="277" t="s">
        <v>6832</v>
      </c>
      <c r="C81" s="18" t="s">
        <v>13</v>
      </c>
      <c r="D81" s="19" t="s">
        <v>6819</v>
      </c>
      <c r="E81" s="312" t="s">
        <v>14</v>
      </c>
      <c r="F81" s="25">
        <v>148.08000000000001</v>
      </c>
      <c r="G81" s="408">
        <f>Composições!G56</f>
        <v>53.712695999999994</v>
      </c>
      <c r="H81" s="28">
        <f>G81*F81</f>
        <v>7953.7760236799995</v>
      </c>
      <c r="J81" s="274"/>
    </row>
    <row r="82" spans="1:10">
      <c r="A82" s="426"/>
      <c r="B82" s="427"/>
      <c r="C82" s="427"/>
      <c r="D82" s="427"/>
      <c r="E82" s="427"/>
      <c r="F82" s="427"/>
      <c r="G82" s="428"/>
      <c r="H82" s="134">
        <f>SUM(H81)</f>
        <v>7953.7760236799995</v>
      </c>
      <c r="J82" s="274"/>
    </row>
    <row r="83" spans="1:10">
      <c r="A83" s="463" t="s">
        <v>36</v>
      </c>
      <c r="B83" s="464"/>
      <c r="C83" s="464"/>
      <c r="D83" s="464"/>
      <c r="E83" s="464"/>
      <c r="F83" s="464"/>
      <c r="G83" s="464"/>
      <c r="H83" s="253">
        <f>SUM(H82,H79)</f>
        <v>50193.646927679998</v>
      </c>
      <c r="J83" s="274"/>
    </row>
    <row r="84" spans="1:10">
      <c r="A84" s="335"/>
      <c r="B84" s="336"/>
      <c r="C84" s="336"/>
      <c r="D84" s="336"/>
      <c r="E84" s="336"/>
      <c r="F84" s="336"/>
      <c r="G84" s="337"/>
      <c r="H84" s="262"/>
      <c r="J84" s="274"/>
    </row>
    <row r="85" spans="1:10">
      <c r="A85" s="263">
        <v>6</v>
      </c>
      <c r="B85" s="26"/>
      <c r="C85" s="26"/>
      <c r="D85" s="33" t="s">
        <v>112</v>
      </c>
      <c r="E85" s="26"/>
      <c r="F85" s="26"/>
      <c r="G85" s="238"/>
      <c r="H85" s="264"/>
      <c r="J85" s="274"/>
    </row>
    <row r="86" spans="1:10" ht="64.5">
      <c r="A86" s="265" t="s">
        <v>113</v>
      </c>
      <c r="B86" s="229">
        <v>72114</v>
      </c>
      <c r="C86" s="34" t="s">
        <v>13</v>
      </c>
      <c r="D86" s="35" t="s">
        <v>6798</v>
      </c>
      <c r="E86" s="22" t="s">
        <v>14</v>
      </c>
      <c r="F86" s="23">
        <v>1114</v>
      </c>
      <c r="G86" s="406">
        <v>86.42</v>
      </c>
      <c r="H86" s="250">
        <f>G86*F86</f>
        <v>96271.88</v>
      </c>
      <c r="J86" s="274"/>
    </row>
    <row r="87" spans="1:10" ht="28.5">
      <c r="A87" s="265" t="s">
        <v>114</v>
      </c>
      <c r="B87" s="306" t="str">
        <f>Composições!A64</f>
        <v>COMPOSIÇÃO 6.2</v>
      </c>
      <c r="C87" s="34"/>
      <c r="D87" s="389" t="s">
        <v>6854</v>
      </c>
      <c r="E87" s="22" t="s">
        <v>14</v>
      </c>
      <c r="F87" s="23">
        <v>1114</v>
      </c>
      <c r="G87" s="406">
        <f>Composições!F64</f>
        <v>47.17</v>
      </c>
      <c r="H87" s="250">
        <f>G87*F87</f>
        <v>52547.380000000005</v>
      </c>
      <c r="J87" s="274"/>
    </row>
    <row r="88" spans="1:10">
      <c r="A88" s="458" t="s">
        <v>36</v>
      </c>
      <c r="B88" s="459"/>
      <c r="C88" s="459"/>
      <c r="D88" s="459"/>
      <c r="E88" s="459"/>
      <c r="F88" s="459"/>
      <c r="G88" s="459"/>
      <c r="H88" s="253">
        <f>SUM(H86:H87)</f>
        <v>148819.26</v>
      </c>
      <c r="I88" s="38"/>
      <c r="J88" s="274"/>
    </row>
    <row r="89" spans="1:10">
      <c r="A89" s="453"/>
      <c r="B89" s="454"/>
      <c r="C89" s="454"/>
      <c r="D89" s="454"/>
      <c r="E89" s="454"/>
      <c r="F89" s="454"/>
      <c r="G89" s="454"/>
      <c r="H89" s="455"/>
      <c r="J89" s="274"/>
    </row>
    <row r="90" spans="1:10">
      <c r="A90" s="263">
        <v>7</v>
      </c>
      <c r="B90" s="26"/>
      <c r="C90" s="26"/>
      <c r="D90" s="33" t="s">
        <v>115</v>
      </c>
      <c r="E90" s="26"/>
      <c r="F90" s="26"/>
      <c r="G90" s="238"/>
      <c r="H90" s="264"/>
      <c r="J90" s="274"/>
    </row>
    <row r="91" spans="1:10" ht="25.5">
      <c r="A91" s="261" t="s">
        <v>116</v>
      </c>
      <c r="B91" s="229" t="s">
        <v>117</v>
      </c>
      <c r="C91" s="34" t="s">
        <v>13</v>
      </c>
      <c r="D91" s="39" t="s">
        <v>118</v>
      </c>
      <c r="E91" s="22" t="s">
        <v>179</v>
      </c>
      <c r="F91" s="23">
        <v>2</v>
      </c>
      <c r="G91" s="406">
        <v>396.36</v>
      </c>
      <c r="H91" s="250">
        <f>G91*F91</f>
        <v>792.72</v>
      </c>
      <c r="J91" s="274"/>
    </row>
    <row r="92" spans="1:10">
      <c r="A92" s="261" t="s">
        <v>119</v>
      </c>
      <c r="B92" s="230">
        <v>90823</v>
      </c>
      <c r="C92" s="36" t="s">
        <v>13</v>
      </c>
      <c r="D92" s="39" t="s">
        <v>120</v>
      </c>
      <c r="E92" s="22" t="s">
        <v>179</v>
      </c>
      <c r="F92" s="23">
        <v>1</v>
      </c>
      <c r="G92" s="406">
        <v>165.52</v>
      </c>
      <c r="H92" s="250">
        <f t="shared" ref="H92:H94" si="8">G92*F92</f>
        <v>165.52</v>
      </c>
      <c r="J92" s="274"/>
    </row>
    <row r="93" spans="1:10" ht="25.5">
      <c r="A93" s="261" t="s">
        <v>121</v>
      </c>
      <c r="B93" s="229">
        <v>90820</v>
      </c>
      <c r="C93" s="34" t="s">
        <v>13</v>
      </c>
      <c r="D93" s="39" t="s">
        <v>122</v>
      </c>
      <c r="E93" s="22" t="s">
        <v>179</v>
      </c>
      <c r="F93" s="23">
        <v>4</v>
      </c>
      <c r="G93" s="406">
        <v>138.69</v>
      </c>
      <c r="H93" s="250">
        <f t="shared" si="8"/>
        <v>554.76</v>
      </c>
      <c r="J93" s="274"/>
    </row>
    <row r="94" spans="1:10" ht="25.5">
      <c r="A94" s="261" t="s">
        <v>123</v>
      </c>
      <c r="B94" s="229">
        <v>90822</v>
      </c>
      <c r="C94" s="34" t="s">
        <v>13</v>
      </c>
      <c r="D94" s="39" t="s">
        <v>124</v>
      </c>
      <c r="E94" s="22" t="s">
        <v>179</v>
      </c>
      <c r="F94" s="23">
        <v>2</v>
      </c>
      <c r="G94" s="406">
        <v>150.27000000000001</v>
      </c>
      <c r="H94" s="250">
        <f t="shared" si="8"/>
        <v>300.54000000000002</v>
      </c>
      <c r="J94" s="274"/>
    </row>
    <row r="95" spans="1:10">
      <c r="A95" s="467" t="s">
        <v>36</v>
      </c>
      <c r="B95" s="468"/>
      <c r="C95" s="468"/>
      <c r="D95" s="468"/>
      <c r="E95" s="468"/>
      <c r="F95" s="468"/>
      <c r="G95" s="468"/>
      <c r="H95" s="270">
        <f>SUM(H91:H94)</f>
        <v>1813.54</v>
      </c>
      <c r="J95" s="274"/>
    </row>
    <row r="96" spans="1:10">
      <c r="A96" s="460"/>
      <c r="B96" s="461"/>
      <c r="C96" s="461"/>
      <c r="D96" s="461"/>
      <c r="E96" s="461"/>
      <c r="F96" s="461"/>
      <c r="G96" s="461"/>
      <c r="H96" s="462"/>
      <c r="J96" s="274"/>
    </row>
    <row r="97" spans="1:10">
      <c r="A97" s="271">
        <v>8</v>
      </c>
      <c r="B97" s="238"/>
      <c r="C97" s="238"/>
      <c r="D97" s="272" t="s">
        <v>125</v>
      </c>
      <c r="E97" s="238"/>
      <c r="F97" s="238"/>
      <c r="G97" s="238"/>
      <c r="H97" s="273"/>
      <c r="J97" s="274"/>
    </row>
    <row r="98" spans="1:10" ht="38.25">
      <c r="A98" s="261" t="s">
        <v>126</v>
      </c>
      <c r="B98" s="277">
        <v>87905</v>
      </c>
      <c r="C98" s="34" t="s">
        <v>13</v>
      </c>
      <c r="D98" s="39" t="s">
        <v>6820</v>
      </c>
      <c r="E98" s="22" t="s">
        <v>14</v>
      </c>
      <c r="F98" s="23">
        <v>960.1</v>
      </c>
      <c r="G98" s="409">
        <v>5.61</v>
      </c>
      <c r="H98" s="250">
        <f>G98*F98</f>
        <v>5386.1610000000001</v>
      </c>
      <c r="J98" s="274"/>
    </row>
    <row r="99" spans="1:10">
      <c r="A99" s="261" t="s">
        <v>128</v>
      </c>
      <c r="B99" s="230">
        <v>87777</v>
      </c>
      <c r="C99" s="36" t="s">
        <v>13</v>
      </c>
      <c r="D99" s="39" t="s">
        <v>129</v>
      </c>
      <c r="E99" s="22" t="s">
        <v>14</v>
      </c>
      <c r="F99" s="23">
        <f>409.1+475.16</f>
        <v>884.26</v>
      </c>
      <c r="G99" s="409">
        <v>38.299999999999997</v>
      </c>
      <c r="H99" s="250">
        <f t="shared" ref="H99:H104" si="9">G99*F99</f>
        <v>33867.157999999996</v>
      </c>
      <c r="J99" s="274"/>
    </row>
    <row r="100" spans="1:10" ht="25.5">
      <c r="A100" s="261" t="s">
        <v>130</v>
      </c>
      <c r="B100" s="229" t="s">
        <v>6821</v>
      </c>
      <c r="C100" s="34" t="s">
        <v>23</v>
      </c>
      <c r="D100" s="39" t="s">
        <v>6822</v>
      </c>
      <c r="E100" s="22" t="s">
        <v>14</v>
      </c>
      <c r="F100" s="23">
        <v>551</v>
      </c>
      <c r="G100" s="409">
        <v>18.239999999999998</v>
      </c>
      <c r="H100" s="250">
        <f t="shared" si="9"/>
        <v>10050.24</v>
      </c>
      <c r="J100" s="274"/>
    </row>
    <row r="101" spans="1:10" ht="25.5">
      <c r="A101" s="261" t="s">
        <v>132</v>
      </c>
      <c r="B101" s="229" t="s">
        <v>133</v>
      </c>
      <c r="C101" s="34" t="s">
        <v>23</v>
      </c>
      <c r="D101" s="39" t="s">
        <v>134</v>
      </c>
      <c r="E101" s="22" t="s">
        <v>14</v>
      </c>
      <c r="F101" s="23">
        <v>328</v>
      </c>
      <c r="G101" s="409">
        <v>57.09</v>
      </c>
      <c r="H101" s="250">
        <f t="shared" si="9"/>
        <v>18725.52</v>
      </c>
      <c r="J101" s="274"/>
    </row>
    <row r="102" spans="1:10" ht="25.5">
      <c r="A102" s="261" t="s">
        <v>135</v>
      </c>
      <c r="B102" s="229" t="s">
        <v>136</v>
      </c>
      <c r="C102" s="34" t="s">
        <v>23</v>
      </c>
      <c r="D102" s="39" t="s">
        <v>137</v>
      </c>
      <c r="E102" s="22" t="s">
        <v>14</v>
      </c>
      <c r="F102" s="23">
        <v>81.099999999999994</v>
      </c>
      <c r="G102" s="409">
        <v>57.52</v>
      </c>
      <c r="H102" s="250">
        <f t="shared" si="9"/>
        <v>4664.8720000000003</v>
      </c>
      <c r="J102" s="274"/>
    </row>
    <row r="103" spans="1:10">
      <c r="A103" s="261" t="s">
        <v>138</v>
      </c>
      <c r="B103" s="230">
        <v>87882</v>
      </c>
      <c r="C103" s="36" t="s">
        <v>13</v>
      </c>
      <c r="D103" s="39" t="s">
        <v>139</v>
      </c>
      <c r="E103" s="22" t="s">
        <v>140</v>
      </c>
      <c r="F103" s="23">
        <v>84.33</v>
      </c>
      <c r="G103" s="409">
        <v>3.59</v>
      </c>
      <c r="H103" s="250">
        <f t="shared" si="9"/>
        <v>302.74469999999997</v>
      </c>
      <c r="J103" s="274"/>
    </row>
    <row r="104" spans="1:10">
      <c r="A104" s="261" t="s">
        <v>141</v>
      </c>
      <c r="B104" s="230" t="s">
        <v>142</v>
      </c>
      <c r="C104" s="36" t="s">
        <v>23</v>
      </c>
      <c r="D104" s="39" t="s">
        <v>143</v>
      </c>
      <c r="E104" s="22" t="s">
        <v>140</v>
      </c>
      <c r="F104" s="23">
        <v>84.33</v>
      </c>
      <c r="G104" s="409">
        <v>16.73</v>
      </c>
      <c r="H104" s="250">
        <f t="shared" si="9"/>
        <v>1410.8408999999999</v>
      </c>
      <c r="J104" s="274"/>
    </row>
    <row r="105" spans="1:10">
      <c r="A105" s="458" t="s">
        <v>36</v>
      </c>
      <c r="B105" s="459"/>
      <c r="C105" s="459"/>
      <c r="D105" s="459"/>
      <c r="E105" s="459"/>
      <c r="F105" s="459"/>
      <c r="G105" s="459"/>
      <c r="H105" s="253">
        <f>SUM(H98:H104)</f>
        <v>74407.536599999992</v>
      </c>
      <c r="J105" s="274"/>
    </row>
    <row r="106" spans="1:10" ht="11.25" customHeight="1">
      <c r="A106" s="453"/>
      <c r="B106" s="454"/>
      <c r="C106" s="454"/>
      <c r="D106" s="454"/>
      <c r="E106" s="454"/>
      <c r="F106" s="454"/>
      <c r="G106" s="454"/>
      <c r="H106" s="455"/>
      <c r="J106" s="274"/>
    </row>
    <row r="107" spans="1:10">
      <c r="A107" s="263">
        <v>9</v>
      </c>
      <c r="B107" s="26"/>
      <c r="C107" s="26"/>
      <c r="D107" s="33" t="s">
        <v>144</v>
      </c>
      <c r="E107" s="26"/>
      <c r="F107" s="26"/>
      <c r="G107" s="238"/>
      <c r="H107" s="264"/>
      <c r="J107" s="274"/>
    </row>
    <row r="108" spans="1:10">
      <c r="A108" s="265" t="s">
        <v>145</v>
      </c>
      <c r="B108" s="230" t="str">
        <f>Composições!A85</f>
        <v>COMPOSIÇÃO 9.1</v>
      </c>
      <c r="C108" s="36" t="s">
        <v>13</v>
      </c>
      <c r="D108" s="39" t="s">
        <v>147</v>
      </c>
      <c r="E108" s="22" t="s">
        <v>14</v>
      </c>
      <c r="F108" s="23">
        <f>(633.2*0.06)</f>
        <v>37.992000000000004</v>
      </c>
      <c r="G108" s="409">
        <f>Composições!F85</f>
        <v>70.429999999999993</v>
      </c>
      <c r="H108" s="250">
        <f>G108*F108</f>
        <v>2675.7765600000002</v>
      </c>
      <c r="J108" s="274"/>
    </row>
    <row r="109" spans="1:10">
      <c r="A109" s="265" t="s">
        <v>148</v>
      </c>
      <c r="B109" s="230" t="str">
        <f>Composições!A100</f>
        <v>COMPOSIÇÃO 9.2</v>
      </c>
      <c r="C109" s="36" t="s">
        <v>13</v>
      </c>
      <c r="D109" s="39" t="s">
        <v>149</v>
      </c>
      <c r="E109" s="22" t="s">
        <v>14</v>
      </c>
      <c r="F109" s="23">
        <v>633.20000000000005</v>
      </c>
      <c r="G109" s="406">
        <f>Composições!F100</f>
        <v>47.91</v>
      </c>
      <c r="H109" s="250">
        <f t="shared" ref="H109:H113" si="10">G109*F109</f>
        <v>30336.612000000001</v>
      </c>
      <c r="J109" s="274"/>
    </row>
    <row r="110" spans="1:10">
      <c r="A110" s="265" t="s">
        <v>150</v>
      </c>
      <c r="B110" s="230" t="str">
        <f>Composições!A120</f>
        <v>COMPOSIÇÃO 9.3</v>
      </c>
      <c r="C110" s="36" t="s">
        <v>13</v>
      </c>
      <c r="D110" s="39" t="s">
        <v>6784</v>
      </c>
      <c r="E110" s="22" t="s">
        <v>14</v>
      </c>
      <c r="F110" s="23">
        <v>195.4</v>
      </c>
      <c r="G110" s="406">
        <f>Composições!F120</f>
        <v>27.82</v>
      </c>
      <c r="H110" s="250">
        <f t="shared" si="10"/>
        <v>5436.0280000000002</v>
      </c>
      <c r="J110" s="274"/>
    </row>
    <row r="111" spans="1:10" ht="25.5">
      <c r="A111" s="265" t="s">
        <v>151</v>
      </c>
      <c r="B111" s="229">
        <v>84175</v>
      </c>
      <c r="C111" s="34" t="s">
        <v>13</v>
      </c>
      <c r="D111" s="39" t="s">
        <v>152</v>
      </c>
      <c r="E111" s="22" t="s">
        <v>103</v>
      </c>
      <c r="F111" s="23">
        <v>627.04999999999995</v>
      </c>
      <c r="G111" s="406">
        <v>10.210000000000001</v>
      </c>
      <c r="H111" s="250">
        <f t="shared" si="10"/>
        <v>6402.1805000000004</v>
      </c>
      <c r="J111" s="274"/>
    </row>
    <row r="112" spans="1:10">
      <c r="A112" s="265" t="s">
        <v>153</v>
      </c>
      <c r="B112" s="230">
        <v>87246</v>
      </c>
      <c r="C112" s="36" t="s">
        <v>13</v>
      </c>
      <c r="D112" s="39" t="s">
        <v>154</v>
      </c>
      <c r="E112" s="22" t="s">
        <v>14</v>
      </c>
      <c r="F112" s="23">
        <v>62.5</v>
      </c>
      <c r="G112" s="406">
        <v>33.049999999999997</v>
      </c>
      <c r="H112" s="250">
        <f t="shared" si="10"/>
        <v>2065.625</v>
      </c>
      <c r="J112" s="274"/>
    </row>
    <row r="113" spans="1:10">
      <c r="A113" s="265" t="s">
        <v>155</v>
      </c>
      <c r="B113" s="230" t="s">
        <v>6867</v>
      </c>
      <c r="C113" s="36" t="s">
        <v>13</v>
      </c>
      <c r="D113" s="39" t="s">
        <v>156</v>
      </c>
      <c r="E113" s="22" t="s">
        <v>14</v>
      </c>
      <c r="F113" s="23">
        <v>195.79</v>
      </c>
      <c r="G113" s="406">
        <v>27.82</v>
      </c>
      <c r="H113" s="250">
        <f t="shared" si="10"/>
        <v>5446.8778000000002</v>
      </c>
      <c r="J113" s="274"/>
    </row>
    <row r="114" spans="1:10">
      <c r="A114" s="458" t="s">
        <v>36</v>
      </c>
      <c r="B114" s="459"/>
      <c r="C114" s="459"/>
      <c r="D114" s="459"/>
      <c r="E114" s="459"/>
      <c r="F114" s="459"/>
      <c r="G114" s="459"/>
      <c r="H114" s="253">
        <f>SUM(H108:H113)</f>
        <v>52363.099860000002</v>
      </c>
      <c r="J114" s="274"/>
    </row>
    <row r="115" spans="1:10" ht="12" customHeight="1">
      <c r="A115" s="453"/>
      <c r="B115" s="454"/>
      <c r="C115" s="454"/>
      <c r="D115" s="454"/>
      <c r="E115" s="454"/>
      <c r="F115" s="454"/>
      <c r="G115" s="454"/>
      <c r="H115" s="455"/>
      <c r="J115" s="43"/>
    </row>
    <row r="116" spans="1:10">
      <c r="A116" s="263">
        <v>10</v>
      </c>
      <c r="B116" s="26"/>
      <c r="C116" s="26"/>
      <c r="D116" s="33" t="s">
        <v>157</v>
      </c>
      <c r="E116" s="26"/>
      <c r="F116" s="26"/>
      <c r="G116" s="238"/>
      <c r="H116" s="264"/>
      <c r="J116" s="43"/>
    </row>
    <row r="117" spans="1:10">
      <c r="A117" s="265" t="s">
        <v>158</v>
      </c>
      <c r="B117" s="230">
        <v>88415</v>
      </c>
      <c r="C117" s="36" t="s">
        <v>13</v>
      </c>
      <c r="D117" s="24" t="s">
        <v>159</v>
      </c>
      <c r="E117" s="22" t="s">
        <v>14</v>
      </c>
      <c r="F117" s="23">
        <v>847.2</v>
      </c>
      <c r="G117" s="406">
        <v>1.93</v>
      </c>
      <c r="H117" s="250">
        <f>G117*F117</f>
        <v>1635.096</v>
      </c>
      <c r="J117" s="274"/>
    </row>
    <row r="118" spans="1:10">
      <c r="A118" s="265" t="s">
        <v>160</v>
      </c>
      <c r="B118" s="230">
        <v>41595</v>
      </c>
      <c r="C118" s="36" t="s">
        <v>13</v>
      </c>
      <c r="D118" s="24" t="s">
        <v>161</v>
      </c>
      <c r="E118" s="22" t="s">
        <v>103</v>
      </c>
      <c r="F118" s="23">
        <v>360</v>
      </c>
      <c r="G118" s="406">
        <v>8.94</v>
      </c>
      <c r="H118" s="250">
        <f t="shared" ref="H118:H124" si="11">G118*F118</f>
        <v>3218.3999999999996</v>
      </c>
      <c r="J118" s="274"/>
    </row>
    <row r="119" spans="1:10">
      <c r="A119" s="265" t="s">
        <v>162</v>
      </c>
      <c r="B119" s="230">
        <v>88497</v>
      </c>
      <c r="C119" s="36" t="s">
        <v>13</v>
      </c>
      <c r="D119" s="39" t="s">
        <v>163</v>
      </c>
      <c r="E119" s="22" t="s">
        <v>14</v>
      </c>
      <c r="F119" s="23">
        <v>88.6</v>
      </c>
      <c r="G119" s="406">
        <v>10.48</v>
      </c>
      <c r="H119" s="250">
        <f t="shared" si="11"/>
        <v>928.52800000000002</v>
      </c>
      <c r="J119" s="274"/>
    </row>
    <row r="120" spans="1:10">
      <c r="A120" s="265" t="s">
        <v>164</v>
      </c>
      <c r="B120" s="230" t="s">
        <v>165</v>
      </c>
      <c r="C120" s="36" t="s">
        <v>13</v>
      </c>
      <c r="D120" s="39" t="s">
        <v>166</v>
      </c>
      <c r="E120" s="22" t="s">
        <v>14</v>
      </c>
      <c r="F120" s="23">
        <v>1114</v>
      </c>
      <c r="G120" s="406">
        <v>13.73</v>
      </c>
      <c r="H120" s="250">
        <f t="shared" si="11"/>
        <v>15295.220000000001</v>
      </c>
      <c r="J120" s="274"/>
    </row>
    <row r="121" spans="1:10" ht="38.25">
      <c r="A121" s="265" t="s">
        <v>167</v>
      </c>
      <c r="B121" s="301" t="s">
        <v>6799</v>
      </c>
      <c r="C121" s="34" t="s">
        <v>13</v>
      </c>
      <c r="D121" s="39" t="s">
        <v>6800</v>
      </c>
      <c r="E121" s="22" t="s">
        <v>14</v>
      </c>
      <c r="F121" s="23">
        <v>1114</v>
      </c>
      <c r="G121" s="406">
        <f>33.13+7.67</f>
        <v>40.800000000000004</v>
      </c>
      <c r="H121" s="250">
        <f t="shared" si="11"/>
        <v>45451.200000000004</v>
      </c>
      <c r="J121" s="274"/>
    </row>
    <row r="122" spans="1:10">
      <c r="A122" s="265" t="s">
        <v>168</v>
      </c>
      <c r="B122" s="230">
        <v>88489</v>
      </c>
      <c r="C122" s="36" t="s">
        <v>13</v>
      </c>
      <c r="D122" s="39" t="s">
        <v>169</v>
      </c>
      <c r="E122" s="22" t="s">
        <v>14</v>
      </c>
      <c r="F122" s="23">
        <v>847.2</v>
      </c>
      <c r="G122" s="406">
        <v>9.3800000000000008</v>
      </c>
      <c r="H122" s="250">
        <f t="shared" si="11"/>
        <v>7946.7360000000008</v>
      </c>
      <c r="J122" s="274"/>
    </row>
    <row r="123" spans="1:10">
      <c r="A123" s="265" t="s">
        <v>170</v>
      </c>
      <c r="B123" s="230" t="s">
        <v>171</v>
      </c>
      <c r="C123" s="36" t="s">
        <v>13</v>
      </c>
      <c r="D123" s="39" t="s">
        <v>172</v>
      </c>
      <c r="E123" s="22" t="s">
        <v>14</v>
      </c>
      <c r="F123" s="23">
        <v>480</v>
      </c>
      <c r="G123" s="406">
        <v>11.11</v>
      </c>
      <c r="H123" s="250">
        <f t="shared" si="11"/>
        <v>5332.7999999999993</v>
      </c>
      <c r="J123" s="274"/>
    </row>
    <row r="124" spans="1:10">
      <c r="A124" s="265" t="s">
        <v>173</v>
      </c>
      <c r="B124" s="230" t="s">
        <v>174</v>
      </c>
      <c r="C124" s="36" t="s">
        <v>13</v>
      </c>
      <c r="D124" s="39" t="s">
        <v>175</v>
      </c>
      <c r="E124" s="22" t="s">
        <v>14</v>
      </c>
      <c r="F124" s="23">
        <v>476</v>
      </c>
      <c r="G124" s="406">
        <f>(8.28+10.48)</f>
        <v>18.759999999999998</v>
      </c>
      <c r="H124" s="250">
        <f t="shared" si="11"/>
        <v>8929.7599999999984</v>
      </c>
      <c r="J124" s="274"/>
    </row>
    <row r="125" spans="1:10">
      <c r="A125" s="458" t="s">
        <v>36</v>
      </c>
      <c r="B125" s="459"/>
      <c r="C125" s="459"/>
      <c r="D125" s="459"/>
      <c r="E125" s="459"/>
      <c r="F125" s="459"/>
      <c r="G125" s="459"/>
      <c r="H125" s="253">
        <f>SUM(H117:H124)</f>
        <v>88737.74</v>
      </c>
    </row>
    <row r="126" spans="1:10" ht="10.5" customHeight="1">
      <c r="A126" s="453"/>
      <c r="B126" s="454"/>
      <c r="C126" s="454"/>
      <c r="D126" s="454"/>
      <c r="E126" s="454"/>
      <c r="F126" s="454"/>
      <c r="G126" s="454"/>
      <c r="H126" s="455"/>
    </row>
    <row r="127" spans="1:10">
      <c r="A127" s="29">
        <v>11</v>
      </c>
      <c r="B127" s="400"/>
      <c r="C127" s="400"/>
      <c r="D127" s="401" t="s">
        <v>176</v>
      </c>
      <c r="E127" s="400"/>
      <c r="F127" s="400"/>
      <c r="G127" s="402"/>
      <c r="H127" s="253"/>
    </row>
    <row r="128" spans="1:10">
      <c r="A128" s="265" t="s">
        <v>177</v>
      </c>
      <c r="B128" s="230">
        <v>89376</v>
      </c>
      <c r="C128" s="312" t="s">
        <v>13</v>
      </c>
      <c r="D128" s="39" t="s">
        <v>178</v>
      </c>
      <c r="E128" s="22" t="s">
        <v>179</v>
      </c>
      <c r="F128" s="23">
        <v>4</v>
      </c>
      <c r="G128" s="410">
        <v>4.01</v>
      </c>
      <c r="H128" s="250">
        <f>G128*F128</f>
        <v>16.04</v>
      </c>
      <c r="J128" s="274"/>
    </row>
    <row r="129" spans="1:10">
      <c r="A129" s="265" t="s">
        <v>180</v>
      </c>
      <c r="B129" s="276">
        <v>89383</v>
      </c>
      <c r="C129" s="312" t="s">
        <v>13</v>
      </c>
      <c r="D129" s="39" t="s">
        <v>181</v>
      </c>
      <c r="E129" s="22" t="s">
        <v>179</v>
      </c>
      <c r="F129" s="23">
        <v>12</v>
      </c>
      <c r="G129" s="410">
        <v>4.67</v>
      </c>
      <c r="H129" s="250">
        <f t="shared" ref="H129:H170" si="12">G129*F129</f>
        <v>56.04</v>
      </c>
      <c r="J129" s="274"/>
    </row>
    <row r="130" spans="1:10">
      <c r="A130" s="265" t="s">
        <v>182</v>
      </c>
      <c r="B130" s="276">
        <v>89391</v>
      </c>
      <c r="C130" s="312" t="s">
        <v>13</v>
      </c>
      <c r="D130" s="39" t="s">
        <v>183</v>
      </c>
      <c r="E130" s="22" t="s">
        <v>179</v>
      </c>
      <c r="F130" s="23">
        <v>4</v>
      </c>
      <c r="G130" s="410">
        <v>6.32</v>
      </c>
      <c r="H130" s="250">
        <f t="shared" si="12"/>
        <v>25.28</v>
      </c>
      <c r="J130" s="274"/>
    </row>
    <row r="131" spans="1:10">
      <c r="A131" s="265" t="s">
        <v>184</v>
      </c>
      <c r="B131" s="276">
        <v>89596</v>
      </c>
      <c r="C131" s="312" t="s">
        <v>13</v>
      </c>
      <c r="D131" s="39" t="s">
        <v>185</v>
      </c>
      <c r="E131" s="22" t="s">
        <v>179</v>
      </c>
      <c r="F131" s="23">
        <v>4</v>
      </c>
      <c r="G131" s="410">
        <v>7.68</v>
      </c>
      <c r="H131" s="250">
        <f t="shared" si="12"/>
        <v>30.72</v>
      </c>
      <c r="J131" s="274"/>
    </row>
    <row r="132" spans="1:10">
      <c r="A132" s="265" t="s">
        <v>186</v>
      </c>
      <c r="B132" s="276" t="s">
        <v>6785</v>
      </c>
      <c r="C132" s="312" t="s">
        <v>23</v>
      </c>
      <c r="D132" s="39" t="s">
        <v>187</v>
      </c>
      <c r="E132" s="22" t="s">
        <v>179</v>
      </c>
      <c r="F132" s="23">
        <v>2</v>
      </c>
      <c r="G132" s="410">
        <v>7.4</v>
      </c>
      <c r="H132" s="250">
        <f t="shared" si="12"/>
        <v>14.8</v>
      </c>
      <c r="J132" s="274"/>
    </row>
    <row r="133" spans="1:10">
      <c r="A133" s="265" t="s">
        <v>188</v>
      </c>
      <c r="B133" s="276" t="s">
        <v>6786</v>
      </c>
      <c r="C133" s="312" t="s">
        <v>23</v>
      </c>
      <c r="D133" s="39" t="s">
        <v>189</v>
      </c>
      <c r="E133" s="22" t="s">
        <v>179</v>
      </c>
      <c r="F133" s="23">
        <v>2</v>
      </c>
      <c r="G133" s="410">
        <v>7.84</v>
      </c>
      <c r="H133" s="250">
        <f t="shared" si="12"/>
        <v>15.68</v>
      </c>
      <c r="J133" s="274"/>
    </row>
    <row r="134" spans="1:10" ht="25.5">
      <c r="A134" s="265" t="s">
        <v>190</v>
      </c>
      <c r="B134" s="276" t="s">
        <v>191</v>
      </c>
      <c r="C134" s="312" t="s">
        <v>23</v>
      </c>
      <c r="D134" s="39" t="s">
        <v>6787</v>
      </c>
      <c r="E134" s="22" t="s">
        <v>179</v>
      </c>
      <c r="F134" s="23">
        <v>1</v>
      </c>
      <c r="G134" s="409">
        <v>5126.38</v>
      </c>
      <c r="H134" s="250">
        <f t="shared" si="12"/>
        <v>5126.38</v>
      </c>
      <c r="J134" s="43"/>
    </row>
    <row r="135" spans="1:10">
      <c r="A135" s="265" t="s">
        <v>192</v>
      </c>
      <c r="B135" s="276">
        <v>86884</v>
      </c>
      <c r="C135" s="312" t="s">
        <v>13</v>
      </c>
      <c r="D135" s="39" t="s">
        <v>6869</v>
      </c>
      <c r="E135" s="22" t="s">
        <v>179</v>
      </c>
      <c r="F135" s="23">
        <v>10</v>
      </c>
      <c r="G135" s="410">
        <v>6.02</v>
      </c>
      <c r="H135" s="250">
        <f t="shared" si="12"/>
        <v>60.199999999999996</v>
      </c>
      <c r="J135" s="274"/>
    </row>
    <row r="136" spans="1:10">
      <c r="A136" s="265" t="s">
        <v>193</v>
      </c>
      <c r="B136" s="276" t="s">
        <v>6833</v>
      </c>
      <c r="C136" s="312" t="s">
        <v>23</v>
      </c>
      <c r="D136" s="39" t="s">
        <v>194</v>
      </c>
      <c r="E136" s="22" t="s">
        <v>179</v>
      </c>
      <c r="F136" s="23">
        <v>3</v>
      </c>
      <c r="G136" s="410">
        <v>12.82</v>
      </c>
      <c r="H136" s="250">
        <f t="shared" si="12"/>
        <v>38.46</v>
      </c>
      <c r="J136" s="274"/>
    </row>
    <row r="137" spans="1:10">
      <c r="A137" s="265" t="s">
        <v>195</v>
      </c>
      <c r="B137" s="276" t="s">
        <v>6834</v>
      </c>
      <c r="C137" s="312" t="s">
        <v>23</v>
      </c>
      <c r="D137" s="39" t="s">
        <v>196</v>
      </c>
      <c r="E137" s="22" t="s">
        <v>179</v>
      </c>
      <c r="F137" s="23">
        <v>2</v>
      </c>
      <c r="G137" s="410">
        <v>20.71</v>
      </c>
      <c r="H137" s="250">
        <f t="shared" si="12"/>
        <v>41.42</v>
      </c>
      <c r="J137" s="274"/>
    </row>
    <row r="138" spans="1:10">
      <c r="A138" s="265" t="s">
        <v>197</v>
      </c>
      <c r="B138" s="276">
        <v>89362</v>
      </c>
      <c r="C138" s="312" t="s">
        <v>13</v>
      </c>
      <c r="D138" s="39" t="s">
        <v>198</v>
      </c>
      <c r="E138" s="22" t="s">
        <v>179</v>
      </c>
      <c r="F138" s="23">
        <v>11</v>
      </c>
      <c r="G138" s="410">
        <v>5.95</v>
      </c>
      <c r="H138" s="250">
        <f t="shared" si="12"/>
        <v>65.45</v>
      </c>
      <c r="J138" s="274"/>
    </row>
    <row r="139" spans="1:10">
      <c r="A139" s="265" t="s">
        <v>199</v>
      </c>
      <c r="B139" s="276">
        <v>89367</v>
      </c>
      <c r="C139" s="312" t="s">
        <v>13</v>
      </c>
      <c r="D139" s="39" t="s">
        <v>200</v>
      </c>
      <c r="E139" s="22" t="s">
        <v>179</v>
      </c>
      <c r="F139" s="23">
        <v>6</v>
      </c>
      <c r="G139" s="410">
        <v>7.98</v>
      </c>
      <c r="H139" s="250">
        <f t="shared" si="12"/>
        <v>47.88</v>
      </c>
      <c r="J139" s="274"/>
    </row>
    <row r="140" spans="1:10">
      <c r="A140" s="265" t="s">
        <v>201</v>
      </c>
      <c r="B140" s="276">
        <v>89501</v>
      </c>
      <c r="C140" s="312" t="s">
        <v>13</v>
      </c>
      <c r="D140" s="39" t="s">
        <v>202</v>
      </c>
      <c r="E140" s="22" t="s">
        <v>179</v>
      </c>
      <c r="F140" s="23">
        <v>8</v>
      </c>
      <c r="G140" s="410">
        <v>9.0500000000000007</v>
      </c>
      <c r="H140" s="250">
        <f t="shared" si="12"/>
        <v>72.400000000000006</v>
      </c>
      <c r="J140" s="274"/>
    </row>
    <row r="141" spans="1:10">
      <c r="A141" s="265" t="s">
        <v>203</v>
      </c>
      <c r="B141" s="276">
        <v>90373</v>
      </c>
      <c r="C141" s="312" t="s">
        <v>13</v>
      </c>
      <c r="D141" s="39" t="s">
        <v>204</v>
      </c>
      <c r="E141" s="22" t="s">
        <v>179</v>
      </c>
      <c r="F141" s="23">
        <v>2</v>
      </c>
      <c r="G141" s="410">
        <v>9.7200000000000006</v>
      </c>
      <c r="H141" s="250">
        <f t="shared" si="12"/>
        <v>19.440000000000001</v>
      </c>
      <c r="J141" s="274"/>
    </row>
    <row r="142" spans="1:10">
      <c r="A142" s="265" t="s">
        <v>205</v>
      </c>
      <c r="B142" s="276" t="s">
        <v>206</v>
      </c>
      <c r="C142" s="312" t="s">
        <v>23</v>
      </c>
      <c r="D142" s="39" t="s">
        <v>207</v>
      </c>
      <c r="E142" s="22" t="s">
        <v>179</v>
      </c>
      <c r="F142" s="23">
        <v>4</v>
      </c>
      <c r="G142" s="410">
        <v>9.1300000000000008</v>
      </c>
      <c r="H142" s="250">
        <f t="shared" si="12"/>
        <v>36.520000000000003</v>
      </c>
      <c r="J142" s="43"/>
    </row>
    <row r="143" spans="1:10">
      <c r="A143" s="265" t="s">
        <v>208</v>
      </c>
      <c r="B143" s="276" t="s">
        <v>209</v>
      </c>
      <c r="C143" s="312" t="s">
        <v>23</v>
      </c>
      <c r="D143" s="39" t="s">
        <v>210</v>
      </c>
      <c r="E143" s="22" t="s">
        <v>179</v>
      </c>
      <c r="F143" s="23">
        <v>16</v>
      </c>
      <c r="G143" s="410">
        <v>8.5299999999999994</v>
      </c>
      <c r="H143" s="250">
        <f t="shared" si="12"/>
        <v>136.47999999999999</v>
      </c>
      <c r="J143" s="43"/>
    </row>
    <row r="144" spans="1:10">
      <c r="A144" s="265" t="s">
        <v>211</v>
      </c>
      <c r="B144" s="276">
        <v>89388</v>
      </c>
      <c r="C144" s="312" t="s">
        <v>13</v>
      </c>
      <c r="D144" s="39" t="s">
        <v>212</v>
      </c>
      <c r="E144" s="22" t="s">
        <v>179</v>
      </c>
      <c r="F144" s="23">
        <v>4</v>
      </c>
      <c r="G144" s="410">
        <v>7.67</v>
      </c>
      <c r="H144" s="250">
        <f t="shared" si="12"/>
        <v>30.68</v>
      </c>
      <c r="J144" s="274"/>
    </row>
    <row r="145" spans="1:10">
      <c r="A145" s="265" t="s">
        <v>213</v>
      </c>
      <c r="B145" s="276" t="s">
        <v>214</v>
      </c>
      <c r="C145" s="312" t="s">
        <v>23</v>
      </c>
      <c r="D145" s="39" t="s">
        <v>215</v>
      </c>
      <c r="E145" s="22" t="s">
        <v>179</v>
      </c>
      <c r="F145" s="23">
        <v>2</v>
      </c>
      <c r="G145" s="410">
        <v>8.2799999999999994</v>
      </c>
      <c r="H145" s="250">
        <f t="shared" si="12"/>
        <v>16.559999999999999</v>
      </c>
      <c r="J145" s="43"/>
    </row>
    <row r="146" spans="1:10">
      <c r="A146" s="265" t="s">
        <v>216</v>
      </c>
      <c r="B146" s="276">
        <v>89386</v>
      </c>
      <c r="C146" s="312" t="s">
        <v>13</v>
      </c>
      <c r="D146" s="39" t="s">
        <v>217</v>
      </c>
      <c r="E146" s="22" t="s">
        <v>179</v>
      </c>
      <c r="F146" s="23">
        <v>4</v>
      </c>
      <c r="G146" s="410">
        <v>6.01</v>
      </c>
      <c r="H146" s="250">
        <f t="shared" si="12"/>
        <v>24.04</v>
      </c>
      <c r="J146" s="274"/>
    </row>
    <row r="147" spans="1:10">
      <c r="A147" s="265" t="s">
        <v>218</v>
      </c>
      <c r="B147" s="276">
        <v>89385</v>
      </c>
      <c r="C147" s="312" t="s">
        <v>13</v>
      </c>
      <c r="D147" s="39" t="s">
        <v>219</v>
      </c>
      <c r="E147" s="22" t="s">
        <v>179</v>
      </c>
      <c r="F147" s="23">
        <v>8</v>
      </c>
      <c r="G147" s="410">
        <v>5</v>
      </c>
      <c r="H147" s="250">
        <f t="shared" si="12"/>
        <v>40</v>
      </c>
      <c r="J147" s="274"/>
    </row>
    <row r="148" spans="1:10" ht="51">
      <c r="A148" s="265" t="s">
        <v>220</v>
      </c>
      <c r="B148" s="276">
        <v>94792</v>
      </c>
      <c r="C148" s="312" t="s">
        <v>13</v>
      </c>
      <c r="D148" s="39" t="s">
        <v>6823</v>
      </c>
      <c r="E148" s="22" t="s">
        <v>179</v>
      </c>
      <c r="F148" s="23">
        <v>2</v>
      </c>
      <c r="G148" s="410">
        <v>88.65</v>
      </c>
      <c r="H148" s="250">
        <f t="shared" si="12"/>
        <v>177.3</v>
      </c>
      <c r="J148" s="274"/>
    </row>
    <row r="149" spans="1:10" ht="51">
      <c r="A149" s="265" t="s">
        <v>222</v>
      </c>
      <c r="B149" s="276">
        <v>94794</v>
      </c>
      <c r="C149" s="312" t="s">
        <v>13</v>
      </c>
      <c r="D149" s="39" t="s">
        <v>6824</v>
      </c>
      <c r="E149" s="22" t="s">
        <v>179</v>
      </c>
      <c r="F149" s="23">
        <v>2</v>
      </c>
      <c r="G149" s="410">
        <v>118.41</v>
      </c>
      <c r="H149" s="250">
        <f t="shared" si="12"/>
        <v>236.82</v>
      </c>
      <c r="J149" s="274"/>
    </row>
    <row r="150" spans="1:10" ht="38.25">
      <c r="A150" s="265" t="s">
        <v>224</v>
      </c>
      <c r="B150" s="276">
        <v>89986</v>
      </c>
      <c r="C150" s="312" t="s">
        <v>13</v>
      </c>
      <c r="D150" s="39" t="s">
        <v>6825</v>
      </c>
      <c r="E150" s="22" t="s">
        <v>179</v>
      </c>
      <c r="F150" s="23">
        <v>2</v>
      </c>
      <c r="G150" s="410">
        <v>55.11</v>
      </c>
      <c r="H150" s="250">
        <f t="shared" si="12"/>
        <v>110.22</v>
      </c>
      <c r="J150" s="274"/>
    </row>
    <row r="151" spans="1:10" ht="38.25">
      <c r="A151" s="265" t="s">
        <v>225</v>
      </c>
      <c r="B151" s="276">
        <v>89987</v>
      </c>
      <c r="C151" s="312" t="s">
        <v>13</v>
      </c>
      <c r="D151" s="39" t="s">
        <v>6826</v>
      </c>
      <c r="E151" s="22" t="s">
        <v>179</v>
      </c>
      <c r="F151" s="23">
        <v>2</v>
      </c>
      <c r="G151" s="410">
        <v>61.07</v>
      </c>
      <c r="H151" s="250">
        <f t="shared" si="12"/>
        <v>122.14</v>
      </c>
      <c r="J151" s="274"/>
    </row>
    <row r="152" spans="1:10" ht="38.25">
      <c r="A152" s="265" t="s">
        <v>226</v>
      </c>
      <c r="B152" s="276">
        <v>89985</v>
      </c>
      <c r="C152" s="312" t="s">
        <v>13</v>
      </c>
      <c r="D152" s="39" t="s">
        <v>6827</v>
      </c>
      <c r="E152" s="22" t="s">
        <v>179</v>
      </c>
      <c r="F152" s="23">
        <v>8</v>
      </c>
      <c r="G152" s="410">
        <v>58.09</v>
      </c>
      <c r="H152" s="250">
        <f t="shared" si="12"/>
        <v>464.72</v>
      </c>
      <c r="J152" s="274"/>
    </row>
    <row r="153" spans="1:10">
      <c r="A153" s="265" t="s">
        <v>227</v>
      </c>
      <c r="B153" s="276">
        <v>89395</v>
      </c>
      <c r="C153" s="312" t="s">
        <v>13</v>
      </c>
      <c r="D153" s="39" t="s">
        <v>228</v>
      </c>
      <c r="E153" s="22" t="s">
        <v>179</v>
      </c>
      <c r="F153" s="23">
        <v>5</v>
      </c>
      <c r="G153" s="410">
        <v>8.27</v>
      </c>
      <c r="H153" s="250">
        <f t="shared" si="12"/>
        <v>41.349999999999994</v>
      </c>
      <c r="J153" s="274"/>
    </row>
    <row r="154" spans="1:10">
      <c r="A154" s="265" t="s">
        <v>229</v>
      </c>
      <c r="B154" s="276">
        <v>89623</v>
      </c>
      <c r="C154" s="312" t="s">
        <v>13</v>
      </c>
      <c r="D154" s="39" t="s">
        <v>230</v>
      </c>
      <c r="E154" s="22" t="s">
        <v>179</v>
      </c>
      <c r="F154" s="23">
        <v>8</v>
      </c>
      <c r="G154" s="410">
        <v>11.46</v>
      </c>
      <c r="H154" s="250">
        <f t="shared" si="12"/>
        <v>91.68</v>
      </c>
      <c r="J154" s="274"/>
    </row>
    <row r="155" spans="1:10">
      <c r="A155" s="265" t="s">
        <v>231</v>
      </c>
      <c r="B155" s="276">
        <v>89625</v>
      </c>
      <c r="C155" s="312" t="s">
        <v>13</v>
      </c>
      <c r="D155" s="39" t="s">
        <v>232</v>
      </c>
      <c r="E155" s="22" t="s">
        <v>179</v>
      </c>
      <c r="F155" s="23">
        <v>4</v>
      </c>
      <c r="G155" s="410">
        <v>13.87</v>
      </c>
      <c r="H155" s="250">
        <f t="shared" si="12"/>
        <v>55.48</v>
      </c>
      <c r="J155" s="274"/>
    </row>
    <row r="156" spans="1:10">
      <c r="A156" s="265" t="s">
        <v>233</v>
      </c>
      <c r="B156" s="276">
        <v>89400</v>
      </c>
      <c r="C156" s="312" t="s">
        <v>13</v>
      </c>
      <c r="D156" s="39" t="s">
        <v>234</v>
      </c>
      <c r="E156" s="22" t="s">
        <v>179</v>
      </c>
      <c r="F156" s="23">
        <v>4</v>
      </c>
      <c r="G156" s="410">
        <v>13.24</v>
      </c>
      <c r="H156" s="250">
        <f t="shared" si="12"/>
        <v>52.96</v>
      </c>
      <c r="J156" s="274"/>
    </row>
    <row r="157" spans="1:10">
      <c r="A157" s="265" t="s">
        <v>235</v>
      </c>
      <c r="B157" s="276">
        <v>89626</v>
      </c>
      <c r="C157" s="312" t="s">
        <v>13</v>
      </c>
      <c r="D157" s="39" t="s">
        <v>236</v>
      </c>
      <c r="E157" s="22" t="s">
        <v>179</v>
      </c>
      <c r="F157" s="23">
        <v>2</v>
      </c>
      <c r="G157" s="410">
        <v>17.350000000000001</v>
      </c>
      <c r="H157" s="250">
        <f t="shared" si="12"/>
        <v>34.700000000000003</v>
      </c>
      <c r="J157" s="274"/>
    </row>
    <row r="158" spans="1:10">
      <c r="A158" s="265" t="s">
        <v>237</v>
      </c>
      <c r="B158" s="276">
        <v>86906</v>
      </c>
      <c r="C158" s="312" t="s">
        <v>13</v>
      </c>
      <c r="D158" s="39" t="s">
        <v>6788</v>
      </c>
      <c r="E158" s="22" t="s">
        <v>179</v>
      </c>
      <c r="F158" s="23">
        <v>8</v>
      </c>
      <c r="G158" s="235">
        <v>40.619999999999997</v>
      </c>
      <c r="H158" s="250">
        <f t="shared" si="12"/>
        <v>324.95999999999998</v>
      </c>
      <c r="J158" s="274"/>
    </row>
    <row r="159" spans="1:10">
      <c r="A159" s="265" t="s">
        <v>238</v>
      </c>
      <c r="B159" s="276">
        <v>94796</v>
      </c>
      <c r="C159" s="312" t="s">
        <v>13</v>
      </c>
      <c r="D159" s="39" t="s">
        <v>240</v>
      </c>
      <c r="E159" s="22" t="s">
        <v>179</v>
      </c>
      <c r="F159" s="23">
        <v>1</v>
      </c>
      <c r="G159" s="410">
        <v>69.75</v>
      </c>
      <c r="H159" s="250">
        <f t="shared" si="12"/>
        <v>69.75</v>
      </c>
      <c r="J159" s="274"/>
    </row>
    <row r="160" spans="1:10">
      <c r="A160" s="265" t="s">
        <v>241</v>
      </c>
      <c r="B160" s="276">
        <v>89355</v>
      </c>
      <c r="C160" s="312" t="s">
        <v>13</v>
      </c>
      <c r="D160" s="39" t="s">
        <v>242</v>
      </c>
      <c r="E160" s="22" t="s">
        <v>103</v>
      </c>
      <c r="F160" s="23">
        <v>27</v>
      </c>
      <c r="G160" s="410">
        <v>12.42</v>
      </c>
      <c r="H160" s="250">
        <f t="shared" si="12"/>
        <v>335.34</v>
      </c>
      <c r="J160" s="274"/>
    </row>
    <row r="161" spans="1:11">
      <c r="A161" s="265" t="s">
        <v>243</v>
      </c>
      <c r="B161" s="276">
        <v>89356</v>
      </c>
      <c r="C161" s="312" t="s">
        <v>13</v>
      </c>
      <c r="D161" s="39" t="s">
        <v>244</v>
      </c>
      <c r="E161" s="22" t="s">
        <v>103</v>
      </c>
      <c r="F161" s="23">
        <v>38</v>
      </c>
      <c r="G161" s="410">
        <v>14.77</v>
      </c>
      <c r="H161" s="250">
        <f t="shared" si="12"/>
        <v>561.26</v>
      </c>
      <c r="J161" s="274"/>
    </row>
    <row r="162" spans="1:11">
      <c r="A162" s="265" t="s">
        <v>245</v>
      </c>
      <c r="B162" s="276">
        <v>89357</v>
      </c>
      <c r="C162" s="312" t="s">
        <v>13</v>
      </c>
      <c r="D162" s="39" t="s">
        <v>246</v>
      </c>
      <c r="E162" s="22" t="s">
        <v>103</v>
      </c>
      <c r="F162" s="23">
        <v>28</v>
      </c>
      <c r="G162" s="410">
        <v>20.51</v>
      </c>
      <c r="H162" s="250">
        <f t="shared" si="12"/>
        <v>574.28000000000009</v>
      </c>
      <c r="J162" s="274"/>
    </row>
    <row r="163" spans="1:11">
      <c r="A163" s="265" t="s">
        <v>247</v>
      </c>
      <c r="B163" s="276">
        <v>89448</v>
      </c>
      <c r="C163" s="312" t="s">
        <v>13</v>
      </c>
      <c r="D163" s="39" t="s">
        <v>248</v>
      </c>
      <c r="E163" s="22" t="s">
        <v>103</v>
      </c>
      <c r="F163" s="23">
        <v>14</v>
      </c>
      <c r="G163" s="410">
        <v>10.28</v>
      </c>
      <c r="H163" s="250">
        <f t="shared" si="12"/>
        <v>143.91999999999999</v>
      </c>
      <c r="J163" s="274"/>
    </row>
    <row r="164" spans="1:11">
      <c r="A164" s="265" t="s">
        <v>249</v>
      </c>
      <c r="B164" s="276">
        <v>89449</v>
      </c>
      <c r="C164" s="312" t="s">
        <v>13</v>
      </c>
      <c r="D164" s="39" t="s">
        <v>250</v>
      </c>
      <c r="E164" s="22" t="s">
        <v>103</v>
      </c>
      <c r="F164" s="23">
        <v>36</v>
      </c>
      <c r="G164" s="410">
        <v>12.72</v>
      </c>
      <c r="H164" s="250">
        <f t="shared" si="12"/>
        <v>457.92</v>
      </c>
      <c r="J164" s="274"/>
    </row>
    <row r="165" spans="1:11">
      <c r="A165" s="265" t="s">
        <v>251</v>
      </c>
      <c r="B165" s="276">
        <v>89375</v>
      </c>
      <c r="C165" s="312" t="s">
        <v>13</v>
      </c>
      <c r="D165" s="39" t="s">
        <v>252</v>
      </c>
      <c r="E165" s="22" t="s">
        <v>179</v>
      </c>
      <c r="F165" s="23">
        <v>6</v>
      </c>
      <c r="G165" s="410">
        <v>9.08</v>
      </c>
      <c r="H165" s="250">
        <f t="shared" si="12"/>
        <v>54.480000000000004</v>
      </c>
      <c r="J165" s="274"/>
    </row>
    <row r="166" spans="1:11">
      <c r="A166" s="265" t="s">
        <v>253</v>
      </c>
      <c r="B166" s="276">
        <v>89594</v>
      </c>
      <c r="C166" s="312" t="s">
        <v>13</v>
      </c>
      <c r="D166" s="39" t="s">
        <v>254</v>
      </c>
      <c r="E166" s="22" t="s">
        <v>179</v>
      </c>
      <c r="F166" s="23">
        <v>2</v>
      </c>
      <c r="G166" s="410">
        <v>30.62</v>
      </c>
      <c r="H166" s="250">
        <f t="shared" si="12"/>
        <v>61.24</v>
      </c>
      <c r="J166" s="274"/>
    </row>
    <row r="167" spans="1:11" ht="38.25">
      <c r="A167" s="265" t="s">
        <v>255</v>
      </c>
      <c r="B167" s="276" t="s">
        <v>256</v>
      </c>
      <c r="C167" s="312" t="s">
        <v>23</v>
      </c>
      <c r="D167" s="39" t="s">
        <v>257</v>
      </c>
      <c r="E167" s="22" t="s">
        <v>179</v>
      </c>
      <c r="F167" s="23">
        <v>2</v>
      </c>
      <c r="G167" s="410">
        <v>729.08</v>
      </c>
      <c r="H167" s="250">
        <f t="shared" si="12"/>
        <v>1458.16</v>
      </c>
      <c r="J167" s="43"/>
    </row>
    <row r="168" spans="1:11" ht="25.5">
      <c r="A168" s="265" t="s">
        <v>258</v>
      </c>
      <c r="B168" s="276">
        <v>6021</v>
      </c>
      <c r="C168" s="312" t="s">
        <v>13</v>
      </c>
      <c r="D168" s="39" t="s">
        <v>259</v>
      </c>
      <c r="E168" s="22" t="s">
        <v>179</v>
      </c>
      <c r="F168" s="23">
        <v>4</v>
      </c>
      <c r="G168" s="410">
        <v>207.19</v>
      </c>
      <c r="H168" s="250">
        <f t="shared" si="12"/>
        <v>828.76</v>
      </c>
      <c r="J168" s="274"/>
    </row>
    <row r="169" spans="1:11" ht="25.5">
      <c r="A169" s="265" t="s">
        <v>260</v>
      </c>
      <c r="B169" s="203">
        <v>86943</v>
      </c>
      <c r="C169" s="10" t="s">
        <v>13</v>
      </c>
      <c r="D169" s="40" t="s">
        <v>261</v>
      </c>
      <c r="E169" s="22" t="s">
        <v>179</v>
      </c>
      <c r="F169" s="41">
        <v>2</v>
      </c>
      <c r="G169" s="410">
        <v>148.5</v>
      </c>
      <c r="H169" s="250">
        <f t="shared" si="12"/>
        <v>297</v>
      </c>
      <c r="J169" s="274"/>
    </row>
    <row r="170" spans="1:11" ht="38.25">
      <c r="A170" s="265" t="s">
        <v>262</v>
      </c>
      <c r="B170" s="203">
        <v>86901</v>
      </c>
      <c r="C170" s="10" t="s">
        <v>13</v>
      </c>
      <c r="D170" s="40" t="s">
        <v>263</v>
      </c>
      <c r="E170" s="22" t="s">
        <v>179</v>
      </c>
      <c r="F170" s="41">
        <v>6</v>
      </c>
      <c r="G170" s="410">
        <v>106.56</v>
      </c>
      <c r="H170" s="250">
        <f t="shared" si="12"/>
        <v>639.36</v>
      </c>
      <c r="J170" s="274"/>
    </row>
    <row r="171" spans="1:11">
      <c r="A171" s="458" t="s">
        <v>36</v>
      </c>
      <c r="B171" s="459"/>
      <c r="C171" s="459"/>
      <c r="D171" s="459"/>
      <c r="E171" s="459"/>
      <c r="F171" s="459"/>
      <c r="G171" s="459"/>
      <c r="H171" s="253">
        <f>SUM(H128:H170)</f>
        <v>13108.270000000002</v>
      </c>
    </row>
    <row r="172" spans="1:11" ht="10.5" customHeight="1">
      <c r="A172" s="453"/>
      <c r="B172" s="454"/>
      <c r="C172" s="454"/>
      <c r="D172" s="454"/>
      <c r="E172" s="454"/>
      <c r="F172" s="454"/>
      <c r="G172" s="454"/>
      <c r="H172" s="455"/>
    </row>
    <row r="173" spans="1:11">
      <c r="A173" s="263">
        <v>12</v>
      </c>
      <c r="B173" s="26"/>
      <c r="C173" s="26"/>
      <c r="D173" s="33" t="s">
        <v>264</v>
      </c>
      <c r="E173" s="26"/>
      <c r="F173" s="26"/>
      <c r="G173" s="238"/>
      <c r="H173" s="264"/>
    </row>
    <row r="174" spans="1:11">
      <c r="A174" s="266" t="s">
        <v>265</v>
      </c>
      <c r="B174" s="276" t="s">
        <v>266</v>
      </c>
      <c r="C174" s="312" t="s">
        <v>23</v>
      </c>
      <c r="D174" s="39" t="s">
        <v>267</v>
      </c>
      <c r="E174" s="22" t="s">
        <v>179</v>
      </c>
      <c r="F174" s="23">
        <v>5</v>
      </c>
      <c r="G174" s="406">
        <v>6.63</v>
      </c>
      <c r="H174" s="250">
        <f>G174*F174</f>
        <v>33.15</v>
      </c>
      <c r="J174" s="274"/>
      <c r="K174" s="43"/>
    </row>
    <row r="175" spans="1:11">
      <c r="A175" s="266" t="s">
        <v>268</v>
      </c>
      <c r="B175" s="127" t="s">
        <v>269</v>
      </c>
      <c r="C175" s="312" t="s">
        <v>13</v>
      </c>
      <c r="D175" s="39" t="s">
        <v>270</v>
      </c>
      <c r="E175" s="22" t="s">
        <v>179</v>
      </c>
      <c r="F175" s="23">
        <v>4</v>
      </c>
      <c r="G175" s="411">
        <v>125.87</v>
      </c>
      <c r="H175" s="250">
        <f t="shared" ref="H175:H194" si="13">G175*F175</f>
        <v>503.48</v>
      </c>
      <c r="J175" s="274"/>
      <c r="K175" s="43"/>
    </row>
    <row r="176" spans="1:11">
      <c r="A176" s="266" t="s">
        <v>271</v>
      </c>
      <c r="B176" s="127">
        <v>89482</v>
      </c>
      <c r="C176" s="312" t="s">
        <v>13</v>
      </c>
      <c r="D176" s="39" t="s">
        <v>272</v>
      </c>
      <c r="E176" s="22" t="s">
        <v>179</v>
      </c>
      <c r="F176" s="23">
        <v>6</v>
      </c>
      <c r="G176" s="411">
        <v>16.8</v>
      </c>
      <c r="H176" s="250">
        <f t="shared" si="13"/>
        <v>100.80000000000001</v>
      </c>
      <c r="J176" s="274"/>
      <c r="K176" s="43"/>
    </row>
    <row r="177" spans="1:11">
      <c r="A177" s="266" t="s">
        <v>273</v>
      </c>
      <c r="B177" s="276">
        <v>89491</v>
      </c>
      <c r="C177" s="312" t="s">
        <v>13</v>
      </c>
      <c r="D177" s="39" t="s">
        <v>274</v>
      </c>
      <c r="E177" s="22" t="s">
        <v>179</v>
      </c>
      <c r="F177" s="23">
        <v>4</v>
      </c>
      <c r="G177" s="411">
        <v>40.869999999999997</v>
      </c>
      <c r="H177" s="250">
        <f t="shared" si="13"/>
        <v>163.47999999999999</v>
      </c>
      <c r="J177" s="274"/>
      <c r="K177" s="43"/>
    </row>
    <row r="178" spans="1:11">
      <c r="A178" s="266" t="s">
        <v>275</v>
      </c>
      <c r="B178" s="127">
        <v>89728</v>
      </c>
      <c r="C178" s="312" t="s">
        <v>13</v>
      </c>
      <c r="D178" s="39" t="s">
        <v>276</v>
      </c>
      <c r="E178" s="22" t="s">
        <v>179</v>
      </c>
      <c r="F178" s="23">
        <v>14</v>
      </c>
      <c r="G178" s="411">
        <v>7.4</v>
      </c>
      <c r="H178" s="250">
        <f t="shared" si="13"/>
        <v>103.60000000000001</v>
      </c>
      <c r="J178" s="274"/>
      <c r="K178" s="43"/>
    </row>
    <row r="179" spans="1:11" ht="25.5">
      <c r="A179" s="266" t="s">
        <v>277</v>
      </c>
      <c r="B179" s="277" t="s">
        <v>278</v>
      </c>
      <c r="C179" s="312" t="s">
        <v>279</v>
      </c>
      <c r="D179" s="39" t="s">
        <v>280</v>
      </c>
      <c r="E179" s="22" t="s">
        <v>179</v>
      </c>
      <c r="F179" s="23">
        <v>1</v>
      </c>
      <c r="G179" s="406">
        <f>Composições!F9</f>
        <v>6623.2717500000008</v>
      </c>
      <c r="H179" s="250">
        <f t="shared" si="13"/>
        <v>6623.2717500000008</v>
      </c>
      <c r="J179" s="274"/>
      <c r="K179" s="43"/>
    </row>
    <row r="180" spans="1:11">
      <c r="A180" s="266" t="s">
        <v>281</v>
      </c>
      <c r="B180" s="127">
        <v>89726</v>
      </c>
      <c r="C180" s="312" t="s">
        <v>13</v>
      </c>
      <c r="D180" s="39" t="s">
        <v>282</v>
      </c>
      <c r="E180" s="22" t="s">
        <v>179</v>
      </c>
      <c r="F180" s="23">
        <v>3</v>
      </c>
      <c r="G180" s="411">
        <v>6.05</v>
      </c>
      <c r="H180" s="250">
        <f t="shared" si="13"/>
        <v>18.149999999999999</v>
      </c>
      <c r="J180" s="274"/>
      <c r="K180" s="43"/>
    </row>
    <row r="181" spans="1:11">
      <c r="A181" s="266" t="s">
        <v>283</v>
      </c>
      <c r="B181" s="127">
        <v>89732</v>
      </c>
      <c r="C181" s="312" t="s">
        <v>13</v>
      </c>
      <c r="D181" s="39" t="s">
        <v>284</v>
      </c>
      <c r="E181" s="22" t="s">
        <v>179</v>
      </c>
      <c r="F181" s="23">
        <v>6</v>
      </c>
      <c r="G181" s="412">
        <v>7.78</v>
      </c>
      <c r="H181" s="250">
        <f t="shared" si="13"/>
        <v>46.68</v>
      </c>
      <c r="J181" s="274"/>
      <c r="K181" s="43"/>
    </row>
    <row r="182" spans="1:11">
      <c r="A182" s="266" t="s">
        <v>285</v>
      </c>
      <c r="B182" s="127">
        <v>89744</v>
      </c>
      <c r="C182" s="312" t="s">
        <v>13</v>
      </c>
      <c r="D182" s="39" t="s">
        <v>286</v>
      </c>
      <c r="E182" s="22" t="s">
        <v>179</v>
      </c>
      <c r="F182" s="23">
        <v>7</v>
      </c>
      <c r="G182" s="411">
        <v>16.399999999999999</v>
      </c>
      <c r="H182" s="250">
        <f t="shared" si="13"/>
        <v>114.79999999999998</v>
      </c>
      <c r="J182" s="274"/>
      <c r="K182" s="43"/>
    </row>
    <row r="183" spans="1:11">
      <c r="A183" s="266" t="s">
        <v>287</v>
      </c>
      <c r="B183" s="127">
        <v>89724</v>
      </c>
      <c r="C183" s="312" t="s">
        <v>13</v>
      </c>
      <c r="D183" s="39" t="s">
        <v>288</v>
      </c>
      <c r="E183" s="22" t="s">
        <v>179</v>
      </c>
      <c r="F183" s="23">
        <v>10</v>
      </c>
      <c r="G183" s="411">
        <v>5.31</v>
      </c>
      <c r="H183" s="250">
        <f t="shared" si="13"/>
        <v>53.099999999999994</v>
      </c>
      <c r="J183" s="274"/>
      <c r="K183" s="43"/>
    </row>
    <row r="184" spans="1:11">
      <c r="A184" s="266" t="s">
        <v>289</v>
      </c>
      <c r="B184" s="127">
        <v>89797</v>
      </c>
      <c r="C184" s="312" t="s">
        <v>13</v>
      </c>
      <c r="D184" s="39" t="s">
        <v>290</v>
      </c>
      <c r="E184" s="22" t="s">
        <v>179</v>
      </c>
      <c r="F184" s="23">
        <v>5</v>
      </c>
      <c r="G184" s="411">
        <v>31.14</v>
      </c>
      <c r="H184" s="250">
        <f t="shared" si="13"/>
        <v>155.69999999999999</v>
      </c>
      <c r="J184" s="274"/>
      <c r="K184" s="43"/>
    </row>
    <row r="185" spans="1:11">
      <c r="A185" s="266" t="s">
        <v>291</v>
      </c>
      <c r="B185" s="276" t="s">
        <v>292</v>
      </c>
      <c r="C185" s="312" t="s">
        <v>23</v>
      </c>
      <c r="D185" s="39" t="s">
        <v>293</v>
      </c>
      <c r="E185" s="22" t="s">
        <v>179</v>
      </c>
      <c r="F185" s="23">
        <v>6</v>
      </c>
      <c r="G185" s="411">
        <v>24.75</v>
      </c>
      <c r="H185" s="250">
        <f t="shared" si="13"/>
        <v>148.5</v>
      </c>
      <c r="J185" s="274"/>
      <c r="K185" s="43"/>
    </row>
    <row r="186" spans="1:11">
      <c r="A186" s="266" t="s">
        <v>294</v>
      </c>
      <c r="B186" s="127">
        <v>89785</v>
      </c>
      <c r="C186" s="312" t="s">
        <v>13</v>
      </c>
      <c r="D186" s="39" t="s">
        <v>295</v>
      </c>
      <c r="E186" s="22" t="s">
        <v>179</v>
      </c>
      <c r="F186" s="23">
        <v>8</v>
      </c>
      <c r="G186" s="411">
        <v>13.95</v>
      </c>
      <c r="H186" s="250">
        <f t="shared" si="13"/>
        <v>111.6</v>
      </c>
      <c r="J186" s="274"/>
      <c r="K186" s="43"/>
    </row>
    <row r="187" spans="1:11">
      <c r="A187" s="266" t="s">
        <v>296</v>
      </c>
      <c r="B187" s="276" t="s">
        <v>297</v>
      </c>
      <c r="C187" s="312" t="s">
        <v>23</v>
      </c>
      <c r="D187" s="39" t="s">
        <v>298</v>
      </c>
      <c r="E187" s="22" t="s">
        <v>179</v>
      </c>
      <c r="F187" s="23">
        <v>9</v>
      </c>
      <c r="G187" s="406">
        <v>18.510000000000002</v>
      </c>
      <c r="H187" s="250">
        <f t="shared" si="13"/>
        <v>166.59</v>
      </c>
      <c r="J187" s="274"/>
      <c r="K187" s="43"/>
    </row>
    <row r="188" spans="1:11" ht="25.5">
      <c r="A188" s="266" t="s">
        <v>299</v>
      </c>
      <c r="B188" s="277" t="s">
        <v>300</v>
      </c>
      <c r="C188" s="312" t="s">
        <v>279</v>
      </c>
      <c r="D188" s="39" t="s">
        <v>301</v>
      </c>
      <c r="E188" s="22" t="s">
        <v>179</v>
      </c>
      <c r="F188" s="23">
        <v>1</v>
      </c>
      <c r="G188" s="406">
        <f>'[1]COMPOSIÇÕES DE CUSTOS'!G37</f>
        <v>1245.6307270458224</v>
      </c>
      <c r="H188" s="250">
        <f t="shared" si="13"/>
        <v>1245.6307270458224</v>
      </c>
      <c r="J188" s="274"/>
      <c r="K188" s="43"/>
    </row>
    <row r="189" spans="1:11">
      <c r="A189" s="266" t="s">
        <v>302</v>
      </c>
      <c r="B189" s="276" t="s">
        <v>303</v>
      </c>
      <c r="C189" s="312" t="s">
        <v>23</v>
      </c>
      <c r="D189" s="39" t="s">
        <v>304</v>
      </c>
      <c r="E189" s="22" t="s">
        <v>179</v>
      </c>
      <c r="F189" s="23">
        <v>1</v>
      </c>
      <c r="G189" s="406">
        <v>24.3</v>
      </c>
      <c r="H189" s="250">
        <f t="shared" si="13"/>
        <v>24.3</v>
      </c>
      <c r="J189" s="274"/>
      <c r="K189" s="43"/>
    </row>
    <row r="190" spans="1:11">
      <c r="A190" s="266" t="s">
        <v>305</v>
      </c>
      <c r="B190" s="276" t="s">
        <v>314</v>
      </c>
      <c r="C190" s="312" t="s">
        <v>23</v>
      </c>
      <c r="D190" s="39" t="s">
        <v>306</v>
      </c>
      <c r="E190" s="22" t="s">
        <v>103</v>
      </c>
      <c r="F190" s="23">
        <v>3</v>
      </c>
      <c r="G190" s="406">
        <v>13.32</v>
      </c>
      <c r="H190" s="250">
        <f t="shared" si="13"/>
        <v>39.96</v>
      </c>
      <c r="J190" s="274"/>
      <c r="K190" s="43"/>
    </row>
    <row r="191" spans="1:11">
      <c r="A191" s="266" t="s">
        <v>307</v>
      </c>
      <c r="B191" s="276" t="s">
        <v>308</v>
      </c>
      <c r="C191" s="312" t="s">
        <v>23</v>
      </c>
      <c r="D191" s="39" t="s">
        <v>309</v>
      </c>
      <c r="E191" s="22" t="s">
        <v>103</v>
      </c>
      <c r="F191" s="23">
        <v>35</v>
      </c>
      <c r="G191" s="406">
        <v>23.92</v>
      </c>
      <c r="H191" s="250">
        <f t="shared" si="13"/>
        <v>837.2</v>
      </c>
      <c r="J191" s="274"/>
      <c r="K191" s="43"/>
    </row>
    <row r="192" spans="1:11">
      <c r="A192" s="266" t="s">
        <v>310</v>
      </c>
      <c r="B192" s="276" t="s">
        <v>311</v>
      </c>
      <c r="C192" s="312" t="s">
        <v>23</v>
      </c>
      <c r="D192" s="39" t="s">
        <v>312</v>
      </c>
      <c r="E192" s="22" t="s">
        <v>103</v>
      </c>
      <c r="F192" s="23">
        <v>20</v>
      </c>
      <c r="G192" s="406">
        <v>9.7799999999999994</v>
      </c>
      <c r="H192" s="250">
        <f t="shared" si="13"/>
        <v>195.6</v>
      </c>
      <c r="J192" s="274"/>
      <c r="K192" s="43"/>
    </row>
    <row r="193" spans="1:11">
      <c r="A193" s="266" t="s">
        <v>313</v>
      </c>
      <c r="B193" s="276" t="s">
        <v>314</v>
      </c>
      <c r="C193" s="312" t="s">
        <v>23</v>
      </c>
      <c r="D193" s="39" t="s">
        <v>315</v>
      </c>
      <c r="E193" s="22" t="s">
        <v>103</v>
      </c>
      <c r="F193" s="23">
        <v>17</v>
      </c>
      <c r="G193" s="406">
        <v>13.32</v>
      </c>
      <c r="H193" s="250">
        <f t="shared" si="13"/>
        <v>226.44</v>
      </c>
      <c r="J193" s="274"/>
      <c r="K193" s="43"/>
    </row>
    <row r="194" spans="1:11">
      <c r="A194" s="266" t="s">
        <v>316</v>
      </c>
      <c r="B194" s="127">
        <v>86879</v>
      </c>
      <c r="C194" s="312" t="s">
        <v>13</v>
      </c>
      <c r="D194" s="39" t="s">
        <v>6789</v>
      </c>
      <c r="E194" s="22" t="s">
        <v>179</v>
      </c>
      <c r="F194" s="23">
        <v>9</v>
      </c>
      <c r="G194" s="411">
        <v>4.9000000000000004</v>
      </c>
      <c r="H194" s="250">
        <f t="shared" si="13"/>
        <v>44.1</v>
      </c>
      <c r="J194" s="274"/>
      <c r="K194" s="43"/>
    </row>
    <row r="195" spans="1:11">
      <c r="A195" s="458" t="s">
        <v>36</v>
      </c>
      <c r="B195" s="459"/>
      <c r="C195" s="459"/>
      <c r="D195" s="459"/>
      <c r="E195" s="459"/>
      <c r="F195" s="459"/>
      <c r="G195" s="459"/>
      <c r="H195" s="253">
        <f>SUM(H174:H194)</f>
        <v>10956.132477045823</v>
      </c>
    </row>
    <row r="196" spans="1:11" ht="9.75" customHeight="1">
      <c r="A196" s="453"/>
      <c r="B196" s="454"/>
      <c r="C196" s="454"/>
      <c r="D196" s="454"/>
      <c r="E196" s="454"/>
      <c r="F196" s="454"/>
      <c r="G196" s="454"/>
      <c r="H196" s="455"/>
    </row>
    <row r="197" spans="1:11">
      <c r="A197" s="263">
        <v>13</v>
      </c>
      <c r="B197" s="26"/>
      <c r="C197" s="26"/>
      <c r="D197" s="42" t="s">
        <v>317</v>
      </c>
      <c r="E197" s="26"/>
      <c r="F197" s="26"/>
      <c r="G197" s="238"/>
      <c r="H197" s="264"/>
    </row>
    <row r="198" spans="1:11" ht="25.5">
      <c r="A198" s="266" t="s">
        <v>318</v>
      </c>
      <c r="B198" s="229">
        <v>94227</v>
      </c>
      <c r="C198" s="34" t="s">
        <v>13</v>
      </c>
      <c r="D198" s="39" t="s">
        <v>6828</v>
      </c>
      <c r="E198" s="22" t="s">
        <v>103</v>
      </c>
      <c r="F198" s="23">
        <v>72</v>
      </c>
      <c r="G198" s="411">
        <v>34.76</v>
      </c>
      <c r="H198" s="250">
        <f>G198*F198</f>
        <v>2502.7199999999998</v>
      </c>
      <c r="J198" s="275"/>
    </row>
    <row r="199" spans="1:11">
      <c r="A199" s="266" t="s">
        <v>319</v>
      </c>
      <c r="B199" s="230">
        <v>89580</v>
      </c>
      <c r="C199" s="34" t="s">
        <v>13</v>
      </c>
      <c r="D199" s="39" t="s">
        <v>320</v>
      </c>
      <c r="E199" s="22" t="s">
        <v>103</v>
      </c>
      <c r="F199" s="23">
        <v>20</v>
      </c>
      <c r="G199" s="411">
        <v>41.82</v>
      </c>
      <c r="H199" s="250">
        <f t="shared" ref="H199:H203" si="14">G199*F199</f>
        <v>836.4</v>
      </c>
      <c r="J199" s="275"/>
    </row>
    <row r="200" spans="1:11">
      <c r="A200" s="266" t="s">
        <v>321</v>
      </c>
      <c r="B200" s="230">
        <v>89590</v>
      </c>
      <c r="C200" s="34" t="s">
        <v>13</v>
      </c>
      <c r="D200" s="39" t="s">
        <v>322</v>
      </c>
      <c r="E200" s="22" t="s">
        <v>179</v>
      </c>
      <c r="F200" s="23">
        <v>4</v>
      </c>
      <c r="G200" s="411">
        <v>73.98</v>
      </c>
      <c r="H200" s="250">
        <f t="shared" si="14"/>
        <v>295.92</v>
      </c>
      <c r="J200" s="275"/>
    </row>
    <row r="201" spans="1:11" ht="25.5">
      <c r="A201" s="266" t="s">
        <v>323</v>
      </c>
      <c r="B201" s="276" t="s">
        <v>324</v>
      </c>
      <c r="C201" s="312" t="s">
        <v>23</v>
      </c>
      <c r="D201" s="39" t="s">
        <v>6790</v>
      </c>
      <c r="E201" s="22" t="s">
        <v>179</v>
      </c>
      <c r="F201" s="23">
        <v>4</v>
      </c>
      <c r="G201" s="406">
        <v>111.69</v>
      </c>
      <c r="H201" s="250">
        <f t="shared" si="14"/>
        <v>446.76</v>
      </c>
      <c r="J201" s="274"/>
    </row>
    <row r="202" spans="1:11">
      <c r="A202" s="266" t="s">
        <v>325</v>
      </c>
      <c r="B202" s="211" t="s">
        <v>326</v>
      </c>
      <c r="C202" s="17" t="s">
        <v>23</v>
      </c>
      <c r="D202" s="39" t="s">
        <v>327</v>
      </c>
      <c r="E202" s="22" t="s">
        <v>103</v>
      </c>
      <c r="F202" s="23">
        <v>72</v>
      </c>
      <c r="G202" s="406">
        <v>156.36000000000001</v>
      </c>
      <c r="H202" s="250">
        <f t="shared" si="14"/>
        <v>11257.920000000002</v>
      </c>
      <c r="I202" s="43"/>
      <c r="J202" s="274"/>
    </row>
    <row r="203" spans="1:11">
      <c r="A203" s="266" t="s">
        <v>328</v>
      </c>
      <c r="B203" s="211" t="s">
        <v>6791</v>
      </c>
      <c r="C203" s="17" t="s">
        <v>23</v>
      </c>
      <c r="D203" s="40" t="s">
        <v>329</v>
      </c>
      <c r="E203" s="17" t="s">
        <v>40</v>
      </c>
      <c r="F203" s="44">
        <v>1.87</v>
      </c>
      <c r="G203" s="413">
        <v>62.84</v>
      </c>
      <c r="H203" s="250">
        <f t="shared" si="14"/>
        <v>117.51080000000002</v>
      </c>
      <c r="I203" s="45"/>
      <c r="J203" s="274"/>
    </row>
    <row r="204" spans="1:11">
      <c r="A204" s="458" t="s">
        <v>36</v>
      </c>
      <c r="B204" s="459"/>
      <c r="C204" s="459"/>
      <c r="D204" s="459"/>
      <c r="E204" s="459"/>
      <c r="F204" s="459"/>
      <c r="G204" s="459"/>
      <c r="H204" s="253">
        <f>SUM(H198:H203)</f>
        <v>15457.230800000001</v>
      </c>
      <c r="I204" s="43"/>
    </row>
    <row r="205" spans="1:11" ht="11.25" customHeight="1">
      <c r="A205" s="453"/>
      <c r="B205" s="454"/>
      <c r="C205" s="454"/>
      <c r="D205" s="454"/>
      <c r="E205" s="454"/>
      <c r="F205" s="454"/>
      <c r="G205" s="454"/>
      <c r="H205" s="455"/>
    </row>
    <row r="206" spans="1:11">
      <c r="A206" s="263">
        <v>14</v>
      </c>
      <c r="B206" s="26"/>
      <c r="C206" s="26"/>
      <c r="D206" s="33" t="s">
        <v>331</v>
      </c>
      <c r="E206" s="26"/>
      <c r="F206" s="26"/>
      <c r="G206" s="238"/>
      <c r="H206" s="264"/>
    </row>
    <row r="207" spans="1:11">
      <c r="A207" s="266" t="s">
        <v>332</v>
      </c>
      <c r="B207" s="127" t="s">
        <v>333</v>
      </c>
      <c r="C207" s="17" t="s">
        <v>13</v>
      </c>
      <c r="D207" s="39" t="s">
        <v>334</v>
      </c>
      <c r="E207" s="22" t="s">
        <v>179</v>
      </c>
      <c r="F207" s="23">
        <v>5</v>
      </c>
      <c r="G207" s="411">
        <v>16.13</v>
      </c>
      <c r="H207" s="250">
        <f>G207*F207</f>
        <v>80.649999999999991</v>
      </c>
      <c r="J207" s="274"/>
    </row>
    <row r="208" spans="1:11">
      <c r="A208" s="266" t="s">
        <v>335</v>
      </c>
      <c r="B208" s="127" t="s">
        <v>336</v>
      </c>
      <c r="C208" s="17" t="s">
        <v>13</v>
      </c>
      <c r="D208" s="39" t="s">
        <v>337</v>
      </c>
      <c r="E208" s="22" t="s">
        <v>179</v>
      </c>
      <c r="F208" s="23">
        <v>5</v>
      </c>
      <c r="G208" s="412">
        <v>13.88</v>
      </c>
      <c r="H208" s="250">
        <f t="shared" ref="H208:H236" si="15">G208*F208</f>
        <v>69.400000000000006</v>
      </c>
      <c r="J208" s="274"/>
    </row>
    <row r="209" spans="1:10">
      <c r="A209" s="266" t="s">
        <v>338</v>
      </c>
      <c r="B209" s="127">
        <v>83460</v>
      </c>
      <c r="C209" s="17" t="s">
        <v>13</v>
      </c>
      <c r="D209" s="39" t="s">
        <v>339</v>
      </c>
      <c r="E209" s="22" t="s">
        <v>179</v>
      </c>
      <c r="F209" s="23">
        <v>4</v>
      </c>
      <c r="G209" s="411">
        <v>25.89</v>
      </c>
      <c r="H209" s="250">
        <f t="shared" si="15"/>
        <v>103.56</v>
      </c>
      <c r="J209" s="274"/>
    </row>
    <row r="210" spans="1:10">
      <c r="A210" s="266" t="s">
        <v>340</v>
      </c>
      <c r="B210" s="127">
        <v>83462</v>
      </c>
      <c r="C210" s="17" t="s">
        <v>13</v>
      </c>
      <c r="D210" s="39" t="s">
        <v>341</v>
      </c>
      <c r="E210" s="22" t="s">
        <v>179</v>
      </c>
      <c r="F210" s="23">
        <v>1</v>
      </c>
      <c r="G210" s="411">
        <v>23.7</v>
      </c>
      <c r="H210" s="250">
        <f t="shared" si="15"/>
        <v>23.7</v>
      </c>
      <c r="J210" s="274"/>
    </row>
    <row r="211" spans="1:10">
      <c r="A211" s="266" t="s">
        <v>342</v>
      </c>
      <c r="B211" s="230">
        <v>91941</v>
      </c>
      <c r="C211" s="10" t="s">
        <v>13</v>
      </c>
      <c r="D211" s="39" t="s">
        <v>343</v>
      </c>
      <c r="E211" s="22" t="s">
        <v>179</v>
      </c>
      <c r="F211" s="23">
        <v>16</v>
      </c>
      <c r="G211" s="411">
        <v>6.32</v>
      </c>
      <c r="H211" s="250">
        <f t="shared" si="15"/>
        <v>101.12</v>
      </c>
      <c r="J211" s="274"/>
    </row>
    <row r="212" spans="1:10">
      <c r="A212" s="266" t="s">
        <v>344</v>
      </c>
      <c r="B212" s="127">
        <v>91936</v>
      </c>
      <c r="C212" s="10" t="s">
        <v>13</v>
      </c>
      <c r="D212" s="39" t="s">
        <v>345</v>
      </c>
      <c r="E212" s="22" t="s">
        <v>179</v>
      </c>
      <c r="F212" s="23">
        <v>7</v>
      </c>
      <c r="G212" s="411">
        <v>8.19</v>
      </c>
      <c r="H212" s="250">
        <f t="shared" si="15"/>
        <v>57.33</v>
      </c>
      <c r="J212" s="274"/>
    </row>
    <row r="213" spans="1:10" ht="38.25">
      <c r="A213" s="266" t="s">
        <v>346</v>
      </c>
      <c r="B213" s="229">
        <v>91926</v>
      </c>
      <c r="C213" s="10" t="s">
        <v>13</v>
      </c>
      <c r="D213" s="39" t="s">
        <v>347</v>
      </c>
      <c r="E213" s="22" t="s">
        <v>103</v>
      </c>
      <c r="F213" s="23">
        <v>190</v>
      </c>
      <c r="G213" s="411">
        <v>2.5499999999999998</v>
      </c>
      <c r="H213" s="250">
        <f t="shared" si="15"/>
        <v>484.49999999999994</v>
      </c>
      <c r="J213" s="274"/>
    </row>
    <row r="214" spans="1:10" ht="38.25">
      <c r="A214" s="266" t="s">
        <v>348</v>
      </c>
      <c r="B214" s="229">
        <v>91928</v>
      </c>
      <c r="C214" s="10" t="s">
        <v>13</v>
      </c>
      <c r="D214" s="39" t="s">
        <v>349</v>
      </c>
      <c r="E214" s="22" t="s">
        <v>103</v>
      </c>
      <c r="F214" s="23">
        <v>820</v>
      </c>
      <c r="G214" s="411">
        <v>3.53</v>
      </c>
      <c r="H214" s="250">
        <f t="shared" si="15"/>
        <v>2894.6</v>
      </c>
      <c r="J214" s="274"/>
    </row>
    <row r="215" spans="1:10" ht="38.25">
      <c r="A215" s="266" t="s">
        <v>350</v>
      </c>
      <c r="B215" s="229">
        <v>91934</v>
      </c>
      <c r="C215" s="10" t="s">
        <v>13</v>
      </c>
      <c r="D215" s="39" t="s">
        <v>351</v>
      </c>
      <c r="E215" s="22" t="s">
        <v>103</v>
      </c>
      <c r="F215" s="23">
        <v>14</v>
      </c>
      <c r="G215" s="411">
        <v>15.59</v>
      </c>
      <c r="H215" s="250">
        <f t="shared" si="15"/>
        <v>218.26</v>
      </c>
      <c r="J215" s="274"/>
    </row>
    <row r="216" spans="1:10" ht="38.25">
      <c r="A216" s="266" t="s">
        <v>352</v>
      </c>
      <c r="B216" s="229">
        <v>92986</v>
      </c>
      <c r="C216" s="10" t="s">
        <v>13</v>
      </c>
      <c r="D216" s="39" t="s">
        <v>353</v>
      </c>
      <c r="E216" s="22" t="s">
        <v>103</v>
      </c>
      <c r="F216" s="23">
        <v>41</v>
      </c>
      <c r="G216" s="411">
        <v>18.3</v>
      </c>
      <c r="H216" s="250">
        <f t="shared" si="15"/>
        <v>750.30000000000007</v>
      </c>
      <c r="J216" s="274"/>
    </row>
    <row r="217" spans="1:10">
      <c r="A217" s="266" t="s">
        <v>354</v>
      </c>
      <c r="B217" s="230">
        <v>92000</v>
      </c>
      <c r="C217" s="10" t="s">
        <v>13</v>
      </c>
      <c r="D217" s="39" t="s">
        <v>355</v>
      </c>
      <c r="E217" s="22" t="s">
        <v>179</v>
      </c>
      <c r="F217" s="23">
        <v>2</v>
      </c>
      <c r="G217" s="411">
        <v>16.100000000000001</v>
      </c>
      <c r="H217" s="250">
        <f t="shared" si="15"/>
        <v>32.200000000000003</v>
      </c>
      <c r="J217" s="274"/>
    </row>
    <row r="218" spans="1:10">
      <c r="A218" s="266" t="s">
        <v>356</v>
      </c>
      <c r="B218" s="230">
        <v>92001</v>
      </c>
      <c r="C218" s="10" t="s">
        <v>13</v>
      </c>
      <c r="D218" s="39" t="s">
        <v>357</v>
      </c>
      <c r="E218" s="22" t="s">
        <v>179</v>
      </c>
      <c r="F218" s="23">
        <v>1</v>
      </c>
      <c r="G218" s="411">
        <v>18.329999999999998</v>
      </c>
      <c r="H218" s="250">
        <f t="shared" si="15"/>
        <v>18.329999999999998</v>
      </c>
      <c r="J218" s="274"/>
    </row>
    <row r="219" spans="1:10">
      <c r="A219" s="266" t="s">
        <v>358</v>
      </c>
      <c r="B219" s="230">
        <v>92022</v>
      </c>
      <c r="C219" s="10" t="s">
        <v>13</v>
      </c>
      <c r="D219" s="39" t="s">
        <v>359</v>
      </c>
      <c r="E219" s="22" t="s">
        <v>179</v>
      </c>
      <c r="F219" s="23">
        <v>7</v>
      </c>
      <c r="G219" s="412">
        <v>23.14</v>
      </c>
      <c r="H219" s="250">
        <f t="shared" si="15"/>
        <v>161.98000000000002</v>
      </c>
      <c r="J219" s="274"/>
    </row>
    <row r="220" spans="1:10">
      <c r="A220" s="266" t="s">
        <v>360</v>
      </c>
      <c r="B220" s="127" t="s">
        <v>361</v>
      </c>
      <c r="C220" s="10" t="s">
        <v>13</v>
      </c>
      <c r="D220" s="39" t="s">
        <v>362</v>
      </c>
      <c r="E220" s="22" t="s">
        <v>179</v>
      </c>
      <c r="F220" s="23">
        <v>5</v>
      </c>
      <c r="G220" s="411">
        <v>9.93</v>
      </c>
      <c r="H220" s="250">
        <f t="shared" si="15"/>
        <v>49.65</v>
      </c>
      <c r="J220" s="274"/>
    </row>
    <row r="221" spans="1:10">
      <c r="A221" s="266" t="s">
        <v>363</v>
      </c>
      <c r="B221" s="230" t="s">
        <v>364</v>
      </c>
      <c r="C221" s="10" t="s">
        <v>13</v>
      </c>
      <c r="D221" s="39" t="s">
        <v>365</v>
      </c>
      <c r="E221" s="22" t="s">
        <v>179</v>
      </c>
      <c r="F221" s="23">
        <v>5</v>
      </c>
      <c r="G221" s="412">
        <v>44.32</v>
      </c>
      <c r="H221" s="250">
        <f t="shared" si="15"/>
        <v>221.6</v>
      </c>
      <c r="J221" s="274"/>
    </row>
    <row r="222" spans="1:10">
      <c r="A222" s="266" t="s">
        <v>366</v>
      </c>
      <c r="B222" s="230" t="s">
        <v>364</v>
      </c>
      <c r="C222" s="10" t="s">
        <v>13</v>
      </c>
      <c r="D222" s="39" t="s">
        <v>367</v>
      </c>
      <c r="E222" s="22" t="s">
        <v>179</v>
      </c>
      <c r="F222" s="23">
        <v>8</v>
      </c>
      <c r="G222" s="412">
        <v>44.32</v>
      </c>
      <c r="H222" s="250">
        <f t="shared" si="15"/>
        <v>354.56</v>
      </c>
      <c r="J222" s="274"/>
    </row>
    <row r="223" spans="1:10">
      <c r="A223" s="266" t="s">
        <v>368</v>
      </c>
      <c r="B223" s="230" t="s">
        <v>369</v>
      </c>
      <c r="C223" s="10" t="s">
        <v>13</v>
      </c>
      <c r="D223" s="39" t="s">
        <v>370</v>
      </c>
      <c r="E223" s="22" t="s">
        <v>179</v>
      </c>
      <c r="F223" s="23">
        <v>2</v>
      </c>
      <c r="G223" s="411">
        <v>241.71</v>
      </c>
      <c r="H223" s="250">
        <f t="shared" si="15"/>
        <v>483.42</v>
      </c>
      <c r="J223" s="274"/>
    </row>
    <row r="224" spans="1:10">
      <c r="A224" s="266" t="s">
        <v>371</v>
      </c>
      <c r="B224" s="230" t="s">
        <v>372</v>
      </c>
      <c r="C224" s="10" t="s">
        <v>13</v>
      </c>
      <c r="D224" s="39" t="s">
        <v>373</v>
      </c>
      <c r="E224" s="22" t="s">
        <v>179</v>
      </c>
      <c r="F224" s="23">
        <v>1</v>
      </c>
      <c r="G224" s="411">
        <v>377.44</v>
      </c>
      <c r="H224" s="250">
        <f t="shared" si="15"/>
        <v>377.44</v>
      </c>
      <c r="J224" s="274"/>
    </row>
    <row r="225" spans="1:10">
      <c r="A225" s="266" t="s">
        <v>374</v>
      </c>
      <c r="B225" s="230" t="s">
        <v>369</v>
      </c>
      <c r="C225" s="10" t="s">
        <v>13</v>
      </c>
      <c r="D225" s="39" t="s">
        <v>6794</v>
      </c>
      <c r="E225" s="22" t="s">
        <v>179</v>
      </c>
      <c r="F225" s="23">
        <v>1</v>
      </c>
      <c r="G225" s="406">
        <v>241.71</v>
      </c>
      <c r="H225" s="250">
        <f t="shared" si="15"/>
        <v>241.71</v>
      </c>
      <c r="J225" s="274"/>
    </row>
    <row r="226" spans="1:10" ht="38.25">
      <c r="A226" s="266" t="s">
        <v>375</v>
      </c>
      <c r="B226" s="229" t="s">
        <v>376</v>
      </c>
      <c r="C226" s="10" t="s">
        <v>13</v>
      </c>
      <c r="D226" s="39" t="s">
        <v>377</v>
      </c>
      <c r="E226" s="22" t="s">
        <v>179</v>
      </c>
      <c r="F226" s="23">
        <v>1</v>
      </c>
      <c r="G226" s="411">
        <v>397.17</v>
      </c>
      <c r="H226" s="250">
        <f t="shared" si="15"/>
        <v>397.17</v>
      </c>
      <c r="J226" s="274"/>
    </row>
    <row r="227" spans="1:10" ht="38.25">
      <c r="A227" s="266" t="s">
        <v>378</v>
      </c>
      <c r="B227" s="229" t="s">
        <v>379</v>
      </c>
      <c r="C227" s="10" t="s">
        <v>23</v>
      </c>
      <c r="D227" s="39" t="s">
        <v>380</v>
      </c>
      <c r="E227" s="22" t="s">
        <v>179</v>
      </c>
      <c r="F227" s="23">
        <v>1</v>
      </c>
      <c r="G227" s="406">
        <v>257.38</v>
      </c>
      <c r="H227" s="250">
        <f t="shared" si="15"/>
        <v>257.38</v>
      </c>
      <c r="J227" s="274"/>
    </row>
    <row r="228" spans="1:10">
      <c r="A228" s="266" t="s">
        <v>381</v>
      </c>
      <c r="B228" s="230">
        <v>91864</v>
      </c>
      <c r="C228" s="10" t="s">
        <v>13</v>
      </c>
      <c r="D228" s="39" t="s">
        <v>382</v>
      </c>
      <c r="E228" s="22" t="s">
        <v>103</v>
      </c>
      <c r="F228" s="23">
        <v>22</v>
      </c>
      <c r="G228" s="411">
        <v>6.61</v>
      </c>
      <c r="H228" s="250">
        <f t="shared" si="15"/>
        <v>145.42000000000002</v>
      </c>
      <c r="J228" s="274"/>
    </row>
    <row r="229" spans="1:10">
      <c r="A229" s="266" t="s">
        <v>383</v>
      </c>
      <c r="B229" s="230">
        <v>91863</v>
      </c>
      <c r="C229" s="10" t="s">
        <v>13</v>
      </c>
      <c r="D229" s="39" t="s">
        <v>384</v>
      </c>
      <c r="E229" s="22" t="s">
        <v>103</v>
      </c>
      <c r="F229" s="23">
        <v>32</v>
      </c>
      <c r="G229" s="411">
        <v>4.67</v>
      </c>
      <c r="H229" s="250">
        <f t="shared" si="15"/>
        <v>149.44</v>
      </c>
      <c r="J229" s="274"/>
    </row>
    <row r="230" spans="1:10">
      <c r="A230" s="266" t="s">
        <v>385</v>
      </c>
      <c r="B230" s="230">
        <v>93008</v>
      </c>
      <c r="C230" s="10" t="s">
        <v>13</v>
      </c>
      <c r="D230" s="39" t="s">
        <v>386</v>
      </c>
      <c r="E230" s="22" t="s">
        <v>103</v>
      </c>
      <c r="F230" s="23">
        <v>22</v>
      </c>
      <c r="G230" s="411">
        <v>8.7200000000000006</v>
      </c>
      <c r="H230" s="250">
        <f t="shared" si="15"/>
        <v>191.84</v>
      </c>
      <c r="J230" s="274"/>
    </row>
    <row r="231" spans="1:10">
      <c r="A231" s="266" t="s">
        <v>387</v>
      </c>
      <c r="B231" s="230">
        <v>72308</v>
      </c>
      <c r="C231" s="10" t="s">
        <v>13</v>
      </c>
      <c r="D231" s="39" t="s">
        <v>388</v>
      </c>
      <c r="E231" s="22" t="s">
        <v>103</v>
      </c>
      <c r="F231" s="23">
        <v>86</v>
      </c>
      <c r="G231" s="412">
        <v>20.97</v>
      </c>
      <c r="H231" s="250">
        <f t="shared" si="15"/>
        <v>1803.4199999999998</v>
      </c>
      <c r="J231" s="274"/>
    </row>
    <row r="232" spans="1:10">
      <c r="A232" s="266" t="s">
        <v>389</v>
      </c>
      <c r="B232" s="230">
        <v>72309</v>
      </c>
      <c r="C232" s="10" t="s">
        <v>13</v>
      </c>
      <c r="D232" s="39" t="s">
        <v>390</v>
      </c>
      <c r="E232" s="22" t="s">
        <v>103</v>
      </c>
      <c r="F232" s="23">
        <v>17</v>
      </c>
      <c r="G232" s="411">
        <v>21.91</v>
      </c>
      <c r="H232" s="250">
        <f t="shared" si="15"/>
        <v>372.47</v>
      </c>
      <c r="J232" s="274"/>
    </row>
    <row r="233" spans="1:10">
      <c r="A233" s="266" t="s">
        <v>391</v>
      </c>
      <c r="B233" s="230">
        <v>72310</v>
      </c>
      <c r="C233" s="10" t="s">
        <v>13</v>
      </c>
      <c r="D233" s="39" t="s">
        <v>392</v>
      </c>
      <c r="E233" s="22" t="s">
        <v>103</v>
      </c>
      <c r="F233" s="23">
        <v>34</v>
      </c>
      <c r="G233" s="411">
        <v>36.369999999999997</v>
      </c>
      <c r="H233" s="250">
        <f t="shared" si="15"/>
        <v>1236.58</v>
      </c>
      <c r="J233" s="274"/>
    </row>
    <row r="234" spans="1:10" ht="25.5">
      <c r="A234" s="266" t="s">
        <v>393</v>
      </c>
      <c r="B234" s="276" t="s">
        <v>394</v>
      </c>
      <c r="C234" s="10" t="s">
        <v>13</v>
      </c>
      <c r="D234" s="39" t="s">
        <v>395</v>
      </c>
      <c r="E234" s="22" t="s">
        <v>179</v>
      </c>
      <c r="F234" s="23">
        <v>6</v>
      </c>
      <c r="G234" s="411">
        <v>90.43</v>
      </c>
      <c r="H234" s="250">
        <f t="shared" si="15"/>
        <v>542.58000000000004</v>
      </c>
      <c r="J234" s="274"/>
    </row>
    <row r="235" spans="1:10" ht="25.5">
      <c r="A235" s="266" t="s">
        <v>396</v>
      </c>
      <c r="B235" s="229" t="s">
        <v>397</v>
      </c>
      <c r="C235" s="10" t="s">
        <v>13</v>
      </c>
      <c r="D235" s="39" t="s">
        <v>398</v>
      </c>
      <c r="E235" s="22" t="s">
        <v>179</v>
      </c>
      <c r="F235" s="23">
        <v>1</v>
      </c>
      <c r="G235" s="411">
        <v>66.430000000000007</v>
      </c>
      <c r="H235" s="250">
        <f t="shared" si="15"/>
        <v>66.430000000000007</v>
      </c>
      <c r="J235" s="274"/>
    </row>
    <row r="236" spans="1:10" ht="25.5">
      <c r="A236" s="266" t="s">
        <v>399</v>
      </c>
      <c r="B236" s="229" t="s">
        <v>400</v>
      </c>
      <c r="C236" s="10" t="s">
        <v>23</v>
      </c>
      <c r="D236" s="39" t="s">
        <v>401</v>
      </c>
      <c r="E236" s="22" t="s">
        <v>179</v>
      </c>
      <c r="F236" s="23">
        <v>20</v>
      </c>
      <c r="G236" s="406">
        <v>696.03</v>
      </c>
      <c r="H236" s="250">
        <f t="shared" si="15"/>
        <v>13920.599999999999</v>
      </c>
      <c r="J236" s="274"/>
    </row>
    <row r="237" spans="1:10">
      <c r="A237" s="458" t="s">
        <v>36</v>
      </c>
      <c r="B237" s="459"/>
      <c r="C237" s="459"/>
      <c r="D237" s="459"/>
      <c r="E237" s="459"/>
      <c r="F237" s="459"/>
      <c r="G237" s="459"/>
      <c r="H237" s="253">
        <f>SUM(H207:H236)</f>
        <v>25807.64</v>
      </c>
      <c r="J237" s="274"/>
    </row>
    <row r="238" spans="1:10">
      <c r="A238" s="453"/>
      <c r="B238" s="454"/>
      <c r="C238" s="454"/>
      <c r="D238" s="454"/>
      <c r="E238" s="454"/>
      <c r="F238" s="454"/>
      <c r="G238" s="454"/>
      <c r="H238" s="455"/>
      <c r="J238" s="274"/>
    </row>
    <row r="239" spans="1:10">
      <c r="A239" s="263">
        <v>15</v>
      </c>
      <c r="B239" s="26"/>
      <c r="C239" s="26"/>
      <c r="D239" s="33" t="s">
        <v>402</v>
      </c>
      <c r="E239" s="26"/>
      <c r="F239" s="26"/>
      <c r="G239" s="238"/>
      <c r="H239" s="264"/>
      <c r="J239" s="274"/>
    </row>
    <row r="240" spans="1:10">
      <c r="A240" s="266" t="s">
        <v>403</v>
      </c>
      <c r="B240" s="230" t="s">
        <v>6792</v>
      </c>
      <c r="C240" s="10" t="s">
        <v>23</v>
      </c>
      <c r="D240" s="39" t="s">
        <v>404</v>
      </c>
      <c r="E240" s="22" t="s">
        <v>179</v>
      </c>
      <c r="F240" s="23">
        <v>5</v>
      </c>
      <c r="G240" s="414">
        <v>103.2</v>
      </c>
      <c r="H240" s="267">
        <f>G240*F240</f>
        <v>516</v>
      </c>
      <c r="J240" s="274"/>
    </row>
    <row r="241" spans="1:10">
      <c r="A241" s="266" t="s">
        <v>405</v>
      </c>
      <c r="B241" s="230">
        <v>72272</v>
      </c>
      <c r="C241" s="10" t="s">
        <v>13</v>
      </c>
      <c r="D241" s="39" t="s">
        <v>406</v>
      </c>
      <c r="E241" s="22" t="s">
        <v>179</v>
      </c>
      <c r="F241" s="23">
        <v>12</v>
      </c>
      <c r="G241" s="414">
        <v>10</v>
      </c>
      <c r="H241" s="267">
        <f t="shared" ref="H241:H245" si="16">G241*F241</f>
        <v>120</v>
      </c>
      <c r="J241" s="274"/>
    </row>
    <row r="242" spans="1:10">
      <c r="A242" s="266" t="s">
        <v>407</v>
      </c>
      <c r="B242" s="230">
        <v>72929</v>
      </c>
      <c r="C242" s="10" t="s">
        <v>13</v>
      </c>
      <c r="D242" s="39" t="s">
        <v>408</v>
      </c>
      <c r="E242" s="22" t="s">
        <v>103</v>
      </c>
      <c r="F242" s="23">
        <v>24</v>
      </c>
      <c r="G242" s="414">
        <v>39.58</v>
      </c>
      <c r="H242" s="267">
        <f t="shared" si="16"/>
        <v>949.92</v>
      </c>
      <c r="J242" s="274"/>
    </row>
    <row r="243" spans="1:10">
      <c r="A243" s="266" t="s">
        <v>409</v>
      </c>
      <c r="B243" s="230">
        <v>68069</v>
      </c>
      <c r="C243" s="10" t="s">
        <v>13</v>
      </c>
      <c r="D243" s="39" t="s">
        <v>410</v>
      </c>
      <c r="E243" s="22" t="s">
        <v>179</v>
      </c>
      <c r="F243" s="23">
        <v>5</v>
      </c>
      <c r="G243" s="414">
        <v>42.47</v>
      </c>
      <c r="H243" s="267">
        <f t="shared" si="16"/>
        <v>212.35</v>
      </c>
      <c r="J243" s="274"/>
    </row>
    <row r="244" spans="1:10">
      <c r="A244" s="266" t="s">
        <v>411</v>
      </c>
      <c r="B244" s="230">
        <v>89448</v>
      </c>
      <c r="C244" s="10" t="s">
        <v>13</v>
      </c>
      <c r="D244" s="39" t="s">
        <v>412</v>
      </c>
      <c r="E244" s="22" t="s">
        <v>103</v>
      </c>
      <c r="F244" s="23">
        <v>18</v>
      </c>
      <c r="G244" s="414">
        <v>10.28</v>
      </c>
      <c r="H244" s="267">
        <f t="shared" si="16"/>
        <v>185.04</v>
      </c>
      <c r="J244" s="274"/>
    </row>
    <row r="245" spans="1:10">
      <c r="A245" s="266" t="s">
        <v>413</v>
      </c>
      <c r="B245" s="230">
        <v>72262</v>
      </c>
      <c r="C245" s="10" t="s">
        <v>13</v>
      </c>
      <c r="D245" s="39" t="s">
        <v>414</v>
      </c>
      <c r="E245" s="22" t="s">
        <v>179</v>
      </c>
      <c r="F245" s="23">
        <v>5</v>
      </c>
      <c r="G245" s="414">
        <v>11.93</v>
      </c>
      <c r="H245" s="267">
        <f t="shared" si="16"/>
        <v>59.65</v>
      </c>
      <c r="J245" s="274"/>
    </row>
    <row r="246" spans="1:10">
      <c r="A246" s="458" t="s">
        <v>36</v>
      </c>
      <c r="B246" s="459"/>
      <c r="C246" s="459"/>
      <c r="D246" s="459"/>
      <c r="E246" s="459"/>
      <c r="F246" s="459"/>
      <c r="G246" s="459"/>
      <c r="H246" s="253">
        <f>SUM(H240:H245)</f>
        <v>2042.96</v>
      </c>
      <c r="J246" s="43"/>
    </row>
    <row r="247" spans="1:10" ht="11.25" customHeight="1">
      <c r="A247" s="453"/>
      <c r="B247" s="454"/>
      <c r="C247" s="454"/>
      <c r="D247" s="454"/>
      <c r="E247" s="454"/>
      <c r="F247" s="454"/>
      <c r="G247" s="454"/>
      <c r="H247" s="455"/>
    </row>
    <row r="248" spans="1:10">
      <c r="A248" s="263">
        <v>16</v>
      </c>
      <c r="B248" s="26"/>
      <c r="C248" s="26"/>
      <c r="D248" s="33" t="s">
        <v>415</v>
      </c>
      <c r="E248" s="26"/>
      <c r="F248" s="26"/>
      <c r="G248" s="238"/>
      <c r="H248" s="264"/>
    </row>
    <row r="249" spans="1:10" ht="25.5">
      <c r="A249" s="266" t="s">
        <v>416</v>
      </c>
      <c r="B249" s="229" t="s">
        <v>417</v>
      </c>
      <c r="C249" s="10" t="s">
        <v>13</v>
      </c>
      <c r="D249" s="39" t="s">
        <v>418</v>
      </c>
      <c r="E249" s="22" t="s">
        <v>14</v>
      </c>
      <c r="F249" s="23">
        <v>147</v>
      </c>
      <c r="G249" s="411">
        <v>177.63</v>
      </c>
      <c r="H249" s="250">
        <f>G249*F249</f>
        <v>26111.61</v>
      </c>
      <c r="J249" s="274"/>
    </row>
    <row r="250" spans="1:10" ht="25.5">
      <c r="A250" s="266" t="s">
        <v>419</v>
      </c>
      <c r="B250" s="229" t="s">
        <v>420</v>
      </c>
      <c r="C250" s="10" t="s">
        <v>13</v>
      </c>
      <c r="D250" s="39" t="s">
        <v>421</v>
      </c>
      <c r="E250" s="22" t="s">
        <v>14</v>
      </c>
      <c r="F250" s="23">
        <v>4</v>
      </c>
      <c r="G250" s="412">
        <v>758.56</v>
      </c>
      <c r="H250" s="250">
        <f t="shared" ref="H250:H262" si="17">G250*F250</f>
        <v>3034.24</v>
      </c>
      <c r="J250" s="274"/>
    </row>
    <row r="251" spans="1:10" ht="25.5">
      <c r="A251" s="266" t="s">
        <v>422</v>
      </c>
      <c r="B251" s="229">
        <v>86889</v>
      </c>
      <c r="C251" s="10" t="s">
        <v>13</v>
      </c>
      <c r="D251" s="39" t="s">
        <v>423</v>
      </c>
      <c r="E251" s="22" t="s">
        <v>103</v>
      </c>
      <c r="F251" s="23">
        <v>4.8</v>
      </c>
      <c r="G251" s="411">
        <v>290.23</v>
      </c>
      <c r="H251" s="250">
        <f t="shared" si="17"/>
        <v>1393.104</v>
      </c>
      <c r="J251" s="274"/>
    </row>
    <row r="252" spans="1:10">
      <c r="A252" s="266" t="s">
        <v>424</v>
      </c>
      <c r="B252" s="230" t="s">
        <v>425</v>
      </c>
      <c r="C252" s="36" t="s">
        <v>23</v>
      </c>
      <c r="D252" s="39" t="s">
        <v>426</v>
      </c>
      <c r="E252" s="22" t="s">
        <v>103</v>
      </c>
      <c r="F252" s="23">
        <v>4.8</v>
      </c>
      <c r="G252" s="407">
        <v>216.55</v>
      </c>
      <c r="H252" s="250">
        <f t="shared" si="17"/>
        <v>1039.44</v>
      </c>
      <c r="J252" s="274"/>
    </row>
    <row r="253" spans="1:10" ht="25.5">
      <c r="A253" s="266" t="s">
        <v>427</v>
      </c>
      <c r="B253" s="229" t="s">
        <v>428</v>
      </c>
      <c r="C253" s="34" t="s">
        <v>23</v>
      </c>
      <c r="D253" s="39" t="s">
        <v>429</v>
      </c>
      <c r="E253" s="22" t="s">
        <v>103</v>
      </c>
      <c r="F253" s="23">
        <f>(2*1.4)</f>
        <v>2.8</v>
      </c>
      <c r="G253" s="410">
        <v>196.13</v>
      </c>
      <c r="H253" s="250">
        <f t="shared" si="17"/>
        <v>549.16399999999999</v>
      </c>
      <c r="J253" s="274"/>
    </row>
    <row r="254" spans="1:10" ht="25.5">
      <c r="A254" s="266" t="s">
        <v>430</v>
      </c>
      <c r="B254" s="229" t="s">
        <v>428</v>
      </c>
      <c r="C254" s="34" t="s">
        <v>23</v>
      </c>
      <c r="D254" s="39" t="s">
        <v>431</v>
      </c>
      <c r="E254" s="22" t="s">
        <v>103</v>
      </c>
      <c r="F254" s="23">
        <f>(8*0.8)</f>
        <v>6.4</v>
      </c>
      <c r="G254" s="410">
        <v>196.13</v>
      </c>
      <c r="H254" s="250">
        <f t="shared" si="17"/>
        <v>1255.232</v>
      </c>
      <c r="J254" s="274"/>
    </row>
    <row r="255" spans="1:10">
      <c r="A255" s="266" t="s">
        <v>432</v>
      </c>
      <c r="B255" s="229" t="s">
        <v>433</v>
      </c>
      <c r="C255" s="10" t="s">
        <v>13</v>
      </c>
      <c r="D255" s="39" t="s">
        <v>434</v>
      </c>
      <c r="E255" s="22" t="s">
        <v>14</v>
      </c>
      <c r="F255" s="23">
        <v>4.5</v>
      </c>
      <c r="G255" s="411">
        <v>476.75</v>
      </c>
      <c r="H255" s="250">
        <f t="shared" si="17"/>
        <v>2145.375</v>
      </c>
      <c r="J255" s="274"/>
    </row>
    <row r="256" spans="1:10">
      <c r="A256" s="266" t="s">
        <v>435</v>
      </c>
      <c r="B256" s="301" t="s">
        <v>436</v>
      </c>
      <c r="C256" s="34" t="s">
        <v>23</v>
      </c>
      <c r="D256" s="39" t="s">
        <v>6793</v>
      </c>
      <c r="E256" s="22" t="s">
        <v>437</v>
      </c>
      <c r="F256" s="23">
        <v>1</v>
      </c>
      <c r="G256" s="410">
        <f>(406.97+2142.63)</f>
        <v>2549.6000000000004</v>
      </c>
      <c r="H256" s="250">
        <f t="shared" si="17"/>
        <v>2549.6000000000004</v>
      </c>
      <c r="J256" s="274"/>
    </row>
    <row r="257" spans="1:11">
      <c r="A257" s="266" t="s">
        <v>438</v>
      </c>
      <c r="B257" s="230" t="s">
        <v>439</v>
      </c>
      <c r="C257" s="34" t="s">
        <v>23</v>
      </c>
      <c r="D257" s="39" t="s">
        <v>440</v>
      </c>
      <c r="E257" s="22" t="s">
        <v>437</v>
      </c>
      <c r="F257" s="23">
        <v>1</v>
      </c>
      <c r="G257" s="410">
        <v>882.35</v>
      </c>
      <c r="H257" s="250">
        <f t="shared" si="17"/>
        <v>882.35</v>
      </c>
      <c r="J257" s="274"/>
    </row>
    <row r="258" spans="1:11">
      <c r="A258" s="266" t="s">
        <v>441</v>
      </c>
      <c r="B258" s="230" t="s">
        <v>442</v>
      </c>
      <c r="C258" s="34" t="s">
        <v>23</v>
      </c>
      <c r="D258" s="39" t="s">
        <v>443</v>
      </c>
      <c r="E258" s="22" t="s">
        <v>437</v>
      </c>
      <c r="F258" s="23">
        <v>1</v>
      </c>
      <c r="G258" s="410">
        <v>355.39</v>
      </c>
      <c r="H258" s="250">
        <f t="shared" si="17"/>
        <v>355.39</v>
      </c>
      <c r="J258" s="274"/>
    </row>
    <row r="259" spans="1:11">
      <c r="A259" s="266" t="s">
        <v>444</v>
      </c>
      <c r="B259" s="230" t="s">
        <v>445</v>
      </c>
      <c r="C259" s="34" t="s">
        <v>23</v>
      </c>
      <c r="D259" s="39" t="s">
        <v>446</v>
      </c>
      <c r="E259" s="22" t="s">
        <v>103</v>
      </c>
      <c r="F259" s="23">
        <v>2.9</v>
      </c>
      <c r="G259" s="410">
        <v>69.86</v>
      </c>
      <c r="H259" s="250">
        <f t="shared" si="17"/>
        <v>202.59399999999999</v>
      </c>
      <c r="J259" s="274"/>
    </row>
    <row r="260" spans="1:11">
      <c r="A260" s="266" t="s">
        <v>447</v>
      </c>
      <c r="B260" s="203" t="s">
        <v>448</v>
      </c>
      <c r="C260" s="46" t="s">
        <v>23</v>
      </c>
      <c r="D260" s="27" t="s">
        <v>449</v>
      </c>
      <c r="E260" s="22" t="s">
        <v>14</v>
      </c>
      <c r="F260" s="41">
        <v>2.5</v>
      </c>
      <c r="G260" s="413">
        <v>196.85</v>
      </c>
      <c r="H260" s="250">
        <f t="shared" si="17"/>
        <v>492.125</v>
      </c>
      <c r="I260" s="43"/>
      <c r="J260" s="274"/>
    </row>
    <row r="261" spans="1:11">
      <c r="A261" s="266" t="s">
        <v>450</v>
      </c>
      <c r="B261" s="211">
        <v>72553</v>
      </c>
      <c r="C261" s="17" t="s">
        <v>13</v>
      </c>
      <c r="D261" s="19" t="s">
        <v>452</v>
      </c>
      <c r="E261" s="22" t="s">
        <v>179</v>
      </c>
      <c r="F261" s="48">
        <v>2</v>
      </c>
      <c r="G261" s="411">
        <v>140.69999999999999</v>
      </c>
      <c r="H261" s="250">
        <f t="shared" si="17"/>
        <v>281.39999999999998</v>
      </c>
      <c r="I261" s="47"/>
      <c r="J261" s="274"/>
    </row>
    <row r="262" spans="1:11">
      <c r="A262" s="266" t="s">
        <v>451</v>
      </c>
      <c r="B262" s="302" t="s">
        <v>453</v>
      </c>
      <c r="C262" s="49" t="s">
        <v>23</v>
      </c>
      <c r="D262" s="19" t="s">
        <v>454</v>
      </c>
      <c r="E262" s="22" t="s">
        <v>179</v>
      </c>
      <c r="F262" s="48">
        <v>2</v>
      </c>
      <c r="G262" s="415">
        <v>264.08</v>
      </c>
      <c r="H262" s="250">
        <f t="shared" si="17"/>
        <v>528.16</v>
      </c>
      <c r="I262" s="47"/>
      <c r="J262" s="274"/>
    </row>
    <row r="263" spans="1:11">
      <c r="A263" s="472" t="s">
        <v>36</v>
      </c>
      <c r="B263" s="473"/>
      <c r="C263" s="473"/>
      <c r="D263" s="473"/>
      <c r="E263" s="473"/>
      <c r="F263" s="473"/>
      <c r="G263" s="473"/>
      <c r="H263" s="253">
        <f>SUM(H249:H262)</f>
        <v>40819.783999999992</v>
      </c>
      <c r="J263" s="43"/>
    </row>
    <row r="264" spans="1:11">
      <c r="A264" s="474"/>
      <c r="B264" s="475"/>
      <c r="C264" s="475"/>
      <c r="D264" s="475"/>
      <c r="E264" s="475"/>
      <c r="F264" s="475"/>
      <c r="G264" s="475"/>
      <c r="H264" s="476"/>
    </row>
    <row r="265" spans="1:11">
      <c r="A265" s="263">
        <v>17</v>
      </c>
      <c r="B265" s="26"/>
      <c r="C265" s="26"/>
      <c r="D265" s="33" t="s">
        <v>455</v>
      </c>
      <c r="E265" s="26"/>
      <c r="F265" s="26"/>
      <c r="G265" s="238"/>
      <c r="H265" s="264"/>
    </row>
    <row r="266" spans="1:11">
      <c r="A266" s="266" t="s">
        <v>456</v>
      </c>
      <c r="B266" s="230">
        <v>9537</v>
      </c>
      <c r="C266" s="10" t="s">
        <v>13</v>
      </c>
      <c r="D266" s="39" t="s">
        <v>457</v>
      </c>
      <c r="E266" s="22" t="s">
        <v>14</v>
      </c>
      <c r="F266" s="23">
        <v>861.56</v>
      </c>
      <c r="G266" s="411">
        <v>2.06</v>
      </c>
      <c r="H266" s="250">
        <f>G266*F266</f>
        <v>1774.8136</v>
      </c>
      <c r="J266" s="274"/>
    </row>
    <row r="267" spans="1:11">
      <c r="A267" s="458" t="s">
        <v>36</v>
      </c>
      <c r="B267" s="459"/>
      <c r="C267" s="459"/>
      <c r="D267" s="459"/>
      <c r="E267" s="459"/>
      <c r="F267" s="459"/>
      <c r="G267" s="459"/>
      <c r="H267" s="253">
        <f>SUM(H266)</f>
        <v>1774.8136</v>
      </c>
    </row>
    <row r="268" spans="1:11">
      <c r="A268" s="474"/>
      <c r="B268" s="475"/>
      <c r="C268" s="475"/>
      <c r="D268" s="475"/>
      <c r="E268" s="475"/>
      <c r="F268" s="475"/>
      <c r="G268" s="475"/>
      <c r="H268" s="476"/>
    </row>
    <row r="269" spans="1:11">
      <c r="A269" s="469" t="s">
        <v>6781</v>
      </c>
      <c r="B269" s="470"/>
      <c r="C269" s="470"/>
      <c r="D269" s="470"/>
      <c r="E269" s="470"/>
      <c r="F269" s="470"/>
      <c r="G269" s="471"/>
      <c r="H269" s="333">
        <f>SUM(H267,H263,H246,H237,H204,H195,H171,H125,H114,H105,H95,H88,H83,H70,H47,H30,H22)</f>
        <v>683335.31875745312</v>
      </c>
      <c r="J269" s="50"/>
      <c r="K269" s="38"/>
    </row>
    <row r="270" spans="1:11">
      <c r="A270" s="448"/>
      <c r="B270" s="449"/>
      <c r="C270" s="449"/>
      <c r="D270" s="449"/>
      <c r="E270" s="449"/>
      <c r="F270" s="449"/>
      <c r="G270" s="449"/>
      <c r="H270" s="450"/>
    </row>
    <row r="271" spans="1:11" ht="15.75" thickBot="1">
      <c r="A271" s="445" t="s">
        <v>6782</v>
      </c>
      <c r="B271" s="446"/>
      <c r="C271" s="446"/>
      <c r="D271" s="446"/>
      <c r="E271" s="446"/>
      <c r="F271" s="446"/>
      <c r="G271" s="447"/>
      <c r="H271" s="334">
        <f>H269*1.277</f>
        <v>872619.20205326763</v>
      </c>
    </row>
  </sheetData>
  <mergeCells count="49">
    <mergeCell ref="A246:G246"/>
    <mergeCell ref="A115:H115"/>
    <mergeCell ref="A125:G125"/>
    <mergeCell ref="A204:G204"/>
    <mergeCell ref="A171:G171"/>
    <mergeCell ref="A237:G237"/>
    <mergeCell ref="A195:G195"/>
    <mergeCell ref="A269:G269"/>
    <mergeCell ref="A247:H247"/>
    <mergeCell ref="A263:G263"/>
    <mergeCell ref="A264:H264"/>
    <mergeCell ref="A267:G267"/>
    <mergeCell ref="A268:H268"/>
    <mergeCell ref="A196:H196"/>
    <mergeCell ref="G9:H9"/>
    <mergeCell ref="A22:G22"/>
    <mergeCell ref="A95:G95"/>
    <mergeCell ref="A205:H205"/>
    <mergeCell ref="A105:G105"/>
    <mergeCell ref="A106:H106"/>
    <mergeCell ref="A271:G271"/>
    <mergeCell ref="A270:H270"/>
    <mergeCell ref="A9:B9"/>
    <mergeCell ref="A126:H126"/>
    <mergeCell ref="A47:G47"/>
    <mergeCell ref="A238:H238"/>
    <mergeCell ref="A70:G70"/>
    <mergeCell ref="A114:G114"/>
    <mergeCell ref="A79:G79"/>
    <mergeCell ref="A82:G82"/>
    <mergeCell ref="A88:G88"/>
    <mergeCell ref="A89:H89"/>
    <mergeCell ref="E9:F9"/>
    <mergeCell ref="A96:H96"/>
    <mergeCell ref="A83:G83"/>
    <mergeCell ref="A172:H172"/>
    <mergeCell ref="A7:H7"/>
    <mergeCell ref="A8:H8"/>
    <mergeCell ref="A10:H10"/>
    <mergeCell ref="A11:H11"/>
    <mergeCell ref="A69:G69"/>
    <mergeCell ref="A23:H23"/>
    <mergeCell ref="A30:G30"/>
    <mergeCell ref="A31:H31"/>
    <mergeCell ref="A39:G39"/>
    <mergeCell ref="A46:G46"/>
    <mergeCell ref="A48:H48"/>
    <mergeCell ref="A56:G56"/>
    <mergeCell ref="C9:D9"/>
  </mergeCells>
  <conditionalFormatting sqref="G203 G260 G81">
    <cfRule type="containsText" dxfId="154" priority="3" operator="containsText" text="#N/D">
      <formula>NOT(ISERROR(SEARCH("#N/D",G81)))</formula>
    </cfRule>
    <cfRule type="containsErrors" priority="4">
      <formula>ISERROR(G81)</formula>
    </cfRule>
  </conditionalFormatting>
  <conditionalFormatting sqref="G203 G260 G81">
    <cfRule type="containsText" dxfId="153" priority="2" operator="containsText" text="#N/D">
      <formula>NOT(ISERROR(SEARCH("#N/D",G81)))</formula>
    </cfRule>
  </conditionalFormatting>
  <conditionalFormatting sqref="F262:G262 F261">
    <cfRule type="cellIs" dxfId="152" priority="1" stopIfTrue="1" operator="equal">
      <formula>0</formula>
    </cfRule>
  </conditionalFormatting>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dimension ref="A4:U42"/>
  <sheetViews>
    <sheetView tabSelected="1" topLeftCell="C1" zoomScale="70" zoomScaleNormal="70" workbookViewId="0">
      <selection activeCell="A39" sqref="A1:U40"/>
    </sheetView>
  </sheetViews>
  <sheetFormatPr defaultRowHeight="15"/>
  <cols>
    <col min="2" max="2" width="44.42578125" customWidth="1"/>
    <col min="3" max="3" width="18.42578125" customWidth="1"/>
    <col min="4" max="4" width="11.28515625" customWidth="1"/>
    <col min="5" max="5" width="13.28515625" customWidth="1"/>
    <col min="6" max="6" width="11.28515625" customWidth="1"/>
    <col min="7" max="7" width="14.42578125" customWidth="1"/>
    <col min="8" max="8" width="11.7109375" customWidth="1"/>
    <col min="9" max="9" width="14.140625" customWidth="1"/>
    <col min="10" max="10" width="11" customWidth="1"/>
    <col min="11" max="11" width="14.28515625" bestFit="1" customWidth="1"/>
    <col min="12" max="12" width="10.42578125" customWidth="1"/>
    <col min="13" max="13" width="14.28515625" bestFit="1" customWidth="1"/>
    <col min="14" max="14" width="11.85546875" customWidth="1"/>
    <col min="15" max="15" width="14.28515625" bestFit="1" customWidth="1"/>
    <col min="16" max="16" width="10.140625" customWidth="1"/>
    <col min="17" max="17" width="14.28515625" bestFit="1" customWidth="1"/>
    <col min="18" max="18" width="12.42578125" customWidth="1"/>
    <col min="19" max="19" width="15" customWidth="1"/>
    <col min="20" max="20" width="11.85546875" customWidth="1"/>
    <col min="21" max="21" width="15.140625" customWidth="1"/>
  </cols>
  <sheetData>
    <row r="4" spans="1:21">
      <c r="A4" s="488" t="s">
        <v>458</v>
      </c>
      <c r="B4" s="489"/>
      <c r="C4" s="489"/>
      <c r="D4" s="489"/>
      <c r="E4" s="489"/>
      <c r="F4" s="489"/>
      <c r="G4" s="489"/>
      <c r="H4" s="489"/>
      <c r="I4" s="489"/>
      <c r="J4" s="489"/>
      <c r="K4" s="489"/>
      <c r="L4" s="489"/>
      <c r="M4" s="489"/>
      <c r="N4" s="489"/>
      <c r="O4" s="489"/>
      <c r="P4" s="489"/>
      <c r="Q4" s="489"/>
      <c r="R4" s="489"/>
      <c r="S4" s="489"/>
      <c r="T4" s="489"/>
      <c r="U4" s="490"/>
    </row>
    <row r="5" spans="1:21" ht="30" customHeight="1">
      <c r="A5" s="491"/>
      <c r="B5" s="492"/>
      <c r="C5" s="492"/>
      <c r="D5" s="492"/>
      <c r="E5" s="492"/>
      <c r="F5" s="492"/>
      <c r="G5" s="492"/>
      <c r="H5" s="492"/>
      <c r="I5" s="492"/>
      <c r="J5" s="492"/>
      <c r="K5" s="492"/>
      <c r="L5" s="492"/>
      <c r="M5" s="492"/>
      <c r="N5" s="492"/>
      <c r="O5" s="492"/>
      <c r="P5" s="492"/>
      <c r="Q5" s="492"/>
      <c r="R5" s="492"/>
      <c r="S5" s="492"/>
      <c r="T5" s="492"/>
      <c r="U5" s="493"/>
    </row>
    <row r="6" spans="1:21">
      <c r="A6" s="494"/>
      <c r="B6" s="495"/>
      <c r="C6" s="495"/>
      <c r="D6" s="495"/>
      <c r="E6" s="495"/>
      <c r="F6" s="495"/>
      <c r="G6" s="495"/>
      <c r="H6" s="495"/>
      <c r="I6" s="495"/>
      <c r="J6" s="495"/>
      <c r="K6" s="495"/>
      <c r="L6" s="495"/>
      <c r="M6" s="495"/>
      <c r="N6" s="495"/>
      <c r="O6" s="495"/>
      <c r="P6" s="495"/>
      <c r="Q6" s="495"/>
      <c r="R6" s="495"/>
      <c r="S6" s="495"/>
      <c r="T6" s="495"/>
      <c r="U6" s="496"/>
    </row>
    <row r="7" spans="1:21">
      <c r="A7" s="51"/>
      <c r="B7" s="52"/>
      <c r="C7" s="53"/>
      <c r="D7" s="52"/>
      <c r="E7" s="52"/>
      <c r="F7" s="52"/>
      <c r="G7" s="54" t="s">
        <v>459</v>
      </c>
      <c r="H7" s="497" t="s">
        <v>6836</v>
      </c>
      <c r="I7" s="498"/>
      <c r="J7" s="55"/>
      <c r="K7" s="55"/>
      <c r="L7" s="55"/>
      <c r="M7" s="55"/>
      <c r="N7" s="56"/>
      <c r="O7" s="57"/>
      <c r="P7" s="55"/>
      <c r="Q7" s="55"/>
      <c r="R7" s="55"/>
      <c r="S7" s="55"/>
      <c r="T7" s="56"/>
      <c r="U7" s="58"/>
    </row>
    <row r="8" spans="1:21">
      <c r="A8" s="51" t="s">
        <v>482</v>
      </c>
      <c r="B8" s="499" t="s">
        <v>483</v>
      </c>
      <c r="C8" s="499"/>
      <c r="D8" s="499"/>
      <c r="E8" s="499"/>
      <c r="F8" s="499"/>
      <c r="G8" s="59"/>
      <c r="H8" s="55"/>
      <c r="I8" s="55"/>
      <c r="J8" s="55"/>
      <c r="K8" s="55"/>
      <c r="L8" s="55"/>
      <c r="M8" s="60"/>
      <c r="N8" s="61"/>
      <c r="O8" s="57"/>
      <c r="P8" s="55"/>
      <c r="Q8" s="55"/>
      <c r="R8" s="55"/>
      <c r="S8" s="60"/>
      <c r="T8" s="61"/>
      <c r="U8" s="58"/>
    </row>
    <row r="9" spans="1:21" ht="30" customHeight="1">
      <c r="A9" s="62"/>
      <c r="B9" s="500"/>
      <c r="C9" s="500"/>
      <c r="D9" s="500"/>
      <c r="E9" s="500"/>
      <c r="F9" s="500"/>
      <c r="G9" s="63" t="s">
        <v>460</v>
      </c>
      <c r="H9" s="64" t="str">
        <f>[2]Resumo!B36</f>
        <v>9 meses</v>
      </c>
      <c r="I9" s="64"/>
      <c r="J9" s="64"/>
      <c r="K9" s="64"/>
      <c r="L9" s="64"/>
      <c r="M9" s="65"/>
      <c r="N9" s="66"/>
      <c r="O9" s="67"/>
      <c r="P9" s="64"/>
      <c r="Q9" s="64"/>
      <c r="R9" s="64"/>
      <c r="S9" s="65"/>
      <c r="T9" s="66"/>
      <c r="U9" s="68"/>
    </row>
    <row r="10" spans="1:21">
      <c r="A10" s="69"/>
      <c r="B10" s="70"/>
      <c r="C10" s="70"/>
      <c r="D10" s="501" t="s">
        <v>461</v>
      </c>
      <c r="E10" s="502"/>
      <c r="F10" s="502"/>
      <c r="G10" s="502"/>
      <c r="H10" s="502"/>
      <c r="I10" s="502"/>
      <c r="J10" s="502"/>
      <c r="K10" s="502"/>
      <c r="L10" s="502"/>
      <c r="M10" s="502"/>
      <c r="N10" s="502"/>
      <c r="O10" s="502"/>
      <c r="P10" s="502"/>
      <c r="Q10" s="502"/>
      <c r="R10" s="502"/>
      <c r="S10" s="502"/>
      <c r="T10" s="502"/>
      <c r="U10" s="503"/>
    </row>
    <row r="11" spans="1:21" ht="15.75">
      <c r="A11" s="71"/>
      <c r="B11" s="71"/>
      <c r="C11" s="72" t="s">
        <v>462</v>
      </c>
      <c r="D11" s="73"/>
      <c r="E11" s="74" t="s">
        <v>463</v>
      </c>
      <c r="F11" s="73"/>
      <c r="G11" s="75" t="s">
        <v>464</v>
      </c>
      <c r="H11" s="76"/>
      <c r="I11" s="75" t="s">
        <v>465</v>
      </c>
      <c r="J11" s="76"/>
      <c r="K11" s="75" t="s">
        <v>466</v>
      </c>
      <c r="L11" s="76"/>
      <c r="M11" s="75" t="s">
        <v>467</v>
      </c>
      <c r="N11" s="76"/>
      <c r="O11" s="77" t="s">
        <v>468</v>
      </c>
      <c r="P11" s="76"/>
      <c r="Q11" s="75" t="s">
        <v>469</v>
      </c>
      <c r="R11" s="76"/>
      <c r="S11" s="75" t="s">
        <v>470</v>
      </c>
      <c r="T11" s="76"/>
      <c r="U11" s="75" t="s">
        <v>471</v>
      </c>
    </row>
    <row r="12" spans="1:21" ht="15.75">
      <c r="A12" s="72" t="s">
        <v>472</v>
      </c>
      <c r="B12" s="72" t="s">
        <v>473</v>
      </c>
      <c r="C12" s="78" t="s">
        <v>474</v>
      </c>
      <c r="D12" s="79"/>
      <c r="E12" s="80"/>
      <c r="F12" s="79"/>
      <c r="G12" s="80"/>
      <c r="H12" s="79"/>
      <c r="I12" s="80"/>
      <c r="J12" s="79"/>
      <c r="K12" s="80"/>
      <c r="L12" s="79"/>
      <c r="M12" s="80"/>
      <c r="N12" s="79"/>
      <c r="O12" s="81"/>
      <c r="P12" s="79"/>
      <c r="Q12" s="80"/>
      <c r="R12" s="79"/>
      <c r="S12" s="80"/>
      <c r="T12" s="79"/>
      <c r="U12" s="80"/>
    </row>
    <row r="13" spans="1:21" ht="15.75">
      <c r="A13" s="82"/>
      <c r="B13" s="83"/>
      <c r="C13" s="84" t="s">
        <v>475</v>
      </c>
      <c r="D13" s="73" t="s">
        <v>476</v>
      </c>
      <c r="E13" s="85" t="s">
        <v>477</v>
      </c>
      <c r="F13" s="73" t="s">
        <v>476</v>
      </c>
      <c r="G13" s="85" t="s">
        <v>477</v>
      </c>
      <c r="H13" s="73" t="s">
        <v>476</v>
      </c>
      <c r="I13" s="85" t="s">
        <v>477</v>
      </c>
      <c r="J13" s="73" t="s">
        <v>476</v>
      </c>
      <c r="K13" s="85" t="s">
        <v>477</v>
      </c>
      <c r="L13" s="73" t="s">
        <v>476</v>
      </c>
      <c r="M13" s="85" t="s">
        <v>477</v>
      </c>
      <c r="N13" s="73" t="s">
        <v>476</v>
      </c>
      <c r="O13" s="86" t="s">
        <v>477</v>
      </c>
      <c r="P13" s="73" t="s">
        <v>476</v>
      </c>
      <c r="Q13" s="85" t="s">
        <v>477</v>
      </c>
      <c r="R13" s="73" t="s">
        <v>476</v>
      </c>
      <c r="S13" s="85" t="s">
        <v>477</v>
      </c>
      <c r="T13" s="73" t="s">
        <v>476</v>
      </c>
      <c r="U13" s="85" t="s">
        <v>477</v>
      </c>
    </row>
    <row r="14" spans="1:21" ht="15.75">
      <c r="A14" s="87"/>
      <c r="B14" s="88"/>
      <c r="C14" s="89"/>
      <c r="D14" s="90"/>
      <c r="E14" s="91"/>
      <c r="F14" s="91"/>
      <c r="G14" s="91"/>
      <c r="H14" s="91"/>
      <c r="I14" s="91"/>
      <c r="J14" s="91"/>
      <c r="K14" s="91"/>
      <c r="L14" s="92"/>
      <c r="M14" s="91"/>
      <c r="N14" s="92"/>
      <c r="O14" s="93"/>
      <c r="P14" s="91"/>
      <c r="Q14" s="91"/>
      <c r="R14" s="92"/>
      <c r="S14" s="91"/>
      <c r="T14" s="92"/>
      <c r="U14" s="94"/>
    </row>
    <row r="15" spans="1:21" ht="15.75">
      <c r="A15" s="87" t="str">
        <f>[2]Resumo!A9</f>
        <v xml:space="preserve">  1.</v>
      </c>
      <c r="B15" s="88" t="str">
        <f>[2]Resumo!B9</f>
        <v>SERVIÇOS PRELIMINARES</v>
      </c>
      <c r="C15" s="89">
        <f>PLANILHA!H22</f>
        <v>54617.877600000007</v>
      </c>
      <c r="D15" s="95">
        <v>0.5</v>
      </c>
      <c r="E15" s="91">
        <f>(C15*0.5)</f>
        <v>27308.938800000004</v>
      </c>
      <c r="F15" s="95">
        <v>0.5</v>
      </c>
      <c r="G15" s="91">
        <f>(C15*0.5)</f>
        <v>27308.938800000004</v>
      </c>
      <c r="H15" s="90">
        <v>0</v>
      </c>
      <c r="I15" s="91">
        <f>$C$15*H15/100</f>
        <v>0</v>
      </c>
      <c r="J15" s="90">
        <v>0</v>
      </c>
      <c r="K15" s="91">
        <f>$C$15*J15/100</f>
        <v>0</v>
      </c>
      <c r="L15" s="90">
        <v>0</v>
      </c>
      <c r="M15" s="91">
        <f>$C$15*L15/100</f>
        <v>0</v>
      </c>
      <c r="N15" s="90">
        <v>0</v>
      </c>
      <c r="O15" s="96">
        <f>$C$15*N15/100</f>
        <v>0</v>
      </c>
      <c r="P15" s="90">
        <v>0</v>
      </c>
      <c r="Q15" s="91">
        <f>I15*P15/100</f>
        <v>0</v>
      </c>
      <c r="R15" s="90">
        <v>0</v>
      </c>
      <c r="S15" s="91">
        <f>I15*R15/100</f>
        <v>0</v>
      </c>
      <c r="T15" s="90">
        <v>0</v>
      </c>
      <c r="U15" s="91">
        <v>0</v>
      </c>
    </row>
    <row r="16" spans="1:21" ht="15.75">
      <c r="A16" s="97" t="str">
        <f>[2]Resumo!A10</f>
        <v xml:space="preserve">  2.</v>
      </c>
      <c r="B16" s="98" t="str">
        <f>[2]Resumo!B10</f>
        <v>MOVIMENTO DE TERRA</v>
      </c>
      <c r="C16" s="89">
        <f>PLANILHA!H30</f>
        <v>19151.815999999999</v>
      </c>
      <c r="D16" s="99">
        <v>0.4</v>
      </c>
      <c r="E16" s="96">
        <f>(C16*0.4)</f>
        <v>7660.7263999999996</v>
      </c>
      <c r="F16" s="99">
        <v>0.6</v>
      </c>
      <c r="G16" s="96">
        <f>(C16*0.6)</f>
        <v>11491.089599999999</v>
      </c>
      <c r="H16" s="100">
        <v>0</v>
      </c>
      <c r="I16" s="96">
        <f>$C$16*H16/100</f>
        <v>0</v>
      </c>
      <c r="J16" s="100">
        <v>0</v>
      </c>
      <c r="K16" s="96">
        <f>$C$16*J16/100</f>
        <v>0</v>
      </c>
      <c r="L16" s="100">
        <v>0</v>
      </c>
      <c r="M16" s="96">
        <f>$C$16*L16/100</f>
        <v>0</v>
      </c>
      <c r="N16" s="100">
        <v>0</v>
      </c>
      <c r="O16" s="96">
        <f>$C$16*N16/100</f>
        <v>0</v>
      </c>
      <c r="P16" s="100">
        <v>0</v>
      </c>
      <c r="Q16" s="96">
        <f>I16*P16/100</f>
        <v>0</v>
      </c>
      <c r="R16" s="100">
        <v>0</v>
      </c>
      <c r="S16" s="96">
        <f>I16*R16/100</f>
        <v>0</v>
      </c>
      <c r="T16" s="100">
        <v>0</v>
      </c>
      <c r="U16" s="96">
        <v>0</v>
      </c>
    </row>
    <row r="17" spans="1:21" ht="15.75">
      <c r="A17" s="87" t="str">
        <f>[2]Resumo!A11</f>
        <v xml:space="preserve">  3.</v>
      </c>
      <c r="B17" s="88" t="str">
        <f>[2]Resumo!B11</f>
        <v>INFRAESTRUTURA</v>
      </c>
      <c r="C17" s="89">
        <f>PLANILHA!H47</f>
        <v>35679.691272727272</v>
      </c>
      <c r="D17" s="95"/>
      <c r="E17" s="91"/>
      <c r="F17" s="95">
        <v>0.5</v>
      </c>
      <c r="G17" s="91">
        <f>(C17*0.5)</f>
        <v>17839.845636363636</v>
      </c>
      <c r="H17" s="95">
        <v>0.5</v>
      </c>
      <c r="I17" s="91">
        <f>(C17*0.5)</f>
        <v>17839.845636363636</v>
      </c>
      <c r="J17" s="91">
        <v>0</v>
      </c>
      <c r="K17" s="91">
        <f>$C$17*J17/100</f>
        <v>0</v>
      </c>
      <c r="L17" s="91">
        <v>0</v>
      </c>
      <c r="M17" s="91">
        <f>$C$17*L17/100</f>
        <v>0</v>
      </c>
      <c r="N17" s="91">
        <v>0</v>
      </c>
      <c r="O17" s="96">
        <f>$C$17*N17/100</f>
        <v>0</v>
      </c>
      <c r="P17" s="91">
        <v>0</v>
      </c>
      <c r="Q17" s="91">
        <f>I17*P17/100</f>
        <v>0</v>
      </c>
      <c r="R17" s="91">
        <v>0</v>
      </c>
      <c r="S17" s="91">
        <f>I17*R17/100</f>
        <v>0</v>
      </c>
      <c r="T17" s="91">
        <v>0</v>
      </c>
      <c r="U17" s="91">
        <v>0</v>
      </c>
    </row>
    <row r="18" spans="1:21" ht="15.75">
      <c r="A18" s="87" t="str">
        <f>[2]Resumo!A12</f>
        <v xml:space="preserve">  4.</v>
      </c>
      <c r="B18" s="88" t="str">
        <f>[2]Resumo!B12</f>
        <v>SUPERESTRUTURA</v>
      </c>
      <c r="C18" s="89">
        <f>PLANILHA!H70</f>
        <v>47584.279620000001</v>
      </c>
      <c r="D18" s="91"/>
      <c r="E18" s="91"/>
      <c r="F18" s="91"/>
      <c r="G18" s="91"/>
      <c r="H18" s="101">
        <v>0.3</v>
      </c>
      <c r="I18" s="91">
        <f>(C18*0.3)</f>
        <v>14275.283885999999</v>
      </c>
      <c r="J18" s="101">
        <v>0.7</v>
      </c>
      <c r="K18" s="91">
        <f>(C18*0.7)</f>
        <v>33308.995733999996</v>
      </c>
      <c r="L18" s="91">
        <v>0</v>
      </c>
      <c r="M18" s="91">
        <v>0</v>
      </c>
      <c r="N18" s="91">
        <v>0</v>
      </c>
      <c r="O18" s="96">
        <v>0</v>
      </c>
      <c r="P18" s="91">
        <v>0</v>
      </c>
      <c r="Q18" s="91">
        <f>$C$18*P18/100</f>
        <v>0</v>
      </c>
      <c r="R18" s="91">
        <v>0</v>
      </c>
      <c r="S18" s="91">
        <f>$C$18*R18/100</f>
        <v>0</v>
      </c>
      <c r="T18" s="91">
        <v>0</v>
      </c>
      <c r="U18" s="91">
        <v>0</v>
      </c>
    </row>
    <row r="19" spans="1:21" ht="15.75">
      <c r="A19" s="87" t="str">
        <f>[2]Resumo!A13</f>
        <v xml:space="preserve">  5.</v>
      </c>
      <c r="B19" s="88" t="str">
        <f>[2]Resumo!B13</f>
        <v>PAREDES E PAINÉIS</v>
      </c>
      <c r="C19" s="89">
        <f>PLANILHA!H83</f>
        <v>50193.646927679998</v>
      </c>
      <c r="D19" s="91"/>
      <c r="E19" s="91"/>
      <c r="F19" s="91"/>
      <c r="G19" s="91"/>
      <c r="H19" s="101"/>
      <c r="I19" s="91"/>
      <c r="J19" s="101">
        <v>0.4</v>
      </c>
      <c r="K19" s="91">
        <f>(C19*0.4)</f>
        <v>20077.458771072001</v>
      </c>
      <c r="L19" s="102">
        <v>0.6</v>
      </c>
      <c r="M19" s="91">
        <f>(C19*0.6)</f>
        <v>30116.188156607997</v>
      </c>
      <c r="N19" s="91">
        <v>0</v>
      </c>
      <c r="O19" s="91">
        <v>0</v>
      </c>
      <c r="P19" s="91">
        <v>0</v>
      </c>
      <c r="Q19" s="91">
        <v>0</v>
      </c>
      <c r="R19" s="91">
        <v>0</v>
      </c>
      <c r="S19" s="91">
        <f>$C$18*R19/100</f>
        <v>0</v>
      </c>
      <c r="T19" s="91">
        <f>$C$18*S19/100</f>
        <v>0</v>
      </c>
      <c r="U19" s="91">
        <f>$C$18*T19/100</f>
        <v>0</v>
      </c>
    </row>
    <row r="20" spans="1:21" ht="15.75">
      <c r="A20" s="87" t="str">
        <f>[2]Resumo!A14</f>
        <v xml:space="preserve">  6.</v>
      </c>
      <c r="B20" s="88" t="str">
        <f>[2]Resumo!B14</f>
        <v>COBERTURA</v>
      </c>
      <c r="C20" s="89">
        <f>PLANILHA!H88</f>
        <v>148819.26</v>
      </c>
      <c r="D20" s="91"/>
      <c r="E20" s="91"/>
      <c r="F20" s="91"/>
      <c r="G20" s="91"/>
      <c r="H20" s="91"/>
      <c r="I20" s="91"/>
      <c r="J20" s="101" t="s">
        <v>478</v>
      </c>
      <c r="K20" s="91"/>
      <c r="L20" s="103">
        <v>0.5</v>
      </c>
      <c r="M20" s="91">
        <f>(C20*0.5)</f>
        <v>74409.63</v>
      </c>
      <c r="N20" s="101">
        <v>0.5</v>
      </c>
      <c r="O20" s="91">
        <f>(C20*0.5)</f>
        <v>74409.63</v>
      </c>
      <c r="P20" s="91">
        <v>0</v>
      </c>
      <c r="Q20" s="91">
        <v>0</v>
      </c>
      <c r="R20" s="91">
        <v>0</v>
      </c>
      <c r="S20" s="91">
        <f>$C$18*R20/100</f>
        <v>0</v>
      </c>
      <c r="T20" s="91">
        <f>$C$18*S20/100</f>
        <v>0</v>
      </c>
      <c r="U20" s="91">
        <f>$C$18*T20/100</f>
        <v>0</v>
      </c>
    </row>
    <row r="21" spans="1:21" ht="15.75">
      <c r="A21" s="87" t="str">
        <f>[2]Resumo!A15</f>
        <v xml:space="preserve">  7.</v>
      </c>
      <c r="B21" s="88" t="str">
        <f>[2]Resumo!B15</f>
        <v>ESQUADRIAS</v>
      </c>
      <c r="C21" s="89">
        <f>PLANILHA!H95</f>
        <v>1813.54</v>
      </c>
      <c r="D21" s="91"/>
      <c r="E21" s="91"/>
      <c r="F21" s="91"/>
      <c r="G21" s="91"/>
      <c r="H21" s="96"/>
      <c r="I21" s="96"/>
      <c r="J21" s="102">
        <v>0.95</v>
      </c>
      <c r="K21" s="96">
        <f>(C21*0.95)</f>
        <v>1722.8629999999998</v>
      </c>
      <c r="L21" s="96">
        <v>0</v>
      </c>
      <c r="M21" s="96">
        <v>0</v>
      </c>
      <c r="N21" s="96">
        <v>0</v>
      </c>
      <c r="O21" s="96">
        <v>0</v>
      </c>
      <c r="P21" s="96">
        <v>0</v>
      </c>
      <c r="Q21" s="96">
        <v>0</v>
      </c>
      <c r="R21" s="96">
        <v>0</v>
      </c>
      <c r="S21" s="96">
        <v>0</v>
      </c>
      <c r="T21" s="102">
        <v>0.05</v>
      </c>
      <c r="U21" s="91">
        <f>(C21*0.05)</f>
        <v>90.677000000000007</v>
      </c>
    </row>
    <row r="22" spans="1:21" ht="15.75">
      <c r="A22" s="97" t="str">
        <f>[2]Resumo!A16</f>
        <v xml:space="preserve">  8.</v>
      </c>
      <c r="B22" s="98" t="str">
        <f>[2]Resumo!B16</f>
        <v>REVESTIMENTOS</v>
      </c>
      <c r="C22" s="89">
        <f>PLANILHA!H105</f>
        <v>74407.536599999992</v>
      </c>
      <c r="D22" s="96"/>
      <c r="E22" s="96"/>
      <c r="F22" s="96"/>
      <c r="G22" s="96"/>
      <c r="H22" s="96"/>
      <c r="I22" s="96"/>
      <c r="J22" s="102"/>
      <c r="K22" s="96"/>
      <c r="L22" s="102">
        <v>0.4</v>
      </c>
      <c r="M22" s="96">
        <f>(C22*0.4)</f>
        <v>29763.014639999998</v>
      </c>
      <c r="N22" s="102">
        <v>0.6</v>
      </c>
      <c r="O22" s="96">
        <f>(C22*0.6)</f>
        <v>44644.521959999991</v>
      </c>
      <c r="P22" s="96">
        <v>0</v>
      </c>
      <c r="Q22" s="96">
        <v>0</v>
      </c>
      <c r="R22" s="96">
        <v>0</v>
      </c>
      <c r="S22" s="96">
        <v>0</v>
      </c>
      <c r="T22" s="96">
        <v>0</v>
      </c>
      <c r="U22" s="91">
        <v>0</v>
      </c>
    </row>
    <row r="23" spans="1:21" ht="15.75">
      <c r="A23" s="87" t="str">
        <f>[2]Resumo!A17</f>
        <v xml:space="preserve">  9.</v>
      </c>
      <c r="B23" s="88" t="str">
        <f>[2]Resumo!B17</f>
        <v>PISOS</v>
      </c>
      <c r="C23" s="89">
        <f>PLANILHA!H114</f>
        <v>52363.099860000002</v>
      </c>
      <c r="D23" s="91"/>
      <c r="E23" s="91"/>
      <c r="F23" s="91"/>
      <c r="G23" s="91"/>
      <c r="H23" s="96"/>
      <c r="I23" s="96"/>
      <c r="J23" s="96"/>
      <c r="K23" s="96"/>
      <c r="L23" s="103">
        <v>0.4</v>
      </c>
      <c r="M23" s="96">
        <f>(C23*0.4)</f>
        <v>20945.239944000001</v>
      </c>
      <c r="N23" s="102">
        <v>0.6</v>
      </c>
      <c r="O23" s="96">
        <f>(C23*0.6)</f>
        <v>31417.859916000001</v>
      </c>
      <c r="P23" s="96">
        <v>0</v>
      </c>
      <c r="Q23" s="96">
        <v>0</v>
      </c>
      <c r="R23" s="96">
        <v>0</v>
      </c>
      <c r="S23" s="96">
        <v>0</v>
      </c>
      <c r="T23" s="96">
        <v>0</v>
      </c>
      <c r="U23" s="91">
        <v>0</v>
      </c>
    </row>
    <row r="24" spans="1:21" ht="15.75">
      <c r="A24" s="87" t="str">
        <f>[2]Resumo!A18</f>
        <v xml:space="preserve"> 10.</v>
      </c>
      <c r="B24" s="88" t="str">
        <f>[2]Resumo!B18</f>
        <v>PINTURA</v>
      </c>
      <c r="C24" s="89">
        <f>PLANILHA!H125</f>
        <v>88737.74</v>
      </c>
      <c r="D24" s="91"/>
      <c r="E24" s="91"/>
      <c r="F24" s="91"/>
      <c r="G24" s="91"/>
      <c r="H24" s="96"/>
      <c r="I24" s="96"/>
      <c r="J24" s="96"/>
      <c r="K24" s="96"/>
      <c r="L24" s="103"/>
      <c r="M24" s="96"/>
      <c r="N24" s="102"/>
      <c r="O24" s="96"/>
      <c r="P24" s="102"/>
      <c r="Q24" s="96"/>
      <c r="R24" s="102">
        <v>0.5</v>
      </c>
      <c r="S24" s="96">
        <f>(C24*0.5)</f>
        <v>44368.87</v>
      </c>
      <c r="T24" s="102">
        <v>0.5</v>
      </c>
      <c r="U24" s="91">
        <f>(C24*0.5)</f>
        <v>44368.87</v>
      </c>
    </row>
    <row r="25" spans="1:21" ht="15.75">
      <c r="A25" s="87" t="str">
        <f>[2]Resumo!A19</f>
        <v xml:space="preserve"> 11.</v>
      </c>
      <c r="B25" s="88" t="str">
        <f>[2]Resumo!B19</f>
        <v>INSTALAÇÕES HIDRÁULICAS</v>
      </c>
      <c r="C25" s="89">
        <f>PLANILHA!H171</f>
        <v>13108.270000000002</v>
      </c>
      <c r="D25" s="91"/>
      <c r="E25" s="91"/>
      <c r="F25" s="91"/>
      <c r="G25" s="91"/>
      <c r="H25" s="102">
        <v>0.2</v>
      </c>
      <c r="I25" s="96">
        <f>(C25*0.2)</f>
        <v>2621.6540000000005</v>
      </c>
      <c r="J25" s="96">
        <v>0</v>
      </c>
      <c r="K25" s="96">
        <v>0</v>
      </c>
      <c r="L25" s="102">
        <v>0.5</v>
      </c>
      <c r="M25" s="96">
        <f>(C25*0.5)</f>
        <v>6554.1350000000011</v>
      </c>
      <c r="N25" s="102">
        <v>0.3</v>
      </c>
      <c r="O25" s="96">
        <f>(C25*0.3)</f>
        <v>3932.4810000000007</v>
      </c>
      <c r="P25" s="96">
        <v>0</v>
      </c>
      <c r="Q25" s="96">
        <v>0</v>
      </c>
      <c r="R25" s="96">
        <v>0</v>
      </c>
      <c r="S25" s="96">
        <v>0</v>
      </c>
      <c r="T25" s="96">
        <v>0</v>
      </c>
      <c r="U25" s="91">
        <v>0</v>
      </c>
    </row>
    <row r="26" spans="1:21" ht="15.75">
      <c r="A26" s="87" t="str">
        <f>[2]Resumo!A20</f>
        <v xml:space="preserve"> 12.</v>
      </c>
      <c r="B26" s="88" t="str">
        <f>[2]Resumo!B20</f>
        <v>INSTALAÇÕES SANITÁRIAS</v>
      </c>
      <c r="C26" s="89">
        <f>PLANILHA!H195</f>
        <v>10956.132477045823</v>
      </c>
      <c r="D26" s="104"/>
      <c r="E26" s="91"/>
      <c r="F26" s="91"/>
      <c r="G26" s="91"/>
      <c r="H26" s="102">
        <v>0.2</v>
      </c>
      <c r="I26" s="96">
        <f>(C26*0.2)</f>
        <v>2191.2264954091647</v>
      </c>
      <c r="J26" s="96">
        <v>0</v>
      </c>
      <c r="K26" s="96">
        <v>0</v>
      </c>
      <c r="L26" s="102">
        <v>0.5</v>
      </c>
      <c r="M26" s="96">
        <f>(C26*0.5)</f>
        <v>5478.0662385229116</v>
      </c>
      <c r="N26" s="102">
        <v>0.3</v>
      </c>
      <c r="O26" s="96">
        <f>(C26*0.3)</f>
        <v>3286.8397431137469</v>
      </c>
      <c r="P26" s="96">
        <v>0</v>
      </c>
      <c r="Q26" s="96">
        <v>0</v>
      </c>
      <c r="R26" s="96">
        <v>0</v>
      </c>
      <c r="S26" s="96">
        <v>0</v>
      </c>
      <c r="T26" s="96">
        <v>0</v>
      </c>
      <c r="U26" s="91">
        <v>0</v>
      </c>
    </row>
    <row r="27" spans="1:21" ht="15.75">
      <c r="A27" s="87" t="str">
        <f>[2]Resumo!A21</f>
        <v xml:space="preserve"> 13.</v>
      </c>
      <c r="B27" s="88" t="str">
        <f>[2]Resumo!B21</f>
        <v>DRENAGEM PLUVIAL</v>
      </c>
      <c r="C27" s="89">
        <f>PLANILHA!H204</f>
        <v>15457.230800000001</v>
      </c>
      <c r="D27" s="91"/>
      <c r="E27" s="91"/>
      <c r="F27" s="90"/>
      <c r="G27" s="91"/>
      <c r="H27" s="102">
        <v>0.2</v>
      </c>
      <c r="I27" s="96">
        <f>(C27*0.2)</f>
        <v>3091.4461600000004</v>
      </c>
      <c r="J27" s="96">
        <v>0</v>
      </c>
      <c r="K27" s="96">
        <v>0</v>
      </c>
      <c r="L27" s="102">
        <v>0.5</v>
      </c>
      <c r="M27" s="96">
        <f>(C27*0.5)</f>
        <v>7728.6154000000006</v>
      </c>
      <c r="N27" s="102">
        <v>0.3</v>
      </c>
      <c r="O27" s="96">
        <f>(C27*0.3)</f>
        <v>4637.1692400000002</v>
      </c>
      <c r="P27" s="96">
        <v>0</v>
      </c>
      <c r="Q27" s="96">
        <v>0</v>
      </c>
      <c r="R27" s="96">
        <v>0</v>
      </c>
      <c r="S27" s="96">
        <v>0</v>
      </c>
      <c r="T27" s="96">
        <v>0</v>
      </c>
      <c r="U27" s="91">
        <v>0</v>
      </c>
    </row>
    <row r="28" spans="1:21" ht="15.75">
      <c r="A28" s="87" t="str">
        <f>[2]Resumo!A22</f>
        <v xml:space="preserve"> 14.</v>
      </c>
      <c r="B28" s="88" t="str">
        <f>[2]Resumo!B22</f>
        <v>INSTALAÇÕES ELÉTRICAS 127/220</v>
      </c>
      <c r="C28" s="89">
        <f>PLANILHA!H237</f>
        <v>25807.64</v>
      </c>
      <c r="D28" s="91"/>
      <c r="E28" s="91"/>
      <c r="F28" s="91"/>
      <c r="G28" s="91"/>
      <c r="H28" s="102">
        <v>0.2</v>
      </c>
      <c r="I28" s="96">
        <f>(C28*0.2)</f>
        <v>5161.5280000000002</v>
      </c>
      <c r="J28" s="96">
        <v>0</v>
      </c>
      <c r="K28" s="96">
        <v>0</v>
      </c>
      <c r="L28" s="102">
        <v>0.5</v>
      </c>
      <c r="M28" s="96">
        <f>(C28*0.5)</f>
        <v>12903.82</v>
      </c>
      <c r="N28" s="102">
        <v>0.3</v>
      </c>
      <c r="O28" s="96">
        <f>(C28*0.3)</f>
        <v>7742.2919999999995</v>
      </c>
      <c r="P28" s="96">
        <v>0</v>
      </c>
      <c r="Q28" s="96">
        <v>0</v>
      </c>
      <c r="R28" s="96">
        <v>0</v>
      </c>
      <c r="S28" s="96">
        <v>0</v>
      </c>
      <c r="T28" s="96">
        <v>0</v>
      </c>
      <c r="U28" s="91">
        <v>0</v>
      </c>
    </row>
    <row r="29" spans="1:21" ht="51" customHeight="1">
      <c r="A29" s="87" t="str">
        <f>[2]Resumo!A23</f>
        <v xml:space="preserve"> 15.</v>
      </c>
      <c r="B29" s="105" t="str">
        <f>[2]Resumo!B23</f>
        <v>SISTEMA DE PROTEÇÃO CONTRA DESCARGAS ATMOSFÉRICAS (SPDA)</v>
      </c>
      <c r="C29" s="89">
        <f>PLANILHA!H246</f>
        <v>2042.96</v>
      </c>
      <c r="D29" s="91"/>
      <c r="E29" s="91"/>
      <c r="F29" s="91"/>
      <c r="G29" s="91"/>
      <c r="H29" s="96"/>
      <c r="I29" s="96"/>
      <c r="J29" s="96"/>
      <c r="K29" s="96"/>
      <c r="L29" s="100"/>
      <c r="M29" s="96"/>
      <c r="N29" s="100"/>
      <c r="O29" s="96"/>
      <c r="P29" s="102">
        <v>1</v>
      </c>
      <c r="Q29" s="96">
        <f>C29</f>
        <v>2042.96</v>
      </c>
      <c r="R29" s="96">
        <v>0</v>
      </c>
      <c r="S29" s="96">
        <v>0</v>
      </c>
      <c r="T29" s="96">
        <v>0</v>
      </c>
      <c r="U29" s="91">
        <v>0</v>
      </c>
    </row>
    <row r="30" spans="1:21" ht="15.75">
      <c r="A30" s="87" t="str">
        <f>[2]Resumo!A24</f>
        <v xml:space="preserve"> 16.</v>
      </c>
      <c r="B30" s="88" t="str">
        <f>[2]Resumo!B24</f>
        <v>SERVIÇOS DIVERSOS</v>
      </c>
      <c r="C30" s="89">
        <f>PLANILHA!H263</f>
        <v>40819.783999999992</v>
      </c>
      <c r="D30" s="91"/>
      <c r="E30" s="91"/>
      <c r="F30" s="91"/>
      <c r="G30" s="91"/>
      <c r="H30" s="96"/>
      <c r="I30" s="96"/>
      <c r="J30" s="96"/>
      <c r="K30" s="96"/>
      <c r="L30" s="100"/>
      <c r="M30" s="96"/>
      <c r="N30" s="100"/>
      <c r="O30" s="96"/>
      <c r="P30" s="96"/>
      <c r="Q30" s="96"/>
      <c r="R30" s="102">
        <v>0.5</v>
      </c>
      <c r="S30" s="96">
        <f>(C30*0.5)</f>
        <v>20409.891999999996</v>
      </c>
      <c r="T30" s="102">
        <v>0.5</v>
      </c>
      <c r="U30" s="91">
        <f>(C30*0.5)</f>
        <v>20409.891999999996</v>
      </c>
    </row>
    <row r="31" spans="1:21" ht="15.75">
      <c r="A31" s="87" t="s">
        <v>479</v>
      </c>
      <c r="B31" s="88" t="s">
        <v>455</v>
      </c>
      <c r="C31" s="106">
        <f>PLANILHA!H267</f>
        <v>1774.8136</v>
      </c>
      <c r="D31" s="91"/>
      <c r="E31" s="91"/>
      <c r="F31" s="91"/>
      <c r="G31" s="91"/>
      <c r="H31" s="96"/>
      <c r="I31" s="96"/>
      <c r="J31" s="96"/>
      <c r="K31" s="96"/>
      <c r="L31" s="100"/>
      <c r="M31" s="96"/>
      <c r="N31" s="100"/>
      <c r="O31" s="96"/>
      <c r="P31" s="96"/>
      <c r="Q31" s="96"/>
      <c r="R31" s="100"/>
      <c r="S31" s="96"/>
      <c r="T31" s="102">
        <v>1</v>
      </c>
      <c r="U31" s="91">
        <f>C31</f>
        <v>1774.8136</v>
      </c>
    </row>
    <row r="32" spans="1:21" ht="15.75">
      <c r="A32" s="107"/>
      <c r="B32" s="108"/>
      <c r="C32" s="106"/>
      <c r="D32" s="91"/>
      <c r="E32" s="91"/>
      <c r="F32" s="91"/>
      <c r="G32" s="91"/>
      <c r="H32" s="96"/>
      <c r="I32" s="96"/>
      <c r="J32" s="96"/>
      <c r="K32" s="96"/>
      <c r="L32" s="100"/>
      <c r="M32" s="96"/>
      <c r="N32" s="100"/>
      <c r="O32" s="96"/>
      <c r="P32" s="96"/>
      <c r="Q32" s="96"/>
      <c r="R32" s="100"/>
      <c r="S32" s="96"/>
      <c r="T32" s="100"/>
      <c r="U32" s="91"/>
    </row>
    <row r="33" spans="1:21" ht="15.75">
      <c r="A33" s="107"/>
      <c r="B33" s="110"/>
      <c r="C33" s="109"/>
      <c r="D33" s="111"/>
      <c r="E33" s="91"/>
      <c r="F33" s="90"/>
      <c r="G33" s="91"/>
      <c r="H33" s="90"/>
      <c r="I33" s="91"/>
      <c r="J33" s="92"/>
      <c r="K33" s="91"/>
      <c r="L33" s="92"/>
      <c r="M33" s="91"/>
      <c r="N33" s="92"/>
      <c r="O33" s="96"/>
      <c r="P33" s="92"/>
      <c r="Q33" s="91"/>
      <c r="R33" s="92"/>
      <c r="S33" s="91"/>
      <c r="T33" s="92"/>
      <c r="U33" s="91"/>
    </row>
    <row r="34" spans="1:21" ht="15.75">
      <c r="A34" s="280"/>
      <c r="B34" s="281"/>
      <c r="C34" s="282"/>
      <c r="D34" s="283"/>
      <c r="E34" s="284"/>
      <c r="F34" s="283"/>
      <c r="G34" s="284"/>
      <c r="H34" s="283"/>
      <c r="I34" s="284"/>
      <c r="J34" s="284"/>
      <c r="K34" s="285"/>
      <c r="L34" s="284"/>
      <c r="M34" s="284"/>
      <c r="N34" s="284"/>
      <c r="O34" s="113"/>
      <c r="P34" s="112"/>
      <c r="Q34" s="91"/>
      <c r="R34" s="112"/>
      <c r="S34" s="112"/>
      <c r="T34" s="112"/>
      <c r="U34" s="91"/>
    </row>
    <row r="35" spans="1:21" ht="15.75">
      <c r="A35" s="286" t="s">
        <v>480</v>
      </c>
      <c r="B35" s="286"/>
      <c r="C35" s="287">
        <f>SUM(C15:C31)</f>
        <v>683335.31875745312</v>
      </c>
      <c r="D35" s="288"/>
      <c r="E35" s="289">
        <f>SUM(E14:E34)</f>
        <v>34969.665200000003</v>
      </c>
      <c r="F35" s="290"/>
      <c r="G35" s="289">
        <f>SUM(G14:G34)</f>
        <v>56639.874036363639</v>
      </c>
      <c r="H35" s="290"/>
      <c r="I35" s="289">
        <f>SUM(I14:I34)</f>
        <v>45180.9841777728</v>
      </c>
      <c r="J35" s="290"/>
      <c r="K35" s="289">
        <f>SUM(K14:K34)</f>
        <v>55109.317505071995</v>
      </c>
      <c r="L35" s="290"/>
      <c r="M35" s="289">
        <f>SUM(M14:M34)</f>
        <v>187898.70937913095</v>
      </c>
      <c r="N35" s="290"/>
      <c r="O35" s="278">
        <f>SUM(O14:O34)</f>
        <v>170070.79385911371</v>
      </c>
      <c r="P35" s="114"/>
      <c r="Q35" s="96">
        <f>SUM(Q14:Q34)</f>
        <v>2042.96</v>
      </c>
      <c r="R35" s="115"/>
      <c r="S35" s="96">
        <f>SUM(S14:S34)</f>
        <v>64778.762000000002</v>
      </c>
      <c r="T35" s="114"/>
      <c r="U35" s="96">
        <f>SUM(U15:U34)</f>
        <v>66644.252599999993</v>
      </c>
    </row>
    <row r="36" spans="1:21" ht="15.75">
      <c r="A36" s="286" t="s">
        <v>481</v>
      </c>
      <c r="B36" s="286"/>
      <c r="C36" s="286"/>
      <c r="D36" s="291">
        <f>E35/C35</f>
        <v>5.1174971116065393E-2</v>
      </c>
      <c r="E36" s="289">
        <f>E35</f>
        <v>34969.665200000003</v>
      </c>
      <c r="F36" s="292">
        <f>G36/C35</f>
        <v>0.13406235082791035</v>
      </c>
      <c r="G36" s="289">
        <f>G35+E36</f>
        <v>91609.539236363635</v>
      </c>
      <c r="H36" s="292">
        <f>I36/C35</f>
        <v>0.20018067215209995</v>
      </c>
      <c r="I36" s="289">
        <f>I35+G36</f>
        <v>136790.52341413643</v>
      </c>
      <c r="J36" s="292">
        <f>K36/C35</f>
        <v>0.28082821954549436</v>
      </c>
      <c r="K36" s="289">
        <f>K35+I36</f>
        <v>191899.84091920842</v>
      </c>
      <c r="L36" s="292">
        <f>M36/C35</f>
        <v>0.555801141654654</v>
      </c>
      <c r="M36" s="289">
        <f>M35+K36</f>
        <v>379798.55029833934</v>
      </c>
      <c r="N36" s="292">
        <f>O36/C35</f>
        <v>0.80468450709866901</v>
      </c>
      <c r="O36" s="279">
        <f>O35+M36</f>
        <v>549869.34415745304</v>
      </c>
      <c r="P36" s="117">
        <f>Q36/C35</f>
        <v>0.80767419597310741</v>
      </c>
      <c r="Q36" s="116">
        <f>Q35+O36</f>
        <v>551912.30415745301</v>
      </c>
      <c r="R36" s="117">
        <f>S36/C35</f>
        <v>0.9024721088305766</v>
      </c>
      <c r="S36" s="116">
        <f>S35+Q36</f>
        <v>616691.06615745299</v>
      </c>
      <c r="T36" s="117">
        <f>U36/C35</f>
        <v>0.99999999999999978</v>
      </c>
      <c r="U36" s="116">
        <f>S36+U35</f>
        <v>683335.318757453</v>
      </c>
    </row>
    <row r="37" spans="1:21" ht="15.75">
      <c r="A37" s="504" t="s">
        <v>6795</v>
      </c>
      <c r="B37" s="504"/>
      <c r="C37" s="293">
        <f>C35*1.277</f>
        <v>872619.20205326763</v>
      </c>
      <c r="D37" s="293"/>
      <c r="E37" s="293">
        <f>E35*1.277</f>
        <v>44656.262460400001</v>
      </c>
      <c r="F37" s="293"/>
      <c r="G37" s="293">
        <f>G35*1.277</f>
        <v>72329.119144436365</v>
      </c>
      <c r="H37" s="293"/>
      <c r="I37" s="293">
        <f t="shared" ref="I37:M37" si="0">I35*1.277</f>
        <v>57696.116795015863</v>
      </c>
      <c r="J37" s="293"/>
      <c r="K37" s="293">
        <f t="shared" si="0"/>
        <v>70374.598453976927</v>
      </c>
      <c r="L37" s="293"/>
      <c r="M37" s="294">
        <f t="shared" si="0"/>
        <v>239946.6518771502</v>
      </c>
      <c r="N37" s="293"/>
      <c r="O37" s="293">
        <f>O35*1.277</f>
        <v>217180.40375808818</v>
      </c>
      <c r="P37" s="296"/>
      <c r="Q37" s="298">
        <f>Q35*1.277</f>
        <v>2608.8599199999999</v>
      </c>
      <c r="R37" s="297"/>
      <c r="S37" s="299">
        <f>S35*1.277</f>
        <v>82722.479074000003</v>
      </c>
      <c r="T37" s="297"/>
      <c r="U37" s="296">
        <f>U35*1.277</f>
        <v>85104.710570199983</v>
      </c>
    </row>
    <row r="38" spans="1:21" ht="15.75">
      <c r="A38" s="477" t="s">
        <v>6796</v>
      </c>
      <c r="B38" s="477"/>
      <c r="C38" s="295"/>
      <c r="D38" s="295"/>
      <c r="E38" s="296">
        <f>E36*1.277</f>
        <v>44656.262460400001</v>
      </c>
      <c r="F38" s="295"/>
      <c r="G38" s="296">
        <f>E38+G37</f>
        <v>116985.38160483637</v>
      </c>
      <c r="H38" s="295"/>
      <c r="I38" s="296">
        <f>G38+I37</f>
        <v>174681.49839985222</v>
      </c>
      <c r="J38" s="297"/>
      <c r="K38" s="296">
        <f>I38+K37</f>
        <v>245056.09685382916</v>
      </c>
      <c r="L38" s="297"/>
      <c r="M38" s="298">
        <f>K38+M37</f>
        <v>485002.74873097939</v>
      </c>
      <c r="N38" s="297"/>
      <c r="O38" s="300">
        <f>M38+O37</f>
        <v>702183.15248906752</v>
      </c>
      <c r="P38" s="297"/>
      <c r="Q38" s="298">
        <f>O38+Q37</f>
        <v>704792.01240906748</v>
      </c>
      <c r="R38" s="297"/>
      <c r="S38" s="298">
        <f>Q38+S37</f>
        <v>787514.49148306751</v>
      </c>
      <c r="T38" s="297"/>
      <c r="U38" s="296">
        <f>S38+U37</f>
        <v>872619.20205326751</v>
      </c>
    </row>
    <row r="39" spans="1:21" ht="15.75" customHeight="1">
      <c r="A39" s="484"/>
      <c r="B39" s="484"/>
      <c r="C39" s="484"/>
      <c r="D39" s="484"/>
      <c r="E39" s="484"/>
      <c r="F39" s="484"/>
      <c r="G39" s="484"/>
      <c r="H39" s="484"/>
      <c r="I39" s="484"/>
      <c r="J39" s="484"/>
      <c r="K39" s="484"/>
      <c r="L39" s="484"/>
      <c r="M39" s="484"/>
      <c r="N39" s="484"/>
      <c r="O39" s="485"/>
      <c r="P39" s="478" t="s">
        <v>6797</v>
      </c>
      <c r="Q39" s="479"/>
      <c r="R39" s="479"/>
      <c r="S39" s="479"/>
      <c r="T39" s="479"/>
      <c r="U39" s="480"/>
    </row>
    <row r="40" spans="1:21" ht="15.75" customHeight="1">
      <c r="A40" s="486"/>
      <c r="B40" s="486"/>
      <c r="C40" s="486"/>
      <c r="D40" s="486"/>
      <c r="E40" s="486"/>
      <c r="F40" s="486"/>
      <c r="G40" s="486"/>
      <c r="H40" s="486"/>
      <c r="I40" s="486"/>
      <c r="J40" s="486"/>
      <c r="K40" s="486"/>
      <c r="L40" s="486"/>
      <c r="M40" s="486"/>
      <c r="N40" s="486"/>
      <c r="O40" s="487"/>
      <c r="P40" s="481"/>
      <c r="Q40" s="482"/>
      <c r="R40" s="482"/>
      <c r="S40" s="482"/>
      <c r="T40" s="482"/>
      <c r="U40" s="483"/>
    </row>
    <row r="42" spans="1:21">
      <c r="C42" s="118"/>
      <c r="U42" s="118"/>
    </row>
  </sheetData>
  <mergeCells count="8">
    <mergeCell ref="A38:B38"/>
    <mergeCell ref="P39:U40"/>
    <mergeCell ref="A39:O40"/>
    <mergeCell ref="A4:U6"/>
    <mergeCell ref="H7:I7"/>
    <mergeCell ref="B8:F9"/>
    <mergeCell ref="D10:U10"/>
    <mergeCell ref="A37:B37"/>
  </mergeCells>
  <pageMargins left="0.51181102362204722" right="0.51181102362204722" top="0.78740157480314965" bottom="0.78740157480314965" header="0.31496062992125984" footer="0.31496062992125984"/>
  <pageSetup paperSize="9" scale="45" orientation="landscape" horizontalDpi="0" verticalDpi="0" r:id="rId1"/>
  <drawing r:id="rId2"/>
</worksheet>
</file>

<file path=xl/worksheets/sheet4.xml><?xml version="1.0" encoding="utf-8"?>
<worksheet xmlns="http://schemas.openxmlformats.org/spreadsheetml/2006/main" xmlns:r="http://schemas.openxmlformats.org/officeDocument/2006/relationships">
  <dimension ref="A1:H136"/>
  <sheetViews>
    <sheetView topLeftCell="A19" workbookViewId="0">
      <selection activeCell="L34" sqref="L34"/>
    </sheetView>
  </sheetViews>
  <sheetFormatPr defaultRowHeight="15"/>
  <cols>
    <col min="1" max="1" width="12" bestFit="1" customWidth="1"/>
    <col min="2" max="2" width="12.42578125" customWidth="1"/>
    <col min="3" max="3" width="34.85546875" customWidth="1"/>
    <col min="4" max="4" width="6.85546875" bestFit="1" customWidth="1"/>
    <col min="5" max="5" width="9.7109375" bestFit="1" customWidth="1"/>
    <col min="6" max="6" width="14.28515625" bestFit="1" customWidth="1"/>
    <col min="7" max="7" width="14.85546875" customWidth="1"/>
  </cols>
  <sheetData>
    <row r="1" spans="1:7">
      <c r="A1" s="525" t="s">
        <v>494</v>
      </c>
      <c r="B1" s="526"/>
      <c r="C1" s="526"/>
      <c r="D1" s="526"/>
      <c r="E1" s="526"/>
      <c r="F1" s="526"/>
      <c r="G1" s="527"/>
    </row>
    <row r="2" spans="1:7" ht="15.75" thickBot="1">
      <c r="A2" s="528"/>
      <c r="B2" s="529"/>
      <c r="C2" s="529"/>
      <c r="D2" s="529"/>
      <c r="E2" s="529"/>
      <c r="F2" s="529"/>
      <c r="G2" s="530"/>
    </row>
    <row r="3" spans="1:7" ht="15.75" thickBot="1">
      <c r="A3" s="531" t="str">
        <f>PLANILHA!B21</f>
        <v>COMPOSIÇÃO 1.3</v>
      </c>
      <c r="B3" s="532"/>
      <c r="C3" s="533" t="s">
        <v>484</v>
      </c>
      <c r="D3" s="534"/>
      <c r="E3" s="534"/>
      <c r="F3" s="535"/>
      <c r="G3" s="143" t="s">
        <v>35</v>
      </c>
    </row>
    <row r="4" spans="1:7">
      <c r="A4" s="144" t="s">
        <v>485</v>
      </c>
      <c r="B4" s="145" t="s">
        <v>486</v>
      </c>
      <c r="C4" s="146" t="s">
        <v>487</v>
      </c>
      <c r="D4" s="147" t="s">
        <v>25</v>
      </c>
      <c r="E4" s="148" t="s">
        <v>488</v>
      </c>
      <c r="F4" s="149" t="s">
        <v>489</v>
      </c>
      <c r="G4" s="150" t="s">
        <v>490</v>
      </c>
    </row>
    <row r="5" spans="1:7">
      <c r="A5" s="136" t="s">
        <v>13</v>
      </c>
      <c r="B5" s="137">
        <v>2707</v>
      </c>
      <c r="C5" s="138" t="s">
        <v>491</v>
      </c>
      <c r="D5" s="139" t="s">
        <v>492</v>
      </c>
      <c r="E5" s="140">
        <v>40</v>
      </c>
      <c r="F5" s="141">
        <v>81.36</v>
      </c>
      <c r="G5" s="142">
        <f>E5*F5</f>
        <v>3254.4</v>
      </c>
    </row>
    <row r="6" spans="1:7" ht="15.75" thickBot="1">
      <c r="A6" s="536" t="s">
        <v>495</v>
      </c>
      <c r="B6" s="537"/>
      <c r="C6" s="537"/>
      <c r="D6" s="537"/>
      <c r="E6" s="537"/>
      <c r="F6" s="537"/>
      <c r="G6" s="151">
        <f>SUM(G5:G5)</f>
        <v>3254.4</v>
      </c>
    </row>
    <row r="7" spans="1:7" ht="15.75" thickBot="1">
      <c r="A7" s="152"/>
      <c r="B7" s="152"/>
      <c r="C7" s="152"/>
      <c r="D7" s="152"/>
      <c r="E7" s="152"/>
      <c r="F7" s="152"/>
      <c r="G7" s="153"/>
    </row>
    <row r="8" spans="1:7" ht="15.75" thickBot="1">
      <c r="A8" s="538" t="s">
        <v>277</v>
      </c>
      <c r="B8" s="539"/>
      <c r="C8" s="507" t="str">
        <f>[3]NOVA!D180</f>
        <v>TANQUE SÉPTICO  COM φ 2,50 M X H=2,50M</v>
      </c>
      <c r="D8" s="508"/>
      <c r="E8" s="508"/>
      <c r="F8" s="509"/>
      <c r="G8" s="154" t="s">
        <v>496</v>
      </c>
    </row>
    <row r="9" spans="1:7" ht="26.25" thickBot="1">
      <c r="A9" s="155" t="s">
        <v>3</v>
      </c>
      <c r="B9" s="156" t="s">
        <v>4</v>
      </c>
      <c r="C9" s="157" t="s">
        <v>280</v>
      </c>
      <c r="D9" s="158" t="s">
        <v>496</v>
      </c>
      <c r="E9" s="159">
        <v>1</v>
      </c>
      <c r="F9" s="159">
        <f>G19</f>
        <v>6623.2717500000008</v>
      </c>
      <c r="G9" s="160"/>
    </row>
    <row r="10" spans="1:7" ht="63.75">
      <c r="A10" s="338">
        <v>72917</v>
      </c>
      <c r="B10" s="162" t="s">
        <v>13</v>
      </c>
      <c r="C10" s="339" t="s">
        <v>6829</v>
      </c>
      <c r="D10" s="163" t="s">
        <v>330</v>
      </c>
      <c r="E10" s="340">
        <v>15.95</v>
      </c>
      <c r="F10" s="164">
        <v>11.67</v>
      </c>
      <c r="G10" s="165">
        <f>E10*F10</f>
        <v>186.13649999999998</v>
      </c>
    </row>
    <row r="11" spans="1:7" ht="25.5">
      <c r="A11" s="166">
        <v>72897</v>
      </c>
      <c r="B11" s="167" t="s">
        <v>13</v>
      </c>
      <c r="C11" s="341" t="s">
        <v>1097</v>
      </c>
      <c r="D11" s="169" t="s">
        <v>330</v>
      </c>
      <c r="E11" s="173">
        <v>15.95</v>
      </c>
      <c r="F11" s="141">
        <v>17.170000000000002</v>
      </c>
      <c r="G11" s="165">
        <f t="shared" ref="G11:G18" si="0">E11*F11</f>
        <v>273.86150000000004</v>
      </c>
    </row>
    <row r="12" spans="1:7" ht="51">
      <c r="A12" s="166">
        <v>72899</v>
      </c>
      <c r="B12" s="167" t="s">
        <v>13</v>
      </c>
      <c r="C12" s="341" t="s">
        <v>6830</v>
      </c>
      <c r="D12" s="169" t="s">
        <v>498</v>
      </c>
      <c r="E12" s="171">
        <f>(E11*5)</f>
        <v>79.75</v>
      </c>
      <c r="F12" s="141">
        <v>4.3600000000000003</v>
      </c>
      <c r="G12" s="165">
        <f t="shared" si="0"/>
        <v>347.71000000000004</v>
      </c>
    </row>
    <row r="13" spans="1:7">
      <c r="A13" s="166">
        <v>93382</v>
      </c>
      <c r="B13" s="167" t="s">
        <v>13</v>
      </c>
      <c r="C13" s="168" t="s">
        <v>499</v>
      </c>
      <c r="D13" s="169" t="s">
        <v>330</v>
      </c>
      <c r="E13" s="171">
        <f>(0.3*E10)</f>
        <v>4.7849999999999993</v>
      </c>
      <c r="F13" s="141">
        <v>19.25</v>
      </c>
      <c r="G13" s="165">
        <f t="shared" si="0"/>
        <v>92.111249999999984</v>
      </c>
    </row>
    <row r="14" spans="1:7" ht="51">
      <c r="A14" s="166">
        <v>95241</v>
      </c>
      <c r="B14" s="167" t="s">
        <v>13</v>
      </c>
      <c r="C14" s="341" t="s">
        <v>6804</v>
      </c>
      <c r="D14" s="169" t="s">
        <v>140</v>
      </c>
      <c r="E14" s="173">
        <v>0.34</v>
      </c>
      <c r="F14" s="141">
        <v>19.02</v>
      </c>
      <c r="G14" s="165">
        <f>E14*F14</f>
        <v>6.4668000000000001</v>
      </c>
    </row>
    <row r="15" spans="1:7" ht="115.5">
      <c r="A15" s="166">
        <v>90861</v>
      </c>
      <c r="B15" s="167" t="s">
        <v>13</v>
      </c>
      <c r="C15" s="172" t="s">
        <v>6831</v>
      </c>
      <c r="D15" s="169" t="s">
        <v>330</v>
      </c>
      <c r="E15" s="173">
        <f>(15.39-12.27)+0.61</f>
        <v>3.7300000000000009</v>
      </c>
      <c r="F15" s="174">
        <v>408.63</v>
      </c>
      <c r="G15" s="165">
        <f t="shared" si="0"/>
        <v>1524.1899000000003</v>
      </c>
    </row>
    <row r="16" spans="1:7">
      <c r="A16" s="166" t="s">
        <v>500</v>
      </c>
      <c r="B16" s="167" t="s">
        <v>13</v>
      </c>
      <c r="C16" s="168" t="s">
        <v>501</v>
      </c>
      <c r="D16" s="169" t="s">
        <v>502</v>
      </c>
      <c r="E16" s="171">
        <v>1</v>
      </c>
      <c r="F16" s="141">
        <v>68.53</v>
      </c>
      <c r="G16" s="165">
        <f t="shared" si="0"/>
        <v>68.53</v>
      </c>
    </row>
    <row r="17" spans="1:7" ht="51">
      <c r="A17" s="394">
        <v>92430</v>
      </c>
      <c r="B17" s="167" t="s">
        <v>13</v>
      </c>
      <c r="C17" s="175" t="s">
        <v>503</v>
      </c>
      <c r="D17" s="169" t="s">
        <v>140</v>
      </c>
      <c r="E17" s="173">
        <f>(12.31+15.39+12.27)</f>
        <v>39.97</v>
      </c>
      <c r="F17" s="141">
        <v>38.14</v>
      </c>
      <c r="G17" s="165">
        <f t="shared" si="0"/>
        <v>1524.4558</v>
      </c>
    </row>
    <row r="18" spans="1:7" ht="39">
      <c r="A18" s="166">
        <v>91595</v>
      </c>
      <c r="B18" s="167" t="s">
        <v>13</v>
      </c>
      <c r="C18" s="176" t="s">
        <v>504</v>
      </c>
      <c r="D18" s="177" t="s">
        <v>505</v>
      </c>
      <c r="E18" s="178">
        <f>(85*E15)</f>
        <v>317.05000000000007</v>
      </c>
      <c r="F18" s="141">
        <v>8.1999999999999993</v>
      </c>
      <c r="G18" s="165">
        <f t="shared" si="0"/>
        <v>2599.8100000000004</v>
      </c>
    </row>
    <row r="19" spans="1:7" ht="15.75" thickBot="1">
      <c r="A19" s="179"/>
      <c r="B19" s="180"/>
      <c r="C19" s="181"/>
      <c r="D19" s="182"/>
      <c r="E19" s="183"/>
      <c r="F19" s="184"/>
      <c r="G19" s="185">
        <f>SUM(G10:G18)</f>
        <v>6623.2717500000008</v>
      </c>
    </row>
    <row r="21" spans="1:7" ht="15.75" thickBot="1"/>
    <row r="22" spans="1:7" ht="15.75" thickBot="1">
      <c r="A22" s="520" t="s">
        <v>299</v>
      </c>
      <c r="B22" s="521"/>
      <c r="C22" s="522" t="s">
        <v>506</v>
      </c>
      <c r="D22" s="523"/>
      <c r="E22" s="523"/>
      <c r="F22" s="524"/>
      <c r="G22" s="154" t="s">
        <v>496</v>
      </c>
    </row>
    <row r="23" spans="1:7" ht="15.75" thickBot="1">
      <c r="A23" s="155" t="s">
        <v>3</v>
      </c>
      <c r="B23" s="156" t="s">
        <v>4</v>
      </c>
      <c r="C23" s="157" t="s">
        <v>507</v>
      </c>
      <c r="D23" s="158" t="s">
        <v>496</v>
      </c>
      <c r="E23" s="159">
        <v>1</v>
      </c>
      <c r="F23" s="159">
        <f>G37</f>
        <v>1284.8328025564892</v>
      </c>
      <c r="G23" s="160"/>
    </row>
    <row r="24" spans="1:7">
      <c r="A24" s="186">
        <v>378</v>
      </c>
      <c r="B24" s="187" t="s">
        <v>508</v>
      </c>
      <c r="C24" s="188" t="s">
        <v>509</v>
      </c>
      <c r="D24" s="187" t="s">
        <v>492</v>
      </c>
      <c r="E24" s="189">
        <v>1.0962254741346078</v>
      </c>
      <c r="F24" s="190">
        <v>12.27</v>
      </c>
      <c r="G24" s="191">
        <f>E24*F24</f>
        <v>13.450686567631637</v>
      </c>
    </row>
    <row r="25" spans="1:7">
      <c r="A25" s="161">
        <v>4750</v>
      </c>
      <c r="B25" s="36" t="s">
        <v>508</v>
      </c>
      <c r="C25" s="9" t="s">
        <v>510</v>
      </c>
      <c r="D25" s="36" t="s">
        <v>492</v>
      </c>
      <c r="E25" s="192">
        <v>13.032654028041573</v>
      </c>
      <c r="F25" s="16">
        <v>12.27</v>
      </c>
      <c r="G25" s="193">
        <f t="shared" ref="G25:G36" si="1">E25*F25</f>
        <v>159.91066492407009</v>
      </c>
    </row>
    <row r="26" spans="1:7">
      <c r="A26" s="161">
        <v>4752</v>
      </c>
      <c r="B26" s="36" t="s">
        <v>508</v>
      </c>
      <c r="C26" s="9" t="s">
        <v>511</v>
      </c>
      <c r="D26" s="36" t="s">
        <v>492</v>
      </c>
      <c r="E26" s="192">
        <v>25.252376805601301</v>
      </c>
      <c r="F26" s="16">
        <v>13.07</v>
      </c>
      <c r="G26" s="193">
        <f t="shared" si="1"/>
        <v>330.04856484920901</v>
      </c>
    </row>
    <row r="27" spans="1:7">
      <c r="A27" s="161">
        <v>6111</v>
      </c>
      <c r="B27" s="36" t="s">
        <v>508</v>
      </c>
      <c r="C27" s="9" t="s">
        <v>512</v>
      </c>
      <c r="D27" s="36" t="s">
        <v>492</v>
      </c>
      <c r="E27" s="192">
        <v>18.402927137285271</v>
      </c>
      <c r="F27" s="170">
        <v>9.1199999999999992</v>
      </c>
      <c r="G27" s="193">
        <f t="shared" si="1"/>
        <v>167.83469549204165</v>
      </c>
    </row>
    <row r="28" spans="1:7" ht="25.5">
      <c r="A28" s="161">
        <v>10531</v>
      </c>
      <c r="B28" s="34" t="s">
        <v>508</v>
      </c>
      <c r="C28" s="194" t="s">
        <v>513</v>
      </c>
      <c r="D28" s="195" t="s">
        <v>514</v>
      </c>
      <c r="E28" s="196">
        <v>0.16124256207904342</v>
      </c>
      <c r="F28" s="13">
        <v>0.92</v>
      </c>
      <c r="G28" s="197">
        <f t="shared" si="1"/>
        <v>0.14834315711271995</v>
      </c>
    </row>
    <row r="29" spans="1:7">
      <c r="A29" s="161">
        <v>34439</v>
      </c>
      <c r="B29" s="36" t="s">
        <v>508</v>
      </c>
      <c r="C29" s="37" t="s">
        <v>515</v>
      </c>
      <c r="D29" s="6" t="s">
        <v>60</v>
      </c>
      <c r="E29" s="192">
        <v>15.75922096319762</v>
      </c>
      <c r="F29" s="16">
        <v>3.73</v>
      </c>
      <c r="G29" s="193">
        <f t="shared" si="1"/>
        <v>58.781894192727123</v>
      </c>
    </row>
    <row r="30" spans="1:7">
      <c r="A30" s="161">
        <v>337</v>
      </c>
      <c r="B30" s="36" t="s">
        <v>508</v>
      </c>
      <c r="C30" s="9" t="s">
        <v>516</v>
      </c>
      <c r="D30" s="6" t="s">
        <v>60</v>
      </c>
      <c r="E30" s="192">
        <v>0.27433630353726141</v>
      </c>
      <c r="F30" s="170">
        <v>7.95</v>
      </c>
      <c r="G30" s="193">
        <f t="shared" si="1"/>
        <v>2.1809736131212283</v>
      </c>
    </row>
    <row r="31" spans="1:7">
      <c r="A31" s="161">
        <v>370</v>
      </c>
      <c r="B31" s="36" t="s">
        <v>508</v>
      </c>
      <c r="C31" s="9" t="s">
        <v>517</v>
      </c>
      <c r="D31" s="6" t="s">
        <v>40</v>
      </c>
      <c r="E31" s="192">
        <v>0.29001266373939066</v>
      </c>
      <c r="F31" s="170">
        <v>62.5</v>
      </c>
      <c r="G31" s="193">
        <f t="shared" si="1"/>
        <v>18.125791483711918</v>
      </c>
    </row>
    <row r="32" spans="1:7">
      <c r="A32" s="161">
        <v>1106</v>
      </c>
      <c r="B32" s="36" t="s">
        <v>508</v>
      </c>
      <c r="C32" s="9" t="s">
        <v>518</v>
      </c>
      <c r="D32" s="6" t="s">
        <v>60</v>
      </c>
      <c r="E32" s="192">
        <v>13.378653692502855</v>
      </c>
      <c r="F32" s="170">
        <v>0.49</v>
      </c>
      <c r="G32" s="193">
        <f t="shared" si="1"/>
        <v>6.5555403093263989</v>
      </c>
    </row>
    <row r="33" spans="1:8" ht="26.25">
      <c r="A33" s="161">
        <v>1379</v>
      </c>
      <c r="B33" s="34" t="s">
        <v>508</v>
      </c>
      <c r="C33" s="198" t="s">
        <v>519</v>
      </c>
      <c r="D33" s="195" t="s">
        <v>60</v>
      </c>
      <c r="E33" s="196">
        <v>79.343657683048178</v>
      </c>
      <c r="F33" s="13">
        <v>0.47</v>
      </c>
      <c r="G33" s="197">
        <f t="shared" si="1"/>
        <v>37.291519111032642</v>
      </c>
    </row>
    <row r="34" spans="1:8">
      <c r="A34" s="161">
        <v>4718</v>
      </c>
      <c r="B34" s="36" t="s">
        <v>508</v>
      </c>
      <c r="C34" s="9" t="s">
        <v>520</v>
      </c>
      <c r="D34" s="36" t="s">
        <v>40</v>
      </c>
      <c r="E34" s="192">
        <v>0.39414848508210615</v>
      </c>
      <c r="F34" s="16">
        <v>49.7</v>
      </c>
      <c r="G34" s="193">
        <f t="shared" si="1"/>
        <v>19.589179708580676</v>
      </c>
    </row>
    <row r="35" spans="1:8">
      <c r="A35" s="161">
        <v>4721</v>
      </c>
      <c r="B35" s="36" t="s">
        <v>508</v>
      </c>
      <c r="C35" s="9" t="s">
        <v>521</v>
      </c>
      <c r="D35" s="36" t="s">
        <v>40</v>
      </c>
      <c r="E35" s="192">
        <v>4.7029080606387677E-2</v>
      </c>
      <c r="F35" s="16">
        <v>49.7</v>
      </c>
      <c r="G35" s="193">
        <f t="shared" si="1"/>
        <v>2.3373453061374678</v>
      </c>
    </row>
    <row r="36" spans="1:8" ht="25.5">
      <c r="A36" s="161">
        <v>7258</v>
      </c>
      <c r="B36" s="34" t="s">
        <v>508</v>
      </c>
      <c r="C36" s="194" t="s">
        <v>522</v>
      </c>
      <c r="D36" s="34" t="s">
        <v>496</v>
      </c>
      <c r="E36" s="196">
        <v>1615.7848408337479</v>
      </c>
      <c r="F36" s="173">
        <v>0.28999999999999998</v>
      </c>
      <c r="G36" s="197">
        <f t="shared" si="1"/>
        <v>468.57760384178687</v>
      </c>
    </row>
    <row r="37" spans="1:8" ht="15.75" thickBot="1">
      <c r="A37" s="199"/>
      <c r="B37" s="200"/>
      <c r="C37" s="200"/>
      <c r="D37" s="200"/>
      <c r="E37" s="200"/>
      <c r="F37" s="201"/>
      <c r="G37" s="185">
        <f>SUM(G24:G36)</f>
        <v>1284.8328025564892</v>
      </c>
    </row>
    <row r="39" spans="1:8" ht="54" customHeight="1" thickBot="1">
      <c r="A39" s="518" t="str">
        <f>PLANILHA!B75</f>
        <v>COMPOSIÇÃO 5.1.2</v>
      </c>
      <c r="B39" s="519"/>
      <c r="C39" s="514" t="s">
        <v>6806</v>
      </c>
      <c r="D39" s="514"/>
      <c r="E39" s="514"/>
      <c r="F39" s="514"/>
      <c r="G39" s="231" t="s">
        <v>6811</v>
      </c>
      <c r="H39" s="314"/>
    </row>
    <row r="40" spans="1:8" ht="15.75" thickBot="1">
      <c r="A40" s="155" t="s">
        <v>3</v>
      </c>
      <c r="B40" s="156" t="s">
        <v>4</v>
      </c>
      <c r="C40" s="318" t="s">
        <v>6812</v>
      </c>
      <c r="D40" s="158" t="s">
        <v>14</v>
      </c>
      <c r="E40" s="159">
        <v>1</v>
      </c>
      <c r="F40" s="159"/>
      <c r="G40" s="324">
        <f>G45</f>
        <v>53.712695999999994</v>
      </c>
      <c r="H40" s="314"/>
    </row>
    <row r="41" spans="1:8" ht="51">
      <c r="A41" s="319">
        <v>87373</v>
      </c>
      <c r="B41" s="321" t="s">
        <v>508</v>
      </c>
      <c r="C41" s="322" t="s">
        <v>6808</v>
      </c>
      <c r="D41" s="323" t="s">
        <v>40</v>
      </c>
      <c r="E41" s="323">
        <v>1.38E-2</v>
      </c>
      <c r="F41" s="326">
        <v>457.92</v>
      </c>
      <c r="G41" s="326">
        <f>E41*F41</f>
        <v>6.3192960000000005</v>
      </c>
      <c r="H41" s="314"/>
    </row>
    <row r="42" spans="1:8" ht="25.5">
      <c r="A42" s="320">
        <v>4750</v>
      </c>
      <c r="B42" s="321" t="s">
        <v>508</v>
      </c>
      <c r="C42" s="322" t="s">
        <v>2438</v>
      </c>
      <c r="D42" s="323" t="s">
        <v>492</v>
      </c>
      <c r="E42" s="323">
        <v>1.1399999999999999</v>
      </c>
      <c r="F42" s="326">
        <v>12.27</v>
      </c>
      <c r="G42" s="326">
        <f t="shared" ref="G42:G44" si="2">E42*F42</f>
        <v>13.987799999999998</v>
      </c>
      <c r="H42" s="314"/>
    </row>
    <row r="43" spans="1:8" ht="25.5">
      <c r="A43" s="320">
        <v>6111</v>
      </c>
      <c r="B43" s="321" t="s">
        <v>508</v>
      </c>
      <c r="C43" s="322" t="s">
        <v>2445</v>
      </c>
      <c r="D43" s="323" t="s">
        <v>492</v>
      </c>
      <c r="E43" s="323">
        <v>0.88</v>
      </c>
      <c r="F43" s="326">
        <v>9.1199999999999992</v>
      </c>
      <c r="G43" s="326">
        <f t="shared" si="2"/>
        <v>8.025599999999999</v>
      </c>
      <c r="H43" s="314"/>
    </row>
    <row r="44" spans="1:8" ht="38.25">
      <c r="A44" s="320" t="s">
        <v>6809</v>
      </c>
      <c r="B44" s="321" t="s">
        <v>508</v>
      </c>
      <c r="C44" s="322" t="s">
        <v>6810</v>
      </c>
      <c r="D44" s="323" t="s">
        <v>687</v>
      </c>
      <c r="E44" s="323">
        <v>54</v>
      </c>
      <c r="F44" s="326">
        <v>0.47</v>
      </c>
      <c r="G44" s="326">
        <f t="shared" si="2"/>
        <v>25.38</v>
      </c>
      <c r="H44" s="314"/>
    </row>
    <row r="45" spans="1:8">
      <c r="A45" s="9"/>
      <c r="B45" s="9"/>
      <c r="C45" s="9"/>
      <c r="D45" s="9"/>
      <c r="E45" s="9"/>
      <c r="F45" s="9"/>
      <c r="G45" s="325">
        <f>SUM(G41:G44)</f>
        <v>53.712695999999994</v>
      </c>
      <c r="H45" s="314"/>
    </row>
    <row r="46" spans="1:8">
      <c r="A46" s="314"/>
      <c r="B46" s="314"/>
      <c r="C46" s="314"/>
      <c r="D46" s="314"/>
      <c r="E46" s="314"/>
      <c r="F46" s="314"/>
      <c r="G46" s="314"/>
      <c r="H46" s="314"/>
    </row>
    <row r="47" spans="1:8" ht="33" customHeight="1" thickBot="1">
      <c r="A47" s="515" t="str">
        <f>PLANILHA!B77</f>
        <v>COMPOSIÇÃO 5.1.4</v>
      </c>
      <c r="B47" s="516"/>
      <c r="C47" s="514" t="s">
        <v>6814</v>
      </c>
      <c r="D47" s="514"/>
      <c r="E47" s="514"/>
      <c r="F47" s="514"/>
      <c r="G47" s="231" t="s">
        <v>6811</v>
      </c>
      <c r="H47" s="314"/>
    </row>
    <row r="48" spans="1:8" ht="15.75" thickBot="1">
      <c r="A48" s="155" t="s">
        <v>3</v>
      </c>
      <c r="B48" s="156" t="s">
        <v>4</v>
      </c>
      <c r="C48" s="318" t="s">
        <v>6812</v>
      </c>
      <c r="D48" s="158" t="s">
        <v>14</v>
      </c>
      <c r="E48" s="159">
        <v>1</v>
      </c>
      <c r="F48" s="159"/>
      <c r="G48" s="324">
        <f>G53</f>
        <v>87.965255999999997</v>
      </c>
      <c r="H48" s="314"/>
    </row>
    <row r="49" spans="1:8" ht="51">
      <c r="A49" s="315">
        <v>87375</v>
      </c>
      <c r="B49" s="315" t="s">
        <v>13</v>
      </c>
      <c r="C49" s="313" t="s">
        <v>6815</v>
      </c>
      <c r="D49" s="315" t="s">
        <v>40</v>
      </c>
      <c r="E49" s="315">
        <v>8.8000000000000005E-3</v>
      </c>
      <c r="F49" s="326">
        <v>402.87</v>
      </c>
      <c r="G49" s="326">
        <f t="shared" ref="G49:G52" si="3">E49*F49</f>
        <v>3.5452560000000002</v>
      </c>
      <c r="H49" s="314"/>
    </row>
    <row r="50" spans="1:8" ht="25.5">
      <c r="A50" s="320">
        <v>4750</v>
      </c>
      <c r="B50" s="315" t="s">
        <v>13</v>
      </c>
      <c r="C50" s="313" t="s">
        <v>2438</v>
      </c>
      <c r="D50" s="315" t="s">
        <v>492</v>
      </c>
      <c r="E50" s="315">
        <v>1</v>
      </c>
      <c r="F50" s="326">
        <v>12.27</v>
      </c>
      <c r="G50" s="326">
        <f t="shared" si="3"/>
        <v>12.27</v>
      </c>
      <c r="H50" s="314"/>
    </row>
    <row r="51" spans="1:8" ht="25.5">
      <c r="A51" s="320">
        <v>6111</v>
      </c>
      <c r="B51" s="315" t="s">
        <v>13</v>
      </c>
      <c r="C51" s="313" t="s">
        <v>2445</v>
      </c>
      <c r="D51" s="315" t="s">
        <v>492</v>
      </c>
      <c r="E51" s="315">
        <v>1</v>
      </c>
      <c r="F51" s="326">
        <v>9.1199999999999992</v>
      </c>
      <c r="G51" s="326">
        <f t="shared" si="3"/>
        <v>9.1199999999999992</v>
      </c>
    </row>
    <row r="52" spans="1:8" ht="38.25">
      <c r="A52" s="315" t="s">
        <v>6816</v>
      </c>
      <c r="B52" s="315" t="s">
        <v>13</v>
      </c>
      <c r="C52" s="313" t="s">
        <v>6817</v>
      </c>
      <c r="D52" s="315" t="s">
        <v>687</v>
      </c>
      <c r="E52" s="315">
        <v>11</v>
      </c>
      <c r="F52" s="326">
        <v>5.73</v>
      </c>
      <c r="G52" s="326">
        <f t="shared" si="3"/>
        <v>63.03</v>
      </c>
    </row>
    <row r="53" spans="1:8">
      <c r="A53" s="9"/>
      <c r="B53" s="9"/>
      <c r="C53" s="9"/>
      <c r="D53" s="9"/>
      <c r="E53" s="9"/>
      <c r="F53" s="9"/>
      <c r="G53" s="325">
        <f>SUM(G49:G52)</f>
        <v>87.965255999999997</v>
      </c>
    </row>
    <row r="55" spans="1:8" ht="66.75" customHeight="1">
      <c r="A55" s="512" t="str">
        <f>PLANILHA!B81</f>
        <v>COMPOSIÇÃO 5.2.1</v>
      </c>
      <c r="B55" s="513"/>
      <c r="C55" s="517" t="s">
        <v>6806</v>
      </c>
      <c r="D55" s="517"/>
      <c r="E55" s="517"/>
      <c r="F55" s="517"/>
      <c r="G55" s="231" t="s">
        <v>6811</v>
      </c>
    </row>
    <row r="56" spans="1:8">
      <c r="A56" s="342" t="s">
        <v>3</v>
      </c>
      <c r="B56" s="343" t="s">
        <v>4</v>
      </c>
      <c r="C56" s="344" t="s">
        <v>6812</v>
      </c>
      <c r="D56" s="345" t="s">
        <v>14</v>
      </c>
      <c r="E56" s="346">
        <v>1</v>
      </c>
      <c r="F56" s="346"/>
      <c r="G56" s="347">
        <f>G61</f>
        <v>53.712695999999994</v>
      </c>
    </row>
    <row r="57" spans="1:8" ht="48">
      <c r="A57" s="329">
        <v>87373</v>
      </c>
      <c r="B57" s="329" t="s">
        <v>6807</v>
      </c>
      <c r="C57" s="330" t="s">
        <v>6808</v>
      </c>
      <c r="D57" s="329" t="s">
        <v>40</v>
      </c>
      <c r="E57" s="329">
        <v>1.38E-2</v>
      </c>
      <c r="F57" s="332">
        <v>457.92</v>
      </c>
      <c r="G57" s="348">
        <f>E57*F57</f>
        <v>6.3192960000000005</v>
      </c>
    </row>
    <row r="58" spans="1:8" ht="24">
      <c r="A58" s="320">
        <v>4750</v>
      </c>
      <c r="B58" s="392" t="s">
        <v>13</v>
      </c>
      <c r="C58" s="330" t="s">
        <v>2438</v>
      </c>
      <c r="D58" s="329" t="s">
        <v>492</v>
      </c>
      <c r="E58" s="329">
        <v>1.1399999999999999</v>
      </c>
      <c r="F58" s="332">
        <v>12.27</v>
      </c>
      <c r="G58" s="348">
        <f t="shared" ref="G58:G60" si="4">E58*F58</f>
        <v>13.987799999999998</v>
      </c>
    </row>
    <row r="59" spans="1:8" ht="24">
      <c r="A59" s="320">
        <v>6111</v>
      </c>
      <c r="B59" s="392" t="s">
        <v>13</v>
      </c>
      <c r="C59" s="330" t="s">
        <v>2445</v>
      </c>
      <c r="D59" s="329" t="s">
        <v>492</v>
      </c>
      <c r="E59" s="329">
        <v>0.88</v>
      </c>
      <c r="F59" s="332">
        <v>9.1199999999999992</v>
      </c>
      <c r="G59" s="348">
        <f t="shared" si="4"/>
        <v>8.025599999999999</v>
      </c>
    </row>
    <row r="60" spans="1:8" ht="36">
      <c r="A60" s="329">
        <v>7271</v>
      </c>
      <c r="B60" s="392" t="s">
        <v>13</v>
      </c>
      <c r="C60" s="330" t="s">
        <v>6810</v>
      </c>
      <c r="D60" s="329" t="s">
        <v>687</v>
      </c>
      <c r="E60" s="329">
        <v>54</v>
      </c>
      <c r="F60" s="332">
        <v>0.47</v>
      </c>
      <c r="G60" s="348">
        <f t="shared" si="4"/>
        <v>25.38</v>
      </c>
    </row>
    <row r="61" spans="1:8" ht="15.75" thickBot="1">
      <c r="A61" s="331"/>
      <c r="B61" s="331"/>
      <c r="C61" s="331"/>
      <c r="D61" s="331"/>
      <c r="E61" s="331"/>
      <c r="F61" s="331"/>
      <c r="G61" s="325">
        <f>SUM(G57:G60)</f>
        <v>53.712695999999994</v>
      </c>
    </row>
    <row r="62" spans="1:8" ht="36.75" customHeight="1" thickBot="1">
      <c r="A62" s="505" t="str">
        <f>PLANILHA!A87</f>
        <v>6.2</v>
      </c>
      <c r="B62" s="506"/>
      <c r="C62" s="507" t="str">
        <f>PLANILHA!D87</f>
        <v>TELHAMENTO COM TELHA DE AÇO/ALUMÍNIO E = 0,5 MM, COM ATÉ 2 ÁGUAS pré-pintada, INCLUSO IÇAMENTO. AF_06/2016</v>
      </c>
      <c r="D62" s="508"/>
      <c r="E62" s="508"/>
      <c r="F62" s="509"/>
      <c r="G62" s="351"/>
    </row>
    <row r="63" spans="1:8" ht="15.75">
      <c r="A63" s="352" t="s">
        <v>485</v>
      </c>
      <c r="B63" s="353" t="s">
        <v>486</v>
      </c>
      <c r="C63" s="354" t="s">
        <v>487</v>
      </c>
      <c r="D63" s="355" t="s">
        <v>25</v>
      </c>
      <c r="E63" s="356" t="s">
        <v>488</v>
      </c>
      <c r="F63" s="357" t="s">
        <v>489</v>
      </c>
      <c r="G63" s="358" t="s">
        <v>490</v>
      </c>
    </row>
    <row r="64" spans="1:8" ht="65.25" customHeight="1">
      <c r="A64" s="512" t="s">
        <v>6855</v>
      </c>
      <c r="B64" s="513"/>
      <c r="C64" s="359" t="str">
        <f>C62</f>
        <v>TELHAMENTO COM TELHA DE AÇO/ALUMÍNIO E = 0,5 MM, COM ATÉ 2 ÁGUAS pré-pintada, INCLUSO IÇAMENTO. AF_06/2016</v>
      </c>
      <c r="D64" s="360" t="s">
        <v>14</v>
      </c>
      <c r="E64" s="361">
        <v>1</v>
      </c>
      <c r="F64" s="362">
        <f>G81</f>
        <v>47.17</v>
      </c>
      <c r="G64" s="363">
        <f>TRUNC(F64*E64,2)</f>
        <v>47.17</v>
      </c>
    </row>
    <row r="65" spans="1:7">
      <c r="A65" s="364"/>
      <c r="B65" s="364"/>
      <c r="C65" s="365"/>
      <c r="D65" s="364"/>
      <c r="E65" s="366"/>
      <c r="F65" s="367"/>
      <c r="G65" s="368"/>
    </row>
    <row r="66" spans="1:7">
      <c r="A66" s="369"/>
      <c r="B66" s="370"/>
      <c r="C66" s="359" t="s">
        <v>6837</v>
      </c>
      <c r="D66" s="370"/>
      <c r="E66" s="371"/>
      <c r="F66" s="372"/>
      <c r="G66" s="373">
        <f>SUM(G67:G68)</f>
        <v>0.24</v>
      </c>
    </row>
    <row r="67" spans="1:7" ht="60">
      <c r="A67" s="399"/>
      <c r="B67" s="395" t="s">
        <v>6838</v>
      </c>
      <c r="C67" s="396" t="s">
        <v>6839</v>
      </c>
      <c r="D67" s="397" t="s">
        <v>514</v>
      </c>
      <c r="E67" s="395">
        <v>6.9999999999999999E-4</v>
      </c>
      <c r="F67" s="376">
        <v>228.15</v>
      </c>
      <c r="G67" s="398">
        <f>ROUND(F67*E67,2)</f>
        <v>0.16</v>
      </c>
    </row>
    <row r="68" spans="1:7" ht="60">
      <c r="A68" s="399"/>
      <c r="B68" s="395" t="s">
        <v>6840</v>
      </c>
      <c r="C68" s="396" t="s">
        <v>6841</v>
      </c>
      <c r="D68" s="397" t="s">
        <v>537</v>
      </c>
      <c r="E68" s="395">
        <v>1E-3</v>
      </c>
      <c r="F68" s="376">
        <v>83.37</v>
      </c>
      <c r="G68" s="398">
        <f>ROUND(F68*E68,2)</f>
        <v>0.08</v>
      </c>
    </row>
    <row r="69" spans="1:7">
      <c r="A69" s="331"/>
      <c r="B69" s="378"/>
      <c r="C69" s="359"/>
      <c r="D69" s="370"/>
      <c r="E69" s="379"/>
      <c r="F69" s="377"/>
      <c r="G69" s="373"/>
    </row>
    <row r="70" spans="1:7">
      <c r="A70" s="331"/>
      <c r="B70" s="380"/>
      <c r="C70" s="359" t="s">
        <v>6842</v>
      </c>
      <c r="D70" s="370"/>
      <c r="E70" s="379"/>
      <c r="F70" s="381"/>
      <c r="G70" s="373">
        <f>SUM(G71:G72)</f>
        <v>1.85</v>
      </c>
    </row>
    <row r="71" spans="1:7" ht="24">
      <c r="A71" s="331"/>
      <c r="B71" s="320">
        <v>6111</v>
      </c>
      <c r="C71" s="375" t="s">
        <v>2445</v>
      </c>
      <c r="D71" s="370" t="s">
        <v>492</v>
      </c>
      <c r="E71" s="374">
        <v>9.6000000000000002E-2</v>
      </c>
      <c r="F71" s="376">
        <v>9.1199999999999992</v>
      </c>
      <c r="G71" s="373">
        <f>ROUND(F71*E71,2)</f>
        <v>0.88</v>
      </c>
    </row>
    <row r="72" spans="1:7" ht="24">
      <c r="A72" s="331"/>
      <c r="B72" s="374">
        <v>12869</v>
      </c>
      <c r="C72" s="375" t="s">
        <v>2452</v>
      </c>
      <c r="D72" s="370" t="s">
        <v>492</v>
      </c>
      <c r="E72" s="374">
        <v>9.0999999999999998E-2</v>
      </c>
      <c r="F72" s="376">
        <v>10.62</v>
      </c>
      <c r="G72" s="373">
        <f>ROUND(F72*E72,2)</f>
        <v>0.97</v>
      </c>
    </row>
    <row r="73" spans="1:7">
      <c r="A73" s="331"/>
      <c r="B73" s="380"/>
      <c r="C73" s="359" t="s">
        <v>6843</v>
      </c>
      <c r="D73" s="370" t="s">
        <v>476</v>
      </c>
      <c r="E73" s="510"/>
      <c r="F73" s="511"/>
      <c r="G73" s="373"/>
    </row>
    <row r="74" spans="1:7">
      <c r="A74" s="331"/>
      <c r="B74" s="380"/>
      <c r="C74" s="359"/>
      <c r="D74" s="370"/>
      <c r="E74" s="379"/>
      <c r="F74" s="382"/>
      <c r="G74" s="383"/>
    </row>
    <row r="75" spans="1:7">
      <c r="A75" s="331"/>
      <c r="B75" s="380"/>
      <c r="C75" s="359" t="s">
        <v>6844</v>
      </c>
      <c r="D75" s="370"/>
      <c r="E75" s="379"/>
      <c r="F75" s="382"/>
      <c r="G75" s="373">
        <f>SUM(G76:G78)</f>
        <v>45.08</v>
      </c>
    </row>
    <row r="76" spans="1:7" ht="42.75">
      <c r="A76" s="331"/>
      <c r="B76" s="380" t="s">
        <v>6845</v>
      </c>
      <c r="C76" s="359" t="s">
        <v>6846</v>
      </c>
      <c r="D76" s="370" t="s">
        <v>14</v>
      </c>
      <c r="E76" s="384">
        <v>1.1659999999999999</v>
      </c>
      <c r="F76" s="391">
        <v>24.37</v>
      </c>
      <c r="G76" s="373">
        <f>ROUND(F76*E76,2)</f>
        <v>28.42</v>
      </c>
    </row>
    <row r="77" spans="1:7" ht="85.5">
      <c r="A77" s="331"/>
      <c r="B77" s="385" t="s">
        <v>6847</v>
      </c>
      <c r="C77" s="386" t="s">
        <v>6848</v>
      </c>
      <c r="D77" s="370" t="s">
        <v>1255</v>
      </c>
      <c r="E77" s="384">
        <v>4.1500000000000004</v>
      </c>
      <c r="F77" s="376">
        <v>1.1000000000000001</v>
      </c>
      <c r="G77" s="373">
        <f>ROUND(F77*E77,2)</f>
        <v>4.57</v>
      </c>
    </row>
    <row r="78" spans="1:7">
      <c r="A78" s="331"/>
      <c r="B78" s="387">
        <v>11149</v>
      </c>
      <c r="C78" s="359" t="s">
        <v>6849</v>
      </c>
      <c r="D78" s="370" t="s">
        <v>6850</v>
      </c>
      <c r="E78" s="384">
        <v>8.3299999999999999E-2</v>
      </c>
      <c r="F78" s="376">
        <v>145.13999999999999</v>
      </c>
      <c r="G78" s="373">
        <f>ROUND(F78*E78,2)</f>
        <v>12.09</v>
      </c>
    </row>
    <row r="79" spans="1:7">
      <c r="A79" s="369"/>
      <c r="B79" s="370"/>
      <c r="C79" s="359" t="s">
        <v>6851</v>
      </c>
      <c r="D79" s="370"/>
      <c r="E79" s="388"/>
      <c r="F79" s="382"/>
      <c r="G79" s="373">
        <f>SUM(G75,G70,G66)</f>
        <v>47.17</v>
      </c>
    </row>
    <row r="80" spans="1:7">
      <c r="A80" s="369"/>
      <c r="B80" s="370"/>
      <c r="C80" s="359" t="s">
        <v>6852</v>
      </c>
      <c r="D80" s="370" t="s">
        <v>476</v>
      </c>
      <c r="E80" s="388"/>
      <c r="F80" s="382"/>
      <c r="G80" s="373">
        <f>ROUND(G79*E80/100,2)</f>
        <v>0</v>
      </c>
    </row>
    <row r="81" spans="1:7">
      <c r="A81" s="369"/>
      <c r="B81" s="370"/>
      <c r="C81" s="359" t="s">
        <v>6853</v>
      </c>
      <c r="D81" s="370"/>
      <c r="E81" s="371"/>
      <c r="F81" s="382"/>
      <c r="G81" s="373">
        <f>+G80+G79</f>
        <v>47.17</v>
      </c>
    </row>
    <row r="82" spans="1:7" ht="15.75" thickBot="1"/>
    <row r="83" spans="1:7" ht="15.75" thickBot="1">
      <c r="A83" s="505" t="str">
        <f>PLANILHA!A108</f>
        <v>9.1</v>
      </c>
      <c r="B83" s="506"/>
      <c r="C83" s="507" t="str">
        <f>PLANILHA!D108</f>
        <v>Lastro de brita graduada apiloada (esp.=6 cm)</v>
      </c>
      <c r="D83" s="508"/>
      <c r="E83" s="508"/>
      <c r="F83" s="509"/>
      <c r="G83" s="351"/>
    </row>
    <row r="84" spans="1:7" ht="15.75">
      <c r="A84" s="352" t="s">
        <v>485</v>
      </c>
      <c r="B84" s="353" t="s">
        <v>486</v>
      </c>
      <c r="C84" s="354" t="s">
        <v>487</v>
      </c>
      <c r="D84" s="355" t="s">
        <v>25</v>
      </c>
      <c r="E84" s="356" t="s">
        <v>488</v>
      </c>
      <c r="F84" s="357" t="s">
        <v>489</v>
      </c>
      <c r="G84" s="358" t="s">
        <v>490</v>
      </c>
    </row>
    <row r="85" spans="1:7" ht="57" customHeight="1">
      <c r="A85" s="512" t="s">
        <v>6856</v>
      </c>
      <c r="B85" s="513"/>
      <c r="C85" s="359" t="str">
        <f>C83</f>
        <v>Lastro de brita graduada apiloada (esp.=6 cm)</v>
      </c>
      <c r="D85" s="360" t="s">
        <v>14</v>
      </c>
      <c r="E85" s="361">
        <v>1</v>
      </c>
      <c r="F85" s="362">
        <f>G96</f>
        <v>70.429999999999993</v>
      </c>
      <c r="G85" s="363">
        <f>TRUNC(F85*E85,2)</f>
        <v>70.430000000000007</v>
      </c>
    </row>
    <row r="86" spans="1:7">
      <c r="A86" s="364"/>
      <c r="B86" s="364"/>
      <c r="C86" s="365"/>
      <c r="D86" s="364"/>
      <c r="E86" s="366"/>
      <c r="F86" s="367"/>
      <c r="G86" s="368"/>
    </row>
    <row r="87" spans="1:7">
      <c r="A87" s="331"/>
      <c r="B87" s="378"/>
      <c r="C87" s="359"/>
      <c r="D87" s="370"/>
      <c r="E87" s="379"/>
      <c r="F87" s="377"/>
      <c r="G87" s="373"/>
    </row>
    <row r="88" spans="1:7">
      <c r="A88" s="331"/>
      <c r="B88" s="380"/>
      <c r="C88" s="359" t="s">
        <v>6842</v>
      </c>
      <c r="D88" s="370"/>
      <c r="E88" s="379"/>
      <c r="F88" s="381"/>
      <c r="G88" s="373">
        <f>SUM(G89:G89)</f>
        <v>18.239999999999998</v>
      </c>
    </row>
    <row r="89" spans="1:7" ht="24">
      <c r="A89" s="331"/>
      <c r="B89" s="320">
        <v>6111</v>
      </c>
      <c r="C89" s="375" t="s">
        <v>2445</v>
      </c>
      <c r="D89" s="370" t="s">
        <v>492</v>
      </c>
      <c r="E89" s="374">
        <v>2</v>
      </c>
      <c r="F89" s="376">
        <v>9.1199999999999992</v>
      </c>
      <c r="G89" s="373">
        <f>ROUND(F89*E89,2)</f>
        <v>18.239999999999998</v>
      </c>
    </row>
    <row r="90" spans="1:7">
      <c r="A90" s="331"/>
      <c r="B90" s="380"/>
      <c r="C90" s="359" t="s">
        <v>6843</v>
      </c>
      <c r="D90" s="370" t="s">
        <v>476</v>
      </c>
      <c r="E90" s="510"/>
      <c r="F90" s="511"/>
      <c r="G90" s="373"/>
    </row>
    <row r="91" spans="1:7">
      <c r="A91" s="331"/>
      <c r="B91" s="380"/>
      <c r="C91" s="359"/>
      <c r="D91" s="370"/>
      <c r="E91" s="379"/>
      <c r="F91" s="382"/>
      <c r="G91" s="383"/>
    </row>
    <row r="92" spans="1:7">
      <c r="A92" s="331"/>
      <c r="B92" s="380"/>
      <c r="C92" s="359" t="s">
        <v>6844</v>
      </c>
      <c r="D92" s="370"/>
      <c r="E92" s="379"/>
      <c r="F92" s="382"/>
      <c r="G92" s="373">
        <f>SUM(G93:G93)</f>
        <v>52.19</v>
      </c>
    </row>
    <row r="93" spans="1:7" ht="57">
      <c r="A93" s="331"/>
      <c r="B93" s="380">
        <v>4718</v>
      </c>
      <c r="C93" s="359" t="s">
        <v>6857</v>
      </c>
      <c r="D93" s="370" t="s">
        <v>40</v>
      </c>
      <c r="E93" s="384">
        <v>1.05</v>
      </c>
      <c r="F93" s="391">
        <v>49.7</v>
      </c>
      <c r="G93" s="373">
        <f>ROUND(F93*E93,2)</f>
        <v>52.19</v>
      </c>
    </row>
    <row r="94" spans="1:7">
      <c r="A94" s="369"/>
      <c r="B94" s="370"/>
      <c r="C94" s="359" t="s">
        <v>6851</v>
      </c>
      <c r="D94" s="370"/>
      <c r="E94" s="388"/>
      <c r="F94" s="382"/>
      <c r="G94" s="373">
        <f>G92+G88</f>
        <v>70.429999999999993</v>
      </c>
    </row>
    <row r="95" spans="1:7">
      <c r="A95" s="369"/>
      <c r="B95" s="370"/>
      <c r="C95" s="359" t="s">
        <v>6852</v>
      </c>
      <c r="D95" s="370" t="s">
        <v>476</v>
      </c>
      <c r="E95" s="388"/>
      <c r="F95" s="382"/>
      <c r="G95" s="373">
        <v>0</v>
      </c>
    </row>
    <row r="96" spans="1:7">
      <c r="A96" s="369"/>
      <c r="B96" s="370"/>
      <c r="C96" s="359" t="s">
        <v>6853</v>
      </c>
      <c r="D96" s="370"/>
      <c r="E96" s="371"/>
      <c r="F96" s="382"/>
      <c r="G96" s="373">
        <f>+G95+G94</f>
        <v>70.429999999999993</v>
      </c>
    </row>
    <row r="97" spans="1:7" ht="15.75" thickBot="1"/>
    <row r="98" spans="1:7" ht="15.75" thickBot="1">
      <c r="A98" s="505" t="str">
        <f>PLANILHA!A109</f>
        <v>9.2</v>
      </c>
      <c r="B98" s="506"/>
      <c r="C98" s="507" t="str">
        <f>PLANILHA!D109</f>
        <v>Piso em concreto armado com tela e juntas de dilatação (esp.=10cm)</v>
      </c>
      <c r="D98" s="508"/>
      <c r="E98" s="508"/>
      <c r="F98" s="509"/>
      <c r="G98" s="351"/>
    </row>
    <row r="99" spans="1:7" ht="15.75">
      <c r="A99" s="352" t="s">
        <v>485</v>
      </c>
      <c r="B99" s="353" t="s">
        <v>486</v>
      </c>
      <c r="C99" s="354" t="s">
        <v>487</v>
      </c>
      <c r="D99" s="355" t="s">
        <v>25</v>
      </c>
      <c r="E99" s="356" t="s">
        <v>488</v>
      </c>
      <c r="F99" s="357" t="s">
        <v>489</v>
      </c>
      <c r="G99" s="358" t="s">
        <v>490</v>
      </c>
    </row>
    <row r="100" spans="1:7" ht="28.5">
      <c r="A100" s="512" t="s">
        <v>6858</v>
      </c>
      <c r="B100" s="513"/>
      <c r="C100" s="359" t="str">
        <f>C98</f>
        <v>Piso em concreto armado com tela e juntas de dilatação (esp.=10cm)</v>
      </c>
      <c r="D100" s="360" t="s">
        <v>14</v>
      </c>
      <c r="E100" s="361">
        <v>1</v>
      </c>
      <c r="F100" s="362">
        <f>G116</f>
        <v>47.91</v>
      </c>
      <c r="G100" s="363">
        <f>TRUNC(F100*E100,2)</f>
        <v>47.91</v>
      </c>
    </row>
    <row r="101" spans="1:7">
      <c r="A101" s="364"/>
      <c r="B101" s="364"/>
      <c r="C101" s="365"/>
      <c r="D101" s="364"/>
      <c r="E101" s="366"/>
      <c r="F101" s="367"/>
      <c r="G101" s="368"/>
    </row>
    <row r="102" spans="1:7">
      <c r="A102" s="331"/>
      <c r="B102" s="378"/>
      <c r="C102" s="359"/>
      <c r="D102" s="370"/>
      <c r="E102" s="379"/>
      <c r="F102" s="377"/>
      <c r="G102" s="373"/>
    </row>
    <row r="103" spans="1:7">
      <c r="A103" s="331"/>
      <c r="B103" s="380"/>
      <c r="C103" s="359" t="s">
        <v>6842</v>
      </c>
      <c r="D103" s="370"/>
      <c r="E103" s="379"/>
      <c r="F103" s="381"/>
      <c r="G103" s="373">
        <f>SUM(G104:G105)</f>
        <v>27.77</v>
      </c>
    </row>
    <row r="104" spans="1:7" ht="24">
      <c r="A104" s="331"/>
      <c r="B104" s="320">
        <v>6111</v>
      </c>
      <c r="C104" s="375" t="s">
        <v>2445</v>
      </c>
      <c r="D104" s="370" t="s">
        <v>492</v>
      </c>
      <c r="E104" s="374">
        <v>1.7</v>
      </c>
      <c r="F104" s="376">
        <v>9.1199999999999992</v>
      </c>
      <c r="G104" s="373">
        <f>ROUND(F104*E104,2)</f>
        <v>15.5</v>
      </c>
    </row>
    <row r="105" spans="1:7" ht="24">
      <c r="A105" s="331"/>
      <c r="B105" s="350">
        <v>4750</v>
      </c>
      <c r="C105" s="330" t="s">
        <v>2438</v>
      </c>
      <c r="D105" s="370" t="s">
        <v>492</v>
      </c>
      <c r="E105" s="374">
        <v>1</v>
      </c>
      <c r="F105" s="376">
        <v>12.27</v>
      </c>
      <c r="G105" s="373">
        <f>ROUND(F105*E105,2)</f>
        <v>12.27</v>
      </c>
    </row>
    <row r="106" spans="1:7">
      <c r="A106" s="331"/>
      <c r="B106" s="380"/>
      <c r="C106" s="359" t="s">
        <v>6843</v>
      </c>
      <c r="D106" s="370" t="s">
        <v>476</v>
      </c>
      <c r="E106" s="510"/>
      <c r="F106" s="511"/>
      <c r="G106" s="373"/>
    </row>
    <row r="107" spans="1:7">
      <c r="A107" s="331"/>
      <c r="B107" s="380"/>
      <c r="C107" s="359"/>
      <c r="D107" s="370"/>
      <c r="E107" s="379"/>
      <c r="F107" s="382"/>
      <c r="G107" s="383"/>
    </row>
    <row r="108" spans="1:7">
      <c r="A108" s="331"/>
      <c r="B108" s="380"/>
      <c r="C108" s="359" t="s">
        <v>6844</v>
      </c>
      <c r="D108" s="370"/>
      <c r="E108" s="379"/>
      <c r="F108" s="382"/>
      <c r="G108" s="373">
        <f>SUM(G109:G113)</f>
        <v>20.14</v>
      </c>
    </row>
    <row r="109" spans="1:7" ht="36">
      <c r="A109" s="331"/>
      <c r="B109" s="350" t="s">
        <v>6859</v>
      </c>
      <c r="C109" s="330" t="s">
        <v>6860</v>
      </c>
      <c r="D109" s="370" t="s">
        <v>40</v>
      </c>
      <c r="E109" s="350">
        <v>4.3799999999999999E-2</v>
      </c>
      <c r="F109" s="391">
        <v>62.5</v>
      </c>
      <c r="G109" s="373">
        <f>ROUND(F109*E109,2)</f>
        <v>2.74</v>
      </c>
    </row>
    <row r="110" spans="1:7" ht="24">
      <c r="A110" s="331"/>
      <c r="B110" s="350" t="s">
        <v>6861</v>
      </c>
      <c r="C110" s="330" t="s">
        <v>519</v>
      </c>
      <c r="D110" s="370" t="s">
        <v>60</v>
      </c>
      <c r="E110" s="350">
        <v>25.26</v>
      </c>
      <c r="F110" s="376">
        <v>0.47</v>
      </c>
      <c r="G110" s="373">
        <f>ROUND(F110*E110,2)</f>
        <v>11.87</v>
      </c>
    </row>
    <row r="111" spans="1:7" ht="36">
      <c r="A111" s="331"/>
      <c r="B111" s="350" t="s">
        <v>6862</v>
      </c>
      <c r="C111" s="330" t="s">
        <v>6863</v>
      </c>
      <c r="D111" s="370" t="s">
        <v>103</v>
      </c>
      <c r="E111" s="350">
        <v>1.46</v>
      </c>
      <c r="F111" s="376">
        <v>1.7</v>
      </c>
      <c r="G111" s="373">
        <f>ROUND(F111*E111,2)</f>
        <v>2.48</v>
      </c>
    </row>
    <row r="112" spans="1:7" ht="48">
      <c r="A112" s="390"/>
      <c r="B112" s="350" t="s">
        <v>6864</v>
      </c>
      <c r="C112" s="330" t="s">
        <v>6857</v>
      </c>
      <c r="D112" s="370" t="s">
        <v>40</v>
      </c>
      <c r="E112" s="350">
        <v>4.3099999999999999E-2</v>
      </c>
      <c r="F112" s="376">
        <v>49.7</v>
      </c>
      <c r="G112" s="373">
        <f>ROUND(F112*E112,2)</f>
        <v>2.14</v>
      </c>
    </row>
    <row r="113" spans="1:7" ht="48">
      <c r="A113" s="390"/>
      <c r="B113" s="350" t="s">
        <v>6865</v>
      </c>
      <c r="C113" s="330" t="s">
        <v>6866</v>
      </c>
      <c r="D113" s="370" t="s">
        <v>40</v>
      </c>
      <c r="E113" s="350">
        <v>1.84E-2</v>
      </c>
      <c r="F113" s="376">
        <v>49.7</v>
      </c>
      <c r="G113" s="373">
        <f>ROUND(F113*E113,2)</f>
        <v>0.91</v>
      </c>
    </row>
    <row r="114" spans="1:7">
      <c r="A114" s="369"/>
      <c r="B114" s="370"/>
      <c r="C114" s="359" t="s">
        <v>6851</v>
      </c>
      <c r="D114" s="370"/>
      <c r="E114" s="388"/>
      <c r="F114" s="382"/>
      <c r="G114" s="373">
        <f>SUM(G108,G103)</f>
        <v>47.91</v>
      </c>
    </row>
    <row r="115" spans="1:7">
      <c r="A115" s="369"/>
      <c r="B115" s="370"/>
      <c r="C115" s="359" t="s">
        <v>6852</v>
      </c>
      <c r="D115" s="370" t="s">
        <v>476</v>
      </c>
      <c r="E115" s="388"/>
      <c r="F115" s="382"/>
      <c r="G115" s="373">
        <v>0</v>
      </c>
    </row>
    <row r="116" spans="1:7">
      <c r="A116" s="369"/>
      <c r="B116" s="370"/>
      <c r="C116" s="359" t="s">
        <v>6853</v>
      </c>
      <c r="D116" s="370"/>
      <c r="E116" s="371"/>
      <c r="F116" s="382"/>
      <c r="G116" s="373">
        <f>+G115+G114</f>
        <v>47.91</v>
      </c>
    </row>
    <row r="117" spans="1:7" ht="15.75" thickBot="1"/>
    <row r="118" spans="1:7" ht="27.75" customHeight="1" thickBot="1">
      <c r="A118" s="505" t="str">
        <f>PLANILHA!A110</f>
        <v>9.3</v>
      </c>
      <c r="B118" s="506"/>
      <c r="C118" s="507" t="str">
        <f>PLANILHA!D110</f>
        <v>Piso em concreto simples desempenado (esp.=5cm), inclusive contrapiso-traço 1:3</v>
      </c>
      <c r="D118" s="508"/>
      <c r="E118" s="508"/>
      <c r="F118" s="509"/>
      <c r="G118" s="351"/>
    </row>
    <row r="119" spans="1:7" ht="15.75">
      <c r="A119" s="352" t="s">
        <v>485</v>
      </c>
      <c r="B119" s="353" t="s">
        <v>486</v>
      </c>
      <c r="C119" s="354" t="s">
        <v>487</v>
      </c>
      <c r="D119" s="355" t="s">
        <v>25</v>
      </c>
      <c r="E119" s="356" t="s">
        <v>488</v>
      </c>
      <c r="F119" s="357" t="s">
        <v>489</v>
      </c>
      <c r="G119" s="358" t="s">
        <v>490</v>
      </c>
    </row>
    <row r="120" spans="1:7" ht="42.75">
      <c r="A120" s="512" t="s">
        <v>6867</v>
      </c>
      <c r="B120" s="513"/>
      <c r="C120" s="359" t="str">
        <f>C118</f>
        <v>Piso em concreto simples desempenado (esp.=5cm), inclusive contrapiso-traço 1:3</v>
      </c>
      <c r="D120" s="360" t="s">
        <v>14</v>
      </c>
      <c r="E120" s="361">
        <v>1</v>
      </c>
      <c r="F120" s="362">
        <f>G136</f>
        <v>27.82</v>
      </c>
      <c r="G120" s="363">
        <f>TRUNC(F120*E120,2)</f>
        <v>27.82</v>
      </c>
    </row>
    <row r="121" spans="1:7">
      <c r="A121" s="364"/>
      <c r="B121" s="364"/>
      <c r="C121" s="365"/>
      <c r="D121" s="364"/>
      <c r="E121" s="366"/>
      <c r="F121" s="367"/>
      <c r="G121" s="368"/>
    </row>
    <row r="122" spans="1:7">
      <c r="A122" s="331"/>
      <c r="B122" s="378"/>
      <c r="C122" s="359"/>
      <c r="D122" s="370"/>
      <c r="E122" s="379"/>
      <c r="F122" s="377"/>
      <c r="G122" s="373"/>
    </row>
    <row r="123" spans="1:7">
      <c r="A123" s="331"/>
      <c r="B123" s="380"/>
      <c r="C123" s="359" t="s">
        <v>6842</v>
      </c>
      <c r="D123" s="370"/>
      <c r="E123" s="379"/>
      <c r="F123" s="381"/>
      <c r="G123" s="373">
        <f>SUM(G124:G125)</f>
        <v>22.759999999999998</v>
      </c>
    </row>
    <row r="124" spans="1:7" ht="24">
      <c r="A124" s="331"/>
      <c r="B124" s="320">
        <v>6111</v>
      </c>
      <c r="C124" s="375" t="s">
        <v>2445</v>
      </c>
      <c r="D124" s="370" t="s">
        <v>492</v>
      </c>
      <c r="E124" s="374">
        <v>1.1499999999999999</v>
      </c>
      <c r="F124" s="376">
        <v>9.1199999999999992</v>
      </c>
      <c r="G124" s="373">
        <f>ROUND(F124*E124,2)</f>
        <v>10.49</v>
      </c>
    </row>
    <row r="125" spans="1:7" ht="24">
      <c r="A125" s="331"/>
      <c r="B125" s="393">
        <v>4750</v>
      </c>
      <c r="C125" s="330" t="s">
        <v>2438</v>
      </c>
      <c r="D125" s="370" t="s">
        <v>492</v>
      </c>
      <c r="E125" s="374">
        <v>1</v>
      </c>
      <c r="F125" s="376">
        <v>12.27</v>
      </c>
      <c r="G125" s="373">
        <f>ROUND(F125*E125,2)</f>
        <v>12.27</v>
      </c>
    </row>
    <row r="126" spans="1:7">
      <c r="A126" s="331"/>
      <c r="B126" s="380"/>
      <c r="C126" s="359" t="s">
        <v>6843</v>
      </c>
      <c r="D126" s="370" t="s">
        <v>476</v>
      </c>
      <c r="E126" s="510"/>
      <c r="F126" s="511"/>
      <c r="G126" s="373"/>
    </row>
    <row r="127" spans="1:7">
      <c r="A127" s="331"/>
      <c r="B127" s="380"/>
      <c r="C127" s="359"/>
      <c r="D127" s="370"/>
      <c r="E127" s="379"/>
      <c r="F127" s="382"/>
      <c r="G127" s="383"/>
    </row>
    <row r="128" spans="1:7">
      <c r="A128" s="331"/>
      <c r="B128" s="380"/>
      <c r="C128" s="359" t="s">
        <v>6844</v>
      </c>
      <c r="D128" s="370"/>
      <c r="E128" s="379"/>
      <c r="F128" s="382"/>
      <c r="G128" s="373">
        <f>SUM(G129:G133)</f>
        <v>5.0600000000000005</v>
      </c>
    </row>
    <row r="129" spans="1:7" ht="36">
      <c r="A129" s="331"/>
      <c r="B129" s="350">
        <v>370</v>
      </c>
      <c r="C129" s="330" t="s">
        <v>6860</v>
      </c>
      <c r="D129" s="350" t="s">
        <v>40</v>
      </c>
      <c r="E129" s="350">
        <v>1.4999999999999999E-2</v>
      </c>
      <c r="F129" s="391">
        <v>62.5</v>
      </c>
      <c r="G129" s="373">
        <f>ROUND(F129*E129,2)</f>
        <v>0.94</v>
      </c>
    </row>
    <row r="130" spans="1:7" ht="24">
      <c r="A130" s="331"/>
      <c r="B130" s="350">
        <v>1379</v>
      </c>
      <c r="C130" s="330" t="s">
        <v>519</v>
      </c>
      <c r="D130" s="350" t="s">
        <v>103</v>
      </c>
      <c r="E130" s="350">
        <v>1.5</v>
      </c>
      <c r="F130" s="376">
        <v>0.47</v>
      </c>
      <c r="G130" s="373">
        <f>ROUND(F130*E130,2)</f>
        <v>0.71</v>
      </c>
    </row>
    <row r="131" spans="1:7" ht="36">
      <c r="A131" s="331"/>
      <c r="B131" s="350">
        <v>4505</v>
      </c>
      <c r="C131" s="330" t="s">
        <v>6863</v>
      </c>
      <c r="D131" s="350" t="s">
        <v>60</v>
      </c>
      <c r="E131" s="350">
        <v>0.21</v>
      </c>
      <c r="F131" s="376">
        <v>1.7</v>
      </c>
      <c r="G131" s="373">
        <f>ROUND(F131*E131,2)</f>
        <v>0.36</v>
      </c>
    </row>
    <row r="132" spans="1:7" ht="48">
      <c r="A132" s="390"/>
      <c r="B132" s="393" t="s">
        <v>6864</v>
      </c>
      <c r="C132" s="330" t="s">
        <v>6857</v>
      </c>
      <c r="D132" s="370" t="s">
        <v>40</v>
      </c>
      <c r="E132" s="393">
        <v>4.3099999999999999E-2</v>
      </c>
      <c r="F132" s="376">
        <v>49.7</v>
      </c>
      <c r="G132" s="373">
        <f>ROUND(F132*E132,2)</f>
        <v>2.14</v>
      </c>
    </row>
    <row r="133" spans="1:7" ht="48">
      <c r="A133" s="390"/>
      <c r="B133" s="393" t="s">
        <v>6865</v>
      </c>
      <c r="C133" s="330" t="s">
        <v>6866</v>
      </c>
      <c r="D133" s="370" t="s">
        <v>40</v>
      </c>
      <c r="E133" s="393">
        <v>1.84E-2</v>
      </c>
      <c r="F133" s="376">
        <v>49.7</v>
      </c>
      <c r="G133" s="373">
        <f>ROUND(F133*E133,2)</f>
        <v>0.91</v>
      </c>
    </row>
    <row r="134" spans="1:7">
      <c r="A134" s="369"/>
      <c r="B134" s="370"/>
      <c r="C134" s="359" t="s">
        <v>6851</v>
      </c>
      <c r="D134" s="370"/>
      <c r="E134" s="388"/>
      <c r="F134" s="382"/>
      <c r="G134" s="373">
        <f>SUM(G128,G123)</f>
        <v>27.82</v>
      </c>
    </row>
    <row r="135" spans="1:7">
      <c r="A135" s="369"/>
      <c r="B135" s="370"/>
      <c r="C135" s="359" t="s">
        <v>6852</v>
      </c>
      <c r="D135" s="370" t="s">
        <v>476</v>
      </c>
      <c r="E135" s="388"/>
      <c r="F135" s="382"/>
      <c r="G135" s="373">
        <v>0</v>
      </c>
    </row>
    <row r="136" spans="1:7">
      <c r="A136" s="369"/>
      <c r="B136" s="370"/>
      <c r="C136" s="359" t="s">
        <v>6853</v>
      </c>
      <c r="D136" s="370"/>
      <c r="E136" s="371"/>
      <c r="F136" s="382"/>
      <c r="G136" s="373">
        <f>+G135+G134</f>
        <v>27.82</v>
      </c>
    </row>
  </sheetData>
  <protectedRanges>
    <protectedRange password="C715" sqref="A10" name="Intervalo3_1_1" securityDescriptor="O:WDG:WDD:(A;;CC;;;S-1-5-21-331323738-3957049979-2397494211-500)"/>
  </protectedRanges>
  <mergeCells count="30">
    <mergeCell ref="E126:F126"/>
    <mergeCell ref="A100:B100"/>
    <mergeCell ref="E106:F106"/>
    <mergeCell ref="A118:B118"/>
    <mergeCell ref="C118:F118"/>
    <mergeCell ref="A120:B120"/>
    <mergeCell ref="A83:B83"/>
    <mergeCell ref="C83:F83"/>
    <mergeCell ref="A85:B85"/>
    <mergeCell ref="E90:F90"/>
    <mergeCell ref="A98:B98"/>
    <mergeCell ref="C98:F98"/>
    <mergeCell ref="C39:F39"/>
    <mergeCell ref="A39:B39"/>
    <mergeCell ref="A22:B22"/>
    <mergeCell ref="C22:F22"/>
    <mergeCell ref="A1:G2"/>
    <mergeCell ref="A3:B3"/>
    <mergeCell ref="C3:F3"/>
    <mergeCell ref="A6:F6"/>
    <mergeCell ref="A8:B8"/>
    <mergeCell ref="C8:F8"/>
    <mergeCell ref="A62:B62"/>
    <mergeCell ref="C62:F62"/>
    <mergeCell ref="E73:F73"/>
    <mergeCell ref="A64:B64"/>
    <mergeCell ref="C47:F47"/>
    <mergeCell ref="A47:B47"/>
    <mergeCell ref="C55:F55"/>
    <mergeCell ref="A55:B55"/>
  </mergeCells>
  <conditionalFormatting sqref="C39 A39 C41:E44 A41:A44 B89:C89 E89 B87 B102 E129:E133">
    <cfRule type="expression" dxfId="151" priority="179" stopIfTrue="1">
      <formula>AND($A39&lt;&gt;"COMPOSICAO",$A39&lt;&gt;"INSUMO",$A39&lt;&gt;"")</formula>
    </cfRule>
    <cfRule type="expression" dxfId="150" priority="180" stopIfTrue="1">
      <formula>AND(OR($A39="COMPOSICAO",$A39="INSUMO",$A39&lt;&gt;""),$A39&lt;&gt;"")</formula>
    </cfRule>
  </conditionalFormatting>
  <conditionalFormatting sqref="A47 A49:E52 C47">
    <cfRule type="expression" dxfId="149" priority="177" stopIfTrue="1">
      <formula>AND($A47&lt;&gt;"COMPOSICAO",$A47&lt;&gt;"INSUMO",$A47&lt;&gt;"")</formula>
    </cfRule>
    <cfRule type="expression" dxfId="148" priority="178" stopIfTrue="1">
      <formula>AND(OR($A47="COMPOSICAO",$A47="INSUMO",$A47&lt;&gt;""),$A47&lt;&gt;"")</formula>
    </cfRule>
  </conditionalFormatting>
  <conditionalFormatting sqref="A55 C55 A57:E60">
    <cfRule type="expression" dxfId="147" priority="175" stopIfTrue="1">
      <formula>AND($A55&lt;&gt;"COMPOSICAO",$A55&lt;&gt;"INSUMO",$A55&lt;&gt;"")</formula>
    </cfRule>
    <cfRule type="expression" dxfId="146" priority="176" stopIfTrue="1">
      <formula>AND(OR($A55="COMPOSICAO",$A55="INSUMO",$A55&lt;&gt;""),$A55&lt;&gt;"")</formula>
    </cfRule>
  </conditionalFormatting>
  <conditionalFormatting sqref="B67:B69">
    <cfRule type="expression" dxfId="145" priority="173" stopIfTrue="1">
      <formula>AND($A67&lt;&gt;"COMPOSICAO",$A67&lt;&gt;"INSUMO",$A67&lt;&gt;"")</formula>
    </cfRule>
    <cfRule type="expression" dxfId="144" priority="174" stopIfTrue="1">
      <formula>AND(OR($A67="COMPOSICAO",$A67="INSUMO",$A67&lt;&gt;""),$A67&lt;&gt;"")</formula>
    </cfRule>
  </conditionalFormatting>
  <conditionalFormatting sqref="C67:C68">
    <cfRule type="expression" dxfId="143" priority="171" stopIfTrue="1">
      <formula>AND($A67&lt;&gt;"COMPOSICAO",$A67&lt;&gt;"INSUMO",$A67&lt;&gt;"")</formula>
    </cfRule>
    <cfRule type="expression" dxfId="142" priority="172" stopIfTrue="1">
      <formula>AND(OR($A67="COMPOSICAO",$A67="INSUMO",$A67&lt;&gt;""),$A67&lt;&gt;"")</formula>
    </cfRule>
  </conditionalFormatting>
  <conditionalFormatting sqref="E67:E68">
    <cfRule type="expression" dxfId="141" priority="169" stopIfTrue="1">
      <formula>AND($A67&lt;&gt;"COMPOSICAO",$A67&lt;&gt;"INSUMO",$A67&lt;&gt;"")</formula>
    </cfRule>
    <cfRule type="expression" dxfId="140" priority="170" stopIfTrue="1">
      <formula>AND(OR($A67="COMPOSICAO",$A67="INSUMO",$A67&lt;&gt;""),$A67&lt;&gt;"")</formula>
    </cfRule>
  </conditionalFormatting>
  <conditionalFormatting sqref="B71:B72">
    <cfRule type="expression" dxfId="139" priority="167" stopIfTrue="1">
      <formula>AND($A71&lt;&gt;"COMPOSICAO",$A71&lt;&gt;"INSUMO",$A71&lt;&gt;"")</formula>
    </cfRule>
    <cfRule type="expression" dxfId="138" priority="168" stopIfTrue="1">
      <formula>AND(OR($A71="COMPOSICAO",$A71="INSUMO",$A71&lt;&gt;""),$A71&lt;&gt;"")</formula>
    </cfRule>
  </conditionalFormatting>
  <conditionalFormatting sqref="C71:C72">
    <cfRule type="expression" dxfId="137" priority="165" stopIfTrue="1">
      <formula>AND($A71&lt;&gt;"COMPOSICAO",$A71&lt;&gt;"INSUMO",$A71&lt;&gt;"")</formula>
    </cfRule>
    <cfRule type="expression" dxfId="136" priority="166" stopIfTrue="1">
      <formula>AND(OR($A71="COMPOSICAO",$A71="INSUMO",$A71&lt;&gt;""),$A71&lt;&gt;"")</formula>
    </cfRule>
  </conditionalFormatting>
  <conditionalFormatting sqref="E71:E72">
    <cfRule type="expression" dxfId="135" priority="163" stopIfTrue="1">
      <formula>AND($A71&lt;&gt;"COMPOSICAO",$A71&lt;&gt;"INSUMO",$A71&lt;&gt;"")</formula>
    </cfRule>
    <cfRule type="expression" dxfId="134" priority="164" stopIfTrue="1">
      <formula>AND(OR($A71="COMPOSICAO",$A71="INSUMO",$A71&lt;&gt;""),$A71&lt;&gt;"")</formula>
    </cfRule>
  </conditionalFormatting>
  <conditionalFormatting sqref="A64">
    <cfRule type="expression" dxfId="133" priority="161" stopIfTrue="1">
      <formula>AND($A64&lt;&gt;"COMPOSICAO",$A64&lt;&gt;"INSUMO",$A64&lt;&gt;"")</formula>
    </cfRule>
    <cfRule type="expression" dxfId="132" priority="162" stopIfTrue="1">
      <formula>AND(OR($A64="COMPOSICAO",$A64="INSUMO",$A64&lt;&gt;""),$A64&lt;&gt;"")</formula>
    </cfRule>
  </conditionalFormatting>
  <conditionalFormatting sqref="A85">
    <cfRule type="expression" dxfId="131" priority="147" stopIfTrue="1">
      <formula>AND($A85&lt;&gt;"COMPOSICAO",$A85&lt;&gt;"INSUMO",$A85&lt;&gt;"")</formula>
    </cfRule>
    <cfRule type="expression" dxfId="130" priority="148" stopIfTrue="1">
      <formula>AND(OR($A85="COMPOSICAO",$A85="INSUMO",$A85&lt;&gt;""),$A85&lt;&gt;"")</formula>
    </cfRule>
  </conditionalFormatting>
  <conditionalFormatting sqref="A85">
    <cfRule type="expression" dxfId="129" priority="145" stopIfTrue="1">
      <formula>AND($A85&lt;&gt;"COMPOSICAO",$A85&lt;&gt;"INSUMO",$A85&lt;&gt;"")</formula>
    </cfRule>
    <cfRule type="expression" dxfId="128" priority="146" stopIfTrue="1">
      <formula>AND(OR($A85="COMPOSICAO",$A85="INSUMO",$A85&lt;&gt;""),$A85&lt;&gt;"")</formula>
    </cfRule>
  </conditionalFormatting>
  <conditionalFormatting sqref="A100">
    <cfRule type="expression" dxfId="127" priority="131" stopIfTrue="1">
      <formula>AND($A100&lt;&gt;"COMPOSICAO",$A100&lt;&gt;"INSUMO",$A100&lt;&gt;"")</formula>
    </cfRule>
    <cfRule type="expression" dxfId="126" priority="132" stopIfTrue="1">
      <formula>AND(OR($A100="COMPOSICAO",$A100="INSUMO",$A100&lt;&gt;""),$A100&lt;&gt;"")</formula>
    </cfRule>
  </conditionalFormatting>
  <conditionalFormatting sqref="B104:B105">
    <cfRule type="expression" dxfId="125" priority="137" stopIfTrue="1">
      <formula>AND($A104&lt;&gt;"COMPOSICAO",$A104&lt;&gt;"INSUMO",$A104&lt;&gt;"")</formula>
    </cfRule>
    <cfRule type="expression" dxfId="124" priority="138" stopIfTrue="1">
      <formula>AND(OR($A104="COMPOSICAO",$A104="INSUMO",$A104&lt;&gt;""),$A104&lt;&gt;"")</formula>
    </cfRule>
  </conditionalFormatting>
  <conditionalFormatting sqref="C104:C105">
    <cfRule type="expression" dxfId="123" priority="135" stopIfTrue="1">
      <formula>AND($A104&lt;&gt;"COMPOSICAO",$A104&lt;&gt;"INSUMO",$A104&lt;&gt;"")</formula>
    </cfRule>
    <cfRule type="expression" dxfId="122" priority="136" stopIfTrue="1">
      <formula>AND(OR($A104="COMPOSICAO",$A104="INSUMO",$A104&lt;&gt;""),$A104&lt;&gt;"")</formula>
    </cfRule>
  </conditionalFormatting>
  <conditionalFormatting sqref="E104:E105">
    <cfRule type="expression" dxfId="121" priority="133" stopIfTrue="1">
      <formula>AND($A104&lt;&gt;"COMPOSICAO",$A104&lt;&gt;"INSUMO",$A104&lt;&gt;"")</formula>
    </cfRule>
    <cfRule type="expression" dxfId="120" priority="134" stopIfTrue="1">
      <formula>AND(OR($A104="COMPOSICAO",$A104="INSUMO",$A104&lt;&gt;""),$A104&lt;&gt;"")</formula>
    </cfRule>
  </conditionalFormatting>
  <conditionalFormatting sqref="C105">
    <cfRule type="expression" dxfId="119" priority="129" stopIfTrue="1">
      <formula>AND($A105&lt;&gt;"COMPOSICAO",$A105&lt;&gt;"INSUMO",$A105&lt;&gt;"")</formula>
    </cfRule>
    <cfRule type="expression" dxfId="118" priority="130" stopIfTrue="1">
      <formula>AND(OR($A105="COMPOSICAO",$A105="INSUMO",$A105&lt;&gt;""),$A105&lt;&gt;"")</formula>
    </cfRule>
  </conditionalFormatting>
  <conditionalFormatting sqref="B105">
    <cfRule type="expression" dxfId="117" priority="127" stopIfTrue="1">
      <formula>AND($A105&lt;&gt;"COMPOSICAO",$A105&lt;&gt;"INSUMO",$A105&lt;&gt;"")</formula>
    </cfRule>
    <cfRule type="expression" dxfId="116" priority="128" stopIfTrue="1">
      <formula>AND(OR($A105="COMPOSICAO",$A105="INSUMO",$A105&lt;&gt;""),$A105&lt;&gt;"")</formula>
    </cfRule>
  </conditionalFormatting>
  <conditionalFormatting sqref="B109">
    <cfRule type="expression" dxfId="115" priority="125" stopIfTrue="1">
      <formula>AND($A109&lt;&gt;"COMPOSICAO",$A109&lt;&gt;"INSUMO",$A109&lt;&gt;"")</formula>
    </cfRule>
    <cfRule type="expression" dxfId="114" priority="126" stopIfTrue="1">
      <formula>AND(OR($A109="COMPOSICAO",$A109="INSUMO",$A109&lt;&gt;""),$A109&lt;&gt;"")</formula>
    </cfRule>
  </conditionalFormatting>
  <conditionalFormatting sqref="C109">
    <cfRule type="expression" dxfId="113" priority="123" stopIfTrue="1">
      <formula>AND($A109&lt;&gt;"COMPOSICAO",$A109&lt;&gt;"INSUMO",$A109&lt;&gt;"")</formula>
    </cfRule>
    <cfRule type="expression" dxfId="112" priority="124" stopIfTrue="1">
      <formula>AND(OR($A109="COMPOSICAO",$A109="INSUMO",$A109&lt;&gt;""),$A109&lt;&gt;"")</formula>
    </cfRule>
  </conditionalFormatting>
  <conditionalFormatting sqref="B110">
    <cfRule type="expression" dxfId="111" priority="121" stopIfTrue="1">
      <formula>AND($A110&lt;&gt;"COMPOSICAO",$A110&lt;&gt;"INSUMO",$A110&lt;&gt;"")</formula>
    </cfRule>
    <cfRule type="expression" dxfId="110" priority="122" stopIfTrue="1">
      <formula>AND(OR($A110="COMPOSICAO",$A110="INSUMO",$A110&lt;&gt;""),$A110&lt;&gt;"")</formula>
    </cfRule>
  </conditionalFormatting>
  <conditionalFormatting sqref="C110">
    <cfRule type="expression" dxfId="109" priority="119" stopIfTrue="1">
      <formula>AND($A110&lt;&gt;"COMPOSICAO",$A110&lt;&gt;"INSUMO",$A110&lt;&gt;"")</formula>
    </cfRule>
    <cfRule type="expression" dxfId="108" priority="120" stopIfTrue="1">
      <formula>AND(OR($A110="COMPOSICAO",$A110="INSUMO",$A110&lt;&gt;""),$A110&lt;&gt;"")</formula>
    </cfRule>
  </conditionalFormatting>
  <conditionalFormatting sqref="B111">
    <cfRule type="expression" dxfId="107" priority="117" stopIfTrue="1">
      <formula>AND($A111&lt;&gt;"COMPOSICAO",$A111&lt;&gt;"INSUMO",$A111&lt;&gt;"")</formula>
    </cfRule>
    <cfRule type="expression" dxfId="106" priority="118" stopIfTrue="1">
      <formula>AND(OR($A111="COMPOSICAO",$A111="INSUMO",$A111&lt;&gt;""),$A111&lt;&gt;"")</formula>
    </cfRule>
  </conditionalFormatting>
  <conditionalFormatting sqref="C111">
    <cfRule type="expression" dxfId="105" priority="115" stopIfTrue="1">
      <formula>AND($A111&lt;&gt;"COMPOSICAO",$A111&lt;&gt;"INSUMO",$A111&lt;&gt;"")</formula>
    </cfRule>
    <cfRule type="expression" dxfId="104" priority="116" stopIfTrue="1">
      <formula>AND(OR($A111="COMPOSICAO",$A111="INSUMO",$A111&lt;&gt;""),$A111&lt;&gt;"")</formula>
    </cfRule>
  </conditionalFormatting>
  <conditionalFormatting sqref="B112">
    <cfRule type="expression" dxfId="103" priority="113" stopIfTrue="1">
      <formula>AND($A112&lt;&gt;"COMPOSICAO",$A112&lt;&gt;"INSUMO",$A112&lt;&gt;"")</formula>
    </cfRule>
    <cfRule type="expression" dxfId="102" priority="114" stopIfTrue="1">
      <formula>AND(OR($A112="COMPOSICAO",$A112="INSUMO",$A112&lt;&gt;""),$A112&lt;&gt;"")</formula>
    </cfRule>
  </conditionalFormatting>
  <conditionalFormatting sqref="C112">
    <cfRule type="expression" dxfId="101" priority="111" stopIfTrue="1">
      <formula>AND($A112&lt;&gt;"COMPOSICAO",$A112&lt;&gt;"INSUMO",$A112&lt;&gt;"")</formula>
    </cfRule>
    <cfRule type="expression" dxfId="100" priority="112" stopIfTrue="1">
      <formula>AND(OR($A112="COMPOSICAO",$A112="INSUMO",$A112&lt;&gt;""),$A112&lt;&gt;"")</formula>
    </cfRule>
  </conditionalFormatting>
  <conditionalFormatting sqref="B113">
    <cfRule type="expression" dxfId="99" priority="109" stopIfTrue="1">
      <formula>AND($A113&lt;&gt;"COMPOSICAO",$A113&lt;&gt;"INSUMO",$A113&lt;&gt;"")</formula>
    </cfRule>
    <cfRule type="expression" dxfId="98" priority="110" stopIfTrue="1">
      <formula>AND(OR($A113="COMPOSICAO",$A113="INSUMO",$A113&lt;&gt;""),$A113&lt;&gt;"")</formula>
    </cfRule>
  </conditionalFormatting>
  <conditionalFormatting sqref="C113">
    <cfRule type="expression" dxfId="97" priority="107" stopIfTrue="1">
      <formula>AND($A113&lt;&gt;"COMPOSICAO",$A113&lt;&gt;"INSUMO",$A113&lt;&gt;"")</formula>
    </cfRule>
    <cfRule type="expression" dxfId="96" priority="108" stopIfTrue="1">
      <formula>AND(OR($A113="COMPOSICAO",$A113="INSUMO",$A113&lt;&gt;""),$A113&lt;&gt;"")</formula>
    </cfRule>
  </conditionalFormatting>
  <conditionalFormatting sqref="E109:E113">
    <cfRule type="expression" dxfId="95" priority="105" stopIfTrue="1">
      <formula>AND($A109&lt;&gt;"COMPOSICAO",$A109&lt;&gt;"INSUMO",$A109&lt;&gt;"")</formula>
    </cfRule>
    <cfRule type="expression" dxfId="94" priority="106" stopIfTrue="1">
      <formula>AND(OR($A109="COMPOSICAO",$A109="INSUMO",$A109&lt;&gt;""),$A109&lt;&gt;"")</formula>
    </cfRule>
  </conditionalFormatting>
  <conditionalFormatting sqref="B122">
    <cfRule type="expression" dxfId="93" priority="103" stopIfTrue="1">
      <formula>AND($A122&lt;&gt;"COMPOSICAO",$A122&lt;&gt;"INSUMO",$A122&lt;&gt;"")</formula>
    </cfRule>
    <cfRule type="expression" dxfId="92" priority="104" stopIfTrue="1">
      <formula>AND(OR($A122="COMPOSICAO",$A122="INSUMO",$A122&lt;&gt;""),$A122&lt;&gt;"")</formula>
    </cfRule>
  </conditionalFormatting>
  <conditionalFormatting sqref="A120">
    <cfRule type="expression" dxfId="91" priority="101" stopIfTrue="1">
      <formula>AND($A120&lt;&gt;"COMPOSICAO",$A120&lt;&gt;"INSUMO",$A120&lt;&gt;"")</formula>
    </cfRule>
    <cfRule type="expression" dxfId="90" priority="102" stopIfTrue="1">
      <formula>AND(OR($A120="COMPOSICAO",$A120="INSUMO",$A120&lt;&gt;""),$A120&lt;&gt;"")</formula>
    </cfRule>
  </conditionalFormatting>
  <conditionalFormatting sqref="B124:B125">
    <cfRule type="expression" dxfId="89" priority="99" stopIfTrue="1">
      <formula>AND($A124&lt;&gt;"COMPOSICAO",$A124&lt;&gt;"INSUMO",$A124&lt;&gt;"")</formula>
    </cfRule>
    <cfRule type="expression" dxfId="88" priority="100" stopIfTrue="1">
      <formula>AND(OR($A124="COMPOSICAO",$A124="INSUMO",$A124&lt;&gt;""),$A124&lt;&gt;"")</formula>
    </cfRule>
  </conditionalFormatting>
  <conditionalFormatting sqref="C124:C125">
    <cfRule type="expression" dxfId="87" priority="97" stopIfTrue="1">
      <formula>AND($A124&lt;&gt;"COMPOSICAO",$A124&lt;&gt;"INSUMO",$A124&lt;&gt;"")</formula>
    </cfRule>
    <cfRule type="expression" dxfId="86" priority="98" stopIfTrue="1">
      <formula>AND(OR($A124="COMPOSICAO",$A124="INSUMO",$A124&lt;&gt;""),$A124&lt;&gt;"")</formula>
    </cfRule>
  </conditionalFormatting>
  <conditionalFormatting sqref="E124:E125">
    <cfRule type="expression" dxfId="85" priority="95" stopIfTrue="1">
      <formula>AND($A124&lt;&gt;"COMPOSICAO",$A124&lt;&gt;"INSUMO",$A124&lt;&gt;"")</formula>
    </cfRule>
    <cfRule type="expression" dxfId="84" priority="96" stopIfTrue="1">
      <formula>AND(OR($A124="COMPOSICAO",$A124="INSUMO",$A124&lt;&gt;""),$A124&lt;&gt;"")</formula>
    </cfRule>
  </conditionalFormatting>
  <conditionalFormatting sqref="C125">
    <cfRule type="expression" dxfId="83" priority="93" stopIfTrue="1">
      <formula>AND($A125&lt;&gt;"COMPOSICAO",$A125&lt;&gt;"INSUMO",$A125&lt;&gt;"")</formula>
    </cfRule>
    <cfRule type="expression" dxfId="82" priority="94" stopIfTrue="1">
      <formula>AND(OR($A125="COMPOSICAO",$A125="INSUMO",$A125&lt;&gt;""),$A125&lt;&gt;"")</formula>
    </cfRule>
  </conditionalFormatting>
  <conditionalFormatting sqref="B125">
    <cfRule type="expression" dxfId="81" priority="91" stopIfTrue="1">
      <formula>AND($A125&lt;&gt;"COMPOSICAO",$A125&lt;&gt;"INSUMO",$A125&lt;&gt;"")</formula>
    </cfRule>
    <cfRule type="expression" dxfId="80" priority="92" stopIfTrue="1">
      <formula>AND(OR($A125="COMPOSICAO",$A125="INSUMO",$A125&lt;&gt;""),$A125&lt;&gt;"")</formula>
    </cfRule>
  </conditionalFormatting>
  <conditionalFormatting sqref="B129">
    <cfRule type="expression" dxfId="79" priority="89" stopIfTrue="1">
      <formula>AND($A129&lt;&gt;"COMPOSICAO",$A129&lt;&gt;"INSUMO",$A129&lt;&gt;"")</formula>
    </cfRule>
    <cfRule type="expression" dxfId="78" priority="90" stopIfTrue="1">
      <formula>AND(OR($A129="COMPOSICAO",$A129="INSUMO",$A129&lt;&gt;""),$A129&lt;&gt;"")</formula>
    </cfRule>
  </conditionalFormatting>
  <conditionalFormatting sqref="C129">
    <cfRule type="expression" dxfId="77" priority="87" stopIfTrue="1">
      <formula>AND($A129&lt;&gt;"COMPOSICAO",$A129&lt;&gt;"INSUMO",$A129&lt;&gt;"")</formula>
    </cfRule>
    <cfRule type="expression" dxfId="76" priority="88" stopIfTrue="1">
      <formula>AND(OR($A129="COMPOSICAO",$A129="INSUMO",$A129&lt;&gt;""),$A129&lt;&gt;"")</formula>
    </cfRule>
  </conditionalFormatting>
  <conditionalFormatting sqref="B130">
    <cfRule type="expression" dxfId="75" priority="85" stopIfTrue="1">
      <formula>AND($A130&lt;&gt;"COMPOSICAO",$A130&lt;&gt;"INSUMO",$A130&lt;&gt;"")</formula>
    </cfRule>
    <cfRule type="expression" dxfId="74" priority="86" stopIfTrue="1">
      <formula>AND(OR($A130="COMPOSICAO",$A130="INSUMO",$A130&lt;&gt;""),$A130&lt;&gt;"")</formula>
    </cfRule>
  </conditionalFormatting>
  <conditionalFormatting sqref="C130">
    <cfRule type="expression" dxfId="73" priority="83" stopIfTrue="1">
      <formula>AND($A130&lt;&gt;"COMPOSICAO",$A130&lt;&gt;"INSUMO",$A130&lt;&gt;"")</formula>
    </cfRule>
    <cfRule type="expression" dxfId="72" priority="84" stopIfTrue="1">
      <formula>AND(OR($A130="COMPOSICAO",$A130="INSUMO",$A130&lt;&gt;""),$A130&lt;&gt;"")</formula>
    </cfRule>
  </conditionalFormatting>
  <conditionalFormatting sqref="B131:B133">
    <cfRule type="expression" dxfId="71" priority="81" stopIfTrue="1">
      <formula>AND($A131&lt;&gt;"COMPOSICAO",$A131&lt;&gt;"INSUMO",$A131&lt;&gt;"")</formula>
    </cfRule>
    <cfRule type="expression" dxfId="70" priority="82" stopIfTrue="1">
      <formula>AND(OR($A131="COMPOSICAO",$A131="INSUMO",$A131&lt;&gt;""),$A131&lt;&gt;"")</formula>
    </cfRule>
  </conditionalFormatting>
  <conditionalFormatting sqref="C131:C133">
    <cfRule type="expression" dxfId="69" priority="79" stopIfTrue="1">
      <formula>AND($A131&lt;&gt;"COMPOSICAO",$A131&lt;&gt;"INSUMO",$A131&lt;&gt;"")</formula>
    </cfRule>
    <cfRule type="expression" dxfId="68" priority="80" stopIfTrue="1">
      <formula>AND(OR($A131="COMPOSICAO",$A131="INSUMO",$A131&lt;&gt;""),$A131&lt;&gt;"")</formula>
    </cfRule>
  </conditionalFormatting>
  <conditionalFormatting sqref="B129">
    <cfRule type="expression" dxfId="67" priority="67" stopIfTrue="1">
      <formula>AND($A129&lt;&gt;"COMPOSICAO",$A129&lt;&gt;"INSUMO",$A129&lt;&gt;"")</formula>
    </cfRule>
    <cfRule type="expression" dxfId="66" priority="68" stopIfTrue="1">
      <formula>AND(OR($A129="COMPOSICAO",$A129="INSUMO",$A129&lt;&gt;""),$A129&lt;&gt;"")</formula>
    </cfRule>
  </conditionalFormatting>
  <conditionalFormatting sqref="B130">
    <cfRule type="expression" dxfId="65" priority="65" stopIfTrue="1">
      <formula>AND($A130&lt;&gt;"COMPOSICAO",$A130&lt;&gt;"INSUMO",$A130&lt;&gt;"")</formula>
    </cfRule>
    <cfRule type="expression" dxfId="64" priority="66" stopIfTrue="1">
      <formula>AND(OR($A130="COMPOSICAO",$A130="INSUMO",$A130&lt;&gt;""),$A130&lt;&gt;"")</formula>
    </cfRule>
  </conditionalFormatting>
  <conditionalFormatting sqref="B131:B133">
    <cfRule type="expression" dxfId="63" priority="63" stopIfTrue="1">
      <formula>AND($A131&lt;&gt;"COMPOSICAO",$A131&lt;&gt;"INSUMO",$A131&lt;&gt;"")</formula>
    </cfRule>
    <cfRule type="expression" dxfId="62" priority="64" stopIfTrue="1">
      <formula>AND(OR($A131="COMPOSICAO",$A131="INSUMO",$A131&lt;&gt;""),$A131&lt;&gt;"")</formula>
    </cfRule>
  </conditionalFormatting>
  <conditionalFormatting sqref="D129:D133">
    <cfRule type="expression" dxfId="61" priority="61" stopIfTrue="1">
      <formula>AND($A129&lt;&gt;"COMPOSICAO",$A129&lt;&gt;"INSUMO",$A129&lt;&gt;"")</formula>
    </cfRule>
    <cfRule type="expression" dxfId="60" priority="62" stopIfTrue="1">
      <formula>AND(OR($A129="COMPOSICAO",$A129="INSUMO",$A129&lt;&gt;""),$A129&lt;&gt;"")</formula>
    </cfRule>
  </conditionalFormatting>
  <conditionalFormatting sqref="E129:E133">
    <cfRule type="expression" dxfId="59" priority="59" stopIfTrue="1">
      <formula>AND($A129&lt;&gt;"COMPOSICAO",$A129&lt;&gt;"INSUMO",$A129&lt;&gt;"")</formula>
    </cfRule>
    <cfRule type="expression" dxfId="58" priority="60" stopIfTrue="1">
      <formula>AND(OR($A129="COMPOSICAO",$A129="INSUMO",$A129&lt;&gt;""),$A129&lt;&gt;"")</formula>
    </cfRule>
  </conditionalFormatting>
  <conditionalFormatting sqref="A50:A51">
    <cfRule type="expression" dxfId="57" priority="57" stopIfTrue="1">
      <formula>AND($A50&lt;&gt;"COMPOSICAO",$A50&lt;&gt;"INSUMO",$A50&lt;&gt;"")</formula>
    </cfRule>
    <cfRule type="expression" dxfId="56" priority="58" stopIfTrue="1">
      <formula>AND(OR($A50="COMPOSICAO",$A50="INSUMO",$A50&lt;&gt;""),$A50&lt;&gt;"")</formula>
    </cfRule>
  </conditionalFormatting>
  <conditionalFormatting sqref="A58:A59">
    <cfRule type="expression" dxfId="55" priority="55" stopIfTrue="1">
      <formula>AND($A58&lt;&gt;"COMPOSICAO",$A58&lt;&gt;"INSUMO",$A58&lt;&gt;"")</formula>
    </cfRule>
    <cfRule type="expression" dxfId="54" priority="56" stopIfTrue="1">
      <formula>AND(OR($A58="COMPOSICAO",$A58="INSUMO",$A58&lt;&gt;""),$A58&lt;&gt;"")</formula>
    </cfRule>
  </conditionalFormatting>
  <conditionalFormatting sqref="A58:A59">
    <cfRule type="expression" dxfId="53" priority="53" stopIfTrue="1">
      <formula>AND($A58&lt;&gt;"COMPOSICAO",$A58&lt;&gt;"INSUMO",$A58&lt;&gt;"")</formula>
    </cfRule>
    <cfRule type="expression" dxfId="52" priority="54" stopIfTrue="1">
      <formula>AND(OR($A58="COMPOSICAO",$A58="INSUMO",$A58&lt;&gt;""),$A58&lt;&gt;"")</formula>
    </cfRule>
  </conditionalFormatting>
  <conditionalFormatting sqref="B58:B60">
    <cfRule type="expression" dxfId="51" priority="51" stopIfTrue="1">
      <formula>AND($A58&lt;&gt;"COMPOSICAO",$A58&lt;&gt;"INSUMO",$A58&lt;&gt;"")</formula>
    </cfRule>
    <cfRule type="expression" dxfId="50" priority="52" stopIfTrue="1">
      <formula>AND(OR($A58="COMPOSICAO",$A58="INSUMO",$A58&lt;&gt;""),$A58&lt;&gt;"")</formula>
    </cfRule>
  </conditionalFormatting>
  <conditionalFormatting sqref="B71">
    <cfRule type="expression" dxfId="49" priority="49" stopIfTrue="1">
      <formula>AND($A71&lt;&gt;"COMPOSICAO",$A71&lt;&gt;"INSUMO",$A71&lt;&gt;"")</formula>
    </cfRule>
    <cfRule type="expression" dxfId="48" priority="50" stopIfTrue="1">
      <formula>AND(OR($A71="COMPOSICAO",$A71="INSUMO",$A71&lt;&gt;""),$A71&lt;&gt;"")</formula>
    </cfRule>
  </conditionalFormatting>
  <conditionalFormatting sqref="B71">
    <cfRule type="expression" dxfId="47" priority="47" stopIfTrue="1">
      <formula>AND($A71&lt;&gt;"COMPOSICAO",$A71&lt;&gt;"INSUMO",$A71&lt;&gt;"")</formula>
    </cfRule>
    <cfRule type="expression" dxfId="46" priority="48" stopIfTrue="1">
      <formula>AND(OR($A71="COMPOSICAO",$A71="INSUMO",$A71&lt;&gt;""),$A71&lt;&gt;"")</formula>
    </cfRule>
  </conditionalFormatting>
  <conditionalFormatting sqref="B71">
    <cfRule type="expression" dxfId="45" priority="45" stopIfTrue="1">
      <formula>AND($A71&lt;&gt;"COMPOSICAO",$A71&lt;&gt;"INSUMO",$A71&lt;&gt;"")</formula>
    </cfRule>
    <cfRule type="expression" dxfId="44" priority="46" stopIfTrue="1">
      <formula>AND(OR($A71="COMPOSICAO",$A71="INSUMO",$A71&lt;&gt;""),$A71&lt;&gt;"")</formula>
    </cfRule>
  </conditionalFormatting>
  <conditionalFormatting sqref="B89">
    <cfRule type="expression" dxfId="43" priority="43" stopIfTrue="1">
      <formula>AND($A89&lt;&gt;"COMPOSICAO",$A89&lt;&gt;"INSUMO",$A89&lt;&gt;"")</formula>
    </cfRule>
    <cfRule type="expression" dxfId="42" priority="44" stopIfTrue="1">
      <formula>AND(OR($A89="COMPOSICAO",$A89="INSUMO",$A89&lt;&gt;""),$A89&lt;&gt;"")</formula>
    </cfRule>
  </conditionalFormatting>
  <conditionalFormatting sqref="B89">
    <cfRule type="expression" dxfId="41" priority="41" stopIfTrue="1">
      <formula>AND($A89&lt;&gt;"COMPOSICAO",$A89&lt;&gt;"INSUMO",$A89&lt;&gt;"")</formula>
    </cfRule>
    <cfRule type="expression" dxfId="40" priority="42" stopIfTrue="1">
      <formula>AND(OR($A89="COMPOSICAO",$A89="INSUMO",$A89&lt;&gt;""),$A89&lt;&gt;"")</formula>
    </cfRule>
  </conditionalFormatting>
  <conditionalFormatting sqref="B89">
    <cfRule type="expression" dxfId="39" priority="39" stopIfTrue="1">
      <formula>AND($A89&lt;&gt;"COMPOSICAO",$A89&lt;&gt;"INSUMO",$A89&lt;&gt;"")</formula>
    </cfRule>
    <cfRule type="expression" dxfId="38" priority="40" stopIfTrue="1">
      <formula>AND(OR($A89="COMPOSICAO",$A89="INSUMO",$A89&lt;&gt;""),$A89&lt;&gt;"")</formula>
    </cfRule>
  </conditionalFormatting>
  <conditionalFormatting sqref="B89">
    <cfRule type="expression" dxfId="37" priority="37" stopIfTrue="1">
      <formula>AND($A89&lt;&gt;"COMPOSICAO",$A89&lt;&gt;"INSUMO",$A89&lt;&gt;"")</formula>
    </cfRule>
    <cfRule type="expression" dxfId="36" priority="38" stopIfTrue="1">
      <formula>AND(OR($A89="COMPOSICAO",$A89="INSUMO",$A89&lt;&gt;""),$A89&lt;&gt;"")</formula>
    </cfRule>
  </conditionalFormatting>
  <conditionalFormatting sqref="B104">
    <cfRule type="expression" dxfId="35" priority="35" stopIfTrue="1">
      <formula>AND($A104&lt;&gt;"COMPOSICAO",$A104&lt;&gt;"INSUMO",$A104&lt;&gt;"")</formula>
    </cfRule>
    <cfRule type="expression" dxfId="34" priority="36" stopIfTrue="1">
      <formula>AND(OR($A104="COMPOSICAO",$A104="INSUMO",$A104&lt;&gt;""),$A104&lt;&gt;"")</formula>
    </cfRule>
  </conditionalFormatting>
  <conditionalFormatting sqref="B104">
    <cfRule type="expression" dxfId="33" priority="33" stopIfTrue="1">
      <formula>AND($A104&lt;&gt;"COMPOSICAO",$A104&lt;&gt;"INSUMO",$A104&lt;&gt;"")</formula>
    </cfRule>
    <cfRule type="expression" dxfId="32" priority="34" stopIfTrue="1">
      <formula>AND(OR($A104="COMPOSICAO",$A104="INSUMO",$A104&lt;&gt;""),$A104&lt;&gt;"")</formula>
    </cfRule>
  </conditionalFormatting>
  <conditionalFormatting sqref="B104">
    <cfRule type="expression" dxfId="31" priority="31" stopIfTrue="1">
      <formula>AND($A104&lt;&gt;"COMPOSICAO",$A104&lt;&gt;"INSUMO",$A104&lt;&gt;"")</formula>
    </cfRule>
    <cfRule type="expression" dxfId="30" priority="32" stopIfTrue="1">
      <formula>AND(OR($A104="COMPOSICAO",$A104="INSUMO",$A104&lt;&gt;""),$A104&lt;&gt;"")</formula>
    </cfRule>
  </conditionalFormatting>
  <conditionalFormatting sqref="B104">
    <cfRule type="expression" dxfId="29" priority="29" stopIfTrue="1">
      <formula>AND($A104&lt;&gt;"COMPOSICAO",$A104&lt;&gt;"INSUMO",$A104&lt;&gt;"")</formula>
    </cfRule>
    <cfRule type="expression" dxfId="28" priority="30" stopIfTrue="1">
      <formula>AND(OR($A104="COMPOSICAO",$A104="INSUMO",$A104&lt;&gt;""),$A104&lt;&gt;"")</formula>
    </cfRule>
  </conditionalFormatting>
  <conditionalFormatting sqref="B104">
    <cfRule type="expression" dxfId="27" priority="27" stopIfTrue="1">
      <formula>AND($A104&lt;&gt;"COMPOSICAO",$A104&lt;&gt;"INSUMO",$A104&lt;&gt;"")</formula>
    </cfRule>
    <cfRule type="expression" dxfId="26" priority="28" stopIfTrue="1">
      <formula>AND(OR($A104="COMPOSICAO",$A104="INSUMO",$A104&lt;&gt;""),$A104&lt;&gt;"")</formula>
    </cfRule>
  </conditionalFormatting>
  <conditionalFormatting sqref="B124:B125">
    <cfRule type="expression" dxfId="25" priority="25" stopIfTrue="1">
      <formula>AND($A124&lt;&gt;"COMPOSICAO",$A124&lt;&gt;"INSUMO",$A124&lt;&gt;"")</formula>
    </cfRule>
    <cfRule type="expression" dxfId="24" priority="26" stopIfTrue="1">
      <formula>AND(OR($A124="COMPOSICAO",$A124="INSUMO",$A124&lt;&gt;""),$A124&lt;&gt;"")</formula>
    </cfRule>
  </conditionalFormatting>
  <conditionalFormatting sqref="B125">
    <cfRule type="expression" dxfId="23" priority="23" stopIfTrue="1">
      <formula>AND($A125&lt;&gt;"COMPOSICAO",$A125&lt;&gt;"INSUMO",$A125&lt;&gt;"")</formula>
    </cfRule>
    <cfRule type="expression" dxfId="22" priority="24" stopIfTrue="1">
      <formula>AND(OR($A125="COMPOSICAO",$A125="INSUMO",$A125&lt;&gt;""),$A125&lt;&gt;"")</formula>
    </cfRule>
  </conditionalFormatting>
  <conditionalFormatting sqref="B124">
    <cfRule type="expression" dxfId="21" priority="21" stopIfTrue="1">
      <formula>AND($A124&lt;&gt;"COMPOSICAO",$A124&lt;&gt;"INSUMO",$A124&lt;&gt;"")</formula>
    </cfRule>
    <cfRule type="expression" dxfId="20" priority="22" stopIfTrue="1">
      <formula>AND(OR($A124="COMPOSICAO",$A124="INSUMO",$A124&lt;&gt;""),$A124&lt;&gt;"")</formula>
    </cfRule>
  </conditionalFormatting>
  <conditionalFormatting sqref="B124">
    <cfRule type="expression" dxfId="19" priority="19" stopIfTrue="1">
      <formula>AND($A124&lt;&gt;"COMPOSICAO",$A124&lt;&gt;"INSUMO",$A124&lt;&gt;"")</formula>
    </cfRule>
    <cfRule type="expression" dxfId="18" priority="20" stopIfTrue="1">
      <formula>AND(OR($A124="COMPOSICAO",$A124="INSUMO",$A124&lt;&gt;""),$A124&lt;&gt;"")</formula>
    </cfRule>
  </conditionalFormatting>
  <conditionalFormatting sqref="B124">
    <cfRule type="expression" dxfId="17" priority="17" stopIfTrue="1">
      <formula>AND($A124&lt;&gt;"COMPOSICAO",$A124&lt;&gt;"INSUMO",$A124&lt;&gt;"")</formula>
    </cfRule>
    <cfRule type="expression" dxfId="16" priority="18" stopIfTrue="1">
      <formula>AND(OR($A124="COMPOSICAO",$A124="INSUMO",$A124&lt;&gt;""),$A124&lt;&gt;"")</formula>
    </cfRule>
  </conditionalFormatting>
  <conditionalFormatting sqref="B124">
    <cfRule type="expression" dxfId="15" priority="15" stopIfTrue="1">
      <formula>AND($A124&lt;&gt;"COMPOSICAO",$A124&lt;&gt;"INSUMO",$A124&lt;&gt;"")</formula>
    </cfRule>
    <cfRule type="expression" dxfId="14" priority="16" stopIfTrue="1">
      <formula>AND(OR($A124="COMPOSICAO",$A124="INSUMO",$A124&lt;&gt;""),$A124&lt;&gt;"")</formula>
    </cfRule>
  </conditionalFormatting>
  <conditionalFormatting sqref="B124">
    <cfRule type="expression" dxfId="13" priority="13" stopIfTrue="1">
      <formula>AND($A124&lt;&gt;"COMPOSICAO",$A124&lt;&gt;"INSUMO",$A124&lt;&gt;"")</formula>
    </cfRule>
    <cfRule type="expression" dxfId="12" priority="14" stopIfTrue="1">
      <formula>AND(OR($A124="COMPOSICAO",$A124="INSUMO",$A124&lt;&gt;""),$A124&lt;&gt;"")</formula>
    </cfRule>
  </conditionalFormatting>
  <conditionalFormatting sqref="B132:B133">
    <cfRule type="expression" dxfId="11" priority="11" stopIfTrue="1">
      <formula>AND($A132&lt;&gt;"COMPOSICAO",$A132&lt;&gt;"INSUMO",$A132&lt;&gt;"")</formula>
    </cfRule>
    <cfRule type="expression" dxfId="10" priority="12" stopIfTrue="1">
      <formula>AND(OR($A132="COMPOSICAO",$A132="INSUMO",$A132&lt;&gt;""),$A132&lt;&gt;"")</formula>
    </cfRule>
  </conditionalFormatting>
  <conditionalFormatting sqref="C132:C133">
    <cfRule type="expression" dxfId="9" priority="9" stopIfTrue="1">
      <formula>AND($A132&lt;&gt;"COMPOSICAO",$A132&lt;&gt;"INSUMO",$A132&lt;&gt;"")</formula>
    </cfRule>
    <cfRule type="expression" dxfId="8" priority="10" stopIfTrue="1">
      <formula>AND(OR($A132="COMPOSICAO",$A132="INSUMO",$A132&lt;&gt;""),$A132&lt;&gt;"")</formula>
    </cfRule>
  </conditionalFormatting>
  <conditionalFormatting sqref="E132:E133">
    <cfRule type="expression" dxfId="7" priority="7" stopIfTrue="1">
      <formula>AND($A132&lt;&gt;"COMPOSICAO",$A132&lt;&gt;"INSUMO",$A132&lt;&gt;"")</formula>
    </cfRule>
    <cfRule type="expression" dxfId="6" priority="8" stopIfTrue="1">
      <formula>AND(OR($A132="COMPOSICAO",$A132="INSUMO",$A132&lt;&gt;""),$A132&lt;&gt;"")</formula>
    </cfRule>
  </conditionalFormatting>
  <conditionalFormatting sqref="B133">
    <cfRule type="expression" dxfId="5" priority="5" stopIfTrue="1">
      <formula>AND($A133&lt;&gt;"COMPOSICAO",$A133&lt;&gt;"INSUMO",$A133&lt;&gt;"")</formula>
    </cfRule>
    <cfRule type="expression" dxfId="4" priority="6" stopIfTrue="1">
      <formula>AND(OR($A133="COMPOSICAO",$A133="INSUMO",$A133&lt;&gt;""),$A133&lt;&gt;"")</formula>
    </cfRule>
  </conditionalFormatting>
  <conditionalFormatting sqref="C133">
    <cfRule type="expression" dxfId="3" priority="3" stopIfTrue="1">
      <formula>AND($A133&lt;&gt;"COMPOSICAO",$A133&lt;&gt;"INSUMO",$A133&lt;&gt;"")</formula>
    </cfRule>
    <cfRule type="expression" dxfId="2" priority="4" stopIfTrue="1">
      <formula>AND(OR($A133="COMPOSICAO",$A133="INSUMO",$A133&lt;&gt;""),$A133&lt;&gt;"")</formula>
    </cfRule>
  </conditionalFormatting>
  <conditionalFormatting sqref="E133">
    <cfRule type="expression" dxfId="1" priority="1" stopIfTrue="1">
      <formula>AND($A133&lt;&gt;"COMPOSICAO",$A133&lt;&gt;"INSUMO",$A133&lt;&gt;"")</formula>
    </cfRule>
    <cfRule type="expression" dxfId="0" priority="2" stopIfTrue="1">
      <formula>AND(OR($A133="COMPOSICAO",$A133="INSUMO",$A133&lt;&gt;""),$A133&lt;&gt;"")</formula>
    </cfRule>
  </conditionalFormatting>
  <pageMargins left="0.51181102362204722" right="0.51181102362204722" top="0.78740157480314965" bottom="0.78740157480314965"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SINAPI ABRIL 2016</vt:lpstr>
      <vt:lpstr>PLANILHA</vt:lpstr>
      <vt:lpstr>CRONOGRAMA</vt:lpstr>
      <vt:lpstr>Composições</vt:lpstr>
      <vt:lpstr>Composições!Area_de_impressao</vt:lpstr>
      <vt:lpstr>PLANILHA!Area_de_impressao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Karina;EDNA REV.</dc:creator>
  <cp:lastModifiedBy>Karina</cp:lastModifiedBy>
  <cp:lastPrinted>2016-12-05T12:14:15Z</cp:lastPrinted>
  <dcterms:created xsi:type="dcterms:W3CDTF">2016-06-30T12:45:08Z</dcterms:created>
  <dcterms:modified xsi:type="dcterms:W3CDTF">2016-12-05T12:14:57Z</dcterms:modified>
</cp:coreProperties>
</file>