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Joao\d\A Meus documentos\A VÁRZEA GRANDE 2018\JARDIM PAULA II\SINALIZAÇÃO\"/>
    </mc:Choice>
  </mc:AlternateContent>
  <bookViews>
    <workbookView xWindow="9555" yWindow="45" windowWidth="12105" windowHeight="9795"/>
  </bookViews>
  <sheets>
    <sheet name="ANTONIO LINO" sheetId="2" r:id="rId1"/>
    <sheet name="JAIME" sheetId="3" r:id="rId2"/>
    <sheet name="ESPIRITO SANTO" sheetId="1" r:id="rId3"/>
    <sheet name="TODAS AS VIAS" sheetId="4" r:id="rId4"/>
  </sheets>
  <definedNames>
    <definedName name="_xlnm.Print_Area" localSheetId="0">'ANTONIO LINO'!$A$1:$G$51</definedName>
    <definedName name="_xlnm.Print_Area" localSheetId="2">'ESPIRITO SANTO'!$A$1:$G$38</definedName>
    <definedName name="_xlnm.Print_Area" localSheetId="1">JAIME!$A$1:$G$38</definedName>
    <definedName name="_xlnm.Print_Area" localSheetId="3">'TODAS AS VIAS'!$A$1:$G$38</definedName>
  </definedNames>
  <calcPr calcId="152511"/>
</workbook>
</file>

<file path=xl/calcChain.xml><?xml version="1.0" encoding="utf-8"?>
<calcChain xmlns="http://schemas.openxmlformats.org/spreadsheetml/2006/main">
  <c r="C47" i="2" l="1"/>
  <c r="C51" i="2"/>
  <c r="F41" i="2"/>
  <c r="C41" i="2"/>
  <c r="C40" i="2"/>
  <c r="E6" i="2" l="1"/>
  <c r="E7" i="2"/>
  <c r="E37" i="2"/>
  <c r="E36" i="2"/>
  <c r="E33" i="2"/>
  <c r="E32" i="2"/>
  <c r="E29" i="2"/>
  <c r="E28" i="2"/>
  <c r="E21" i="2" l="1"/>
  <c r="E20" i="2"/>
  <c r="C33" i="4" l="1"/>
  <c r="C32" i="4"/>
  <c r="C28" i="4"/>
  <c r="C27" i="4"/>
  <c r="E24" i="4"/>
  <c r="E23" i="4"/>
  <c r="E20" i="4"/>
  <c r="E19" i="4"/>
  <c r="E16" i="4"/>
  <c r="E15" i="4"/>
  <c r="E13" i="4"/>
  <c r="E12" i="4"/>
  <c r="E10" i="4"/>
  <c r="E9" i="4"/>
  <c r="E7" i="4"/>
  <c r="E6" i="4"/>
  <c r="C33" i="3"/>
  <c r="C32" i="3"/>
  <c r="C28" i="3"/>
  <c r="C27" i="3"/>
  <c r="E24" i="3"/>
  <c r="E23" i="3"/>
  <c r="E20" i="3"/>
  <c r="E19" i="3"/>
  <c r="E16" i="3"/>
  <c r="E15" i="3"/>
  <c r="E13" i="3"/>
  <c r="E12" i="3"/>
  <c r="E10" i="3"/>
  <c r="E9" i="3"/>
  <c r="E7" i="3"/>
  <c r="E6" i="3"/>
  <c r="C46" i="2"/>
  <c r="C45" i="2"/>
  <c r="E25" i="2"/>
  <c r="E24" i="2"/>
  <c r="E17" i="2"/>
  <c r="E16" i="2"/>
  <c r="E14" i="2"/>
  <c r="E13" i="2"/>
  <c r="E11" i="2"/>
  <c r="E10" i="2"/>
  <c r="F40" i="2" s="1"/>
  <c r="C42" i="2" l="1"/>
  <c r="F27" i="3"/>
  <c r="F27" i="4"/>
  <c r="F28" i="3"/>
  <c r="C36" i="3" s="1"/>
  <c r="F28" i="4"/>
  <c r="C36" i="4" s="1"/>
  <c r="C29" i="3"/>
  <c r="C29" i="4"/>
  <c r="C49" i="2"/>
  <c r="F29" i="4"/>
  <c r="C37" i="4" s="1"/>
  <c r="C35" i="4"/>
  <c r="F29" i="3"/>
  <c r="C37" i="3" s="1"/>
  <c r="C35" i="3"/>
  <c r="C28" i="1"/>
  <c r="C27" i="1"/>
  <c r="E15" i="1"/>
  <c r="E16" i="1"/>
  <c r="E23" i="1"/>
  <c r="E19" i="1"/>
  <c r="E12" i="1"/>
  <c r="E6" i="1"/>
  <c r="F42" i="2" l="1"/>
  <c r="C50" i="2" s="1"/>
  <c r="C48" i="2"/>
  <c r="E24" i="1"/>
  <c r="E20" i="1"/>
  <c r="E13" i="1"/>
  <c r="E10" i="1"/>
  <c r="E9" i="1"/>
  <c r="F27" i="1" s="1"/>
  <c r="C32" i="1" l="1"/>
  <c r="E7" i="1"/>
  <c r="F28" i="1" s="1"/>
  <c r="C35" i="1" l="1"/>
  <c r="C36" i="1" l="1"/>
  <c r="C29" i="1"/>
  <c r="C33" i="1" s="1"/>
  <c r="F29" i="1" l="1"/>
  <c r="C37" i="1" s="1"/>
</calcChain>
</file>

<file path=xl/sharedStrings.xml><?xml version="1.0" encoding="utf-8"?>
<sst xmlns="http://schemas.openxmlformats.org/spreadsheetml/2006/main" count="287" uniqueCount="41">
  <si>
    <t>COMPRIMENTO</t>
  </si>
  <si>
    <t>(m)</t>
  </si>
  <si>
    <t>TOTAL</t>
  </si>
  <si>
    <t>ESPESSURA</t>
  </si>
  <si>
    <t>Área</t>
  </si>
  <si>
    <t>(m²)</t>
  </si>
  <si>
    <t>TIPO DE PINTURA</t>
  </si>
  <si>
    <t>RESUMO DA SINALIZAÇÃO</t>
  </si>
  <si>
    <t>FAIXA BRANCA CONTÍNUA</t>
  </si>
  <si>
    <t>FAIXA AMARELA CONTÍNUA</t>
  </si>
  <si>
    <t>TOTAL DE PINTURA DE FAIXAS</t>
  </si>
  <si>
    <t>m</t>
  </si>
  <si>
    <t>m²</t>
  </si>
  <si>
    <t xml:space="preserve">SETAS  E ZEBRADOS </t>
  </si>
  <si>
    <t>SENTIDO</t>
  </si>
  <si>
    <t>Ambos (ida e volta)</t>
  </si>
  <si>
    <t>Contínua</t>
  </si>
  <si>
    <t xml:space="preserve">TOTAL </t>
  </si>
  <si>
    <t>FAIXA AMARELA</t>
  </si>
  <si>
    <t>FAIXA AMARELA 2X06</t>
  </si>
  <si>
    <t>EXTENSÃO TOTAL</t>
  </si>
  <si>
    <t>Desconínua</t>
  </si>
  <si>
    <t>FAIXA BRANCA CONTÍNUA 0,4m</t>
  </si>
  <si>
    <t>FAIXA BRANCA (1,0x1,0)</t>
  </si>
  <si>
    <t>2X4</t>
  </si>
  <si>
    <t>RUA ESPIRITO SANTO</t>
  </si>
  <si>
    <t>RUA MÁRIO ANTUNES DE ALMEIDA</t>
  </si>
  <si>
    <t>RUA JAIME VER. DE CAMPOS</t>
  </si>
  <si>
    <t>RUA  PAULO SILVA</t>
  </si>
  <si>
    <t>RUA ANTÔNIO LINO</t>
  </si>
  <si>
    <t>RUA JOÃO MAIA</t>
  </si>
  <si>
    <r>
      <t xml:space="preserve">NOTA DE  SERVIÇO DE  SINALIZAÇÃO  HORIZONTAL - </t>
    </r>
    <r>
      <rPr>
        <b/>
        <sz val="12"/>
        <rFont val="Times New Roman"/>
        <family val="1"/>
      </rPr>
      <t>FAIXA AMARELA</t>
    </r>
    <r>
      <rPr>
        <sz val="12"/>
        <color rgb="FFFFFF00"/>
        <rFont val="Times New Roman"/>
        <family val="1"/>
      </rPr>
      <t xml:space="preserve"> </t>
    </r>
    <r>
      <rPr>
        <sz val="12"/>
        <rFont val="Times New Roman"/>
        <family val="1"/>
      </rPr>
      <t>-ALAMEDA</t>
    </r>
  </si>
  <si>
    <t>FAIXA AMARELA 2X4</t>
  </si>
  <si>
    <t>FAIXA BRANCA CONTÍNUA 0,40m</t>
  </si>
  <si>
    <t>RUA MAL. GÓES MONTEIRO</t>
  </si>
  <si>
    <t>RUA RUA R. C. 1</t>
  </si>
  <si>
    <t xml:space="preserve"> TRAVESSA DO PONCE</t>
  </si>
  <si>
    <t>RUA CEL. JOÃO BUENO</t>
  </si>
  <si>
    <r>
      <t xml:space="preserve">NOTA DE  SERVIÇO DE  SINALIZAÇÃO  HORIZONTAL - </t>
    </r>
    <r>
      <rPr>
        <b/>
        <sz val="12"/>
        <rFont val="Times New Roman"/>
        <family val="1"/>
      </rPr>
      <t>FAIXA AMARELA</t>
    </r>
    <r>
      <rPr>
        <sz val="12"/>
        <color rgb="FFFFFF00"/>
        <rFont val="Times New Roman"/>
        <family val="1"/>
      </rPr>
      <t xml:space="preserve"> </t>
    </r>
    <r>
      <rPr>
        <sz val="12"/>
        <rFont val="Times New Roman"/>
        <family val="1"/>
      </rPr>
      <t>-JARDIM PAULA II</t>
    </r>
  </si>
  <si>
    <t>RUA RUA CEL. IPORAN NUNES</t>
  </si>
  <si>
    <t>RUA BARÃO DE MELGAÇO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</si>
</sst>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</font>
    <font>
      <sz val="10"/>
      <name val="MS Sans Serif"/>
      <family val="2"/>
    </font>
    <font>
      <sz val="10"/>
      <name val="Times New Roman"/>
      <family val="1"/>
    </font>
    <font>
      <sz val="12"/>
      <name val="Times New Roman"/>
      <family val="1"/>
    </font>
    <font>
      <sz val="12"/>
      <color rgb="FFFFFF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0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right"/>
    </xf>
    <xf numFmtId="40" fontId="2" fillId="2" borderId="2" xfId="1" applyFont="1" applyFill="1" applyBorder="1" applyAlignment="1">
      <alignment horizontal="center"/>
    </xf>
    <xf numFmtId="40" fontId="2" fillId="2" borderId="2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0" fontId="2" fillId="2" borderId="2" xfId="1" applyFont="1" applyFill="1" applyBorder="1" applyAlignment="1">
      <alignment horizontal="left"/>
    </xf>
    <xf numFmtId="40" fontId="2" fillId="2" borderId="2" xfId="0" applyNumberFormat="1" applyFont="1" applyFill="1" applyBorder="1" applyAlignment="1">
      <alignment horizontal="left"/>
    </xf>
    <xf numFmtId="4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1"/>
  <sheetViews>
    <sheetView tabSelected="1" workbookViewId="0">
      <selection activeCell="J19" sqref="J19"/>
    </sheetView>
  </sheetViews>
  <sheetFormatPr defaultColWidth="11.42578125" defaultRowHeight="12.75" x14ac:dyDescent="0.2"/>
  <cols>
    <col min="1" max="1" width="13.7109375" style="1" customWidth="1"/>
    <col min="2" max="2" width="15.5703125" style="1" customWidth="1"/>
    <col min="3" max="3" width="14.42578125" style="1" bestFit="1" customWidth="1"/>
    <col min="4" max="4" width="10.85546875" style="1" bestFit="1" customWidth="1"/>
    <col min="5" max="5" width="10.42578125" style="1" customWidth="1"/>
    <col min="6" max="6" width="16.140625" style="1" bestFit="1" customWidth="1"/>
    <col min="7" max="7" width="16.5703125" style="1" customWidth="1"/>
    <col min="8" max="16384" width="11.42578125" style="1"/>
  </cols>
  <sheetData>
    <row r="1" spans="1:7" x14ac:dyDescent="0.2">
      <c r="A1" s="39" t="s">
        <v>38</v>
      </c>
      <c r="B1" s="40"/>
      <c r="C1" s="40"/>
      <c r="D1" s="40"/>
      <c r="E1" s="40"/>
      <c r="F1" s="40"/>
      <c r="G1" s="41"/>
    </row>
    <row r="2" spans="1:7" s="2" customFormat="1" ht="1.5" customHeight="1" x14ac:dyDescent="0.2">
      <c r="A2" s="42"/>
      <c r="B2" s="43"/>
      <c r="C2" s="43"/>
      <c r="D2" s="43"/>
      <c r="E2" s="43"/>
      <c r="F2" s="43"/>
      <c r="G2" s="44"/>
    </row>
    <row r="3" spans="1:7" s="2" customFormat="1" x14ac:dyDescent="0.2">
      <c r="A3" s="34" t="s">
        <v>14</v>
      </c>
      <c r="B3" s="34"/>
      <c r="C3" s="20" t="s">
        <v>0</v>
      </c>
      <c r="D3" s="20" t="s">
        <v>3</v>
      </c>
      <c r="E3" s="11" t="s">
        <v>4</v>
      </c>
      <c r="F3" s="37" t="s">
        <v>6</v>
      </c>
      <c r="G3" s="34"/>
    </row>
    <row r="4" spans="1:7" s="2" customFormat="1" x14ac:dyDescent="0.2">
      <c r="A4" s="34"/>
      <c r="B4" s="34"/>
      <c r="C4" s="20" t="s">
        <v>1</v>
      </c>
      <c r="D4" s="20" t="s">
        <v>1</v>
      </c>
      <c r="E4" s="20" t="s">
        <v>5</v>
      </c>
      <c r="F4" s="37"/>
      <c r="G4" s="34"/>
    </row>
    <row r="5" spans="1:7" s="2" customFormat="1" x14ac:dyDescent="0.2">
      <c r="A5" s="33" t="s">
        <v>34</v>
      </c>
      <c r="B5" s="33"/>
      <c r="C5" s="33"/>
      <c r="D5" s="33"/>
      <c r="E5" s="33"/>
      <c r="F5" s="33"/>
      <c r="G5" s="21"/>
    </row>
    <row r="6" spans="1:7" s="2" customFormat="1" x14ac:dyDescent="0.2">
      <c r="A6" s="32" t="s">
        <v>15</v>
      </c>
      <c r="B6" s="32"/>
      <c r="C6" s="10">
        <v>96</v>
      </c>
      <c r="D6" s="4">
        <v>0.1</v>
      </c>
      <c r="E6" s="4">
        <f>D6*C6*0.25</f>
        <v>2.4000000000000004</v>
      </c>
      <c r="F6" s="22" t="s">
        <v>24</v>
      </c>
      <c r="G6" s="23"/>
    </row>
    <row r="7" spans="1:7" s="2" customFormat="1" x14ac:dyDescent="0.2">
      <c r="A7" s="32" t="s">
        <v>15</v>
      </c>
      <c r="B7" s="32"/>
      <c r="C7" s="10">
        <v>30</v>
      </c>
      <c r="D7" s="4">
        <v>0.1</v>
      </c>
      <c r="E7" s="4">
        <f>C7*D7</f>
        <v>3</v>
      </c>
      <c r="F7" s="22" t="s">
        <v>16</v>
      </c>
      <c r="G7" s="23"/>
    </row>
    <row r="8" spans="1:7" s="2" customFormat="1" x14ac:dyDescent="0.2">
      <c r="A8" s="25"/>
      <c r="B8" s="26"/>
      <c r="C8" s="26"/>
      <c r="D8" s="26"/>
      <c r="E8" s="26"/>
      <c r="F8" s="27"/>
      <c r="G8" s="23"/>
    </row>
    <row r="9" spans="1:7" s="2" customFormat="1" x14ac:dyDescent="0.2">
      <c r="A9" s="34" t="s">
        <v>35</v>
      </c>
      <c r="B9" s="34"/>
      <c r="C9" s="34"/>
      <c r="D9" s="34"/>
      <c r="E9" s="34"/>
      <c r="F9" s="34"/>
      <c r="G9" s="21"/>
    </row>
    <row r="10" spans="1:7" s="2" customFormat="1" x14ac:dyDescent="0.2">
      <c r="A10" s="15" t="s">
        <v>15</v>
      </c>
      <c r="B10" s="20"/>
      <c r="C10" s="10">
        <v>96</v>
      </c>
      <c r="D10" s="4">
        <v>0.1</v>
      </c>
      <c r="E10" s="4">
        <f>D10*C10*0.25</f>
        <v>2.4000000000000004</v>
      </c>
      <c r="F10" s="22" t="s">
        <v>24</v>
      </c>
      <c r="G10" s="23"/>
    </row>
    <row r="11" spans="1:7" s="2" customFormat="1" x14ac:dyDescent="0.2">
      <c r="A11" s="15" t="s">
        <v>15</v>
      </c>
      <c r="B11" s="20"/>
      <c r="C11" s="10">
        <v>30</v>
      </c>
      <c r="D11" s="4">
        <v>0.1</v>
      </c>
      <c r="E11" s="4">
        <f>D11*C11</f>
        <v>3</v>
      </c>
      <c r="F11" s="22" t="s">
        <v>16</v>
      </c>
      <c r="G11" s="23"/>
    </row>
    <row r="12" spans="1:7" s="2" customFormat="1" hidden="1" x14ac:dyDescent="0.2">
      <c r="A12" s="34" t="s">
        <v>26</v>
      </c>
      <c r="B12" s="34"/>
      <c r="C12" s="34"/>
      <c r="D12" s="34"/>
      <c r="E12" s="34"/>
      <c r="F12" s="34"/>
      <c r="G12" s="21"/>
    </row>
    <row r="13" spans="1:7" s="2" customFormat="1" hidden="1" x14ac:dyDescent="0.2">
      <c r="A13" s="24" t="s">
        <v>15</v>
      </c>
      <c r="B13" s="20"/>
      <c r="C13" s="10">
        <v>0</v>
      </c>
      <c r="D13" s="4">
        <v>0.1</v>
      </c>
      <c r="E13" s="4">
        <f>D13*C13*0.33</f>
        <v>0</v>
      </c>
      <c r="F13" s="22" t="s">
        <v>24</v>
      </c>
      <c r="G13" s="23"/>
    </row>
    <row r="14" spans="1:7" s="2" customFormat="1" hidden="1" x14ac:dyDescent="0.2">
      <c r="A14" s="24" t="s">
        <v>15</v>
      </c>
      <c r="B14" s="20"/>
      <c r="C14" s="10">
        <v>0</v>
      </c>
      <c r="D14" s="4">
        <v>0.1</v>
      </c>
      <c r="E14" s="4">
        <f>D14*C14</f>
        <v>0</v>
      </c>
      <c r="F14" s="22" t="s">
        <v>16</v>
      </c>
      <c r="G14" s="23"/>
    </row>
    <row r="15" spans="1:7" s="2" customFormat="1" hidden="1" x14ac:dyDescent="0.2">
      <c r="A15" s="34" t="s">
        <v>30</v>
      </c>
      <c r="B15" s="34"/>
      <c r="C15" s="34"/>
      <c r="D15" s="34"/>
      <c r="E15" s="34"/>
      <c r="F15" s="34"/>
      <c r="G15" s="21"/>
    </row>
    <row r="16" spans="1:7" s="2" customFormat="1" hidden="1" x14ac:dyDescent="0.2">
      <c r="A16" s="24" t="s">
        <v>15</v>
      </c>
      <c r="B16" s="20"/>
      <c r="C16" s="10">
        <v>0</v>
      </c>
      <c r="D16" s="4">
        <v>0.1</v>
      </c>
      <c r="E16" s="4">
        <f>D16*C16*0.33</f>
        <v>0</v>
      </c>
      <c r="F16" s="22" t="s">
        <v>24</v>
      </c>
      <c r="G16" s="24"/>
    </row>
    <row r="17" spans="1:7" s="2" customFormat="1" hidden="1" x14ac:dyDescent="0.2">
      <c r="A17" s="24" t="s">
        <v>15</v>
      </c>
      <c r="B17" s="20"/>
      <c r="C17" s="10">
        <v>0</v>
      </c>
      <c r="D17" s="4">
        <v>0.1</v>
      </c>
      <c r="E17" s="4">
        <f>D17*C17</f>
        <v>0</v>
      </c>
      <c r="F17" s="22" t="s">
        <v>16</v>
      </c>
      <c r="G17" s="24"/>
    </row>
    <row r="18" spans="1:7" s="2" customFormat="1" x14ac:dyDescent="0.2">
      <c r="A18" s="25"/>
      <c r="B18" s="26"/>
      <c r="C18" s="26"/>
      <c r="D18" s="26"/>
      <c r="E18" s="26"/>
      <c r="F18" s="27"/>
      <c r="G18" s="20"/>
    </row>
    <row r="19" spans="1:7" s="2" customFormat="1" x14ac:dyDescent="0.2">
      <c r="A19" s="34" t="s">
        <v>36</v>
      </c>
      <c r="B19" s="34"/>
      <c r="C19" s="34"/>
      <c r="D19" s="34"/>
      <c r="E19" s="34"/>
      <c r="F19" s="34"/>
      <c r="G19" s="21"/>
    </row>
    <row r="20" spans="1:7" s="2" customFormat="1" x14ac:dyDescent="0.2">
      <c r="A20" s="24" t="s">
        <v>15</v>
      </c>
      <c r="B20" s="20"/>
      <c r="C20" s="10">
        <v>97</v>
      </c>
      <c r="D20" s="4">
        <v>0.1</v>
      </c>
      <c r="E20" s="4">
        <f>D20*C20*0.25</f>
        <v>2.4250000000000003</v>
      </c>
      <c r="F20" s="22" t="s">
        <v>24</v>
      </c>
      <c r="G20" s="21"/>
    </row>
    <row r="21" spans="1:7" s="2" customFormat="1" x14ac:dyDescent="0.2">
      <c r="A21" s="24" t="s">
        <v>15</v>
      </c>
      <c r="B21" s="20"/>
      <c r="C21" s="10">
        <v>30</v>
      </c>
      <c r="D21" s="4">
        <v>0.1</v>
      </c>
      <c r="E21" s="4">
        <f>D21*C21</f>
        <v>3</v>
      </c>
      <c r="F21" s="22" t="s">
        <v>16</v>
      </c>
      <c r="G21" s="20"/>
    </row>
    <row r="22" spans="1:7" s="2" customFormat="1" hidden="1" x14ac:dyDescent="0.2">
      <c r="A22" s="20"/>
      <c r="B22" s="20"/>
      <c r="C22" s="4"/>
      <c r="D22" s="20"/>
      <c r="E22" s="4"/>
      <c r="F22" s="22"/>
      <c r="G22" s="20"/>
    </row>
    <row r="23" spans="1:7" s="2" customFormat="1" hidden="1" x14ac:dyDescent="0.2">
      <c r="A23" s="33" t="s">
        <v>28</v>
      </c>
      <c r="B23" s="33"/>
      <c r="C23" s="33"/>
      <c r="D23" s="33"/>
      <c r="E23" s="33"/>
      <c r="F23" s="33"/>
      <c r="G23" s="20"/>
    </row>
    <row r="24" spans="1:7" s="2" customFormat="1" hidden="1" x14ac:dyDescent="0.2">
      <c r="A24" s="35" t="s">
        <v>15</v>
      </c>
      <c r="B24" s="35"/>
      <c r="C24" s="10">
        <v>0</v>
      </c>
      <c r="D24" s="4">
        <v>0.1</v>
      </c>
      <c r="E24" s="4">
        <f>D24*C24*0.33</f>
        <v>0</v>
      </c>
      <c r="F24" s="22" t="s">
        <v>24</v>
      </c>
      <c r="G24" s="20"/>
    </row>
    <row r="25" spans="1:7" s="2" customFormat="1" hidden="1" x14ac:dyDescent="0.2">
      <c r="A25" s="35" t="s">
        <v>15</v>
      </c>
      <c r="B25" s="35"/>
      <c r="C25" s="10">
        <v>0</v>
      </c>
      <c r="D25" s="4">
        <v>0.1</v>
      </c>
      <c r="E25" s="4">
        <f>D25*C25</f>
        <v>0</v>
      </c>
      <c r="F25" s="22" t="s">
        <v>16</v>
      </c>
      <c r="G25" s="20"/>
    </row>
    <row r="26" spans="1:7" s="2" customFormat="1" x14ac:dyDescent="0.2">
      <c r="A26" s="28"/>
      <c r="B26" s="29"/>
      <c r="C26" s="29"/>
      <c r="D26" s="29"/>
      <c r="E26" s="29"/>
      <c r="F26" s="30"/>
      <c r="G26" s="20"/>
    </row>
    <row r="27" spans="1:7" s="2" customFormat="1" x14ac:dyDescent="0.2">
      <c r="A27" s="34" t="s">
        <v>39</v>
      </c>
      <c r="B27" s="34"/>
      <c r="C27" s="34"/>
      <c r="D27" s="34"/>
      <c r="E27" s="34"/>
      <c r="F27" s="34"/>
      <c r="G27" s="20"/>
    </row>
    <row r="28" spans="1:7" s="2" customFormat="1" x14ac:dyDescent="0.2">
      <c r="A28" s="24" t="s">
        <v>15</v>
      </c>
      <c r="B28" s="20"/>
      <c r="C28" s="10">
        <v>431</v>
      </c>
      <c r="D28" s="4">
        <v>0.1</v>
      </c>
      <c r="E28" s="4">
        <f>D28*C28*0.25</f>
        <v>10.775</v>
      </c>
      <c r="F28" s="22" t="s">
        <v>24</v>
      </c>
      <c r="G28" s="20"/>
    </row>
    <row r="29" spans="1:7" s="2" customFormat="1" x14ac:dyDescent="0.2">
      <c r="A29" s="24" t="s">
        <v>15</v>
      </c>
      <c r="B29" s="20"/>
      <c r="C29" s="10">
        <v>30</v>
      </c>
      <c r="D29" s="4">
        <v>0.1</v>
      </c>
      <c r="E29" s="4">
        <f>D29*C29</f>
        <v>3</v>
      </c>
      <c r="F29" s="22" t="s">
        <v>16</v>
      </c>
      <c r="G29" s="20"/>
    </row>
    <row r="30" spans="1:7" s="2" customFormat="1" x14ac:dyDescent="0.2">
      <c r="A30" s="28"/>
      <c r="B30" s="29"/>
      <c r="C30" s="29"/>
      <c r="D30" s="29"/>
      <c r="E30" s="29"/>
      <c r="F30" s="30"/>
      <c r="G30" s="20"/>
    </row>
    <row r="31" spans="1:7" s="2" customFormat="1" x14ac:dyDescent="0.2">
      <c r="A31" s="34" t="s">
        <v>37</v>
      </c>
      <c r="B31" s="34"/>
      <c r="C31" s="34"/>
      <c r="D31" s="34"/>
      <c r="E31" s="34"/>
      <c r="F31" s="34"/>
      <c r="G31" s="20"/>
    </row>
    <row r="32" spans="1:7" s="2" customFormat="1" x14ac:dyDescent="0.2">
      <c r="A32" s="24" t="s">
        <v>15</v>
      </c>
      <c r="B32" s="20"/>
      <c r="C32" s="10">
        <v>100</v>
      </c>
      <c r="D32" s="4">
        <v>0.1</v>
      </c>
      <c r="E32" s="4">
        <f>D32*C32*0.25</f>
        <v>2.5</v>
      </c>
      <c r="F32" s="22" t="s">
        <v>24</v>
      </c>
      <c r="G32" s="20"/>
    </row>
    <row r="33" spans="1:7" s="2" customFormat="1" x14ac:dyDescent="0.2">
      <c r="A33" s="24" t="s">
        <v>15</v>
      </c>
      <c r="B33" s="20"/>
      <c r="C33" s="10">
        <v>30</v>
      </c>
      <c r="D33" s="4">
        <v>0.1</v>
      </c>
      <c r="E33" s="4">
        <f>D33*C33</f>
        <v>3</v>
      </c>
      <c r="F33" s="22" t="s">
        <v>16</v>
      </c>
      <c r="G33" s="20"/>
    </row>
    <row r="34" spans="1:7" s="2" customFormat="1" x14ac:dyDescent="0.2">
      <c r="A34" s="28"/>
      <c r="B34" s="29"/>
      <c r="C34" s="29"/>
      <c r="D34" s="29"/>
      <c r="E34" s="29"/>
      <c r="F34" s="30"/>
      <c r="G34" s="20"/>
    </row>
    <row r="35" spans="1:7" s="2" customFormat="1" x14ac:dyDescent="0.2">
      <c r="A35" s="34" t="s">
        <v>40</v>
      </c>
      <c r="B35" s="34"/>
      <c r="C35" s="34"/>
      <c r="D35" s="34"/>
      <c r="E35" s="34"/>
      <c r="F35" s="34"/>
      <c r="G35" s="20"/>
    </row>
    <row r="36" spans="1:7" s="2" customFormat="1" x14ac:dyDescent="0.2">
      <c r="A36" s="24" t="s">
        <v>15</v>
      </c>
      <c r="B36" s="20"/>
      <c r="C36" s="10">
        <v>362</v>
      </c>
      <c r="D36" s="4">
        <v>0.1</v>
      </c>
      <c r="E36" s="4">
        <f>D36*C36*0.25</f>
        <v>9.0500000000000007</v>
      </c>
      <c r="F36" s="22" t="s">
        <v>24</v>
      </c>
      <c r="G36" s="20"/>
    </row>
    <row r="37" spans="1:7" s="2" customFormat="1" x14ac:dyDescent="0.2">
      <c r="A37" s="24" t="s">
        <v>15</v>
      </c>
      <c r="B37" s="20"/>
      <c r="C37" s="10">
        <v>0</v>
      </c>
      <c r="D37" s="4">
        <v>0.1</v>
      </c>
      <c r="E37" s="4">
        <f>D37*C37</f>
        <v>0</v>
      </c>
      <c r="F37" s="22" t="s">
        <v>16</v>
      </c>
      <c r="G37" s="20"/>
    </row>
    <row r="38" spans="1:7" s="2" customFormat="1" x14ac:dyDescent="0.2">
      <c r="A38" s="33"/>
      <c r="B38" s="33"/>
      <c r="C38" s="33"/>
      <c r="D38" s="33"/>
      <c r="E38" s="33"/>
      <c r="F38" s="33"/>
      <c r="G38" s="20"/>
    </row>
    <row r="39" spans="1:7" s="2" customFormat="1" ht="13.5" customHeight="1" x14ac:dyDescent="0.2">
      <c r="A39" s="36" t="s">
        <v>18</v>
      </c>
      <c r="B39" s="36"/>
      <c r="C39" s="36"/>
      <c r="D39" s="36"/>
      <c r="E39" s="36"/>
      <c r="F39" s="36"/>
      <c r="G39" s="36"/>
    </row>
    <row r="40" spans="1:7" s="2" customFormat="1" x14ac:dyDescent="0.2">
      <c r="A40" s="20" t="s">
        <v>21</v>
      </c>
      <c r="B40" s="20" t="s">
        <v>2</v>
      </c>
      <c r="C40" s="8">
        <f>C6+C10+C20+C28+C32+C36</f>
        <v>1182</v>
      </c>
      <c r="D40" s="16" t="s">
        <v>11</v>
      </c>
      <c r="E40" s="8" t="s">
        <v>4</v>
      </c>
      <c r="F40" s="8">
        <f>E6+E10+E20+E28+E32+E36</f>
        <v>29.55</v>
      </c>
      <c r="G40" s="23" t="s">
        <v>12</v>
      </c>
    </row>
    <row r="41" spans="1:7" s="2" customFormat="1" x14ac:dyDescent="0.2">
      <c r="A41" s="20" t="s">
        <v>16</v>
      </c>
      <c r="B41" s="20" t="s">
        <v>17</v>
      </c>
      <c r="C41" s="6">
        <f>C7+C11+C21+C29+C33+C37</f>
        <v>150</v>
      </c>
      <c r="D41" s="17" t="s">
        <v>11</v>
      </c>
      <c r="E41" s="6" t="s">
        <v>4</v>
      </c>
      <c r="F41" s="6">
        <f>E7+E11+E21+E29+E33+E37</f>
        <v>15</v>
      </c>
      <c r="G41" s="23" t="s">
        <v>12</v>
      </c>
    </row>
    <row r="42" spans="1:7" s="2" customFormat="1" x14ac:dyDescent="0.2">
      <c r="A42" s="33" t="s">
        <v>20</v>
      </c>
      <c r="B42" s="33"/>
      <c r="C42" s="6">
        <f>SUM(C40:C41)</f>
        <v>1332</v>
      </c>
      <c r="D42" s="17" t="s">
        <v>11</v>
      </c>
      <c r="E42" s="6"/>
      <c r="F42" s="18">
        <f>SUM(F40:F41)</f>
        <v>44.55</v>
      </c>
      <c r="G42" s="23" t="s">
        <v>12</v>
      </c>
    </row>
    <row r="43" spans="1:7" s="2" customFormat="1" x14ac:dyDescent="0.2">
      <c r="A43" s="20"/>
      <c r="B43" s="20"/>
      <c r="C43" s="6"/>
      <c r="D43" s="6"/>
      <c r="E43" s="6"/>
      <c r="F43" s="18"/>
      <c r="G43" s="19"/>
    </row>
    <row r="44" spans="1:7" s="2" customFormat="1" ht="15.75" x14ac:dyDescent="0.25">
      <c r="A44" s="31" t="s">
        <v>7</v>
      </c>
      <c r="B44" s="31"/>
      <c r="C44" s="31"/>
      <c r="D44" s="31"/>
      <c r="E44" s="6"/>
      <c r="F44" s="6"/>
      <c r="G44" s="20"/>
    </row>
    <row r="45" spans="1:7" s="2" customFormat="1" hidden="1" x14ac:dyDescent="0.2">
      <c r="A45" s="32" t="s">
        <v>23</v>
      </c>
      <c r="B45" s="32"/>
      <c r="C45" s="9" t="e">
        <f>#REF!</f>
        <v>#REF!</v>
      </c>
      <c r="D45" s="23" t="s">
        <v>12</v>
      </c>
      <c r="E45" s="6"/>
      <c r="F45" s="6"/>
      <c r="G45" s="20"/>
    </row>
    <row r="46" spans="1:7" s="2" customFormat="1" hidden="1" x14ac:dyDescent="0.2">
      <c r="A46" s="32" t="s">
        <v>8</v>
      </c>
      <c r="B46" s="32"/>
      <c r="C46" s="9" t="e">
        <f>#REF!</f>
        <v>#REF!</v>
      </c>
      <c r="D46" s="23" t="s">
        <v>12</v>
      </c>
      <c r="E46" s="6"/>
      <c r="F46" s="6"/>
      <c r="G46" s="4"/>
    </row>
    <row r="47" spans="1:7" s="2" customFormat="1" x14ac:dyDescent="0.2">
      <c r="A47" s="32" t="s">
        <v>33</v>
      </c>
      <c r="B47" s="32"/>
      <c r="C47" s="9">
        <f>(0.4*3.18)*16</f>
        <v>20.352000000000004</v>
      </c>
      <c r="D47" s="23" t="s">
        <v>12</v>
      </c>
      <c r="E47" s="6"/>
      <c r="F47" s="6"/>
      <c r="G47" s="20"/>
    </row>
    <row r="48" spans="1:7" s="2" customFormat="1" x14ac:dyDescent="0.2">
      <c r="A48" s="32" t="s">
        <v>32</v>
      </c>
      <c r="B48" s="32"/>
      <c r="C48" s="7">
        <f>F40</f>
        <v>29.55</v>
      </c>
      <c r="D48" s="23" t="s">
        <v>12</v>
      </c>
      <c r="E48" s="6"/>
      <c r="F48" s="6"/>
      <c r="G48" s="20"/>
    </row>
    <row r="49" spans="1:7" s="2" customFormat="1" x14ac:dyDescent="0.2">
      <c r="A49" s="23" t="s">
        <v>9</v>
      </c>
      <c r="B49" s="23"/>
      <c r="C49" s="9">
        <f>F41</f>
        <v>15</v>
      </c>
      <c r="D49" s="23" t="s">
        <v>12</v>
      </c>
      <c r="E49" s="6"/>
      <c r="F49" s="6"/>
      <c r="G49" s="20"/>
    </row>
    <row r="50" spans="1:7" s="2" customFormat="1" x14ac:dyDescent="0.2">
      <c r="A50" s="23" t="s">
        <v>10</v>
      </c>
      <c r="B50" s="23"/>
      <c r="C50" s="9">
        <f>F42</f>
        <v>44.55</v>
      </c>
      <c r="D50" s="23" t="s">
        <v>12</v>
      </c>
      <c r="E50" s="20"/>
      <c r="F50" s="20"/>
      <c r="G50" s="20"/>
    </row>
    <row r="51" spans="1:7" s="2" customFormat="1" x14ac:dyDescent="0.2">
      <c r="A51" s="23" t="s">
        <v>13</v>
      </c>
      <c r="B51" s="20"/>
      <c r="C51" s="9">
        <f>3.89*16+C47</f>
        <v>82.592000000000013</v>
      </c>
      <c r="D51" s="23" t="s">
        <v>12</v>
      </c>
      <c r="E51" s="20"/>
      <c r="F51" s="20"/>
      <c r="G51" s="20"/>
    </row>
    <row r="52" spans="1:7" s="2" customFormat="1" x14ac:dyDescent="0.2"/>
    <row r="53" spans="1:7" s="2" customFormat="1" x14ac:dyDescent="0.2"/>
    <row r="54" spans="1:7" s="2" customFormat="1" x14ac:dyDescent="0.2"/>
    <row r="55" spans="1:7" s="2" customFormat="1" x14ac:dyDescent="0.2"/>
    <row r="56" spans="1:7" s="2" customFormat="1" x14ac:dyDescent="0.2"/>
    <row r="57" spans="1:7" s="2" customFormat="1" x14ac:dyDescent="0.2"/>
    <row r="58" spans="1:7" s="2" customFormat="1" x14ac:dyDescent="0.2"/>
    <row r="59" spans="1:7" s="2" customFormat="1" x14ac:dyDescent="0.2"/>
    <row r="60" spans="1:7" s="2" customFormat="1" x14ac:dyDescent="0.2"/>
    <row r="61" spans="1:7" s="2" customFormat="1" x14ac:dyDescent="0.2"/>
    <row r="62" spans="1:7" s="2" customFormat="1" x14ac:dyDescent="0.2"/>
    <row r="63" spans="1:7" s="2" customFormat="1" x14ac:dyDescent="0.2"/>
    <row r="64" spans="1:7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pans="1:6" s="2" customFormat="1" x14ac:dyDescent="0.2"/>
    <row r="98" spans="1:6" s="2" customFormat="1" x14ac:dyDescent="0.2"/>
    <row r="99" spans="1:6" s="2" customFormat="1" x14ac:dyDescent="0.2"/>
    <row r="100" spans="1:6" s="2" customFormat="1" x14ac:dyDescent="0.2"/>
    <row r="101" spans="1:6" s="2" customFormat="1" x14ac:dyDescent="0.2"/>
    <row r="102" spans="1:6" s="2" customFormat="1" x14ac:dyDescent="0.2"/>
    <row r="103" spans="1:6" s="2" customFormat="1" x14ac:dyDescent="0.2"/>
    <row r="104" spans="1:6" s="2" customFormat="1" x14ac:dyDescent="0.2"/>
    <row r="105" spans="1:6" s="2" customFormat="1" x14ac:dyDescent="0.2"/>
    <row r="106" spans="1:6" s="2" customFormat="1" x14ac:dyDescent="0.2"/>
    <row r="107" spans="1:6" s="2" customFormat="1" x14ac:dyDescent="0.2"/>
    <row r="108" spans="1:6" s="2" customFormat="1" x14ac:dyDescent="0.2"/>
    <row r="109" spans="1:6" x14ac:dyDescent="0.2">
      <c r="A109" s="2"/>
      <c r="B109" s="2"/>
      <c r="C109" s="2"/>
      <c r="D109" s="2"/>
      <c r="E109" s="2"/>
      <c r="F109" s="2"/>
    </row>
    <row r="110" spans="1:6" x14ac:dyDescent="0.2">
      <c r="A110" s="2"/>
      <c r="B110" s="2"/>
      <c r="C110" s="2"/>
      <c r="D110" s="2"/>
      <c r="E110" s="2"/>
      <c r="F110" s="2"/>
    </row>
    <row r="111" spans="1:6" x14ac:dyDescent="0.2">
      <c r="A111" s="2"/>
      <c r="B111" s="2"/>
      <c r="C111" s="2"/>
      <c r="D111" s="2"/>
      <c r="E111" s="2"/>
      <c r="F111" s="2"/>
    </row>
  </sheetData>
  <mergeCells count="30">
    <mergeCell ref="A5:F5"/>
    <mergeCell ref="A3:B4"/>
    <mergeCell ref="F3:F4"/>
    <mergeCell ref="G3:G4"/>
    <mergeCell ref="A1:G2"/>
    <mergeCell ref="A42:B42"/>
    <mergeCell ref="A6:B6"/>
    <mergeCell ref="A7:B7"/>
    <mergeCell ref="A9:F9"/>
    <mergeCell ref="A12:F12"/>
    <mergeCell ref="A15:F15"/>
    <mergeCell ref="A19:F19"/>
    <mergeCell ref="A23:F23"/>
    <mergeCell ref="A24:B24"/>
    <mergeCell ref="A25:B25"/>
    <mergeCell ref="A38:F38"/>
    <mergeCell ref="A39:G39"/>
    <mergeCell ref="A27:F27"/>
    <mergeCell ref="A31:F31"/>
    <mergeCell ref="A35:F35"/>
    <mergeCell ref="A44:D44"/>
    <mergeCell ref="A45:B45"/>
    <mergeCell ref="A46:B46"/>
    <mergeCell ref="A47:B47"/>
    <mergeCell ref="A48:B48"/>
    <mergeCell ref="A18:F18"/>
    <mergeCell ref="A26:F26"/>
    <mergeCell ref="A30:F30"/>
    <mergeCell ref="A34:F34"/>
    <mergeCell ref="A8:F8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8"/>
  <sheetViews>
    <sheetView workbookViewId="0">
      <selection activeCell="E44" sqref="E44"/>
    </sheetView>
  </sheetViews>
  <sheetFormatPr defaultColWidth="11.42578125" defaultRowHeight="12.75" x14ac:dyDescent="0.2"/>
  <cols>
    <col min="1" max="1" width="13.7109375" style="1" customWidth="1"/>
    <col min="2" max="2" width="15.5703125" style="1" customWidth="1"/>
    <col min="3" max="3" width="14.42578125" style="1" bestFit="1" customWidth="1"/>
    <col min="4" max="4" width="10.85546875" style="1" bestFit="1" customWidth="1"/>
    <col min="5" max="5" width="10.42578125" style="1" customWidth="1"/>
    <col min="6" max="6" width="16.140625" style="1" bestFit="1" customWidth="1"/>
    <col min="7" max="7" width="12.7109375" style="1" customWidth="1"/>
    <col min="8" max="16384" width="11.42578125" style="1"/>
  </cols>
  <sheetData>
    <row r="1" spans="1:7" ht="15.75" x14ac:dyDescent="0.25">
      <c r="A1" s="38" t="s">
        <v>31</v>
      </c>
      <c r="B1" s="38"/>
      <c r="C1" s="38"/>
      <c r="D1" s="38"/>
      <c r="E1" s="38"/>
      <c r="F1" s="38"/>
      <c r="G1" s="38"/>
    </row>
    <row r="2" spans="1:7" s="2" customFormat="1" ht="19.5" customHeight="1" x14ac:dyDescent="0.2">
      <c r="A2" s="28"/>
      <c r="B2" s="29"/>
      <c r="C2" s="29"/>
      <c r="D2" s="29"/>
      <c r="E2" s="29"/>
      <c r="F2" s="29"/>
      <c r="G2" s="30"/>
    </row>
    <row r="3" spans="1:7" s="2" customFormat="1" x14ac:dyDescent="0.2">
      <c r="A3" s="34" t="s">
        <v>14</v>
      </c>
      <c r="B3" s="34"/>
      <c r="C3" s="3" t="s">
        <v>0</v>
      </c>
      <c r="D3" s="3" t="s">
        <v>3</v>
      </c>
      <c r="E3" s="11" t="s">
        <v>4</v>
      </c>
      <c r="F3" s="37" t="s">
        <v>6</v>
      </c>
      <c r="G3" s="34"/>
    </row>
    <row r="4" spans="1:7" s="2" customFormat="1" x14ac:dyDescent="0.2">
      <c r="A4" s="34"/>
      <c r="B4" s="34"/>
      <c r="C4" s="3" t="s">
        <v>1</v>
      </c>
      <c r="D4" s="3" t="s">
        <v>1</v>
      </c>
      <c r="E4" s="3" t="s">
        <v>5</v>
      </c>
      <c r="F4" s="37"/>
      <c r="G4" s="34"/>
    </row>
    <row r="5" spans="1:7" s="2" customFormat="1" x14ac:dyDescent="0.2">
      <c r="A5" s="33" t="s">
        <v>25</v>
      </c>
      <c r="B5" s="33"/>
      <c r="C5" s="33"/>
      <c r="D5" s="33"/>
      <c r="E5" s="33"/>
      <c r="F5" s="33"/>
      <c r="G5" s="14"/>
    </row>
    <row r="6" spans="1:7" s="2" customFormat="1" x14ac:dyDescent="0.2">
      <c r="A6" s="32" t="s">
        <v>15</v>
      </c>
      <c r="B6" s="32"/>
      <c r="C6" s="10">
        <v>60.127000000000002</v>
      </c>
      <c r="D6" s="4">
        <v>0.1</v>
      </c>
      <c r="E6" s="4">
        <f>D6*C6*0.33</f>
        <v>1.9841910000000003</v>
      </c>
      <c r="F6" s="5" t="s">
        <v>24</v>
      </c>
      <c r="G6" s="12"/>
    </row>
    <row r="7" spans="1:7" s="2" customFormat="1" x14ac:dyDescent="0.2">
      <c r="A7" s="32" t="s">
        <v>15</v>
      </c>
      <c r="B7" s="32"/>
      <c r="C7" s="10">
        <v>15</v>
      </c>
      <c r="D7" s="4">
        <v>0.1</v>
      </c>
      <c r="E7" s="4">
        <f>D7*C7</f>
        <v>1.5</v>
      </c>
      <c r="F7" s="5" t="s">
        <v>16</v>
      </c>
      <c r="G7" s="12"/>
    </row>
    <row r="8" spans="1:7" s="2" customFormat="1" x14ac:dyDescent="0.2">
      <c r="A8" s="34" t="s">
        <v>29</v>
      </c>
      <c r="B8" s="34"/>
      <c r="C8" s="34"/>
      <c r="D8" s="34"/>
      <c r="E8" s="34"/>
      <c r="F8" s="34"/>
      <c r="G8" s="14"/>
    </row>
    <row r="9" spans="1:7" s="2" customFormat="1" x14ac:dyDescent="0.2">
      <c r="A9" s="15" t="s">
        <v>15</v>
      </c>
      <c r="B9" s="3"/>
      <c r="C9" s="10">
        <v>254.28399999999999</v>
      </c>
      <c r="D9" s="4">
        <v>0.1</v>
      </c>
      <c r="E9" s="4">
        <f>D9*C9*0.25</f>
        <v>6.3571</v>
      </c>
      <c r="F9" s="5" t="s">
        <v>24</v>
      </c>
      <c r="G9" s="12"/>
    </row>
    <row r="10" spans="1:7" s="2" customFormat="1" x14ac:dyDescent="0.2">
      <c r="A10" s="15" t="s">
        <v>15</v>
      </c>
      <c r="B10" s="3"/>
      <c r="C10" s="10">
        <v>30</v>
      </c>
      <c r="D10" s="4">
        <v>0.1</v>
      </c>
      <c r="E10" s="4">
        <f>D10*C10</f>
        <v>3</v>
      </c>
      <c r="F10" s="5" t="s">
        <v>16</v>
      </c>
      <c r="G10" s="12"/>
    </row>
    <row r="11" spans="1:7" s="2" customFormat="1" x14ac:dyDescent="0.2">
      <c r="A11" s="34" t="s">
        <v>26</v>
      </c>
      <c r="B11" s="34"/>
      <c r="C11" s="34"/>
      <c r="D11" s="34"/>
      <c r="E11" s="34"/>
      <c r="F11" s="34"/>
      <c r="G11" s="14"/>
    </row>
    <row r="12" spans="1:7" s="2" customFormat="1" hidden="1" x14ac:dyDescent="0.2">
      <c r="A12" s="13" t="s">
        <v>15</v>
      </c>
      <c r="B12" s="3"/>
      <c r="C12" s="10">
        <v>0</v>
      </c>
      <c r="D12" s="4">
        <v>0.1</v>
      </c>
      <c r="E12" s="4">
        <f>D12*C12*0.33</f>
        <v>0</v>
      </c>
      <c r="F12" s="5" t="s">
        <v>24</v>
      </c>
      <c r="G12" s="12"/>
    </row>
    <row r="13" spans="1:7" s="2" customFormat="1" hidden="1" x14ac:dyDescent="0.2">
      <c r="A13" s="13" t="s">
        <v>15</v>
      </c>
      <c r="B13" s="3"/>
      <c r="C13" s="10">
        <v>0</v>
      </c>
      <c r="D13" s="4">
        <v>0.1</v>
      </c>
      <c r="E13" s="4">
        <f>D13*C13</f>
        <v>0</v>
      </c>
      <c r="F13" s="5" t="s">
        <v>16</v>
      </c>
      <c r="G13" s="12"/>
    </row>
    <row r="14" spans="1:7" s="2" customFormat="1" x14ac:dyDescent="0.2">
      <c r="A14" s="34" t="s">
        <v>30</v>
      </c>
      <c r="B14" s="34"/>
      <c r="C14" s="34"/>
      <c r="D14" s="34"/>
      <c r="E14" s="34"/>
      <c r="F14" s="34"/>
      <c r="G14" s="14"/>
    </row>
    <row r="15" spans="1:7" s="2" customFormat="1" hidden="1" x14ac:dyDescent="0.2">
      <c r="A15" s="13" t="s">
        <v>15</v>
      </c>
      <c r="B15" s="3"/>
      <c r="C15" s="10">
        <v>0</v>
      </c>
      <c r="D15" s="4">
        <v>0.1</v>
      </c>
      <c r="E15" s="4">
        <f>D15*C15*0.33</f>
        <v>0</v>
      </c>
      <c r="F15" s="5" t="s">
        <v>24</v>
      </c>
      <c r="G15" s="13"/>
    </row>
    <row r="16" spans="1:7" s="2" customFormat="1" hidden="1" x14ac:dyDescent="0.2">
      <c r="A16" s="13" t="s">
        <v>15</v>
      </c>
      <c r="B16" s="3"/>
      <c r="C16" s="10">
        <v>0</v>
      </c>
      <c r="D16" s="4">
        <v>0.1</v>
      </c>
      <c r="E16" s="4">
        <f>D16*C16</f>
        <v>0</v>
      </c>
      <c r="F16" s="5" t="s">
        <v>16</v>
      </c>
      <c r="G16" s="13"/>
    </row>
    <row r="17" spans="1:7" s="2" customFormat="1" x14ac:dyDescent="0.2">
      <c r="A17" s="3"/>
      <c r="B17" s="3"/>
      <c r="C17" s="4"/>
      <c r="D17" s="3"/>
      <c r="E17" s="4"/>
      <c r="F17" s="5"/>
      <c r="G17" s="3"/>
    </row>
    <row r="18" spans="1:7" s="2" customFormat="1" x14ac:dyDescent="0.2">
      <c r="A18" s="34" t="s">
        <v>27</v>
      </c>
      <c r="B18" s="34"/>
      <c r="C18" s="34"/>
      <c r="D18" s="34"/>
      <c r="E18" s="34"/>
      <c r="F18" s="34"/>
      <c r="G18" s="14"/>
    </row>
    <row r="19" spans="1:7" s="2" customFormat="1" x14ac:dyDescent="0.2">
      <c r="A19" s="13" t="s">
        <v>15</v>
      </c>
      <c r="B19" s="3"/>
      <c r="C19" s="10">
        <v>213.43899999999999</v>
      </c>
      <c r="D19" s="4">
        <v>0.1</v>
      </c>
      <c r="E19" s="4">
        <f>D19*C19*0.33</f>
        <v>7.0434870000000007</v>
      </c>
      <c r="F19" s="5" t="s">
        <v>24</v>
      </c>
      <c r="G19" s="14"/>
    </row>
    <row r="20" spans="1:7" s="2" customFormat="1" x14ac:dyDescent="0.2">
      <c r="A20" s="13" t="s">
        <v>15</v>
      </c>
      <c r="B20" s="3"/>
      <c r="C20" s="10">
        <v>30</v>
      </c>
      <c r="D20" s="4">
        <v>0.1</v>
      </c>
      <c r="E20" s="4">
        <f>D20*C20</f>
        <v>3</v>
      </c>
      <c r="F20" s="5" t="s">
        <v>16</v>
      </c>
      <c r="G20" s="3"/>
    </row>
    <row r="21" spans="1:7" s="2" customFormat="1" x14ac:dyDescent="0.2">
      <c r="A21" s="3"/>
      <c r="B21" s="3"/>
      <c r="C21" s="4"/>
      <c r="D21" s="3"/>
      <c r="E21" s="4"/>
      <c r="F21" s="5"/>
      <c r="G21" s="3"/>
    </row>
    <row r="22" spans="1:7" s="2" customFormat="1" x14ac:dyDescent="0.2">
      <c r="A22" s="33" t="s">
        <v>28</v>
      </c>
      <c r="B22" s="33"/>
      <c r="C22" s="33"/>
      <c r="D22" s="33"/>
      <c r="E22" s="33"/>
      <c r="F22" s="33"/>
      <c r="G22" s="3"/>
    </row>
    <row r="23" spans="1:7" s="2" customFormat="1" hidden="1" x14ac:dyDescent="0.2">
      <c r="A23" s="35" t="s">
        <v>15</v>
      </c>
      <c r="B23" s="35"/>
      <c r="C23" s="10">
        <v>0</v>
      </c>
      <c r="D23" s="4">
        <v>0.1</v>
      </c>
      <c r="E23" s="4">
        <f>D23*C23*0.33</f>
        <v>0</v>
      </c>
      <c r="F23" s="5" t="s">
        <v>24</v>
      </c>
      <c r="G23" s="3"/>
    </row>
    <row r="24" spans="1:7" s="2" customFormat="1" hidden="1" x14ac:dyDescent="0.2">
      <c r="A24" s="35" t="s">
        <v>15</v>
      </c>
      <c r="B24" s="35"/>
      <c r="C24" s="10">
        <v>0</v>
      </c>
      <c r="D24" s="4">
        <v>0.1</v>
      </c>
      <c r="E24" s="4">
        <f>D24*C24</f>
        <v>0</v>
      </c>
      <c r="F24" s="5" t="s">
        <v>16</v>
      </c>
      <c r="G24" s="3"/>
    </row>
    <row r="25" spans="1:7" s="2" customFormat="1" x14ac:dyDescent="0.2">
      <c r="A25" s="33"/>
      <c r="B25" s="33"/>
      <c r="C25" s="33"/>
      <c r="D25" s="33"/>
      <c r="E25" s="33"/>
      <c r="F25" s="33"/>
      <c r="G25" s="3"/>
    </row>
    <row r="26" spans="1:7" s="2" customFormat="1" ht="13.5" customHeight="1" x14ac:dyDescent="0.2">
      <c r="A26" s="36" t="s">
        <v>18</v>
      </c>
      <c r="B26" s="36"/>
      <c r="C26" s="36"/>
      <c r="D26" s="36"/>
      <c r="E26" s="36"/>
      <c r="F26" s="36"/>
      <c r="G26" s="36"/>
    </row>
    <row r="27" spans="1:7" s="2" customFormat="1" x14ac:dyDescent="0.2">
      <c r="A27" s="3" t="s">
        <v>21</v>
      </c>
      <c r="B27" s="3" t="s">
        <v>2</v>
      </c>
      <c r="C27" s="8">
        <f>C6+C9+C12+C15+C18+C22</f>
        <v>314.411</v>
      </c>
      <c r="D27" s="16" t="s">
        <v>11</v>
      </c>
      <c r="E27" s="8" t="s">
        <v>4</v>
      </c>
      <c r="F27" s="8">
        <f>E6+E9+E12+E15+E18+E22</f>
        <v>8.341291</v>
      </c>
      <c r="G27" s="12" t="s">
        <v>12</v>
      </c>
    </row>
    <row r="28" spans="1:7" s="2" customFormat="1" x14ac:dyDescent="0.2">
      <c r="A28" s="3" t="s">
        <v>16</v>
      </c>
      <c r="B28" s="3" t="s">
        <v>17</v>
      </c>
      <c r="C28" s="6">
        <f>C7+C10+C13+C16+C19+C23</f>
        <v>258.43899999999996</v>
      </c>
      <c r="D28" s="17" t="s">
        <v>11</v>
      </c>
      <c r="E28" s="6" t="s">
        <v>4</v>
      </c>
      <c r="F28" s="6">
        <f>E7+E10+E13+E16+E19+E23</f>
        <v>11.543487000000001</v>
      </c>
      <c r="G28" s="12" t="s">
        <v>12</v>
      </c>
    </row>
    <row r="29" spans="1:7" s="2" customFormat="1" x14ac:dyDescent="0.2">
      <c r="A29" s="33" t="s">
        <v>20</v>
      </c>
      <c r="B29" s="33"/>
      <c r="C29" s="6">
        <f>SUM(C27:C28)</f>
        <v>572.84999999999991</v>
      </c>
      <c r="D29" s="17" t="s">
        <v>11</v>
      </c>
      <c r="E29" s="6"/>
      <c r="F29" s="18">
        <f>SUM(F27:F28)</f>
        <v>19.884778000000001</v>
      </c>
      <c r="G29" s="12" t="s">
        <v>12</v>
      </c>
    </row>
    <row r="30" spans="1:7" s="2" customFormat="1" x14ac:dyDescent="0.2">
      <c r="A30" s="3"/>
      <c r="B30" s="3"/>
      <c r="C30" s="6"/>
      <c r="D30" s="6"/>
      <c r="E30" s="6"/>
      <c r="F30" s="18"/>
      <c r="G30" s="19"/>
    </row>
    <row r="31" spans="1:7" s="2" customFormat="1" ht="15.75" x14ac:dyDescent="0.25">
      <c r="A31" s="31" t="s">
        <v>7</v>
      </c>
      <c r="B31" s="31"/>
      <c r="C31" s="31"/>
      <c r="D31" s="31"/>
      <c r="E31" s="6"/>
      <c r="F31" s="6"/>
      <c r="G31" s="3"/>
    </row>
    <row r="32" spans="1:7" s="2" customFormat="1" hidden="1" x14ac:dyDescent="0.2">
      <c r="A32" s="32" t="s">
        <v>23</v>
      </c>
      <c r="B32" s="32"/>
      <c r="C32" s="9" t="e">
        <f>#REF!</f>
        <v>#REF!</v>
      </c>
      <c r="D32" s="12" t="s">
        <v>12</v>
      </c>
      <c r="E32" s="6"/>
      <c r="F32" s="6"/>
      <c r="G32" s="3"/>
    </row>
    <row r="33" spans="1:7" s="2" customFormat="1" hidden="1" x14ac:dyDescent="0.2">
      <c r="A33" s="32" t="s">
        <v>8</v>
      </c>
      <c r="B33" s="32"/>
      <c r="C33" s="9" t="e">
        <f>#REF!</f>
        <v>#REF!</v>
      </c>
      <c r="D33" s="12" t="s">
        <v>12</v>
      </c>
      <c r="E33" s="6"/>
      <c r="F33" s="6"/>
      <c r="G33" s="4"/>
    </row>
    <row r="34" spans="1:7" s="2" customFormat="1" x14ac:dyDescent="0.2">
      <c r="A34" s="32" t="s">
        <v>22</v>
      </c>
      <c r="B34" s="32"/>
      <c r="C34" s="9">
        <v>10.8</v>
      </c>
      <c r="D34" s="12" t="s">
        <v>12</v>
      </c>
      <c r="E34" s="6"/>
      <c r="F34" s="6"/>
      <c r="G34" s="3"/>
    </row>
    <row r="35" spans="1:7" s="2" customFormat="1" x14ac:dyDescent="0.2">
      <c r="A35" s="32" t="s">
        <v>19</v>
      </c>
      <c r="B35" s="32"/>
      <c r="C35" s="7">
        <f>F27</f>
        <v>8.341291</v>
      </c>
      <c r="D35" s="12" t="s">
        <v>12</v>
      </c>
      <c r="E35" s="6"/>
      <c r="F35" s="6"/>
      <c r="G35" s="3"/>
    </row>
    <row r="36" spans="1:7" s="2" customFormat="1" x14ac:dyDescent="0.2">
      <c r="A36" s="12" t="s">
        <v>9</v>
      </c>
      <c r="B36" s="12"/>
      <c r="C36" s="9">
        <f>F28</f>
        <v>11.543487000000001</v>
      </c>
      <c r="D36" s="12" t="s">
        <v>12</v>
      </c>
      <c r="E36" s="6"/>
      <c r="F36" s="6"/>
      <c r="G36" s="3"/>
    </row>
    <row r="37" spans="1:7" s="2" customFormat="1" x14ac:dyDescent="0.2">
      <c r="A37" s="12" t="s">
        <v>10</v>
      </c>
      <c r="B37" s="12"/>
      <c r="C37" s="9">
        <f>F29</f>
        <v>19.884778000000001</v>
      </c>
      <c r="D37" s="12" t="s">
        <v>12</v>
      </c>
      <c r="E37" s="3"/>
      <c r="F37" s="3"/>
      <c r="G37" s="3"/>
    </row>
    <row r="38" spans="1:7" s="2" customFormat="1" x14ac:dyDescent="0.2">
      <c r="A38" s="12" t="s">
        <v>13</v>
      </c>
      <c r="B38" s="3"/>
      <c r="C38" s="9">
        <v>31.12</v>
      </c>
      <c r="D38" s="12" t="s">
        <v>12</v>
      </c>
      <c r="E38" s="3"/>
      <c r="F38" s="3"/>
      <c r="G38" s="3"/>
    </row>
    <row r="39" spans="1:7" s="2" customFormat="1" x14ac:dyDescent="0.2"/>
    <row r="40" spans="1:7" s="2" customFormat="1" x14ac:dyDescent="0.2"/>
    <row r="41" spans="1:7" s="2" customFormat="1" x14ac:dyDescent="0.2"/>
    <row r="42" spans="1:7" s="2" customFormat="1" x14ac:dyDescent="0.2"/>
    <row r="43" spans="1:7" s="2" customFormat="1" x14ac:dyDescent="0.2"/>
    <row r="44" spans="1:7" s="2" customFormat="1" x14ac:dyDescent="0.2"/>
    <row r="45" spans="1:7" s="2" customFormat="1" x14ac:dyDescent="0.2"/>
    <row r="46" spans="1:7" s="2" customFormat="1" x14ac:dyDescent="0.2"/>
    <row r="47" spans="1:7" s="2" customFormat="1" x14ac:dyDescent="0.2"/>
    <row r="48" spans="1:7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pans="1:6" s="2" customFormat="1" x14ac:dyDescent="0.2"/>
    <row r="82" spans="1:6" s="2" customFormat="1" x14ac:dyDescent="0.2"/>
    <row r="83" spans="1:6" s="2" customFormat="1" x14ac:dyDescent="0.2"/>
    <row r="84" spans="1:6" s="2" customFormat="1" x14ac:dyDescent="0.2"/>
    <row r="85" spans="1:6" s="2" customFormat="1" x14ac:dyDescent="0.2"/>
    <row r="86" spans="1:6" s="2" customFormat="1" x14ac:dyDescent="0.2"/>
    <row r="87" spans="1:6" s="2" customFormat="1" x14ac:dyDescent="0.2"/>
    <row r="88" spans="1:6" s="2" customFormat="1" x14ac:dyDescent="0.2"/>
    <row r="89" spans="1:6" s="2" customFormat="1" x14ac:dyDescent="0.2"/>
    <row r="90" spans="1:6" s="2" customFormat="1" x14ac:dyDescent="0.2"/>
    <row r="91" spans="1:6" s="2" customFormat="1" x14ac:dyDescent="0.2"/>
    <row r="92" spans="1:6" s="2" customFormat="1" x14ac:dyDescent="0.2"/>
    <row r="93" spans="1:6" s="2" customFormat="1" x14ac:dyDescent="0.2"/>
    <row r="94" spans="1:6" s="2" customFormat="1" x14ac:dyDescent="0.2"/>
    <row r="95" spans="1:6" s="2" customFormat="1" x14ac:dyDescent="0.2"/>
    <row r="96" spans="1:6" x14ac:dyDescent="0.2">
      <c r="A96" s="2"/>
      <c r="B96" s="2"/>
      <c r="C96" s="2"/>
      <c r="D96" s="2"/>
      <c r="E96" s="2"/>
      <c r="F96" s="2"/>
    </row>
    <row r="97" spans="1:6" x14ac:dyDescent="0.2">
      <c r="A97" s="2"/>
      <c r="B97" s="2"/>
      <c r="C97" s="2"/>
      <c r="D97" s="2"/>
      <c r="E97" s="2"/>
      <c r="F97" s="2"/>
    </row>
    <row r="98" spans="1:6" x14ac:dyDescent="0.2">
      <c r="A98" s="2"/>
      <c r="B98" s="2"/>
      <c r="C98" s="2"/>
      <c r="D98" s="2"/>
      <c r="E98" s="2"/>
      <c r="F98" s="2"/>
    </row>
  </sheetData>
  <mergeCells count="23">
    <mergeCell ref="A5:F5"/>
    <mergeCell ref="A1:G1"/>
    <mergeCell ref="A2:G2"/>
    <mergeCell ref="A3:B4"/>
    <mergeCell ref="F3:F4"/>
    <mergeCell ref="G3:G4"/>
    <mergeCell ref="A29:B29"/>
    <mergeCell ref="A6:B6"/>
    <mergeCell ref="A7:B7"/>
    <mergeCell ref="A8:F8"/>
    <mergeCell ref="A11:F11"/>
    <mergeCell ref="A14:F14"/>
    <mergeCell ref="A18:F18"/>
    <mergeCell ref="A22:F22"/>
    <mergeCell ref="A23:B23"/>
    <mergeCell ref="A24:B24"/>
    <mergeCell ref="A25:F25"/>
    <mergeCell ref="A26:G26"/>
    <mergeCell ref="A31:D31"/>
    <mergeCell ref="A32:B32"/>
    <mergeCell ref="A33:B33"/>
    <mergeCell ref="A34:B34"/>
    <mergeCell ref="A35:B3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98"/>
  <sheetViews>
    <sheetView workbookViewId="0">
      <selection activeCell="C48" sqref="C48"/>
    </sheetView>
  </sheetViews>
  <sheetFormatPr defaultColWidth="11.42578125" defaultRowHeight="12.75" x14ac:dyDescent="0.2"/>
  <cols>
    <col min="1" max="1" width="13.7109375" style="1" customWidth="1"/>
    <col min="2" max="2" width="15.5703125" style="1" customWidth="1"/>
    <col min="3" max="3" width="14.42578125" style="1" bestFit="1" customWidth="1"/>
    <col min="4" max="4" width="10.85546875" style="1" bestFit="1" customWidth="1"/>
    <col min="5" max="5" width="10.42578125" style="1" customWidth="1"/>
    <col min="6" max="6" width="16.140625" style="1" bestFit="1" customWidth="1"/>
    <col min="7" max="7" width="12.7109375" style="1" customWidth="1"/>
    <col min="8" max="16384" width="11.42578125" style="1"/>
  </cols>
  <sheetData>
    <row r="1" spans="1:7" ht="15.75" x14ac:dyDescent="0.25">
      <c r="A1" s="38" t="s">
        <v>31</v>
      </c>
      <c r="B1" s="38"/>
      <c r="C1" s="38"/>
      <c r="D1" s="38"/>
      <c r="E1" s="38"/>
      <c r="F1" s="38"/>
      <c r="G1" s="38"/>
    </row>
    <row r="2" spans="1:7" s="2" customFormat="1" ht="19.5" customHeight="1" x14ac:dyDescent="0.2">
      <c r="A2" s="28"/>
      <c r="B2" s="29"/>
      <c r="C2" s="29"/>
      <c r="D2" s="29"/>
      <c r="E2" s="29"/>
      <c r="F2" s="29"/>
      <c r="G2" s="30"/>
    </row>
    <row r="3" spans="1:7" s="2" customFormat="1" x14ac:dyDescent="0.2">
      <c r="A3" s="34" t="s">
        <v>14</v>
      </c>
      <c r="B3" s="34"/>
      <c r="C3" s="3" t="s">
        <v>0</v>
      </c>
      <c r="D3" s="3" t="s">
        <v>3</v>
      </c>
      <c r="E3" s="11" t="s">
        <v>4</v>
      </c>
      <c r="F3" s="37" t="s">
        <v>6</v>
      </c>
      <c r="G3" s="34"/>
    </row>
    <row r="4" spans="1:7" s="2" customFormat="1" x14ac:dyDescent="0.2">
      <c r="A4" s="34"/>
      <c r="B4" s="34"/>
      <c r="C4" s="3" t="s">
        <v>1</v>
      </c>
      <c r="D4" s="3" t="s">
        <v>1</v>
      </c>
      <c r="E4" s="3" t="s">
        <v>5</v>
      </c>
      <c r="F4" s="37"/>
      <c r="G4" s="34"/>
    </row>
    <row r="5" spans="1:7" s="2" customFormat="1" x14ac:dyDescent="0.2">
      <c r="A5" s="33" t="s">
        <v>25</v>
      </c>
      <c r="B5" s="33"/>
      <c r="C5" s="33"/>
      <c r="D5" s="33"/>
      <c r="E5" s="33"/>
      <c r="F5" s="33"/>
      <c r="G5" s="14"/>
    </row>
    <row r="6" spans="1:7" s="2" customFormat="1" x14ac:dyDescent="0.2">
      <c r="A6" s="32" t="s">
        <v>15</v>
      </c>
      <c r="B6" s="32"/>
      <c r="C6" s="10">
        <v>60.127000000000002</v>
      </c>
      <c r="D6" s="4">
        <v>0.1</v>
      </c>
      <c r="E6" s="4">
        <f>D6*C6*0.33</f>
        <v>1.9841910000000003</v>
      </c>
      <c r="F6" s="5" t="s">
        <v>24</v>
      </c>
      <c r="G6" s="12"/>
    </row>
    <row r="7" spans="1:7" s="2" customFormat="1" x14ac:dyDescent="0.2">
      <c r="A7" s="32" t="s">
        <v>15</v>
      </c>
      <c r="B7" s="32"/>
      <c r="C7" s="10">
        <v>15</v>
      </c>
      <c r="D7" s="4">
        <v>0.1</v>
      </c>
      <c r="E7" s="4">
        <f>D7*C7</f>
        <v>1.5</v>
      </c>
      <c r="F7" s="5" t="s">
        <v>16</v>
      </c>
      <c r="G7" s="12"/>
    </row>
    <row r="8" spans="1:7" s="2" customFormat="1" x14ac:dyDescent="0.2">
      <c r="A8" s="34" t="s">
        <v>29</v>
      </c>
      <c r="B8" s="34"/>
      <c r="C8" s="34"/>
      <c r="D8" s="34"/>
      <c r="E8" s="34"/>
      <c r="F8" s="34"/>
      <c r="G8" s="14"/>
    </row>
    <row r="9" spans="1:7" s="2" customFormat="1" x14ac:dyDescent="0.2">
      <c r="A9" s="15" t="s">
        <v>15</v>
      </c>
      <c r="B9" s="3"/>
      <c r="C9" s="10">
        <v>254.28399999999999</v>
      </c>
      <c r="D9" s="4">
        <v>0.1</v>
      </c>
      <c r="E9" s="4">
        <f>D9*C9*0.25</f>
        <v>6.3571</v>
      </c>
      <c r="F9" s="5" t="s">
        <v>24</v>
      </c>
      <c r="G9" s="12"/>
    </row>
    <row r="10" spans="1:7" s="2" customFormat="1" x14ac:dyDescent="0.2">
      <c r="A10" s="15" t="s">
        <v>15</v>
      </c>
      <c r="B10" s="3"/>
      <c r="C10" s="10">
        <v>30</v>
      </c>
      <c r="D10" s="4">
        <v>0.1</v>
      </c>
      <c r="E10" s="4">
        <f>D10*C10</f>
        <v>3</v>
      </c>
      <c r="F10" s="5" t="s">
        <v>16</v>
      </c>
      <c r="G10" s="12"/>
    </row>
    <row r="11" spans="1:7" s="2" customFormat="1" x14ac:dyDescent="0.2">
      <c r="A11" s="34" t="s">
        <v>26</v>
      </c>
      <c r="B11" s="34"/>
      <c r="C11" s="34"/>
      <c r="D11" s="34"/>
      <c r="E11" s="34"/>
      <c r="F11" s="34"/>
      <c r="G11" s="14"/>
    </row>
    <row r="12" spans="1:7" s="2" customFormat="1" hidden="1" x14ac:dyDescent="0.2">
      <c r="A12" s="13" t="s">
        <v>15</v>
      </c>
      <c r="B12" s="3"/>
      <c r="C12" s="10">
        <v>0</v>
      </c>
      <c r="D12" s="4">
        <v>0.1</v>
      </c>
      <c r="E12" s="4">
        <f>D12*C12*0.33</f>
        <v>0</v>
      </c>
      <c r="F12" s="5" t="s">
        <v>24</v>
      </c>
      <c r="G12" s="12"/>
    </row>
    <row r="13" spans="1:7" s="2" customFormat="1" hidden="1" x14ac:dyDescent="0.2">
      <c r="A13" s="13" t="s">
        <v>15</v>
      </c>
      <c r="B13" s="3"/>
      <c r="C13" s="10">
        <v>0</v>
      </c>
      <c r="D13" s="4">
        <v>0.1</v>
      </c>
      <c r="E13" s="4">
        <f>D13*C13</f>
        <v>0</v>
      </c>
      <c r="F13" s="5" t="s">
        <v>16</v>
      </c>
      <c r="G13" s="12"/>
    </row>
    <row r="14" spans="1:7" s="2" customFormat="1" x14ac:dyDescent="0.2">
      <c r="A14" s="34" t="s">
        <v>30</v>
      </c>
      <c r="B14" s="34"/>
      <c r="C14" s="34"/>
      <c r="D14" s="34"/>
      <c r="E14" s="34"/>
      <c r="F14" s="34"/>
      <c r="G14" s="14"/>
    </row>
    <row r="15" spans="1:7" s="2" customFormat="1" hidden="1" x14ac:dyDescent="0.2">
      <c r="A15" s="13" t="s">
        <v>15</v>
      </c>
      <c r="B15" s="3"/>
      <c r="C15" s="10">
        <v>0</v>
      </c>
      <c r="D15" s="4">
        <v>0.1</v>
      </c>
      <c r="E15" s="4">
        <f>D15*C15*0.33</f>
        <v>0</v>
      </c>
      <c r="F15" s="5" t="s">
        <v>24</v>
      </c>
      <c r="G15" s="13"/>
    </row>
    <row r="16" spans="1:7" s="2" customFormat="1" hidden="1" x14ac:dyDescent="0.2">
      <c r="A16" s="13" t="s">
        <v>15</v>
      </c>
      <c r="B16" s="3"/>
      <c r="C16" s="10">
        <v>0</v>
      </c>
      <c r="D16" s="4">
        <v>0.1</v>
      </c>
      <c r="E16" s="4">
        <f>D16*C16</f>
        <v>0</v>
      </c>
      <c r="F16" s="5" t="s">
        <v>16</v>
      </c>
      <c r="G16" s="13"/>
    </row>
    <row r="17" spans="1:7" s="2" customFormat="1" x14ac:dyDescent="0.2">
      <c r="A17" s="3"/>
      <c r="B17" s="3"/>
      <c r="C17" s="4"/>
      <c r="D17" s="3"/>
      <c r="E17" s="4"/>
      <c r="F17" s="5"/>
      <c r="G17" s="3"/>
    </row>
    <row r="18" spans="1:7" s="2" customFormat="1" x14ac:dyDescent="0.2">
      <c r="A18" s="34" t="s">
        <v>27</v>
      </c>
      <c r="B18" s="34"/>
      <c r="C18" s="34"/>
      <c r="D18" s="34"/>
      <c r="E18" s="34"/>
      <c r="F18" s="34"/>
      <c r="G18" s="14"/>
    </row>
    <row r="19" spans="1:7" s="2" customFormat="1" x14ac:dyDescent="0.2">
      <c r="A19" s="13" t="s">
        <v>15</v>
      </c>
      <c r="B19" s="3"/>
      <c r="C19" s="10">
        <v>213.43899999999999</v>
      </c>
      <c r="D19" s="4">
        <v>0.1</v>
      </c>
      <c r="E19" s="4">
        <f>D19*C19*0.33</f>
        <v>7.0434870000000007</v>
      </c>
      <c r="F19" s="5" t="s">
        <v>24</v>
      </c>
      <c r="G19" s="14"/>
    </row>
    <row r="20" spans="1:7" s="2" customFormat="1" x14ac:dyDescent="0.2">
      <c r="A20" s="13" t="s">
        <v>15</v>
      </c>
      <c r="B20" s="3"/>
      <c r="C20" s="10">
        <v>30</v>
      </c>
      <c r="D20" s="4">
        <v>0.1</v>
      </c>
      <c r="E20" s="4">
        <f>D20*C20</f>
        <v>3</v>
      </c>
      <c r="F20" s="5" t="s">
        <v>16</v>
      </c>
      <c r="G20" s="3"/>
    </row>
    <row r="21" spans="1:7" s="2" customFormat="1" x14ac:dyDescent="0.2">
      <c r="A21" s="3"/>
      <c r="B21" s="3"/>
      <c r="C21" s="4"/>
      <c r="D21" s="3"/>
      <c r="E21" s="4"/>
      <c r="F21" s="5"/>
      <c r="G21" s="3"/>
    </row>
    <row r="22" spans="1:7" s="2" customFormat="1" x14ac:dyDescent="0.2">
      <c r="A22" s="33" t="s">
        <v>28</v>
      </c>
      <c r="B22" s="33"/>
      <c r="C22" s="33"/>
      <c r="D22" s="33"/>
      <c r="E22" s="33"/>
      <c r="F22" s="33"/>
      <c r="G22" s="3"/>
    </row>
    <row r="23" spans="1:7" s="2" customFormat="1" hidden="1" x14ac:dyDescent="0.2">
      <c r="A23" s="35" t="s">
        <v>15</v>
      </c>
      <c r="B23" s="35"/>
      <c r="C23" s="10">
        <v>0</v>
      </c>
      <c r="D23" s="4">
        <v>0.1</v>
      </c>
      <c r="E23" s="4">
        <f>D23*C23*0.33</f>
        <v>0</v>
      </c>
      <c r="F23" s="5" t="s">
        <v>24</v>
      </c>
      <c r="G23" s="3"/>
    </row>
    <row r="24" spans="1:7" s="2" customFormat="1" hidden="1" x14ac:dyDescent="0.2">
      <c r="A24" s="35" t="s">
        <v>15</v>
      </c>
      <c r="B24" s="35"/>
      <c r="C24" s="10">
        <v>0</v>
      </c>
      <c r="D24" s="4">
        <v>0.1</v>
      </c>
      <c r="E24" s="4">
        <f>D24*C24</f>
        <v>0</v>
      </c>
      <c r="F24" s="5" t="s">
        <v>16</v>
      </c>
      <c r="G24" s="3"/>
    </row>
    <row r="25" spans="1:7" s="2" customFormat="1" x14ac:dyDescent="0.2">
      <c r="A25" s="33"/>
      <c r="B25" s="33"/>
      <c r="C25" s="33"/>
      <c r="D25" s="33"/>
      <c r="E25" s="33"/>
      <c r="F25" s="33"/>
      <c r="G25" s="3"/>
    </row>
    <row r="26" spans="1:7" s="2" customFormat="1" ht="13.5" customHeight="1" x14ac:dyDescent="0.2">
      <c r="A26" s="36" t="s">
        <v>18</v>
      </c>
      <c r="B26" s="36"/>
      <c r="C26" s="36"/>
      <c r="D26" s="36"/>
      <c r="E26" s="36"/>
      <c r="F26" s="36"/>
      <c r="G26" s="36"/>
    </row>
    <row r="27" spans="1:7" s="2" customFormat="1" x14ac:dyDescent="0.2">
      <c r="A27" s="3" t="s">
        <v>21</v>
      </c>
      <c r="B27" s="3" t="s">
        <v>2</v>
      </c>
      <c r="C27" s="8">
        <f>C6+C9+C12+C15+C18+C22</f>
        <v>314.411</v>
      </c>
      <c r="D27" s="16" t="s">
        <v>11</v>
      </c>
      <c r="E27" s="8" t="s">
        <v>4</v>
      </c>
      <c r="F27" s="8">
        <f>E6+E9+E12+E15+E18+E22</f>
        <v>8.341291</v>
      </c>
      <c r="G27" s="12" t="s">
        <v>12</v>
      </c>
    </row>
    <row r="28" spans="1:7" s="2" customFormat="1" x14ac:dyDescent="0.2">
      <c r="A28" s="3" t="s">
        <v>16</v>
      </c>
      <c r="B28" s="3" t="s">
        <v>17</v>
      </c>
      <c r="C28" s="6">
        <f>C7+C10+C13+C16+C19+C23</f>
        <v>258.43899999999996</v>
      </c>
      <c r="D28" s="17" t="s">
        <v>11</v>
      </c>
      <c r="E28" s="6" t="s">
        <v>4</v>
      </c>
      <c r="F28" s="6">
        <f>E7+E10+E13+E16+E19+E23</f>
        <v>11.543487000000001</v>
      </c>
      <c r="G28" s="12" t="s">
        <v>12</v>
      </c>
    </row>
    <row r="29" spans="1:7" s="2" customFormat="1" x14ac:dyDescent="0.2">
      <c r="A29" s="33" t="s">
        <v>20</v>
      </c>
      <c r="B29" s="33"/>
      <c r="C29" s="6">
        <f>SUM(C27:C28)</f>
        <v>572.84999999999991</v>
      </c>
      <c r="D29" s="17" t="s">
        <v>11</v>
      </c>
      <c r="E29" s="6"/>
      <c r="F29" s="18">
        <f>SUM(F27:F28)</f>
        <v>19.884778000000001</v>
      </c>
      <c r="G29" s="12" t="s">
        <v>12</v>
      </c>
    </row>
    <row r="30" spans="1:7" s="2" customFormat="1" x14ac:dyDescent="0.2">
      <c r="A30" s="3"/>
      <c r="B30" s="3"/>
      <c r="C30" s="6"/>
      <c r="D30" s="6"/>
      <c r="E30" s="6"/>
      <c r="F30" s="18"/>
      <c r="G30" s="19"/>
    </row>
    <row r="31" spans="1:7" s="2" customFormat="1" ht="15.75" x14ac:dyDescent="0.25">
      <c r="A31" s="31" t="s">
        <v>7</v>
      </c>
      <c r="B31" s="31"/>
      <c r="C31" s="31"/>
      <c r="D31" s="31"/>
      <c r="E31" s="6"/>
      <c r="F31" s="6"/>
      <c r="G31" s="3"/>
    </row>
    <row r="32" spans="1:7" s="2" customFormat="1" hidden="1" x14ac:dyDescent="0.2">
      <c r="A32" s="32" t="s">
        <v>23</v>
      </c>
      <c r="B32" s="32"/>
      <c r="C32" s="9" t="e">
        <f>#REF!</f>
        <v>#REF!</v>
      </c>
      <c r="D32" s="12" t="s">
        <v>12</v>
      </c>
      <c r="E32" s="6"/>
      <c r="F32" s="6"/>
      <c r="G32" s="3"/>
    </row>
    <row r="33" spans="1:7" s="2" customFormat="1" hidden="1" x14ac:dyDescent="0.2">
      <c r="A33" s="32" t="s">
        <v>8</v>
      </c>
      <c r="B33" s="32"/>
      <c r="C33" s="9" t="e">
        <f>#REF!</f>
        <v>#REF!</v>
      </c>
      <c r="D33" s="12" t="s">
        <v>12</v>
      </c>
      <c r="E33" s="6"/>
      <c r="F33" s="6"/>
      <c r="G33" s="4"/>
    </row>
    <row r="34" spans="1:7" s="2" customFormat="1" x14ac:dyDescent="0.2">
      <c r="A34" s="32" t="s">
        <v>22</v>
      </c>
      <c r="B34" s="32"/>
      <c r="C34" s="9">
        <v>10.8</v>
      </c>
      <c r="D34" s="12" t="s">
        <v>12</v>
      </c>
      <c r="E34" s="6"/>
      <c r="F34" s="6"/>
      <c r="G34" s="3"/>
    </row>
    <row r="35" spans="1:7" s="2" customFormat="1" x14ac:dyDescent="0.2">
      <c r="A35" s="32" t="s">
        <v>19</v>
      </c>
      <c r="B35" s="32"/>
      <c r="C35" s="7">
        <f>F27</f>
        <v>8.341291</v>
      </c>
      <c r="D35" s="12" t="s">
        <v>12</v>
      </c>
      <c r="E35" s="6"/>
      <c r="F35" s="6"/>
      <c r="G35" s="3"/>
    </row>
    <row r="36" spans="1:7" s="2" customFormat="1" x14ac:dyDescent="0.2">
      <c r="A36" s="12" t="s">
        <v>9</v>
      </c>
      <c r="B36" s="12"/>
      <c r="C36" s="9">
        <f>F28</f>
        <v>11.543487000000001</v>
      </c>
      <c r="D36" s="12" t="s">
        <v>12</v>
      </c>
      <c r="E36" s="6"/>
      <c r="F36" s="6"/>
      <c r="G36" s="3"/>
    </row>
    <row r="37" spans="1:7" s="2" customFormat="1" x14ac:dyDescent="0.2">
      <c r="A37" s="12" t="s">
        <v>10</v>
      </c>
      <c r="B37" s="12"/>
      <c r="C37" s="9">
        <f>F29</f>
        <v>19.884778000000001</v>
      </c>
      <c r="D37" s="12" t="s">
        <v>12</v>
      </c>
      <c r="E37" s="3"/>
      <c r="F37" s="3"/>
      <c r="G37" s="3"/>
    </row>
    <row r="38" spans="1:7" s="2" customFormat="1" x14ac:dyDescent="0.2">
      <c r="A38" s="12" t="s">
        <v>13</v>
      </c>
      <c r="B38" s="3"/>
      <c r="C38" s="9">
        <v>31.12</v>
      </c>
      <c r="D38" s="12" t="s">
        <v>12</v>
      </c>
      <c r="E38" s="3"/>
      <c r="F38" s="3"/>
      <c r="G38" s="3"/>
    </row>
    <row r="39" spans="1:7" s="2" customFormat="1" x14ac:dyDescent="0.2"/>
    <row r="40" spans="1:7" s="2" customFormat="1" x14ac:dyDescent="0.2"/>
    <row r="41" spans="1:7" s="2" customFormat="1" x14ac:dyDescent="0.2"/>
    <row r="42" spans="1:7" s="2" customFormat="1" x14ac:dyDescent="0.2"/>
    <row r="43" spans="1:7" s="2" customFormat="1" x14ac:dyDescent="0.2"/>
    <row r="44" spans="1:7" s="2" customFormat="1" x14ac:dyDescent="0.2"/>
    <row r="45" spans="1:7" s="2" customFormat="1" x14ac:dyDescent="0.2"/>
    <row r="46" spans="1:7" s="2" customFormat="1" x14ac:dyDescent="0.2"/>
    <row r="47" spans="1:7" s="2" customFormat="1" x14ac:dyDescent="0.2"/>
    <row r="48" spans="1:7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pans="1:6" s="2" customFormat="1" x14ac:dyDescent="0.2"/>
    <row r="82" spans="1:6" s="2" customFormat="1" x14ac:dyDescent="0.2"/>
    <row r="83" spans="1:6" s="2" customFormat="1" x14ac:dyDescent="0.2"/>
    <row r="84" spans="1:6" s="2" customFormat="1" x14ac:dyDescent="0.2"/>
    <row r="85" spans="1:6" s="2" customFormat="1" x14ac:dyDescent="0.2"/>
    <row r="86" spans="1:6" s="2" customFormat="1" x14ac:dyDescent="0.2"/>
    <row r="87" spans="1:6" s="2" customFormat="1" x14ac:dyDescent="0.2"/>
    <row r="88" spans="1:6" s="2" customFormat="1" x14ac:dyDescent="0.2"/>
    <row r="89" spans="1:6" s="2" customFormat="1" x14ac:dyDescent="0.2"/>
    <row r="90" spans="1:6" s="2" customFormat="1" x14ac:dyDescent="0.2"/>
    <row r="91" spans="1:6" s="2" customFormat="1" x14ac:dyDescent="0.2"/>
    <row r="92" spans="1:6" s="2" customFormat="1" x14ac:dyDescent="0.2"/>
    <row r="93" spans="1:6" s="2" customFormat="1" x14ac:dyDescent="0.2"/>
    <row r="94" spans="1:6" s="2" customFormat="1" x14ac:dyDescent="0.2"/>
    <row r="95" spans="1:6" s="2" customFormat="1" x14ac:dyDescent="0.2"/>
    <row r="96" spans="1:6" x14ac:dyDescent="0.2">
      <c r="A96" s="2"/>
      <c r="B96" s="2"/>
      <c r="C96" s="2"/>
      <c r="D96" s="2"/>
      <c r="E96" s="2"/>
      <c r="F96" s="2"/>
    </row>
    <row r="97" spans="1:6" x14ac:dyDescent="0.2">
      <c r="A97" s="2"/>
      <c r="B97" s="2"/>
      <c r="C97" s="2"/>
      <c r="D97" s="2"/>
      <c r="E97" s="2"/>
      <c r="F97" s="2"/>
    </row>
    <row r="98" spans="1:6" x14ac:dyDescent="0.2">
      <c r="A98" s="2"/>
      <c r="B98" s="2"/>
      <c r="C98" s="2"/>
      <c r="D98" s="2"/>
      <c r="E98" s="2"/>
      <c r="F98" s="2"/>
    </row>
  </sheetData>
  <mergeCells count="23">
    <mergeCell ref="A1:G1"/>
    <mergeCell ref="F3:F4"/>
    <mergeCell ref="A25:F25"/>
    <mergeCell ref="A7:B7"/>
    <mergeCell ref="G3:G4"/>
    <mergeCell ref="A3:B4"/>
    <mergeCell ref="A5:F5"/>
    <mergeCell ref="A2:G2"/>
    <mergeCell ref="A23:B23"/>
    <mergeCell ref="A6:B6"/>
    <mergeCell ref="A24:B24"/>
    <mergeCell ref="A18:F18"/>
    <mergeCell ref="A8:F8"/>
    <mergeCell ref="A11:F11"/>
    <mergeCell ref="A14:F14"/>
    <mergeCell ref="A35:B35"/>
    <mergeCell ref="A29:B29"/>
    <mergeCell ref="A33:B33"/>
    <mergeCell ref="A32:B32"/>
    <mergeCell ref="A22:F22"/>
    <mergeCell ref="A34:B34"/>
    <mergeCell ref="A26:G26"/>
    <mergeCell ref="A31:D31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8"/>
  <sheetViews>
    <sheetView workbookViewId="0">
      <selection activeCell="B51" sqref="B51"/>
    </sheetView>
  </sheetViews>
  <sheetFormatPr defaultColWidth="11.42578125" defaultRowHeight="12.75" x14ac:dyDescent="0.2"/>
  <cols>
    <col min="1" max="1" width="13.7109375" style="1" customWidth="1"/>
    <col min="2" max="2" width="15.5703125" style="1" customWidth="1"/>
    <col min="3" max="3" width="14.42578125" style="1" bestFit="1" customWidth="1"/>
    <col min="4" max="4" width="10.85546875" style="1" bestFit="1" customWidth="1"/>
    <col min="5" max="5" width="10.42578125" style="1" customWidth="1"/>
    <col min="6" max="6" width="16.140625" style="1" bestFit="1" customWidth="1"/>
    <col min="7" max="7" width="12.7109375" style="1" customWidth="1"/>
    <col min="8" max="16384" width="11.42578125" style="1"/>
  </cols>
  <sheetData>
    <row r="1" spans="1:7" ht="15.75" x14ac:dyDescent="0.25">
      <c r="A1" s="38" t="s">
        <v>31</v>
      </c>
      <c r="B1" s="38"/>
      <c r="C1" s="38"/>
      <c r="D1" s="38"/>
      <c r="E1" s="38"/>
      <c r="F1" s="38"/>
      <c r="G1" s="38"/>
    </row>
    <row r="2" spans="1:7" s="2" customFormat="1" ht="19.5" customHeight="1" x14ac:dyDescent="0.2">
      <c r="A2" s="28"/>
      <c r="B2" s="29"/>
      <c r="C2" s="29"/>
      <c r="D2" s="29"/>
      <c r="E2" s="29"/>
      <c r="F2" s="29"/>
      <c r="G2" s="30"/>
    </row>
    <row r="3" spans="1:7" s="2" customFormat="1" x14ac:dyDescent="0.2">
      <c r="A3" s="34" t="s">
        <v>14</v>
      </c>
      <c r="B3" s="34"/>
      <c r="C3" s="3" t="s">
        <v>0</v>
      </c>
      <c r="D3" s="3" t="s">
        <v>3</v>
      </c>
      <c r="E3" s="11" t="s">
        <v>4</v>
      </c>
      <c r="F3" s="37" t="s">
        <v>6</v>
      </c>
      <c r="G3" s="34"/>
    </row>
    <row r="4" spans="1:7" s="2" customFormat="1" x14ac:dyDescent="0.2">
      <c r="A4" s="34"/>
      <c r="B4" s="34"/>
      <c r="C4" s="3" t="s">
        <v>1</v>
      </c>
      <c r="D4" s="3" t="s">
        <v>1</v>
      </c>
      <c r="E4" s="3" t="s">
        <v>5</v>
      </c>
      <c r="F4" s="37"/>
      <c r="G4" s="34"/>
    </row>
    <row r="5" spans="1:7" s="2" customFormat="1" x14ac:dyDescent="0.2">
      <c r="A5" s="33" t="s">
        <v>25</v>
      </c>
      <c r="B5" s="33"/>
      <c r="C5" s="33"/>
      <c r="D5" s="33"/>
      <c r="E5" s="33"/>
      <c r="F5" s="33"/>
      <c r="G5" s="14"/>
    </row>
    <row r="6" spans="1:7" s="2" customFormat="1" x14ac:dyDescent="0.2">
      <c r="A6" s="32" t="s">
        <v>15</v>
      </c>
      <c r="B6" s="32"/>
      <c r="C6" s="10">
        <v>60.127000000000002</v>
      </c>
      <c r="D6" s="4">
        <v>0.1</v>
      </c>
      <c r="E6" s="4">
        <f>D6*C6*0.33</f>
        <v>1.9841910000000003</v>
      </c>
      <c r="F6" s="5" t="s">
        <v>24</v>
      </c>
      <c r="G6" s="12"/>
    </row>
    <row r="7" spans="1:7" s="2" customFormat="1" x14ac:dyDescent="0.2">
      <c r="A7" s="32" t="s">
        <v>15</v>
      </c>
      <c r="B7" s="32"/>
      <c r="C7" s="10">
        <v>15</v>
      </c>
      <c r="D7" s="4">
        <v>0.1</v>
      </c>
      <c r="E7" s="4">
        <f>D7*C7</f>
        <v>1.5</v>
      </c>
      <c r="F7" s="5" t="s">
        <v>16</v>
      </c>
      <c r="G7" s="12"/>
    </row>
    <row r="8" spans="1:7" s="2" customFormat="1" x14ac:dyDescent="0.2">
      <c r="A8" s="34" t="s">
        <v>29</v>
      </c>
      <c r="B8" s="34"/>
      <c r="C8" s="34"/>
      <c r="D8" s="34"/>
      <c r="E8" s="34"/>
      <c r="F8" s="34"/>
      <c r="G8" s="14"/>
    </row>
    <row r="9" spans="1:7" s="2" customFormat="1" x14ac:dyDescent="0.2">
      <c r="A9" s="15" t="s">
        <v>15</v>
      </c>
      <c r="B9" s="3"/>
      <c r="C9" s="10">
        <v>254.28399999999999</v>
      </c>
      <c r="D9" s="4">
        <v>0.1</v>
      </c>
      <c r="E9" s="4">
        <f>D9*C9*0.25</f>
        <v>6.3571</v>
      </c>
      <c r="F9" s="5" t="s">
        <v>24</v>
      </c>
      <c r="G9" s="12"/>
    </row>
    <row r="10" spans="1:7" s="2" customFormat="1" x14ac:dyDescent="0.2">
      <c r="A10" s="15" t="s">
        <v>15</v>
      </c>
      <c r="B10" s="3"/>
      <c r="C10" s="10">
        <v>30</v>
      </c>
      <c r="D10" s="4">
        <v>0.1</v>
      </c>
      <c r="E10" s="4">
        <f>D10*C10</f>
        <v>3</v>
      </c>
      <c r="F10" s="5" t="s">
        <v>16</v>
      </c>
      <c r="G10" s="12"/>
    </row>
    <row r="11" spans="1:7" s="2" customFormat="1" x14ac:dyDescent="0.2">
      <c r="A11" s="34" t="s">
        <v>26</v>
      </c>
      <c r="B11" s="34"/>
      <c r="C11" s="34"/>
      <c r="D11" s="34"/>
      <c r="E11" s="34"/>
      <c r="F11" s="34"/>
      <c r="G11" s="14"/>
    </row>
    <row r="12" spans="1:7" s="2" customFormat="1" hidden="1" x14ac:dyDescent="0.2">
      <c r="A12" s="13" t="s">
        <v>15</v>
      </c>
      <c r="B12" s="3"/>
      <c r="C12" s="10">
        <v>0</v>
      </c>
      <c r="D12" s="4">
        <v>0.1</v>
      </c>
      <c r="E12" s="4">
        <f>D12*C12*0.33</f>
        <v>0</v>
      </c>
      <c r="F12" s="5" t="s">
        <v>24</v>
      </c>
      <c r="G12" s="12"/>
    </row>
    <row r="13" spans="1:7" s="2" customFormat="1" hidden="1" x14ac:dyDescent="0.2">
      <c r="A13" s="13" t="s">
        <v>15</v>
      </c>
      <c r="B13" s="3"/>
      <c r="C13" s="10">
        <v>0</v>
      </c>
      <c r="D13" s="4">
        <v>0.1</v>
      </c>
      <c r="E13" s="4">
        <f>D13*C13</f>
        <v>0</v>
      </c>
      <c r="F13" s="5" t="s">
        <v>16</v>
      </c>
      <c r="G13" s="12"/>
    </row>
    <row r="14" spans="1:7" s="2" customFormat="1" x14ac:dyDescent="0.2">
      <c r="A14" s="34" t="s">
        <v>30</v>
      </c>
      <c r="B14" s="34"/>
      <c r="C14" s="34"/>
      <c r="D14" s="34"/>
      <c r="E14" s="34"/>
      <c r="F14" s="34"/>
      <c r="G14" s="14"/>
    </row>
    <row r="15" spans="1:7" s="2" customFormat="1" hidden="1" x14ac:dyDescent="0.2">
      <c r="A15" s="13" t="s">
        <v>15</v>
      </c>
      <c r="B15" s="3"/>
      <c r="C15" s="10">
        <v>0</v>
      </c>
      <c r="D15" s="4">
        <v>0.1</v>
      </c>
      <c r="E15" s="4">
        <f>D15*C15*0.33</f>
        <v>0</v>
      </c>
      <c r="F15" s="5" t="s">
        <v>24</v>
      </c>
      <c r="G15" s="13"/>
    </row>
    <row r="16" spans="1:7" s="2" customFormat="1" hidden="1" x14ac:dyDescent="0.2">
      <c r="A16" s="13" t="s">
        <v>15</v>
      </c>
      <c r="B16" s="3"/>
      <c r="C16" s="10">
        <v>0</v>
      </c>
      <c r="D16" s="4">
        <v>0.1</v>
      </c>
      <c r="E16" s="4">
        <f>D16*C16</f>
        <v>0</v>
      </c>
      <c r="F16" s="5" t="s">
        <v>16</v>
      </c>
      <c r="G16" s="13"/>
    </row>
    <row r="17" spans="1:7" s="2" customFormat="1" x14ac:dyDescent="0.2">
      <c r="A17" s="3"/>
      <c r="B17" s="3"/>
      <c r="C17" s="4"/>
      <c r="D17" s="3"/>
      <c r="E17" s="4"/>
      <c r="F17" s="5"/>
      <c r="G17" s="3"/>
    </row>
    <row r="18" spans="1:7" s="2" customFormat="1" x14ac:dyDescent="0.2">
      <c r="A18" s="34" t="s">
        <v>27</v>
      </c>
      <c r="B18" s="34"/>
      <c r="C18" s="34"/>
      <c r="D18" s="34"/>
      <c r="E18" s="34"/>
      <c r="F18" s="34"/>
      <c r="G18" s="14"/>
    </row>
    <row r="19" spans="1:7" s="2" customFormat="1" x14ac:dyDescent="0.2">
      <c r="A19" s="13" t="s">
        <v>15</v>
      </c>
      <c r="B19" s="3"/>
      <c r="C19" s="10">
        <v>213.43899999999999</v>
      </c>
      <c r="D19" s="4">
        <v>0.1</v>
      </c>
      <c r="E19" s="4">
        <f>D19*C19*0.33</f>
        <v>7.0434870000000007</v>
      </c>
      <c r="F19" s="5" t="s">
        <v>24</v>
      </c>
      <c r="G19" s="14"/>
    </row>
    <row r="20" spans="1:7" s="2" customFormat="1" x14ac:dyDescent="0.2">
      <c r="A20" s="13" t="s">
        <v>15</v>
      </c>
      <c r="B20" s="3"/>
      <c r="C20" s="10">
        <v>30</v>
      </c>
      <c r="D20" s="4">
        <v>0.1</v>
      </c>
      <c r="E20" s="4">
        <f>D20*C20</f>
        <v>3</v>
      </c>
      <c r="F20" s="5" t="s">
        <v>16</v>
      </c>
      <c r="G20" s="3"/>
    </row>
    <row r="21" spans="1:7" s="2" customFormat="1" x14ac:dyDescent="0.2">
      <c r="A21" s="3"/>
      <c r="B21" s="3"/>
      <c r="C21" s="4"/>
      <c r="D21" s="3"/>
      <c r="E21" s="4"/>
      <c r="F21" s="5"/>
      <c r="G21" s="3"/>
    </row>
    <row r="22" spans="1:7" s="2" customFormat="1" x14ac:dyDescent="0.2">
      <c r="A22" s="33" t="s">
        <v>28</v>
      </c>
      <c r="B22" s="33"/>
      <c r="C22" s="33"/>
      <c r="D22" s="33"/>
      <c r="E22" s="33"/>
      <c r="F22" s="33"/>
      <c r="G22" s="3"/>
    </row>
    <row r="23" spans="1:7" s="2" customFormat="1" hidden="1" x14ac:dyDescent="0.2">
      <c r="A23" s="35" t="s">
        <v>15</v>
      </c>
      <c r="B23" s="35"/>
      <c r="C23" s="10">
        <v>0</v>
      </c>
      <c r="D23" s="4">
        <v>0.1</v>
      </c>
      <c r="E23" s="4">
        <f>D23*C23*0.33</f>
        <v>0</v>
      </c>
      <c r="F23" s="5" t="s">
        <v>24</v>
      </c>
      <c r="G23" s="3"/>
    </row>
    <row r="24" spans="1:7" s="2" customFormat="1" hidden="1" x14ac:dyDescent="0.2">
      <c r="A24" s="35" t="s">
        <v>15</v>
      </c>
      <c r="B24" s="35"/>
      <c r="C24" s="10">
        <v>0</v>
      </c>
      <c r="D24" s="4">
        <v>0.1</v>
      </c>
      <c r="E24" s="4">
        <f>D24*C24</f>
        <v>0</v>
      </c>
      <c r="F24" s="5" t="s">
        <v>16</v>
      </c>
      <c r="G24" s="3"/>
    </row>
    <row r="25" spans="1:7" s="2" customFormat="1" x14ac:dyDescent="0.2">
      <c r="A25" s="33"/>
      <c r="B25" s="33"/>
      <c r="C25" s="33"/>
      <c r="D25" s="33"/>
      <c r="E25" s="33"/>
      <c r="F25" s="33"/>
      <c r="G25" s="3"/>
    </row>
    <row r="26" spans="1:7" s="2" customFormat="1" ht="13.5" customHeight="1" x14ac:dyDescent="0.2">
      <c r="A26" s="36" t="s">
        <v>18</v>
      </c>
      <c r="B26" s="36"/>
      <c r="C26" s="36"/>
      <c r="D26" s="36"/>
      <c r="E26" s="36"/>
      <c r="F26" s="36"/>
      <c r="G26" s="36"/>
    </row>
    <row r="27" spans="1:7" s="2" customFormat="1" x14ac:dyDescent="0.2">
      <c r="A27" s="3" t="s">
        <v>21</v>
      </c>
      <c r="B27" s="3" t="s">
        <v>2</v>
      </c>
      <c r="C27" s="8">
        <f>C6+C9+C12+C15+C18+C22</f>
        <v>314.411</v>
      </c>
      <c r="D27" s="16" t="s">
        <v>11</v>
      </c>
      <c r="E27" s="8" t="s">
        <v>4</v>
      </c>
      <c r="F27" s="8">
        <f>E6+E9+E12+E15+E18+E22</f>
        <v>8.341291</v>
      </c>
      <c r="G27" s="12" t="s">
        <v>12</v>
      </c>
    </row>
    <row r="28" spans="1:7" s="2" customFormat="1" x14ac:dyDescent="0.2">
      <c r="A28" s="3" t="s">
        <v>16</v>
      </c>
      <c r="B28" s="3" t="s">
        <v>17</v>
      </c>
      <c r="C28" s="6">
        <f>C7+C10+C13+C16+C19+C23</f>
        <v>258.43899999999996</v>
      </c>
      <c r="D28" s="17" t="s">
        <v>11</v>
      </c>
      <c r="E28" s="6" t="s">
        <v>4</v>
      </c>
      <c r="F28" s="6">
        <f>E7+E10+E13+E16+E19+E23</f>
        <v>11.543487000000001</v>
      </c>
      <c r="G28" s="12" t="s">
        <v>12</v>
      </c>
    </row>
    <row r="29" spans="1:7" s="2" customFormat="1" x14ac:dyDescent="0.2">
      <c r="A29" s="33" t="s">
        <v>20</v>
      </c>
      <c r="B29" s="33"/>
      <c r="C29" s="6">
        <f>SUM(C27:C28)</f>
        <v>572.84999999999991</v>
      </c>
      <c r="D29" s="17" t="s">
        <v>11</v>
      </c>
      <c r="E29" s="6"/>
      <c r="F29" s="18">
        <f>SUM(F27:F28)</f>
        <v>19.884778000000001</v>
      </c>
      <c r="G29" s="12" t="s">
        <v>12</v>
      </c>
    </row>
    <row r="30" spans="1:7" s="2" customFormat="1" x14ac:dyDescent="0.2">
      <c r="A30" s="3"/>
      <c r="B30" s="3"/>
      <c r="C30" s="6"/>
      <c r="D30" s="6"/>
      <c r="E30" s="6"/>
      <c r="F30" s="18"/>
      <c r="G30" s="19"/>
    </row>
    <row r="31" spans="1:7" s="2" customFormat="1" ht="15.75" x14ac:dyDescent="0.25">
      <c r="A31" s="31" t="s">
        <v>7</v>
      </c>
      <c r="B31" s="31"/>
      <c r="C31" s="31"/>
      <c r="D31" s="31"/>
      <c r="E31" s="6"/>
      <c r="F31" s="6"/>
      <c r="G31" s="3"/>
    </row>
    <row r="32" spans="1:7" s="2" customFormat="1" hidden="1" x14ac:dyDescent="0.2">
      <c r="A32" s="32" t="s">
        <v>23</v>
      </c>
      <c r="B32" s="32"/>
      <c r="C32" s="9" t="e">
        <f>#REF!</f>
        <v>#REF!</v>
      </c>
      <c r="D32" s="12" t="s">
        <v>12</v>
      </c>
      <c r="E32" s="6"/>
      <c r="F32" s="6"/>
      <c r="G32" s="3"/>
    </row>
    <row r="33" spans="1:7" s="2" customFormat="1" hidden="1" x14ac:dyDescent="0.2">
      <c r="A33" s="32" t="s">
        <v>8</v>
      </c>
      <c r="B33" s="32"/>
      <c r="C33" s="9" t="e">
        <f>#REF!</f>
        <v>#REF!</v>
      </c>
      <c r="D33" s="12" t="s">
        <v>12</v>
      </c>
      <c r="E33" s="6"/>
      <c r="F33" s="6"/>
      <c r="G33" s="4"/>
    </row>
    <row r="34" spans="1:7" s="2" customFormat="1" x14ac:dyDescent="0.2">
      <c r="A34" s="32" t="s">
        <v>22</v>
      </c>
      <c r="B34" s="32"/>
      <c r="C34" s="9">
        <v>10.8</v>
      </c>
      <c r="D34" s="12" t="s">
        <v>12</v>
      </c>
      <c r="E34" s="6"/>
      <c r="F34" s="6"/>
      <c r="G34" s="3"/>
    </row>
    <row r="35" spans="1:7" s="2" customFormat="1" x14ac:dyDescent="0.2">
      <c r="A35" s="32" t="s">
        <v>19</v>
      </c>
      <c r="B35" s="32"/>
      <c r="C35" s="7">
        <f>F27</f>
        <v>8.341291</v>
      </c>
      <c r="D35" s="12" t="s">
        <v>12</v>
      </c>
      <c r="E35" s="6"/>
      <c r="F35" s="6"/>
      <c r="G35" s="3"/>
    </row>
    <row r="36" spans="1:7" s="2" customFormat="1" x14ac:dyDescent="0.2">
      <c r="A36" s="12" t="s">
        <v>9</v>
      </c>
      <c r="B36" s="12"/>
      <c r="C36" s="9">
        <f>F28</f>
        <v>11.543487000000001</v>
      </c>
      <c r="D36" s="12" t="s">
        <v>12</v>
      </c>
      <c r="E36" s="6"/>
      <c r="F36" s="6"/>
      <c r="G36" s="3"/>
    </row>
    <row r="37" spans="1:7" s="2" customFormat="1" x14ac:dyDescent="0.2">
      <c r="A37" s="12" t="s">
        <v>10</v>
      </c>
      <c r="B37" s="12"/>
      <c r="C37" s="9">
        <f>F29</f>
        <v>19.884778000000001</v>
      </c>
      <c r="D37" s="12" t="s">
        <v>12</v>
      </c>
      <c r="E37" s="3"/>
      <c r="F37" s="3"/>
      <c r="G37" s="3"/>
    </row>
    <row r="38" spans="1:7" s="2" customFormat="1" x14ac:dyDescent="0.2">
      <c r="A38" s="12" t="s">
        <v>13</v>
      </c>
      <c r="B38" s="3"/>
      <c r="C38" s="9">
        <v>31.12</v>
      </c>
      <c r="D38" s="12" t="s">
        <v>12</v>
      </c>
      <c r="E38" s="3"/>
      <c r="F38" s="3"/>
      <c r="G38" s="3"/>
    </row>
    <row r="39" spans="1:7" s="2" customFormat="1" x14ac:dyDescent="0.2"/>
    <row r="40" spans="1:7" s="2" customFormat="1" x14ac:dyDescent="0.2"/>
    <row r="41" spans="1:7" s="2" customFormat="1" x14ac:dyDescent="0.2"/>
    <row r="42" spans="1:7" s="2" customFormat="1" x14ac:dyDescent="0.2"/>
    <row r="43" spans="1:7" s="2" customFormat="1" x14ac:dyDescent="0.2"/>
    <row r="44" spans="1:7" s="2" customFormat="1" x14ac:dyDescent="0.2"/>
    <row r="45" spans="1:7" s="2" customFormat="1" x14ac:dyDescent="0.2"/>
    <row r="46" spans="1:7" s="2" customFormat="1" x14ac:dyDescent="0.2"/>
    <row r="47" spans="1:7" s="2" customFormat="1" x14ac:dyDescent="0.2"/>
    <row r="48" spans="1:7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pans="1:6" s="2" customFormat="1" x14ac:dyDescent="0.2"/>
    <row r="82" spans="1:6" s="2" customFormat="1" x14ac:dyDescent="0.2"/>
    <row r="83" spans="1:6" s="2" customFormat="1" x14ac:dyDescent="0.2"/>
    <row r="84" spans="1:6" s="2" customFormat="1" x14ac:dyDescent="0.2"/>
    <row r="85" spans="1:6" s="2" customFormat="1" x14ac:dyDescent="0.2"/>
    <row r="86" spans="1:6" s="2" customFormat="1" x14ac:dyDescent="0.2"/>
    <row r="87" spans="1:6" s="2" customFormat="1" x14ac:dyDescent="0.2"/>
    <row r="88" spans="1:6" s="2" customFormat="1" x14ac:dyDescent="0.2"/>
    <row r="89" spans="1:6" s="2" customFormat="1" x14ac:dyDescent="0.2"/>
    <row r="90" spans="1:6" s="2" customFormat="1" x14ac:dyDescent="0.2"/>
    <row r="91" spans="1:6" s="2" customFormat="1" x14ac:dyDescent="0.2"/>
    <row r="92" spans="1:6" s="2" customFormat="1" x14ac:dyDescent="0.2"/>
    <row r="93" spans="1:6" s="2" customFormat="1" x14ac:dyDescent="0.2"/>
    <row r="94" spans="1:6" s="2" customFormat="1" x14ac:dyDescent="0.2"/>
    <row r="95" spans="1:6" s="2" customFormat="1" x14ac:dyDescent="0.2"/>
    <row r="96" spans="1:6" x14ac:dyDescent="0.2">
      <c r="A96" s="2"/>
      <c r="B96" s="2"/>
      <c r="C96" s="2"/>
      <c r="D96" s="2"/>
      <c r="E96" s="2"/>
      <c r="F96" s="2"/>
    </row>
    <row r="97" spans="1:6" x14ac:dyDescent="0.2">
      <c r="A97" s="2"/>
      <c r="B97" s="2"/>
      <c r="C97" s="2"/>
      <c r="D97" s="2"/>
      <c r="E97" s="2"/>
      <c r="F97" s="2"/>
    </row>
    <row r="98" spans="1:6" x14ac:dyDescent="0.2">
      <c r="A98" s="2"/>
      <c r="B98" s="2"/>
      <c r="C98" s="2"/>
      <c r="D98" s="2"/>
      <c r="E98" s="2"/>
      <c r="F98" s="2"/>
    </row>
  </sheetData>
  <mergeCells count="23">
    <mergeCell ref="A5:F5"/>
    <mergeCell ref="A1:G1"/>
    <mergeCell ref="A2:G2"/>
    <mergeCell ref="A3:B4"/>
    <mergeCell ref="F3:F4"/>
    <mergeCell ref="G3:G4"/>
    <mergeCell ref="A29:B29"/>
    <mergeCell ref="A6:B6"/>
    <mergeCell ref="A7:B7"/>
    <mergeCell ref="A8:F8"/>
    <mergeCell ref="A11:F11"/>
    <mergeCell ref="A14:F14"/>
    <mergeCell ref="A18:F18"/>
    <mergeCell ref="A22:F22"/>
    <mergeCell ref="A23:B23"/>
    <mergeCell ref="A24:B24"/>
    <mergeCell ref="A25:F25"/>
    <mergeCell ref="A26:G26"/>
    <mergeCell ref="A31:D31"/>
    <mergeCell ref="A32:B32"/>
    <mergeCell ref="A33:B33"/>
    <mergeCell ref="A34:B34"/>
    <mergeCell ref="A35:B3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ANTONIO LINO</vt:lpstr>
      <vt:lpstr>JAIME</vt:lpstr>
      <vt:lpstr>ESPIRITO SANTO</vt:lpstr>
      <vt:lpstr>TODAS AS VIAS</vt:lpstr>
      <vt:lpstr>'ANTONIO LINO'!Area_de_impressao</vt:lpstr>
      <vt:lpstr>'ESPIRITO SANTO'!Area_de_impressao</vt:lpstr>
      <vt:lpstr>JAIME!Area_de_impressao</vt:lpstr>
      <vt:lpstr>'TODAS AS VIAS'!Area_de_impressao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nota de serviço de valeta de corte</dc:title>
  <dc:creator>.Basilio Jr.</dc:creator>
  <cp:lastModifiedBy>Usuario</cp:lastModifiedBy>
  <cp:lastPrinted>2014-09-19T21:43:56Z</cp:lastPrinted>
  <dcterms:created xsi:type="dcterms:W3CDTF">1996-12-14T11:34:46Z</dcterms:created>
  <dcterms:modified xsi:type="dcterms:W3CDTF">2018-03-05T21:28:26Z</dcterms:modified>
</cp:coreProperties>
</file>