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C:\Users\aline.correa\Desktop\"/>
    </mc:Choice>
  </mc:AlternateContent>
  <xr:revisionPtr revIDLastSave="0" documentId="13_ncr:1_{21C132C5-01A4-46A0-9FDA-43728895B6BE}" xr6:coauthVersionLast="47" xr6:coauthVersionMax="47" xr10:uidLastSave="{00000000-0000-0000-0000-000000000000}"/>
  <bookViews>
    <workbookView xWindow="-120" yWindow="-120" windowWidth="29040" windowHeight="15840" tabRatio="932" firstSheet="1" activeTab="1" xr2:uid="{00000000-000D-0000-FFFF-FFFF00000000}"/>
  </bookViews>
  <sheets>
    <sheet name="COTAÇÕES" sheetId="50" state="hidden" r:id="rId1"/>
    <sheet name="PLANILHA ORCAMENTARIA" sheetId="51" r:id="rId2"/>
    <sheet name="CRONOGRAMA ALAMBRADO" sheetId="53" r:id="rId3"/>
    <sheet name="BDI" sheetId="60" r:id="rId4"/>
    <sheet name="COMPOSIÇÕES TOTAIS" sheetId="54" r:id="rId5"/>
    <sheet name="INSUMOS 06_22" sheetId="55" r:id="rId6"/>
    <sheet name="SERVIÇOS 06_22" sheetId="56" r:id="rId7"/>
  </sheets>
  <externalReferences>
    <externalReference r:id="rId8"/>
    <externalReference r:id="rId9"/>
  </externalReferences>
  <definedNames>
    <definedName name="\0">#REF!</definedName>
    <definedName name="_Fill" hidden="1">#REF!</definedName>
    <definedName name="_xlnm._FilterDatabase" localSheetId="4" hidden="1">'COMPOSIÇÕES TOTAIS'!$A$1:$H$2</definedName>
    <definedName name="_xlnm._FilterDatabase" localSheetId="5" hidden="1">'INSUMOS 06_22'!$A$1:$D$5290</definedName>
    <definedName name="_xlnm._FilterDatabase" localSheetId="1" hidden="1">'PLANILHA ORCAMENTARIA'!$B$9:$J$31</definedName>
    <definedName name="_Key1" hidden="1">#REF!</definedName>
    <definedName name="_Key12" hidden="1">#REF!</definedName>
    <definedName name="_Key2" hidden="1">#REF!</definedName>
    <definedName name="_kkey1" hidden="1">#REF!</definedName>
    <definedName name="_Order1" hidden="1">255</definedName>
    <definedName name="_Order2" hidden="1">255</definedName>
    <definedName name="_Sort" hidden="1">#REF!</definedName>
    <definedName name="_Sort1" hidden="1">#REF!</definedName>
    <definedName name="_Sort2" hidden="1">#REF!</definedName>
    <definedName name="ademir" hidden="1">{#N/A,#N/A,FALSE,"Cronograma";#N/A,#N/A,FALSE,"Cronogr. 2"}</definedName>
    <definedName name="_xlnm.Print_Area" localSheetId="3">BDI!$B$1:$D$41</definedName>
    <definedName name="_xlnm.Print_Area" localSheetId="4">'COMPOSIÇÕES TOTAIS'!$B$3:$H$153</definedName>
    <definedName name="_xlnm.Print_Area" localSheetId="2">'CRONOGRAMA ALAMBRADO'!$B$2:$J$20</definedName>
    <definedName name="_xlnm.Print_Area" localSheetId="1">'PLANILHA ORCAMENTARIA'!$B$1:$J$31</definedName>
    <definedName name="_xlnm.Print_Area" localSheetId="6">'SERVIÇOS 06_22'!$A$1:$D$7473</definedName>
    <definedName name="armadura">[1]Plan2!$A$48:$A$50</definedName>
    <definedName name="bosta" hidden="1">{#N/A,#N/A,FALSE,"Cronograma";#N/A,#N/A,FALSE,"Cronogr. 2"}</definedName>
    <definedName name="CA´L" hidden="1">{#N/A,#N/A,FALSE,"Cronograma";#N/A,#N/A,FALSE,"Cronogr. 2"}</definedName>
    <definedName name="caixapassagem">[1]Plan2!$A$25:$A$28</definedName>
    <definedName name="concorrentes" hidden="1">{#N/A,#N/A,FALSE,"Cronograma";#N/A,#N/A,FALSE,"Cronogr. 2"}</definedName>
    <definedName name="concretodosado">[1]Plan2!$A$42:$A$46</definedName>
    <definedName name="concretoobra">[1]Plan2!$A$37:$A$40</definedName>
    <definedName name="COTAÇÕES">#REF!</definedName>
    <definedName name="dmt">[1]Plan2!$A$1:$A$3</definedName>
    <definedName name="ed">[2]s1!$A$43</definedName>
    <definedName name="emassamento">[1]Plan2!$A$92:$A$94</definedName>
    <definedName name="escavação">[1]Plan2!$A$5:$A$6</definedName>
    <definedName name="escavacaoestaca">[1]Plan2!$A$52:$A$54</definedName>
    <definedName name="escavaçãotubulão">[1]Plan2!$A$33:$A$35</definedName>
    <definedName name="formacompensada">[1]Plan2!$A$56:$A$61</definedName>
    <definedName name="formamadeira">[1]Plan2!$A$63:$A$65</definedName>
    <definedName name="lavatorio">[1]Plan2!$A$70:$A$71</definedName>
    <definedName name="piacozinha">[1]Plan2!$A$73:$A$75</definedName>
    <definedName name="PINTURA">[1]Plan2!$A$96:$A$100</definedName>
    <definedName name="Popular" hidden="1">{#N/A,#N/A,FALSE,"Cronograma";#N/A,#N/A,FALSE,"Cronogr. 2"}</definedName>
    <definedName name="ralo">[1]Plan2!$A$30:$A$31</definedName>
    <definedName name="registro">[1]Plan2!$A$77:$A$78</definedName>
    <definedName name="rio" hidden="1">{#N/A,#N/A,FALSE,"Cronograma";#N/A,#N/A,FALSE,"Cronogr. 2"}</definedName>
    <definedName name="smm">{"um","dois","três","quatro","cinco","seis","sete","oito","nove","dez","onze","doze","treze","quatorze","quinze","dezesseis","dezessete","dezoito","dezenove"}</definedName>
    <definedName name="ss" hidden="1">{#N/A,#N/A,FALSE,"Cronograma";#N/A,#N/A,FALSE,"Cronogr. 2"}</definedName>
    <definedName name="TESTE">#REF!</definedName>
    <definedName name="_xlnm.Print_Titles" localSheetId="1">'PLANILHA ORCAMENTARIA'!$1:$10</definedName>
    <definedName name="torneira">[1]Plan2!$A$84:$A$87</definedName>
    <definedName name="tubobranco">[1]Plan2!$A$14:$A$17</definedName>
    <definedName name="tuboconcreto">[1]Plan2!$A$8:$A$12</definedName>
    <definedName name="tuboreforçado">[1]Plan2!$A$19:$A$23</definedName>
    <definedName name="valvula">[1]Plan2!$A$80:$A$82</definedName>
    <definedName name="vaso">[1]Plan2!$A$89:$A$90</definedName>
    <definedName name="wrn.Cronograma." hidden="1">{#N/A,#N/A,FALSE,"Cronograma";#N/A,#N/A,FALSE,"Cronogr. 2"}</definedName>
    <definedName name="wrn.GERAL." hidden="1">{#N/A,#N/A,FALSE,"ET-CAPA";#N/A,#N/A,FALSE,"ET-PAG1";#N/A,#N/A,FALSE,"ET-PAG2";#N/A,#N/A,FALSE,"ET-PAG3";#N/A,#N/A,FALSE,"ET-PAG4";#N/A,#N/A,FALSE,"ET-PAG5"}</definedName>
    <definedName name="wrn.PENDENCIAS." hidden="1">{#N/A,#N/A,FALSE,"GERAL";#N/A,#N/A,FALSE,"012-96";#N/A,#N/A,FALSE,"018-96";#N/A,#N/A,FALSE,"027-96";#N/A,#N/A,FALSE,"059-96";#N/A,#N/A,FALSE,"076-96";#N/A,#N/A,FALSE,"019-97";#N/A,#N/A,FALSE,"021-97";#N/A,#N/A,FALSE,"022-97";#N/A,#N/A,FALSE,"028-97"}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19" i="53" l="1"/>
  <c r="I18" i="53"/>
  <c r="I17" i="53"/>
  <c r="G19" i="53"/>
  <c r="G11" i="53"/>
  <c r="G14" i="53"/>
  <c r="E18" i="53"/>
  <c r="E15" i="53"/>
  <c r="E9" i="53"/>
  <c r="E12" i="53"/>
  <c r="G18" i="53" l="1"/>
  <c r="J19" i="51"/>
  <c r="J23" i="51"/>
  <c r="J30" i="51"/>
  <c r="J26" i="51"/>
  <c r="J27" i="51"/>
  <c r="J28" i="51"/>
  <c r="J29" i="51"/>
  <c r="J25" i="51"/>
  <c r="J22" i="51"/>
  <c r="J21" i="51"/>
  <c r="J14" i="51"/>
  <c r="J15" i="51"/>
  <c r="J16" i="51"/>
  <c r="J17" i="51"/>
  <c r="J18" i="51"/>
  <c r="J13" i="51"/>
  <c r="I29" i="51"/>
  <c r="I28" i="51"/>
  <c r="I27" i="51"/>
  <c r="I26" i="51"/>
  <c r="I25" i="51"/>
  <c r="I22" i="51"/>
  <c r="I21" i="51"/>
  <c r="I14" i="51"/>
  <c r="I15" i="51"/>
  <c r="I16" i="51"/>
  <c r="I17" i="51"/>
  <c r="I18" i="51"/>
  <c r="I13" i="51"/>
  <c r="J31" i="51" l="1"/>
  <c r="H22" i="51"/>
  <c r="G22" i="51"/>
  <c r="H29" i="51"/>
  <c r="H13" i="51"/>
  <c r="G21" i="51"/>
  <c r="D6" i="60"/>
  <c r="D14" i="60"/>
  <c r="D20" i="60"/>
  <c r="D24" i="60" s="1"/>
  <c r="D26" i="60" s="1"/>
  <c r="E26" i="60" s="1"/>
  <c r="G28" i="51" l="1"/>
  <c r="G29" i="51" l="1"/>
  <c r="G27" i="51"/>
  <c r="G26" i="51"/>
  <c r="G25" i="51"/>
  <c r="G15" i="51"/>
  <c r="G14" i="51"/>
  <c r="G13" i="51"/>
  <c r="G148" i="54" l="1"/>
  <c r="H148" i="54" s="1"/>
  <c r="E148" i="54"/>
  <c r="D148" i="54"/>
  <c r="G144" i="54"/>
  <c r="H144" i="54" s="1"/>
  <c r="E144" i="54"/>
  <c r="D144" i="54"/>
  <c r="G143" i="54"/>
  <c r="H143" i="54" s="1"/>
  <c r="E143" i="54"/>
  <c r="D143" i="54"/>
  <c r="H149" i="54" l="1"/>
  <c r="H145" i="54"/>
  <c r="H151" i="54" l="1"/>
  <c r="H153" i="54" s="1"/>
  <c r="G138" i="54" s="1"/>
  <c r="H138" i="54" s="1"/>
  <c r="D7456" i="56" s="1"/>
  <c r="G17" i="51" l="1"/>
  <c r="C15" i="53" l="1"/>
  <c r="C12" i="53"/>
  <c r="C9" i="53"/>
  <c r="G126" i="54" l="1"/>
  <c r="H126" i="54" s="1"/>
  <c r="E126" i="54"/>
  <c r="D126" i="54"/>
  <c r="G131" i="54"/>
  <c r="H131" i="54" s="1"/>
  <c r="E131" i="54"/>
  <c r="D131" i="54"/>
  <c r="G130" i="54"/>
  <c r="H130" i="54" s="1"/>
  <c r="E130" i="54"/>
  <c r="D130" i="54"/>
  <c r="G125" i="54"/>
  <c r="H125" i="54" s="1"/>
  <c r="E125" i="54"/>
  <c r="D125" i="54"/>
  <c r="H132" i="54" l="1"/>
  <c r="H127" i="54"/>
  <c r="D109" i="54"/>
  <c r="E109" i="54"/>
  <c r="G109" i="54"/>
  <c r="H109" i="54" s="1"/>
  <c r="H110" i="54" s="1"/>
  <c r="D113" i="54"/>
  <c r="E113" i="54"/>
  <c r="G113" i="54"/>
  <c r="H113" i="54" s="1"/>
  <c r="H114" i="54" s="1"/>
  <c r="H26" i="51"/>
  <c r="G97" i="54"/>
  <c r="H97" i="54" s="1"/>
  <c r="H98" i="54" s="1"/>
  <c r="E97" i="54"/>
  <c r="D97" i="54"/>
  <c r="G93" i="54"/>
  <c r="H93" i="54" s="1"/>
  <c r="H94" i="54" s="1"/>
  <c r="E93" i="54"/>
  <c r="D93" i="54"/>
  <c r="G81" i="54"/>
  <c r="H81" i="54" s="1"/>
  <c r="E81" i="54"/>
  <c r="D81" i="54"/>
  <c r="G77" i="54"/>
  <c r="H77" i="54" s="1"/>
  <c r="E77" i="54"/>
  <c r="D77" i="54"/>
  <c r="G65" i="54"/>
  <c r="H65" i="54" s="1"/>
  <c r="E65" i="54"/>
  <c r="D65" i="54"/>
  <c r="G64" i="54"/>
  <c r="H64" i="54" s="1"/>
  <c r="E64" i="54"/>
  <c r="D64" i="54"/>
  <c r="G60" i="54"/>
  <c r="H60" i="54" s="1"/>
  <c r="E60" i="54"/>
  <c r="D60" i="54"/>
  <c r="F29" i="51"/>
  <c r="F28" i="51"/>
  <c r="E28" i="51"/>
  <c r="G32" i="54"/>
  <c r="H32" i="54" s="1"/>
  <c r="E32" i="54"/>
  <c r="D32" i="54"/>
  <c r="G29" i="54"/>
  <c r="H29" i="54" s="1"/>
  <c r="E29" i="54"/>
  <c r="D29" i="54"/>
  <c r="G31" i="54"/>
  <c r="H31" i="54" s="1"/>
  <c r="E31" i="54"/>
  <c r="D31" i="54"/>
  <c r="G30" i="54"/>
  <c r="H30" i="54" s="1"/>
  <c r="E30" i="54"/>
  <c r="D30" i="54"/>
  <c r="H134" i="54" l="1"/>
  <c r="H136" i="54" s="1"/>
  <c r="G120" i="54" s="1"/>
  <c r="H120" i="54" s="1"/>
  <c r="D7455" i="56" s="1"/>
  <c r="H116" i="54"/>
  <c r="H118" i="54" s="1"/>
  <c r="G104" i="54" s="1"/>
  <c r="H104" i="54" s="1"/>
  <c r="D7454" i="56" s="1"/>
  <c r="H100" i="54"/>
  <c r="H102" i="54" s="1"/>
  <c r="G88" i="54" s="1"/>
  <c r="H88" i="54" s="1"/>
  <c r="D7453" i="56" s="1"/>
  <c r="H66" i="54"/>
  <c r="H78" i="54"/>
  <c r="H82" i="54"/>
  <c r="H61" i="54"/>
  <c r="F22" i="51"/>
  <c r="E22" i="51"/>
  <c r="F27" i="51"/>
  <c r="E27" i="51"/>
  <c r="G48" i="54"/>
  <c r="H48" i="54" s="1"/>
  <c r="H49" i="54" s="1"/>
  <c r="E48" i="54"/>
  <c r="D48" i="54"/>
  <c r="G44" i="54"/>
  <c r="H44" i="54" s="1"/>
  <c r="E44" i="54"/>
  <c r="D44" i="54"/>
  <c r="D24" i="54"/>
  <c r="E24" i="54"/>
  <c r="G24" i="54"/>
  <c r="H24" i="54" s="1"/>
  <c r="D25" i="54"/>
  <c r="E25" i="54"/>
  <c r="G25" i="54"/>
  <c r="H25" i="54" s="1"/>
  <c r="H68" i="54" l="1"/>
  <c r="H70" i="54" s="1"/>
  <c r="G55" i="54" s="1"/>
  <c r="H55" i="54" s="1"/>
  <c r="D7451" i="56" s="1"/>
  <c r="H84" i="54"/>
  <c r="H86" i="54" s="1"/>
  <c r="G72" i="54" s="1"/>
  <c r="H72" i="54" s="1"/>
  <c r="D7452" i="56" s="1"/>
  <c r="H33" i="54"/>
  <c r="H45" i="54"/>
  <c r="H51" i="54" s="1"/>
  <c r="H53" i="54" s="1"/>
  <c r="G39" i="54" s="1"/>
  <c r="H39" i="54" s="1"/>
  <c r="D7450" i="56" s="1"/>
  <c r="H26" i="54"/>
  <c r="F25" i="51"/>
  <c r="E25" i="51"/>
  <c r="H27" i="51" l="1"/>
  <c r="G18" i="51"/>
  <c r="H28" i="51"/>
  <c r="H35" i="54"/>
  <c r="H37" i="54" s="1"/>
  <c r="G19" i="54" s="1"/>
  <c r="H19" i="54" s="1"/>
  <c r="D7449" i="56" s="1"/>
  <c r="G16" i="51"/>
  <c r="E16" i="51"/>
  <c r="F16" i="51"/>
  <c r="H16" i="51"/>
  <c r="H15" i="51"/>
  <c r="F15" i="51"/>
  <c r="H25" i="51" l="1"/>
  <c r="F26" i="51"/>
  <c r="E26" i="51"/>
  <c r="H21" i="51"/>
  <c r="F21" i="51"/>
  <c r="E21" i="51"/>
  <c r="F18" i="51"/>
  <c r="E18" i="51"/>
  <c r="H17" i="51"/>
  <c r="F17" i="51"/>
  <c r="E17" i="51"/>
  <c r="H14" i="51"/>
  <c r="F14" i="51"/>
  <c r="F13" i="51"/>
  <c r="E13" i="51"/>
  <c r="G9" i="54"/>
  <c r="H9" i="54" s="1"/>
  <c r="H10" i="54" s="1"/>
  <c r="E9" i="54"/>
  <c r="D9" i="54"/>
  <c r="G5" i="54"/>
  <c r="H5" i="54" s="1"/>
  <c r="H6" i="54" s="1"/>
  <c r="E5" i="54"/>
  <c r="D5" i="54"/>
  <c r="H15" i="54" l="1"/>
  <c r="H17" i="54" s="1"/>
  <c r="G3" i="54" l="1"/>
  <c r="H3" i="54" s="1"/>
  <c r="D7448" i="56" s="1"/>
  <c r="H18" i="51" l="1"/>
  <c r="K33" i="51" l="1"/>
  <c r="F16" i="53" l="1"/>
  <c r="F13" i="53" l="1"/>
  <c r="F10" i="53"/>
  <c r="F18" i="53"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exão2" type="4" refreshedVersion="2" background="1" saveData="1">
    <webPr sourceData="1" parsePre="1" consecutive="1" xl2000="1" url="file:///C:/Documents%20and%20Settings/Alice/Meus%20documentos/Edlene/UFMT/Instituto%20de%20computa%E7%E3o%202o%20etapa/Relat%F3rios/RelatorioMateriais.html" htmlTables="1">
      <tables count="1">
        <x v="2"/>
      </tables>
    </webPr>
  </connection>
  <connection id="2" xr16:uid="{00000000-0015-0000-FFFF-FFFF01000000}" name="Conexão21" type="4" refreshedVersion="2" background="1" saveData="1">
    <webPr sourceData="1" parsePre="1" consecutive="1" xl2000="1" url="file:///C:/Documents%20and%20Settings/Alice/Meus%20documentos/Edlene/UFMT/Instituto%20de%20computa%E7%E3o%202o%20etapa/Relat%F3rios/RelatorioMateriais.html" htmlTables="1">
      <tables count="1">
        <x v="2"/>
      </tables>
    </webPr>
  </connection>
  <connection id="3" xr16:uid="{00000000-0015-0000-FFFF-FFFF02000000}" name="Conexão22" type="4" refreshedVersion="2" background="1" saveData="1">
    <webPr sourceData="1" parsePre="1" consecutive="1" xl2000="1" url="file:///C:/Documents%20and%20Settings/Alice/Meus%20documentos/Edlene/UFMT/Instituto%20de%20computa%E7%E3o%202o%20etapa/Relat%F3rios/RelatorioMateriais.html" htmlTables="1">
      <tables count="1">
        <x v="2"/>
      </tables>
    </webPr>
  </connection>
</connections>
</file>

<file path=xl/sharedStrings.xml><?xml version="1.0" encoding="utf-8"?>
<sst xmlns="http://schemas.openxmlformats.org/spreadsheetml/2006/main" count="25882" uniqueCount="12920">
  <si>
    <r>
      <t>MUNICÍPIO:</t>
    </r>
    <r>
      <rPr>
        <sz val="9"/>
        <rFont val="Arial"/>
        <family val="2"/>
      </rPr>
      <t xml:space="preserve"> VÁRZEA GRANDE - MT </t>
    </r>
  </si>
  <si>
    <t>ITEM</t>
  </si>
  <si>
    <t>FONTE</t>
  </si>
  <si>
    <t>ESPECIFICAÇÃO</t>
  </si>
  <si>
    <t>UNID.</t>
  </si>
  <si>
    <t>QUANT.</t>
  </si>
  <si>
    <t>P. UNIT. (R$)</t>
  </si>
  <si>
    <t>%</t>
  </si>
  <si>
    <t>1.0</t>
  </si>
  <si>
    <t>SINAPI</t>
  </si>
  <si>
    <t>M</t>
  </si>
  <si>
    <t>M2</t>
  </si>
  <si>
    <t>M3</t>
  </si>
  <si>
    <t>KG</t>
  </si>
  <si>
    <t>UN</t>
  </si>
  <si>
    <t>H</t>
  </si>
  <si>
    <t>L</t>
  </si>
  <si>
    <t>ABERTURA PARA ENCAIXE DE CUBA OU LAVATORIO EM BANCADA DE MARMORE/ GRANITO OU OUTRO TIPO DE PEDRA NATURAL</t>
  </si>
  <si>
    <t>ABRACADEIRA DE LATAO PARA FIXACAO DE CABO PARA-RAIO, DIMENSOES 32 X 24 X 24 MM</t>
  </si>
  <si>
    <t>ABRACADEIRA DE NYLON PARA AMARRACAO DE CABOS, COMPRIMENTO DE *230* X *7,6* MM</t>
  </si>
  <si>
    <t>ABRACADEIRA DE NYLON PARA AMARRACAO DE CABOS, COMPRIMENTO DE 100 X 2,5 MM</t>
  </si>
  <si>
    <t>ABRACADEIRA DE NYLON PARA AMARRACAO DE CABOS, COMPRIMENTO DE 150 X *3,6* MM</t>
  </si>
  <si>
    <t>ABRACADEIRA DE NYLON PARA AMARRACAO DE CABOS, COMPRIMENTO DE 200 X *4,6* MM</t>
  </si>
  <si>
    <t>ABRACADEIRA DE NYLON PARA AMARRACAO DE CABOS, COMPRIMENTO DE 390 X *4,6* MM</t>
  </si>
  <si>
    <t>ABRACADEIRA EM ACO PARA AMARRACAO DE ELETRODUTOS, TIPO D, COM 1 1/2" E CUNHA DE FIXACAO</t>
  </si>
  <si>
    <t>ABRACADEIRA EM ACO PARA AMARRACAO DE ELETRODUTOS, TIPO D, COM 1 1/2" E PARAFUSO DE FIXACAO</t>
  </si>
  <si>
    <t>ABRACADEIRA EM ACO PARA AMARRACAO DE ELETRODUTOS, TIPO D, COM 1 1/4" E CUNHA DE FIXACAO</t>
  </si>
  <si>
    <t>ABRACADEIRA EM ACO PARA AMARRACAO DE ELETRODUTOS, TIPO D, COM 1 1/4" E PARAFUSO DE FIXACAO</t>
  </si>
  <si>
    <t>ABRACADEIRA EM ACO PARA AMARRACAO DE ELETRODUTOS, TIPO D, COM 1/2" E CUNHA DE FIXACAO</t>
  </si>
  <si>
    <t>ABRACADEIRA EM ACO PARA AMARRACAO DE ELETRODUTOS, TIPO D, COM 1/2" E PARAFUSO DE FIXACAO</t>
  </si>
  <si>
    <t>ABRACADEIRA EM ACO PARA AMARRACAO DE ELETRODUTOS, TIPO D, COM 1" E CUNHA DE FIXACAO</t>
  </si>
  <si>
    <t>ABRACADEIRA EM ACO PARA AMARRACAO DE ELETRODUTOS, TIPO D, COM 1" E PARAFUSO DE FIXACAO</t>
  </si>
  <si>
    <t>ABRACADEIRA EM ACO PARA AMARRACAO DE ELETRODUTOS, TIPO D, COM 2 1/2" E CUNHA DE FIXACAO</t>
  </si>
  <si>
    <t>ABRACADEIRA EM ACO PARA AMARRACAO DE ELETRODUTOS, TIPO D, COM 2 1/2" E PARAFUSO DE FIXACAO</t>
  </si>
  <si>
    <t>ABRACADEIRA EM ACO PARA AMARRACAO DE ELETRODUTOS, TIPO D, COM 2" E CUNHA DE FIXACAO</t>
  </si>
  <si>
    <t>ABRACADEIRA EM ACO PARA AMARRACAO DE ELETRODUTOS, TIPO D, COM 2" E PARAFUSO DE FIXACAO</t>
  </si>
  <si>
    <t>ABRACADEIRA EM ACO PARA AMARRACAO DE ELETRODUTOS, TIPO D, COM 3 1/2" E CUNHA DE FIXACAO</t>
  </si>
  <si>
    <t>ABRACADEIRA EM ACO PARA AMARRACAO DE ELETRODUTOS, TIPO D, COM 3/4" E CUNHA DE FIXACAO</t>
  </si>
  <si>
    <t>ABRACADEIRA EM ACO PARA AMARRACAO DE ELETRODUTOS, TIPO D, COM 3/4" E PARAFUSO DE FIXACAO</t>
  </si>
  <si>
    <t>ABRACADEIRA EM ACO PARA AMARRACAO DE ELETRODUTOS, TIPO D, COM 3/8" E PARAFUSO DE FIXACAO</t>
  </si>
  <si>
    <t>ABRACADEIRA EM ACO PARA AMARRACAO DE ELETRODUTOS, TIPO D, COM 3" E CUNHA DE FIXACAO</t>
  </si>
  <si>
    <t>ABRACADEIRA EM ACO PARA AMARRACAO DE ELETRODUTOS, TIPO D, COM 3" E PARAFUSO DE FIXACAO</t>
  </si>
  <si>
    <t>ABRACADEIRA EM ACO PARA AMARRACAO DE ELETRODUTOS, TIPO D, COM 4" E CUNHA DE FIXACAO</t>
  </si>
  <si>
    <t>ABRACADEIRA EM ACO PARA AMARRACAO DE ELETRODUTOS, TIPO D, COM 4" E PARAFUSO DE FIXACAO</t>
  </si>
  <si>
    <t>ABRACADEIRA EM ACO PARA AMARRACAO DE ELETRODUTOS, TIPO U SIMPLES, COM 1 1/2"</t>
  </si>
  <si>
    <t>ABRACADEIRA EM ACO PARA AMARRACAO DE ELETRODUTOS, TIPO U SIMPLES, COM 1 1/4"</t>
  </si>
  <si>
    <t>ABRACADEIRA EM ACO PARA AMARRACAO DE ELETRODUTOS, TIPO U SIMPLES, COM 1/2"</t>
  </si>
  <si>
    <t>ABRACADEIRA EM ACO PARA AMARRACAO DE ELETRODUTOS, TIPO U SIMPLES, COM 1"</t>
  </si>
  <si>
    <t>ABRACADEIRA EM ACO PARA AMARRACAO DE ELETRODUTOS, TIPO U SIMPLES, COM 2 1/2"</t>
  </si>
  <si>
    <t>ABRACADEIRA EM ACO PARA AMARRACAO DE ELETRODUTOS, TIPO U SIMPLES, COM 2"</t>
  </si>
  <si>
    <t>ABRACADEIRA EM ACO PARA AMARRACAO DE ELETRODUTOS, TIPO U SIMPLES, COM 3/4"</t>
  </si>
  <si>
    <t>ABRACADEIRA EM ACO PARA AMARRACAO DE ELETRODUTOS, TIPO U SIMPLES, COM 3/8"</t>
  </si>
  <si>
    <t>ABRACADEIRA EM ACO PARA AMARRACAO DE ELETRODUTOS, TIPO U SIMPLES, COM 3"</t>
  </si>
  <si>
    <t>ABRACADEIRA EM ACO PARA AMARRACAO DE ELETRODUTOS, TIPO U SIMPLES, COM 4"</t>
  </si>
  <si>
    <t>ABRACADEIRA PVC, PARA CALHA PLUVIAL, DIAMETRO ENTRE 80 E 100 MM, PARA DRENAGEM PREDIAL</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</si>
  <si>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</si>
  <si>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</si>
  <si>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</si>
  <si>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ACESSORIO INICIADOR NAO ELETRICO, TUBO DE 6 M, TEMPO DE RETARDO DE *160* MS</t>
  </si>
  <si>
    <t>ACO CA-50, 10,0 MM, VERGALHAO</t>
  </si>
  <si>
    <t>ACO CA-50, 6,3 MM, DOBRADO E CORTADO</t>
  </si>
  <si>
    <t>ACO CA-50, 6,3 MM, VERGALHAO</t>
  </si>
  <si>
    <t>ACO CA-50, 8,0 MM, VERGALHAO</t>
  </si>
  <si>
    <t>ACOPLAMENTO DE CONDUTOR PLUVIAL, EM PVC, DIAMETRO ENTRE 80 E 100 MM, PARA DRENAGEM PREDIAL</t>
  </si>
  <si>
    <t>ADAPTADOR PVC PARA SIFAO METALICO, SOLDAVEL, COM ANEL BORRACHA (JE), 40 MM X 1 1/2"</t>
  </si>
  <si>
    <t>ADAPTADOR PVC PARA SIFAO, ROSCAVEL, 40 MM X 1 1/4"</t>
  </si>
  <si>
    <t>ADAPTADOR PVC ROSCAVEL, COM FLANGES E ANEL DE VEDACAO, 1/2", PARA CAIXA D' AGUA</t>
  </si>
  <si>
    <t>ADAPTADOR PVC ROSCAVEL, COM FLANGES E ANEL DE VEDACAO, 1", PARA CAIXA D' AGUA</t>
  </si>
  <si>
    <t>ADAPTADOR PVC ROSCAVEL, COM FLANGES E ANEL DE VEDACAO, 3/4", PARA CAIXA D' AGUA</t>
  </si>
  <si>
    <t>ADAPTADOR PVC SOLDAVEL CURTO COM BOLSA E ROSCA, 110 MM X 4", PARA AGUA FRIA</t>
  </si>
  <si>
    <t>ADAPTADOR PVC SOLDAVEL CURTO COM BOLSA E ROSCA, 20 MM X 1/2", PARA AGUA FRIA</t>
  </si>
  <si>
    <t>ADAPTADOR PVC SOLDAVEL CURTO COM BOLSA E ROSCA, 25 MM X 3/4", PARA AGUA FRIA</t>
  </si>
  <si>
    <t>ADAPTADOR PVC SOLDAVEL CURTO COM BOLSA E ROSCA, 32 MM X 1", PARA AGUA FRIA</t>
  </si>
  <si>
    <t>ADAPTADOR PVC SOLDAVEL CURTO COM BOLSA E ROSCA, 40 MM X 1 1/2", PARA AGUA FRIA</t>
  </si>
  <si>
    <t>ADAPTADOR PVC SOLDAVEL CURTO COM BOLSA E ROSCA, 40 MM X 1 1/4",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</si>
  <si>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</si>
  <si>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</si>
  <si>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</si>
  <si>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CURTO COM BOLSA E ROSCA, 75 MM X 2 1/2", PARA AGUA FRIA</t>
  </si>
  <si>
    <t>ADAPTADOR PVC SOLDAVEL CURTO COM BOLSA E ROSCA, 85 MM X 3", PARA AGUA FRIA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</si>
  <si>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</si>
  <si>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</si>
  <si>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</si>
  <si>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</si>
  <si>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</si>
  <si>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</si>
  <si>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COM FLANGES LIVRES, 110 MM X 4", PARA CAIXA D' AGUA</t>
  </si>
  <si>
    <t>ADAPTADOR PVC SOLDAVEL, COM FLANGES LIVRES, 25 MM X 3/4", PARA CAIXA D' AGUA</t>
  </si>
  <si>
    <t>ADAPTADOR PVC SOLDAVEL, COM FLANGES LIVRES, 32 MM X 1", PARA CAIXA D' AGUA</t>
  </si>
  <si>
    <t>ADAPTADOR PVC SOLDAVEL, COM FLANGES LIVRES, 40 MM X 1  1/4", PARA CAIXA D' AGUA</t>
  </si>
  <si>
    <t>ADAPTADOR PVC SOLDAVEL, COM FLANGES LIVRES, 50 MM X 1  1/2", PARA CAIXA D' AGUA</t>
  </si>
  <si>
    <t>ADAPTADOR PVC SOLDAVEL, COM FLANGES LIVRES, 60 MM X 2", PARA CAIXA D' AGUA</t>
  </si>
  <si>
    <t>ADAPTADOR PVC SOLDAVEL, COM FLANGES LIVRES, 75 MM X 2  1/2", PARA CAIXA D' AGUA</t>
  </si>
  <si>
    <t>ADAPTADOR PVC SOLDAVEL, COM FLANGES LIVRES, 85 MM X 3", PARA CAIXA D' AGUA</t>
  </si>
  <si>
    <t>ADAPTADOR PVC SOLDAVEL, LONGO, COM FLANGE LIVRE,  110 MM X 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</si>
  <si>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</si>
  <si>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</si>
  <si>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</si>
  <si>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</si>
  <si>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LONGO, COM FLANGE LIVRE,  60 MM X 2", PARA CAIXA D' AGUA</t>
  </si>
  <si>
    <t>ADAPTADOR PVC SOLDAVEL, LONGO, COM FLANGE LIVRE,  75 MM X 2 1/2", PARA CAIXA D' AGUA</t>
  </si>
  <si>
    <t>ADAPTADOR PVC SOLDAVEL, LONGO, COM FLANGE LIVRE,  85 MM X 3", PARA CAIXA D' AGUA</t>
  </si>
  <si>
    <t>ADAPTADOR PVC, ROSCAVEL, COM FLANGES E ANEL DE VEDACAO, 1 1/2", PARA CAIXA D'AGUA</t>
  </si>
  <si>
    <t>ADAPTADOR PVC, ROSCAVEL, COM FLANGES E ANEL DE VEDACAO, 1 1/4", PARA CAIXA D' AGUA</t>
  </si>
  <si>
    <t>ADAPTADOR PVC, ROSCAVEL, COM FLANGES E ANEL DE VEDACAO, 2", PARA CAIXA D' AGUA</t>
  </si>
  <si>
    <t>ADAPTADOR PVC, ROSCAVEL, PARA VALVULA PIA OU LAVATORIO, 40 MM</t>
  </si>
  <si>
    <t>ADAPTADOR, CPVC, SOLDAVEL, 15 MM, PARA AGUA QUENTE</t>
  </si>
  <si>
    <t>ADAPTADOR, CPVC, SOLDAVEL, 22 MM, PARA AGUA QUENTE</t>
  </si>
  <si>
    <t>ADAPTADOR, EM LATAO, ENGATE RAPIDO 2 1/2" X ROSCA INTERNA 5 FIOS 2 1/2",  PARA INSTALACAO PREDIAL DE COMBATE A INCENDIO</t>
  </si>
  <si>
    <t>ADAPTADOR, EM LATAO, ENGATE RAPIDO1 1/2" X ROSCA INTERNA 5 FIOS 2 1/2",  PARA INSTALACAO PREDIAL DE COMBATE A INCENDIO</t>
  </si>
  <si>
    <t>ADAPTADOR, PVC PBA,  BOLSA/ROSCA, JE, DN 75 / DE  85 MM</t>
  </si>
  <si>
    <t>ADAPTADOR, PVC PBA, A BOLSA DEFOFO, JE, DN 100 / DE 110 MM</t>
  </si>
  <si>
    <t>ADAPTADOR, PVC PBA, A BOLSA DEFOFO, JE, DN 50 / DE 60 MM</t>
  </si>
  <si>
    <t>ADAPTADOR, PVC PBA, A BOLSA DEFOFO, JE, DN 75 / DE  85 MM</t>
  </si>
  <si>
    <t>ADAPTADOR, PVC PBA, BOLSA/ROSCA, JE, DN 100 / DE 110 MM</t>
  </si>
  <si>
    <t>ADAPTADOR, PVC PBA, BOLSA/ROSCA, JE, DN 50 / DE 60 MM</t>
  </si>
  <si>
    <t>ADAPTADOR, PVC PBA, PONTA/ROSCA, JE, DN 50 / DE  60 MM</t>
  </si>
  <si>
    <t>ADAPTADOR, PVC PBA, PONTA/ROSCA, JE, DN 75 / DE  85 MM</t>
  </si>
  <si>
    <t>ADESIVO ESTRUTURAL A BASE DE RESINA EPOXI PARA INJECAO EM TRINCAS, BICOMPONENTE, BAIXA VISCOSIDADE</t>
  </si>
  <si>
    <t>ADESIVO ESTRUTURAL A BASE DE RESINA EPOXI, BICOMPONENTE, FLUIDO</t>
  </si>
  <si>
    <t>ADESIVO ESTRUTURAL A BASE DE RESINA EPOXI, BICOMPONENTE, PASTOSO (TIXOTROPICO)</t>
  </si>
  <si>
    <t>ADESIVO PARA TUBOS CPVC, *75* G</t>
  </si>
  <si>
    <t>ADESIVO PLASTICO PARA PVC, BISNAGA COM 75 GR</t>
  </si>
  <si>
    <t>ADESIVO PLASTICO PARA PVC, FRASCO COM 175 GR</t>
  </si>
  <si>
    <t>ADITIVO ADESIVO LIQUIDO PARA ARGAMASSAS DE REVESTIMENTOS CIMENTICIOS</t>
  </si>
  <si>
    <t>AFASTADOR PARA TELHA DE FIBROCIMENTO CANALETE 90 OU KALHETAO</t>
  </si>
  <si>
    <t>AJUDANTE DE ARMADOR (MENSALISTA)</t>
  </si>
  <si>
    <t>MES</t>
  </si>
  <si>
    <t>AJUDANTE DE ELETRICISTA (MENSALISTA)</t>
  </si>
  <si>
    <t>AJUDANTE DE ESTRUTURAS METALICAS (MENSALISTA)</t>
  </si>
  <si>
    <t>AJUDANTE DE OPERACAO EM GERAL (MENSALISTA)</t>
  </si>
  <si>
    <t>AJUDANTE DE PINTOR (MENSALISTA)</t>
  </si>
  <si>
    <t>AJUDANTE DE SERRALHEIRO (MENSALISTA)</t>
  </si>
  <si>
    <t>AJUDANTE ESPECIALIZADO</t>
  </si>
  <si>
    <t>AJUDANTE ESPECIALIZADO (MENSALISTA)</t>
  </si>
  <si>
    <t>ALCA PREFORMADA DE CONTRA POSTE, EM ACO GALVANIZADO, PARA CABO 3/16", COMPRIMENTO *860* MM</t>
  </si>
  <si>
    <t>ALCA PREFORMADA DE DISTRIBUICAO, EM ACO GALVANIZADO, PARA CONDUTORES DE ALUMINIO AWG 1/0 (CAA 6/1 OU CA 7 FIOS)</t>
  </si>
  <si>
    <t>ALCA PREFORMADA DE DISTRIBUICAO, EM ACO GALVANIZADO, PARA CONDUTORES DE ALUMINIO AWG 2 (CAA 6/1 OU CA 7 FIOS)</t>
  </si>
  <si>
    <t>ALCA PREFORMADA DE SERVICO, EM ACO GALVANIZADO, PARA CONDUTORES DE ALUMINIO AWG 4 (CAA 6/1)</t>
  </si>
  <si>
    <t>ALCA PREFORMADA DE SERVICO, EM ACO GALVANIZADO, PARA CONDUTORES DE ALUMINIO AWG 6 (CAA 6/1)</t>
  </si>
  <si>
    <t>ALICATE DE CORTE DIAGONAL 6 " COM ISOLAMENTO</t>
  </si>
  <si>
    <t>ALICATE DE CRIMPAR RJ11, RJ12 E RJ45</t>
  </si>
  <si>
    <t>ALICATE DE PRESSAO PARA SOLDA DE CHAPA 18 "</t>
  </si>
  <si>
    <t>ALICATE DE PRESSAO 11 " PARA SOLDA, TIPO C</t>
  </si>
  <si>
    <t>ALICATE DE PRESSAO 11 " PARA SOLDA, TIPO U</t>
  </si>
  <si>
    <t>ALICATE PARA ANEIS DE PISTAO, CAPACIDADE 50 A 100 MM</t>
  </si>
  <si>
    <t>ALISADORA DE CONCRETO COM MOTOR A GASOLINA DE 5,5 HP, PESO COM MOTOR DE 78 KG, 4 PAS</t>
  </si>
  <si>
    <t>ALMOXARIFE (MENSALISTA)</t>
  </si>
  <si>
    <t>ALUMINIO ANODIZADO</t>
  </si>
  <si>
    <t>ANEL BORRACHA PARA TUBO ESGOTO PREDIAL, DN 100 MM (NBR 5688)</t>
  </si>
  <si>
    <t>ANEL BORRACHA, DN 150 MM, PARA TUBO SERIE REFORCADA ESGOTO PREDIAL</t>
  </si>
  <si>
    <t>ANEL BORRACHA, DN 50 MM, PARA TUBO SERIE REFORCADA ESGOTO PREDIAL</t>
  </si>
  <si>
    <t>ANEL BORRACHA, PARA TUBO PVC DEFOFO, DN 100 MM (NBR 7665)</t>
  </si>
  <si>
    <t>ANEL BORRACHA, PARA TUBO PVC DEFOFO, DN 150 MM (NBR 7665)</t>
  </si>
  <si>
    <t>ANEL BORRACHA, PARA TUBO PVC DEFOFO, DN 200 MM (NBR 7665)</t>
  </si>
  <si>
    <t>ANEL BORRACHA, PARA TUBO PVC, REDE COLETOR ESGOTO, DN 100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</si>
  <si>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</si>
  <si>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</si>
  <si>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</si>
  <si>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350 MM (NBR 7362)</t>
  </si>
  <si>
    <t>ANEL BORRACHA, PARA TUBO PVC, REDE COLETOR ESGOTO, DN 400 MM (NBR 7362)</t>
  </si>
  <si>
    <t>ANEL BORRACHA, PARA TUBO/CONEXAO PVC PBA, DN 100 MM, PARA REDE AGUA</t>
  </si>
  <si>
    <t>ANEL BORRACHA, PARA TUBO/CONEXAO PVC PBA, DN 50 MM, PARA REDE AGUA</t>
  </si>
  <si>
    <t>ANEL BORRACHA, PARA TUBO/CONEXAO PVC PBA, DN 60 MM, PARA REDE AGUA</t>
  </si>
  <si>
    <t>ANEL BORRACHA, PARA TUBO/CONEXAO PVC PBA, DN 75 MM, PARA REDE AGUA</t>
  </si>
  <si>
    <t>ANEL BORRACHA, PARA TUBO, PVC REDE COLETOR ESGOTO, DN 300 MM (NBR 7362)</t>
  </si>
  <si>
    <t>ANEL DE DISTRIBUICAO EM ACO GALVANIZADO PARA FIO FE-160</t>
  </si>
  <si>
    <t>ANEL DE EXPANSAO EM COBRE, ENGATE RAPIDO 1 1/2", PARA EMPATACAO MANGUEIRA DE COMBATE A INCENDIO PREDIAL</t>
  </si>
  <si>
    <t>ANEL DE EXPANSAO EM COBRE, ENGATE RAPIDO 2 1/2", PARA EMPATACAO MANGUEIRA DE COMBATE A INCENDIO PREDIAL</t>
  </si>
  <si>
    <t>APARELHO CORTE OXI-ACETILENO PARA SOLDA E CORTE CONTENDO MACARICO SOLDA, BICO DE CORTE, CILINDROS, REGULADORES, MANGUEIRAS E CARRINHO</t>
  </si>
  <si>
    <t>CJ</t>
  </si>
  <si>
    <t>AQUECEDOR DE AGUA A GAS GLP/GN COM CAPACIDADE DE ARMAZENAMENTO DE 50 A 80 L</t>
  </si>
  <si>
    <t>AQUECEDOR DE AGUA ELETRICO  RESERVATORIO DE 100 L CILINDRICO EM COBRE, REFORCADO COM ACO CARBONO, MONOFASICO, TENSAO NOMINAL 220 V</t>
  </si>
  <si>
    <t>AQUECEDOR DE AGUA ELETRICO  RESERVATORIO DE 500 L CILINDRICO EM COBRE, REFORCADO COM ACO CARBONO, MONOFASICO, TENSAO NOMINAL 220 V</t>
  </si>
  <si>
    <t>AQUECEDOR DE AGUA ELETRICO  RESERVATORIO DE 500 L CILINDRICO EM COBRE, REFORCADO COM ACO CARBONO, TRIFASICO, TENSAO NOMINAL 220/380/400 V, POTENCIA 24 KW</t>
  </si>
  <si>
    <t>AQUECEDOR DE AGUA ELETRICO  RESERVATORIO DE 700 L CILINDRICO EM COBRE, REFORCADO COM ACO CARBONO, MONOFASICO, TENSAO NOMINAL 220 V</t>
  </si>
  <si>
    <t>AQUECEDOR DE AGUA ELETRICO HORIZONTAL, RESERVATORIO DE 200 L CILINDRICO EM COBRE, REFORCADO COM ACO CARBONO, MONOFASICO, TENSAO NOMINAL 220 V</t>
  </si>
  <si>
    <t>ARADO REVERSIVEL COM 3 DISCOS DE 26" X 6MM REBOCAVEL</t>
  </si>
  <si>
    <t>ARAME DE ACO OVALADO 15 X 17 ( 45,7 KG, 700 KGF), ROLO 1000 M</t>
  </si>
  <si>
    <t>ARAME DE AMARRACAO PARA GABIAO GALVANIZADO, DIAMETRO 2,2 MM</t>
  </si>
  <si>
    <t>AREIA FINA - POSTO JAZIDA/FORNECEDOR (RETIRADO NA JAZIDA, SEM TRANSPORTE)</t>
  </si>
  <si>
    <t>AREIA GROSSA - POSTO JAZIDA/FORNECEDOR (RETIRADO NA JAZIDA, SEM TRANSPORTE)</t>
  </si>
  <si>
    <t>AREIA MEDIA - POSTO JAZIDA/FORNECEDOR (RETIRADO NA JAZIDA, SEM TRANSPORTE)</t>
  </si>
  <si>
    <t>AREIA PARA ATERRO - POSTO JAZIDA/FORNECEDOR (RETIRADO NA JAZIDA, SEM TRANSPORTE)</t>
  </si>
  <si>
    <t>AREIA PARA LEITO FILTRANTE (0,42 A 1,68 MM) - POSTO JAZIDA/FORNECEDOR (RETIRADO NA JAZIDA, SEM TRANSPORTE)</t>
  </si>
  <si>
    <t>ARGAMASSA COLANTE AC I PARA CERAMICAS</t>
  </si>
  <si>
    <t>ARGAMASSA INDUSTRIALIZADA MULTIUSO, PARA REVESTIMENTO INTERNO E EXTERNO E ASSENTAMENTO DE BLOCOS DIVERSOS</t>
  </si>
  <si>
    <t>ARGAMASSA INDUSTRIALIZADA PARA CHAPISCO COLANTE</t>
  </si>
  <si>
    <t>ARGAMASSA INDUSTRIALIZADA PARA CHAPISCO ROLADO</t>
  </si>
  <si>
    <t>ARGAMASSA PISO SOBRE PISO</t>
  </si>
  <si>
    <t>ARGAMASSA POLIMERICA DE REPARO ESTRUTURAL, BICOMPONENTE</t>
  </si>
  <si>
    <t>ARGAMASSA POLIMERICA IMPERMEABILIZANTE SEMIFLEXIVEL, BICOMPONENTE (MEMBRANA IMPERMEABILIZANTE ACRILICA)</t>
  </si>
  <si>
    <t>ARGAMASSA PRONTA PARA CONTRAPISO</t>
  </si>
  <si>
    <t>ARGAMASSA USINADA AUTOADENSAVEL E AUTONIVELANTE PARA CONTRAPISO, INCLUI BOMBEAMENTO</t>
  </si>
  <si>
    <t>ARGILA EXPANDIDA, GRANULOMETRIA 2215</t>
  </si>
  <si>
    <t>ARGILA OU BARRO PARA ATERRO/REATERRO (COM TRANSPORTE ATE 10 KM)</t>
  </si>
  <si>
    <t>ARGILA OU BARRO PARA ATERRO/REATERRO (RETIRADO NA JAZIDA, SEM TRANSPORTE)</t>
  </si>
  <si>
    <t>ARGILA, ARGILA VERMELHA OU ARGILA ARENOSA (RETIRADA NA JAZIDA, SEM TRANSPORTE)</t>
  </si>
  <si>
    <t>ARMACAO VERTICAL COM HASTE E CONTRA-PINO, EM CHAPA DE ACO GALVANIZADO 3/16", COM 1 ESTRIBO E 1 ISOLADOR</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</si>
  <si>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</si>
  <si>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</si>
  <si>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</si>
  <si>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</si>
  <si>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3 ESTRIBOS, SEM ISOLADOR</t>
  </si>
  <si>
    <t>ARMACAO VERTICAL COM HASTE E CONTRA-PINO, EM CHAPA DE ACO GALVANIZADO 3/16", COM 4 ESTRIBOS E 4 ISOLADORES</t>
  </si>
  <si>
    <t>ARMACAO VERTICAL COM HASTE E CONTRA-PINO, EM CHAPA DE ACO GALVANIZADO 3/16", COM 4 ESTRIBOS, SEM ISOLADOR</t>
  </si>
  <si>
    <t>ARMADOR (MENSALISTA)</t>
  </si>
  <si>
    <t>ARQUITETO JUNIOR</t>
  </si>
  <si>
    <t>ARQUITETO JUNIOR (MENSALISTA)</t>
  </si>
  <si>
    <t>ARQUITETO PAISAGISTA</t>
  </si>
  <si>
    <t>ARQUITETO PAISAGISTA (MENSALISTA)</t>
  </si>
  <si>
    <t>ARQUITETO PLENO</t>
  </si>
  <si>
    <t>ARQUITETO PLENO (MENSALISTA)</t>
  </si>
  <si>
    <t>ARQUITETO SENIOR</t>
  </si>
  <si>
    <t>ARQUITETO SENIOR (MENSALISTA)</t>
  </si>
  <si>
    <t>ARRUELA  EM ACO GALVANIZADO, DIAMETRO EXTERNO = 35MM, ESPESSURA = 3MM, DIAMETRO DO FURO= 18MM</t>
  </si>
  <si>
    <t>ARRUELA EM ALUMINIO, COM ROSCA, DE  1 1/4", PARA ELETRODUTO</t>
  </si>
  <si>
    <t>ARRUELA EM ALUMINIO, COM ROSCA, DE 1 1/2", PARA ELETRODUTO</t>
  </si>
  <si>
    <t>ARRUELA EM ALUMINIO, COM ROSCA, DE 1/2", PARA ELETRODUTO</t>
  </si>
  <si>
    <t>ARRUELA EM ALUMINIO, COM ROSCA, DE 1", PARA ELETRODUTO</t>
  </si>
  <si>
    <t>ARRUELA EM ALUMINIO, COM ROSCA, DE 2 1/2", PARA ELETRODUTO</t>
  </si>
  <si>
    <t>ARRUELA EM ALUMINIO, COM ROSCA, DE 2", PARA ELETRODUTO</t>
  </si>
  <si>
    <t>ARRUELA EM ALUMINIO, COM ROSCA, DE 3/4", PARA ELETRODUTO</t>
  </si>
  <si>
    <t>ARRUELA EM ALUMINIO, COM ROSCA, DE 3/8", PARA ELETRODUTO</t>
  </si>
  <si>
    <t>ARRUELA EM ALUMINIO, COM ROSCA, DE 3", PARA ELETRODUTO</t>
  </si>
  <si>
    <t>ARRUELA EM ALUMINIO, COM ROSCA, DE 4", PARA ELETRODUTO</t>
  </si>
  <si>
    <t>ARRUELA QUADRADA EM ACO GALVANIZADO, DIMENSAO = 38 MM, ESPESSURA = 3MM, DIAMETRO DO FURO= 18 MM</t>
  </si>
  <si>
    <t>ASFALTO MODIFICADO TIPO I - NBR 9910 (ASFALTO OXIDADO PARA IMPERMEABILIZACAO, COEFICIENTE DE PENETRACAO 25-40)</t>
  </si>
  <si>
    <t>ASFALTO MODIFICADO TIPO II - NBR 9910 (ASFALTO OXIDADO PARA IMPERMEABILIZACAO, COEFICIENTE DE PENETRACAO 20-35)</t>
  </si>
  <si>
    <t>ASFALTO MODIFICADO TIPO III - NBR 9910 (ASFALTO OXIDADO PARA IMPERMEABILIZACAO, COEFICIENTE DE PENETRACAO 15-25)</t>
  </si>
  <si>
    <t>ASSENTADOR DE MANILHAS</t>
  </si>
  <si>
    <t>ASSENTADOR DE MANILHAS (MENSALISTA)</t>
  </si>
  <si>
    <t>ASSENTO  VASO SANITARIO INFANTIL EM PLASTICO BRANCO</t>
  </si>
  <si>
    <t>ASSENTO SANITARIO DE PLASTICO, TIPO CONVENCIONAL</t>
  </si>
  <si>
    <t>AUTOMATICO DE BOIA SUPERIOR / INFERIOR, *15* A / 250 V</t>
  </si>
  <si>
    <t>AUXILIAR DE ALMOXARIFE (MENSALISTA)</t>
  </si>
  <si>
    <t>AUXILIAR DE AZULEJISTA (MENSALISTA)</t>
  </si>
  <si>
    <t>AUXILIAR DE ENCANADOR OU BOMBEIRO HIDRAULICO (MENSALISTA)</t>
  </si>
  <si>
    <t>AUXILIAR DE ESCRITORIO (MENSALISTA)</t>
  </si>
  <si>
    <t>AUXILIAR DE LABORATORISTA DE SOLOS E DE CONCRETO (MENSALISTA)</t>
  </si>
  <si>
    <t>AUXILIAR DE MECANICO</t>
  </si>
  <si>
    <t>AUXILIAR DE MECANICO (MENSALISTA)</t>
  </si>
  <si>
    <t>AUXILIAR DE PEDREIRO (MENSALISTA)</t>
  </si>
  <si>
    <t>AUXILIAR DE SERVICOS GERAIS</t>
  </si>
  <si>
    <t>AUXILIAR DE SERVICOS GERAIS (MENSALISTA)</t>
  </si>
  <si>
    <t>AUXILIAR DE TOPOGRAFO (MENSALISTA)</t>
  </si>
  <si>
    <t>AUXILIAR TECNICO / ASSISTENTE DE ENGENHARIA</t>
  </si>
  <si>
    <t>AUXILIAR TECNICO / ASSISTENTE DE ENGENHARIA (MENSALISTA)</t>
  </si>
  <si>
    <t>AVENTAL DE SEGURANCA DE RASPA DE COURO 1,00 X 0,60 M</t>
  </si>
  <si>
    <t>AZULEJISTA OU LADRILHEIRO (MENSALISTA)</t>
  </si>
  <si>
    <t>BALDE PLASTICO CAPACIDADE *10* L</t>
  </si>
  <si>
    <t>BALDE VERMELHO PARA SINALIZACAO DE VIAS</t>
  </si>
  <si>
    <t>BANCADA DE MARMORE SINTETICO COM UMA CUBA, 120 X *60* CM</t>
  </si>
  <si>
    <t>BANCADA DE MARMORE SINTETICO COM UMA CUBA, 150 X *60* CM</t>
  </si>
  <si>
    <t>BANCADA DE MARMORE SINTETICO COM UMA CUBA, 200 X *60* CM</t>
  </si>
  <si>
    <t>BANCADA/ BANCA EM MARMORE, POLIDO, BRANCO COMUM, E=  *3* CM</t>
  </si>
  <si>
    <t>BANCADA/TAMPO ACO INOX (AISI 304), LARGURA 60 CM, COM RODABANCA (NAO INCLUI PES DE APOIO)</t>
  </si>
  <si>
    <t>BANCADA/TAMPO ACO INOX (AISI 304), LARGURA 70 CM, COM RODABANCA (NAO INCLUI PES DE APOIO)</t>
  </si>
  <si>
    <t>BANCADA/TAMPO LISO (SEM CUBA) EM MARMORE SINTETICO</t>
  </si>
  <si>
    <t>BANCO ARTICULADO PARA BANHO, EM ACO INOX POLIDO, 70* CM X 45* CM</t>
  </si>
  <si>
    <t>BANDEJA DE PINTURA PARA ROLO 23 CM</t>
  </si>
  <si>
    <t>BARRA ANTIPANICO DUPLA, PARA PORTA DE VIDRO, COR CINZA</t>
  </si>
  <si>
    <t>BARRA ANTIPANICO SIMPLES, COM FECHADURA LADO OPOSTO, COR CINZA</t>
  </si>
  <si>
    <t>BARRA ANTIPANICO SIMPLES, PARA PORTA DE VIDRO, COR CINZA</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</si>
  <si>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</si>
  <si>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</si>
  <si>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</si>
  <si>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RETA, EM ACO INOX POLIDO, COMPRIMENTO 60CM, DIAMETRO MINIMO 3 CM</t>
  </si>
  <si>
    <t>BARRA DE APOIO RETA, EM ACO INOX POLIDO, COMPRIMENTO 70CM, DIAMETRO MINIMO 3 CM</t>
  </si>
  <si>
    <t>BARRA DE APOIO RETA, EM ACO INOX POLIDO, COMPRIMENTO 80CM, DIAMETRO MINIMO 3 CM</t>
  </si>
  <si>
    <t>BARRA DE APOIO RETA, EM ACO INOX POLIDO, COMPRIMENTO 90 CM, DIAMETRO MINIMO 3 CM</t>
  </si>
  <si>
    <t>BARRA DE APOIO RETA, EM ALUMINIO, COMPRIMENTO 60CM, DIAMETRO MINIMO 3 CM</t>
  </si>
  <si>
    <t>BARRA DE APOIO RETA, EM ALUMINIO, COMPRIMENTO 70CM, DIAMETRO MINIMO 3 CM</t>
  </si>
  <si>
    <t>BARRA DE APOIO RETA, EM ALUMINIO, COMPRIMENTO 80 CM, DIAMETRO MINIMO 3 CM</t>
  </si>
  <si>
    <t>BARRA DE APOIO RETA, EM ALUMINIO, COMPRIMENTO 90 CM, DIAMETRO MINIMO 3 CM</t>
  </si>
  <si>
    <t>BASE PARA MASTRO DE PARA-RAIOS DIAMETRO NOMINAL 1 1/2"</t>
  </si>
  <si>
    <t>BASE PARA MASTRO DE PARA-RAIOS DIAMETRO NOMINAL 2"</t>
  </si>
  <si>
    <t>BATE-ESTACAS POR GRAVIDADE, POTENCIA160 HP, PESO DO MARTELO ATE 3 TONELADAS</t>
  </si>
  <si>
    <t>BETONEIRA CAPACIDADE NOMINAL 400 L, CAPACIDADE DE MISTURA  280 L, MOTOR ELETRICO TRIFASICO 220/380 V POTENCIA 2 CV, SEM CARREGADOR</t>
  </si>
  <si>
    <t>BETONEIRA CAPACIDADE NOMINAL 400 L, CAPACIDADE DE MISTURA 310 L, MOTOR A DIESEL POTENCIA 5 CV, SEM CARREGADOR</t>
  </si>
  <si>
    <t>BETONEIRA CAPACIDADE NOMINAL 400 L, CAPACIDADE DE MISTURA 310 L, MOTOR A GASOLINA POTENCIA 5,5 CV, SEM CARREGADOR</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</si>
  <si>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</si>
  <si>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</si>
  <si>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</si>
  <si>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BLASTER, DINAMITADOR OU CABO DE FOGO</t>
  </si>
  <si>
    <t>BLASTER, DINAMITADOR OU CABO DE FOGO (MENSALISTA)</t>
  </si>
  <si>
    <t>BLOCO DE ESPUMA MULTIUSO *23 X 13 X 8* CM</t>
  </si>
  <si>
    <t>BLOCO ESTRUTURAL CERAMICO 14 X 19 X 29 CM, 6,0 MPA (NBR 15270)</t>
  </si>
  <si>
    <t>BLOCO ESTRUTURAL CERAMICO 14 X 19 X 34 CM, 6,0 MPA (NBR 15270)</t>
  </si>
  <si>
    <t>BLOCO ESTRUTURAL CERAMICO 14 X 19 X 39 CM, 6,0 MPA (NBR 15270)</t>
  </si>
  <si>
    <t>BLOCO ESTRUTURAL CERAMICO 19 X 19 X 29 CM, 6,0 MPA (NBR 15270)</t>
  </si>
  <si>
    <t>BLOCO ESTRUTURAL CERAMICO 19 X 19 X 39 CM, 6,0 MPA (NBR 15270)</t>
  </si>
  <si>
    <t>BLOQUETE/PISO INTERTRAVADO DE CONCRETO - MODELO RAQUETE, *22 CM X 13,5* CM, E = 6 CM, RESISTENCIA DE 35 MPA (NBR 9781), COR NATURAL</t>
  </si>
  <si>
    <t>BOCAL PVC, PARA CALHA PLUVIAL, DIAMETRO DA SAIDA ENTRE 80 E 100 MM, PARA DRENAGEM PREDIAL</t>
  </si>
  <si>
    <t>BOLSA DE LIGACAO EM PVC FLEXIVEL PARA VASO SANITARIO 1.1/2 " (40 MM)</t>
  </si>
  <si>
    <t>BOLSA DE LONA PARA FERRAMENTAS *50 X 35 X 25* CM</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</si>
  <si>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</si>
  <si>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</si>
  <si>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COM MOTOR ELETRICO MONOFASICO, POTENCIA 0,33 HP,  BOCAIS 1" X 3/4", DIAMETRO DO ROTOR 99 MM, HM/Q = 4 MCA / 8,5 M3/H A 18 MCA / 0,90 M3/H</t>
  </si>
  <si>
    <t>BOMBA CENTRIFUGA MONOESTAGIO COM MOTOR ELETRICO MONOFASICO, POTENCIA 15 HP,  DIAMETRO DO ROTOR *173* MM, HM/Q = *30* MCA / *90* M3/H A *45* MCA / *55* M3/H</t>
  </si>
  <si>
    <t>BOMBA CENTRIFUGA MOTOR ELETRICO MONOFASICO 0,49 HP  BOCAIS 1" X 3/4", DIAMETRO DO ROTOR 110 MM, HM/Q: 6 M / 8,3 M3/H A 20 M / 1,2 M3/H</t>
  </si>
  <si>
    <t>BOMBA CENTRIFUGA MOTOR ELETRICO MONOFASICO 0,50 CV DIAMETRO DE SUCCAO X ELEVACAO 3/4" X 3/4", MONOESTAGIO, DIAMETRO DOS ROTORES 114 MM, HM/Q: 2 M / 2,99 M3/H A 24 M / 0,71 M3/H</t>
  </si>
  <si>
    <t>BOMBA CENTRIFUGA MOTOR ELETRICO MONOFASICO 0,74HP  DIAMETRO DE SUCCAO X ELEVACAO 1 1/4" X 1", DIAMETRO DO ROTOR 120 MM, HM/Q: 8 M / 7,70 M3/H A 24 M / 2,80 M3/H</t>
  </si>
  <si>
    <t>BOMBA CENTRIFUGA MOTOR ELETRICO TRIFASICO 0,99HP  DIAMETRO DE SUCCAO X ELEVACAO 1" X 1", DIAMETRO DO ROTOR 145 MM, HM/Q: 14 M / 8,4 M3/H A 40 M / 0,60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</si>
  <si>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</si>
  <si>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</si>
  <si>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</si>
  <si>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BOMBA CENTRIFUGA,  MOTOR ELETRICO TRIFASICO 1,48HP  DIAMETRO DE SUCCAO X ELEVACAO 1 1/2" X 1", DIAMETRO DO ROTOR 117 MM, HM/Q: 10 M / 21,9 M3/H A 24 M / 6,1 M3/H</t>
  </si>
  <si>
    <t>BOMBA DE PROJECAO DE CONCRETO SECO, POTENCIA 10 CV, VAZAO 3 M3/H</t>
  </si>
  <si>
    <t>BOMBA DE PROJECAO DE CONCRETO SECO, POTENCIA 10 CV, VAZAO 6 M3/H</t>
  </si>
  <si>
    <t>BOMBA SUBMERSA PARA POCOS TUBULARES PROFUNDOS DIAMETRO DE 4 POLEGADAS, ELETRICA, MONOFASICA, POTENCIA 0,49 HP, 13 ESTAGIOS, BOCAL DE DESCARGA DIAMETRO DE UMA POLEGADA E MEIA, HM/Q = 18 M / 1,90 M3/H A 85 M / 0,60 M3/H</t>
  </si>
  <si>
    <t>BOMBA SUBMERSA PARA POCOS TUBULARES PROFUNDOS DIAMETRO DE 4 POLEGADAS, ELETRICA, TRIFASICA, POTENCIA 1,97 HP, 20 ESTAGIOS, BOCAL DE DESCARGA DIAMETRO DE UMA POLEGADA E MEIA, HM/Q = 18 M / 5,40 M3/H A 164 M / 0,80 M3/H</t>
  </si>
  <si>
    <t>BOMBA SUBMERSA PARA POCOS TUBULARES PROFUNDOS DIAMETRO DE 4 POLEGADAS, ELETRICA, TRIFASICA, POTENCIA 5,42 HP, 15 ESTAGIOS, BOCAL DE DESCARGA DIAMETRO DE 2 POLEGADAS, HM/Q = 18 M / 18,10 M3/H A 121 M / 2,90 M3/H</t>
  </si>
  <si>
    <t>BOMBA SUBMERSA PARA POCOS TUBULARES PROFUNDOS DIAMETRO DE 4 POLEGADAS, ELETRICA, TRIFASICA, POTENCIA 5,42 HP, 29 ESTAGIOS, BOCAL DE DESCARGA DE UMA POLEGADA E MEIA, HM/Q = 18 M / 8,10 M3/H A 201 M / 3,2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</si>
  <si>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</si>
  <si>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3,45 HP, 5 ESTAGIOS, BOCAL DE DESCARGA DIAMETRO DE 2 POLEGADAS, HM/Q = 68,5 M / 6,12 M3/H A 39,5 M / 14,04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</si>
  <si>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</si>
  <si>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</si>
  <si>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SUBMERSIVEL, ELETRICA, TRIFASICA, POTENCIA 0,98 HP, DIAMETRO DO ROTOR 142 MM SEMIABERTO, BOCAL DE SAIDA DIAMETRO DE 2 POLEGADAS, HM/Q = 2 M / 32 M3/H A 8 M / 16 M3/H</t>
  </si>
  <si>
    <t>BOMBA SUBMERSIVEL, ELETRICA, TRIFASICA, POTENCIA 0,99 HP, DIAMETRO ROTOR 98 MM SEMIABERTO, BOCAL DE SAIDA DIAMETRO 2 POLEGADAS, HM/Q = 2 M / 28,90 M3/H A 14 M / 7 M3/H</t>
  </si>
  <si>
    <t>BOMBA SUBMERSIVEL, ELETRICA, TRIFASICA, POTENCIA 13 HP, DIAMETRO DO ROTOR 170 MM, BOCAL DE SAIDA DIAMETRO DE 3 POLEGADAS, HM/Q = 11 M / 68,40 M3/H A 72 M / 3,6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</si>
  <si>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</si>
  <si>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</si>
  <si>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TRIPLEX, PARA INJECAO DE CALDA DE CIMENTO, VAZAO MAXIMA DE *100* LITROS/MINUTO, PRESSAO MAXIMA DE *70* BAR, POTENCIA DE 15 CV</t>
  </si>
  <si>
    <t>BOTA DE PVC PRETA, CANO MEDIO, SEM FORRO</t>
  </si>
  <si>
    <t>BOTA DE SEGURANCA COM BIQUEIRA DE ACO E COLARINHO ACOLCHOADO</t>
  </si>
  <si>
    <t>BRACO OU HASTE COM CANOPLA PLASTICA, 1/2 ", PARA CHUVEIRO SIMPLES</t>
  </si>
  <si>
    <t>BRACO P/ LUMINARIA PUBLICA 1 X 1,50M ROMAGNOLE OU EQUIV</t>
  </si>
  <si>
    <t>BUCHA DE NYLON SEM ABA S10</t>
  </si>
  <si>
    <t>BUCHA DE NYLON SEM ABA S10, COM PARAFUSO DE 6,10 X 65 MM EM ACO ZINCADO COM ROSCA SOBERBA, CABECA CHATA E FENDA PHILLIPS</t>
  </si>
  <si>
    <t>BUCHA DE NYLON SEM ABA S12, COM PARAFUSO DE 5/16" X 80 MM EM ACO ZINCADO COM ROSCA SOBERBA E CABECA SEXTAVADA</t>
  </si>
  <si>
    <t>BUCHA DE NYLON SEM ABA S4</t>
  </si>
  <si>
    <t>BUCHA DE NYLON SEM ABA S5</t>
  </si>
  <si>
    <t>BUCHA DE NYLON SEM ABA S6</t>
  </si>
  <si>
    <t>BUCHA DE NYLON SEM ABA S6, COM PARAFUSO DE 4,20 X 40 MM EM ACO ZINCADO COM ROSCA SOBERBA, CABECA CHATA E FENDA PHILLIPS</t>
  </si>
  <si>
    <t>BUCHA DE NYLON SEM ABA S8</t>
  </si>
  <si>
    <t>BUCHA DE NYLON SEM ABA S8, COM PARAFUSO DE 4,80 X 50 MM EM ACO ZINCADO COM ROSCA SOBERBA, CABECA CHATA E FENDA PHILLIPS</t>
  </si>
  <si>
    <t>BUCHA DE NYLON, DIAMETRO DO FURO 8 MM, COMPRIMENTO 40 MM, COM PARAFUSO DE ROSCA SOBERBA, CABECA CHATA, FENDA SIMPLES, 4,8 X 50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</si>
  <si>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</si>
  <si>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</si>
  <si>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</si>
  <si>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</si>
  <si>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</si>
  <si>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</si>
  <si>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BUCHA DE REDUCAO DE FERRO GALVANIZADO, COM ROSCA BSP, DE 1 1/2" X 1 1/4"</t>
  </si>
  <si>
    <t>BUCHA DE REDUCAO DE FERRO GALVANIZADO, COM ROSCA BSP, DE 1 1/2" X 1/2"</t>
  </si>
  <si>
    <t>BUCHA DE REDUCAO DE FERRO GALVANIZADO, COM ROSCA BSP, DE 1 1/2" X 1"</t>
  </si>
  <si>
    <t>BUCHA DE REDUCAO DE FERRO GALVANIZADO, COM ROSCA BSP, DE 1 1/2" X 3/4"</t>
  </si>
  <si>
    <t>BUCHA DE REDUCAO DE FERRO GALVANIZADO, COM ROSCA BSP, DE 1 1/4" X 1/2"</t>
  </si>
  <si>
    <t>BUCHA DE REDUCAO DE FERRO GALVANIZADO, COM ROSCA BSP, DE 1 1/4" X 1"</t>
  </si>
  <si>
    <t>BUCHA DE REDUCAO DE FERRO GALVANIZADO, COM ROSCA BSP, DE 1 1/4" X 3/4"</t>
  </si>
  <si>
    <t>BUCHA DE REDUCAO DE FERRO GALVANIZADO, COM ROSCA BSP, DE 1/2" X 1/4"</t>
  </si>
  <si>
    <t>BUCHA DE REDUCAO DE FERRO GALVANIZADO, COM ROSCA BSP, DE 1/2" X 3/8"</t>
  </si>
  <si>
    <t>BUCHA DE REDUCAO DE FERRO GALVANIZADO, COM ROSCA BSP, DE 1" X 1/2"</t>
  </si>
  <si>
    <t>BUCHA DE REDUCAO DE FERRO GALVANIZADO, COM ROSCA BSP, DE 1" X 3/4"</t>
  </si>
  <si>
    <t>BUCHA DE REDUCAO DE FERRO GALVANIZADO, COM ROSCA BSP, DE 2 1/2" X 1 1/2"</t>
  </si>
  <si>
    <t>BUCHA DE REDUCAO DE FERRO GALVANIZADO, COM ROSCA BSP, DE 2 1/2" X 1 1/4"</t>
  </si>
  <si>
    <t>BUCHA DE REDUCAO DE FERRO GALVANIZADO, COM ROSCA BSP, DE 2 1/2" X 1"</t>
  </si>
  <si>
    <t>BUCHA DE REDUCAO DE FERRO GALVANIZADO, COM ROSCA BSP, DE 2 1/2" X 2"</t>
  </si>
  <si>
    <t>BUCHA DE REDUCAO DE FERRO GALVANIZADO, COM ROSCA BSP, DE 2" X 1 1/2"</t>
  </si>
  <si>
    <t>BUCHA DE REDUCAO DE FERRO GALVANIZADO, COM ROSCA BSP, DE 2" X 1 1/4"</t>
  </si>
  <si>
    <t>BUCHA DE REDUCAO DE FERRO GALVANIZADO, COM ROSCA BSP, DE 2" X 1"</t>
  </si>
  <si>
    <t>BUCHA DE REDUCAO DE FERRO GALVANIZADO, COM ROSCA BSP, DE 3/4" X 1/2"</t>
  </si>
  <si>
    <t>BUCHA DE REDUCAO DE FERRO GALVANIZADO, COM ROSCA BSP, DE 3" X 1 1/2"</t>
  </si>
  <si>
    <t>BUCHA DE REDUCAO DE FERRO GALVANIZADO, COM ROSCA BSP, DE 3" X 1 1/4"</t>
  </si>
  <si>
    <t>BUCHA DE REDUCAO DE FERRO GALVANIZADO, COM ROSCA BSP, DE 3" X 2 1/2"</t>
  </si>
  <si>
    <t>BUCHA DE REDUCAO DE FERRO GALVANIZADO, COM ROSCA BSP, DE 3" X 2"</t>
  </si>
  <si>
    <t>BUCHA DE REDUCAO DE FERRO GALVANIZADO, COM ROSCA BSP, DE 4" X 2 1/2"</t>
  </si>
  <si>
    <t>BUCHA DE REDUCAO DE FERRO GALVANIZADO, COM ROSCA BSP, DE 4" X 2"</t>
  </si>
  <si>
    <t>BUCHA DE REDUCAO DE FERRO GALVANIZADO, COM ROSCA BSP, DE 4" X 3"</t>
  </si>
  <si>
    <t>BUCHA DE REDUCAO DE FERRO GALVANIZADO, COM ROSCA BSP, DE 5" X 4"</t>
  </si>
  <si>
    <t>BUCHA DE REDUCAO DE FERRO GALVANIZADO, COM ROSCA BSP, DE 6" X 4"</t>
  </si>
  <si>
    <t>BUCHA DE REDUCAO DE FERRO GALVANIZADO, COM ROSCA BSP, DE 6" X 5"</t>
  </si>
  <si>
    <t>BUCHA DE REDUCAO DE PVC, SOLDAVEL, CURTA, COM 110 X 85 MM, PARA AGUA FRIA PREDIAL</t>
  </si>
  <si>
    <t>BUCHA DE REDUCAO DE PVC, SOLDAVEL, CURTA, COM 25 X 20 MM, PARA AGUA FRIA PREDIAL</t>
  </si>
  <si>
    <t>BUCHA DE REDUCAO DE PVC, SOLDAVEL, CURTA, COM 32 X 25 MM, PARA AGUA FRIA PREDIAL</t>
  </si>
  <si>
    <t>BUCHA DE REDUCAO DE PVC, SOLDAVEL, CURTA, COM 40 X 32 MM, PARA AGUA FRIA PREDIAL</t>
  </si>
  <si>
    <t>BUCHA DE REDUCAO DE PVC, SOLDAVEL, CURTA, COM 50 X 40 MM, PARA AGUA FRIA PREDIAL</t>
  </si>
  <si>
    <t>BUCHA DE REDUCAO DE PVC, SOLDAVEL, CURTA, COM 60 X 50 MM, PARA AGUA FRIA PREDIAL</t>
  </si>
  <si>
    <t>BUCHA DE REDUCAO DE PVC, SOLDAVEL, CURTA, COM 75 X 60 MM, PARA AGUA FRIA PREDIAL</t>
  </si>
  <si>
    <t>BUCHA DE REDUCAO DE PVC, SOLDAVEL, CURTA, COM 85 X 75 MM, PARA AGUA FRIA PREDIAL</t>
  </si>
  <si>
    <t>BUCHA DE REDUCAO DE PVC, SOLDAVEL, LONGA, COM 110 X 60 MM, PARA AGUA FRIA PREDIAL</t>
  </si>
  <si>
    <t>BUCHA DE REDUCAO DE PVC, SOLDAVEL, LONGA, COM 110 X 75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</si>
  <si>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</si>
  <si>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</si>
  <si>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</si>
  <si>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BUCHA DE REDUCAO DE PVC, SOLDAVEL, LONGA, COM 50 X 20 MM, PARA AGUA FRIA PREDIAL</t>
  </si>
  <si>
    <t>BUCHA DE REDUCAO DE PVC, SOLDAVEL, LONGA, COM 50 X 25 MM, PARA AGUA FRIA PREDIAL</t>
  </si>
  <si>
    <t>BUCHA DE REDUCAO DE PVC, SOLDAVEL, LONGA, COM 50 X 32 MM, PARA AGUA FRIA PREDIAL</t>
  </si>
  <si>
    <t>BUCHA DE REDUCAO DE PVC, SOLDAVEL, LONGA, COM 60 X 25 MM, PARA AGUA FRIA PREDIAL</t>
  </si>
  <si>
    <t>BUCHA DE REDUCAO DE PVC, SOLDAVEL, LONGA, COM 60 X 32 MM, PARA AGUA FRIA PREDIAL</t>
  </si>
  <si>
    <t>BUCHA DE REDUCAO DE PVC, SOLDAVEL, LONGA, COM 60 X 40 MM, PARA AGUA FRIA PREDIAL</t>
  </si>
  <si>
    <t>BUCHA DE REDUCAO DE PVC, SOLDAVEL, LONGA, COM 60 X 50 MM, PARA AGUA FRIA PREDIAL</t>
  </si>
  <si>
    <t>BUCHA DE REDUCAO DE PVC, SOLDAVEL, LONGA, COM 75 X 50 MM, PARA AGUA FRIA PREDIAL</t>
  </si>
  <si>
    <t>BUCHA DE REDUCAO DE PVC, SOLDAVEL, LONGA, COM 85 X 60 MM, PARA AGUA FRIA PREDIAL</t>
  </si>
  <si>
    <t>BUCHA DE REDUCAO DE PVC, SOLDAVEL, LONGA, 50 X 40 MM, PARA ESGOTO PREDIAL</t>
  </si>
  <si>
    <t>BUCHA DE REDUCAO EM ALUMINIO, COM ROSCA, DE 1 1/2" X 1 1/4", PARA ELETRODUTO</t>
  </si>
  <si>
    <t>BUCHA DE REDUCAO EM ALUMINIO, COM ROSCA, DE 1 1/2" X 1", PARA ELETRODUTO</t>
  </si>
  <si>
    <t>BUCHA DE REDUCAO EM ALUMINIO, COM ROSCA, DE 1 1/2" X 3/4", PARA ELETRODUTO</t>
  </si>
  <si>
    <t>BUCHA DE REDUCAO EM ALUMINIO, COM ROSCA, DE 1 1/4" X 1/2", PARA ELETRODUTO</t>
  </si>
  <si>
    <t>BUCHA DE REDUCAO EM ALUMINIO, COM ROSCA, DE 1 1/4" X 1", PARA ELETRODUTO</t>
  </si>
  <si>
    <t>BUCHA DE REDUCAO EM ALUMINIO, COM ROSCA, DE 1 1/4" X 3/4", PARA ELETRODUTO</t>
  </si>
  <si>
    <t>BUCHA DE REDUCAO EM ALUMINIO, COM ROSCA, DE 1" X 1/2", PARA ELETRODUTO</t>
  </si>
  <si>
    <t>BUCHA DE REDUCAO EM ALUMINIO, COM ROSCA, DE 1" X 3/4", PARA ELETRODUTO</t>
  </si>
  <si>
    <t>BUCHA DE REDUCAO EM ALUMINIO, COM ROSCA, DE 2 1/2" X 1 1/2", PARA ELETRODUTO</t>
  </si>
  <si>
    <t>BUCHA DE REDUCAO EM ALUMINIO, COM ROSCA, DE 2 1/2" X 1 1/4", PARA ELETRODUTO</t>
  </si>
  <si>
    <t>BUCHA DE REDUCAO EM ALUMINIO, COM ROSCA, DE 2 1/2" X 1", PARA ELETRODUTO</t>
  </si>
  <si>
    <t>BUCHA DE REDUCAO EM ALUMINIO, COM ROSCA, DE 2 1/2" X 2", PARA ELETRODUTO</t>
  </si>
  <si>
    <t>BUCHA DE REDUCAO EM ALUMINIO, COM ROSCA, DE 2" X 1 1/2", PARA ELETRODUTO</t>
  </si>
  <si>
    <t>BUCHA DE REDUCAO EM ALUMINIO, COM ROSCA, DE 2" X 1 1/4", PARA ELETRODUTO</t>
  </si>
  <si>
    <t>BUCHA DE REDUCAO EM ALUMINIO, COM ROSCA, DE 2" X 1", PARA ELETRODUTO</t>
  </si>
  <si>
    <t>BUCHA DE REDUCAO EM ALUMINIO, COM ROSCA, DE 2" X 3/4", PARA ELETRODUTO</t>
  </si>
  <si>
    <t>BUCHA DE REDUCAO EM ALUMINIO, COM ROSCA, DE 3/4" X 1/2",  PARA ELETRODUTO</t>
  </si>
  <si>
    <t>BUCHA DE REDUCAO EM ALUMINIO, COM ROSCA, DE 3" X 1 1/2", PARA ELETRODUTO</t>
  </si>
  <si>
    <t>BUCHA DE REDUCAO EM ALUMINIO, COM ROSCA, DE 3" X 1 1/4", PARA ELETRODUTO</t>
  </si>
  <si>
    <t>BUCHA DE REDUCAO EM ALUMINIO, COM ROSCA, DE 3" X 2 1/2", PARA ELETRODUTO</t>
  </si>
  <si>
    <t>BUCHA DE REDUCAO EM ALUMINIO, COM ROSCA, DE 3" X 2", PARA ELETRODUTO</t>
  </si>
  <si>
    <t>BUCHA DE REDUCAO EM ALUMINIO, COM ROSCA, DE 4" X 2 1/2", PARA ELETRODUTO</t>
  </si>
  <si>
    <t>BUCHA DE REDUCAO EM ALUMINIO, COM ROSCA, DE 4" X 2", PARA ELETRODUTO</t>
  </si>
  <si>
    <t>BUCHA DE REDUCAO EM ALUMINIO, COM ROSCA, DE 4" X 3", PARA ELETRODUTO</t>
  </si>
  <si>
    <t>BUCHA DE REDUCAO PVC ROSCAVEL, 1" X 3/4"</t>
  </si>
  <si>
    <t>BUCHA DE REDUCAO, CPVC, SOLDAVEL, 22 X 15 MM, PARA AGUA QUENTE</t>
  </si>
  <si>
    <t>BUCHA DE REDUCAO, CPVC, SOLDAVEL, 28 X 22 MM, PARA AGUA QUENTE</t>
  </si>
  <si>
    <t>BUCHA DE REDUCAO, CPVC, SOLDAVEL, 35 X 28 MM, PARA AGUA QUENTE</t>
  </si>
  <si>
    <t>BUCHA DE REDUCAO, CPVC, SOLDAVEL, 42 X 22 MM, PARA AGUA QUENTE</t>
  </si>
  <si>
    <t>BUCHA EM ALUMINIO, COM ROSCA, DE  1 1/2", PARA ELETRODUTO</t>
  </si>
  <si>
    <t>BUCHA EM ALUMINIO, COM ROSCA, DE 1 1/4", PARA ELETRODUTO</t>
  </si>
  <si>
    <t>BUCHA EM ALUMINIO, COM ROSCA, DE 1/2", PARA ELETRODUTO</t>
  </si>
  <si>
    <t>BUCHA EM ALUMINIO, COM ROSCA, DE 1", PARA ELETRODUTO</t>
  </si>
  <si>
    <t>BUCHA EM ALUMINIO, COM ROSCA, DE 2 1/2", PARA ELETRODUTO</t>
  </si>
  <si>
    <t>BUCHA EM ALUMINIO, COM ROSCA, DE 2", PARA ELETRODUTO</t>
  </si>
  <si>
    <t>BUCHA EM ALUMINIO, COM ROSCA, DE 3/4", PARA ELETRODUTO</t>
  </si>
  <si>
    <t>BUCHA EM ALUMINIO, COM ROSCA, DE 3/8", PARA ELETRODUTO</t>
  </si>
  <si>
    <t>BUCHA EM ALUMINIO, COM ROSCA, DE 3", PARA ELETRODUTO</t>
  </si>
  <si>
    <t>BUCHA EM ALUMINIO, COM ROSCA, DE 4", PARA ELETRODUTO</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</si>
  <si>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</si>
  <si>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</si>
  <si>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</si>
  <si>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</si>
  <si>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</si>
  <si>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</si>
  <si>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3 1/2"</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</si>
  <si>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</si>
  <si>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3"</t>
  </si>
  <si>
    <t>CABECOTE PARA ENTRADA DE LINHA DE ALIMENTACAO PARA ELETRODUTO, EM LIGA DE ALUMINIO COM ACABAMENTO ANTI CORROSIVO, COM FIXACAO POR ENCAIXE LISO DE 360 GRAUS, DE 4"</t>
  </si>
  <si>
    <t>CABIDE/GANCHO DE BANHEIRO SIMPLES EM METAL CROMADO</t>
  </si>
  <si>
    <t>CABO DE ALUMINIO NU COM ALMA DE ACO, BITOLA 1/0 AWG</t>
  </si>
  <si>
    <t>CABO DE ALUMINIO NU COM ALMA DE ACO, BITOLA 2 AWG</t>
  </si>
  <si>
    <t>CABO DE ALUMINIO NU COM ALMA DE ACO, BITOLA 2/0 AWG</t>
  </si>
  <si>
    <t>CABO DE ALUMINIO NU COM ALMA DE ACO, BITOLA 4 AWG</t>
  </si>
  <si>
    <t>CABO DE ALUMINIO NU SEM ALMA DE ACO, BITOLA 1/0 AWG</t>
  </si>
  <si>
    <t>CABO DE ALUMINIO NU SEM ALMA DE ACO, BITOLA 2 AWG</t>
  </si>
  <si>
    <t>CABO DE ALUMINIO NU SEM ALMA DE ACO, BITOLA 2/0 AWG</t>
  </si>
  <si>
    <t>CABO DE ALUMINIO NU SEM ALMA DE ACO, BITOLA 4 AWG</t>
  </si>
  <si>
    <t>CABO DE COBRE NU 10 MM2 MEIO-DURO</t>
  </si>
  <si>
    <t>CABO DE COBRE NU 120 MM2 MEIO-DURO</t>
  </si>
  <si>
    <t>CABO DE COBRE NU 150 MM2 MEIO-DURO</t>
  </si>
  <si>
    <t>CABO DE COBRE NU 16 MM2 MEIO-DURO</t>
  </si>
  <si>
    <t>CABO DE COBRE NU 185 MM2 MEIO-DURO</t>
  </si>
  <si>
    <t>CABO DE COBRE NU 25 MM2 MEIO-DURO</t>
  </si>
  <si>
    <t>CABO DE COBRE NU 300 MM2 MEIO-DURO</t>
  </si>
  <si>
    <t>CABO DE COBRE NU 35 MM2 MEIO-DURO</t>
  </si>
  <si>
    <t>CABO DE COBRE NU 50 MM2 MEIO-DURO</t>
  </si>
  <si>
    <t>CABO DE COBRE NU 500 MM2 MEIO-DURO</t>
  </si>
  <si>
    <t>CABO DE COBRE NU 70 MM2 MEIO-DURO</t>
  </si>
  <si>
    <t>CABO DE COBRE NU 95 MM2 MEIO-DURO</t>
  </si>
  <si>
    <t>CABO DE COBRE UNIPOLAR 10 MM2, BLINDADO, ISOLACAO 3,6/6 KV EPR, COBERTURA EM PVC</t>
  </si>
  <si>
    <t>CABO DE COBRE UNIPOLAR 16 MM2, BLINDADO, ISOLACAO 3,6/6 KV EPR, COBERTURA EM PVC</t>
  </si>
  <si>
    <t>CABO DE COBRE UNIPOLAR 16 MM2, BLINDADO, ISOLACAO 6/10 KV EPR, COBERTURA EM PVC</t>
  </si>
  <si>
    <t>CABO DE COBRE UNIPOLAR 25 MM2, BLINDADO, ISOLACAO 3,6/6 KV EPR, COBERTURA EM PVC</t>
  </si>
  <si>
    <t>CABO DE COBRE UNIPOLAR 25MM2, BLINDADO, ISOLACAO 6/10 KV EPR, COBERTURA EM PVC</t>
  </si>
  <si>
    <t>CABO DE COBRE UNIPOLAR 35 MM2, BLINDADO, ISOLACAO 12/20 KV EPR, COBERTURA EM PVC</t>
  </si>
  <si>
    <t>CABO DE COBRE UNIPOLAR 35 MM2, BLINDADO, ISOLACAO 3,6/6 KV EPR, COBERTURA EM PVC</t>
  </si>
  <si>
    <t>CABO DE COBRE UNIPOLAR 35 MM2, BLINDADO, ISOLACAO 6/10 KV EPR, COBERTURA EM PVC</t>
  </si>
  <si>
    <t>CABO DE COBRE UNIPOLAR 50 MM2, BLINDADO, ISOLACAO 12/20 KV EPR, COBERTURA EM PVC</t>
  </si>
  <si>
    <t>CABO DE COBRE UNIPOLAR 50 MM2, BLINDADO, ISOLACAO 3,6/6 KV EPR, COBERTURA EM PVC</t>
  </si>
  <si>
    <t>CABO DE COBRE UNIPOLAR 50 MM2, BLINDADO, ISOLACAO 6/10 KV EPR, COBERTURA EM PVC</t>
  </si>
  <si>
    <t>CABO DE COBRE UNIPOLAR 70 MM2, BLINDADO, ISOLACAO 12/20 KV EPR, COBERTURA EM PVC</t>
  </si>
  <si>
    <t>CABO DE COBRE UNIPOLAR 70 MM2, BLINDADO, ISOLACAO 3,6/6 KV EPR, COBERTURA EM PVC</t>
  </si>
  <si>
    <t>CABO DE COBRE UNIPOLAR 70 MM2, BLINDADO, ISOLACAO 6/10 KV EPR, COBERTURA EM PVC</t>
  </si>
  <si>
    <t>CABO DE COBRE UNIPOLAR 95 MM2, BLINDADO, ISOLACAO 12/20 KV EPR, COBERTURA EM PVC</t>
  </si>
  <si>
    <t>CABO DE COBRE UNIPOLAR 95 MM2, BLINDADO, ISOLACAO 3,6/6 KV EPR, COBERTURA EM PVC</t>
  </si>
  <si>
    <t>CABO DE COBRE UNIPOLAR 95 MM2, BLINDADO, ISOLACAO 6/10 KV EPR, COBERTURA EM PVC</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</si>
  <si>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</si>
  <si>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</si>
  <si>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</si>
  <si>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</si>
  <si>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</si>
  <si>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</si>
  <si>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6 MM2</t>
  </si>
  <si>
    <t>CABO DE COBRE, FLEXIVEL, CLASSE 4 OU 5, ISOLACAO EM PVC/A, ANTICHAMA BWF-B, 1 CONDUTOR, 450/750 V, SECAO NOMINAL 0,5 MM2</t>
  </si>
  <si>
    <t>CABO DE COBRE, FLEXIVEL, CLASSE 4 OU 5, ISOLACAO EM PVC/A, ANTICHAMA BWF-B, 1 CONDUTOR, 450/750 V, SECAO NOMINAL 0,75 MM2</t>
  </si>
  <si>
    <t>CABO DE COBRE, FLEXIVEL, CLASSE 4 OU 5, ISOLACAO EM PVC/A, ANTICHAMA BWF-B, 1 CONDUTOR, 450/750 V, SECAO NOMINAL 1,0 MM2</t>
  </si>
  <si>
    <t>CABO DE COBRE, FLEXIVEL, CLASSE 4 OU 5, ISOLACAO EM PVC/A, ANTICHAMA BWF-B, 1 CONDUTOR, 450/750 V, SECAO NOMINAL 1,5 MM2</t>
  </si>
  <si>
    <t>CABO DE COBRE, FLEXIVEL, CLASSE 4 OU 5, ISOLACAO EM PVC/A, ANTICHAMA BWF-B, 1 CONDUTOR, 450/750 V, SECAO NOMINAL 10 MM2</t>
  </si>
  <si>
    <t>CABO DE COBRE, FLEXIVEL, CLASSE 4 OU 5, ISOLACAO EM PVC/A, ANTICHAMA BWF-B, 1 CONDUTOR, 450/750 V, SECAO NOMINAL 120 MM2</t>
  </si>
  <si>
    <t>CABO DE COBRE, FLEXIVEL, CLASSE 4 OU 5, ISOLACAO EM PVC/A, ANTICHAMA BWF-B, 1 CONDUTOR, 450/750 V, SECAO NOMINAL 16 MM2</t>
  </si>
  <si>
    <t>CABO DE COBRE, FLEXIVEL, CLASSE 4 OU 5, ISOLACAO EM PVC/A, ANTICHAMA BWF-B, 1 CONDUTOR, 450/750 V, SECAO NOMINAL 2,5 MM2</t>
  </si>
  <si>
    <t>CABO DE COBRE, FLEXIVEL, CLASSE 4 OU 5, ISOLACAO EM PVC/A, ANTICHAMA BWF-B, 1 CONDUTOR, 450/750 V, SECAO NOMINAL 240 MM2</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</si>
  <si>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</si>
  <si>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</si>
  <si>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4 MM2</t>
  </si>
  <si>
    <t>CABO DE COBRE, FLEXIVEL, CLASSE 4 OU 5, ISOLACAO EM PVC/A, ANTICHAMA BWF-B, 1 CONDUTOR, 450/750 V, SECAO NOMINAL 50 MM2</t>
  </si>
  <si>
    <t>CABO DE COBRE, FLEXIVEL, CLASSE 4 OU 5, ISOLACAO EM PVC/A, ANTICHAMA BWF-B, 1 CONDUTOR, 450/750 V, SECAO NOMINAL 6 MM2</t>
  </si>
  <si>
    <t>CABO DE COBRE, FLEXIVEL, CLASSE 4 OU 5, ISOLACAO EM PVC/A, ANTICHAMA BWF-B, 1 CONDUTOR, 450/750 V, SECAO NOMINAL 70 MM2</t>
  </si>
  <si>
    <t>CABO DE COBRE, FLEXIVEL, CLASSE 4 OU 5, ISOLACAO EM PVC/A, ANTICHAMA BWF-B, 1 CONDUTOR, 450/750 V, SECAO NOMINAL 95 MM2</t>
  </si>
  <si>
    <t>CABO FLEXIVEL PVC 750 V, 2 CONDUTORES DE 1,5 MM2</t>
  </si>
  <si>
    <t>CABO FLEXIVEL PVC 750 V, 2 CONDUTORES DE 10,0 MM2</t>
  </si>
  <si>
    <t>CABO FLEXIVEL PVC 750 V, 2 CONDUTORES DE 4,0 MM2</t>
  </si>
  <si>
    <t>CABO FLEXIVEL PVC 750 V, 2 CONDUTORES DE 6,0 MM2</t>
  </si>
  <si>
    <t>CABO FLEXIVEL PVC 750 V, 3 CONDUTORES DE 1,5 MM2</t>
  </si>
  <si>
    <t>CABO FLEXIVEL PVC 750 V, 3 CONDUTORES DE 10,0 MM2</t>
  </si>
  <si>
    <t>CABO FLEXIVEL PVC 750 V, 3 CONDUTORES DE 4,0 MM2</t>
  </si>
  <si>
    <t>CABO FLEXIVEL PVC 750 V, 3 CONDUTORES DE 6,0 MM2</t>
  </si>
  <si>
    <t>CABO FLEXIVEL PVC 750 V, 4 CONDUTORES DE 1,5 MM2</t>
  </si>
  <si>
    <t>CABO FLEXIVEL PVC 750 V, 4 CONDUTORES DE 10,0 MM2</t>
  </si>
  <si>
    <t>CABO FLEXIVEL PVC 750 V, 4 CONDUTORES DE 4,0 MM2</t>
  </si>
  <si>
    <t>CABO FLEXIVEL PVC 750 V, 4 CONDUTORES DE 6,0 MM2</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</si>
  <si>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</si>
  <si>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</si>
  <si>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</si>
  <si>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</si>
  <si>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</si>
  <si>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</si>
  <si>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CI 50, 10 PARES, USO INTERNO</t>
  </si>
  <si>
    <t>CABO TELEFONICO CI 50, 20 PARES, USO INTERNO</t>
  </si>
  <si>
    <t>CABO TELEFONICO CI 50, 200 PARES, USO INTERNO</t>
  </si>
  <si>
    <t>CABO TELEFONICO CI 50, 30 PARES, USO INTERNO</t>
  </si>
  <si>
    <t>CABO TELEFONICO CI 50, 50 PARES, USO INTERNO</t>
  </si>
  <si>
    <t>CABO TELEFONICO CI 50, 75 PARES, USO INTERNO</t>
  </si>
  <si>
    <t>CABO TELEFONICO CTP - APL - 50, 10 PARES, USO EXTERNO</t>
  </si>
  <si>
    <t>CABO TELEFONICO CTP - APL - 50, 100 PARES, USO EXTERNO</t>
  </si>
  <si>
    <t>CABO TELEFONICO CTP - APL - 50, 20 PARES, USO EXTERNO</t>
  </si>
  <si>
    <t>CABO TELEFONICO CTP - APL - 50, 30 PARES, USO EXTERNO</t>
  </si>
  <si>
    <t>CACAMBA METALICA BASCULANTE COM CAPACIDADE DE 10 M3 (INCLUI MONTAGEM, NAO INCLUI CAMINHAO)</t>
  </si>
  <si>
    <t>CACAMBA METALICA BASCULANTE COM CAPACIDADE DE 6 M3 (INCLUI MONTAGEM, NAO INCLUI CAMINHAO)</t>
  </si>
  <si>
    <t>CACAMBA METALICA BASCULANTE COM CAPACIDADE DE 8 M3 (INCLUI MONTAGEM, NAO INCLUI CAMINHAO)</t>
  </si>
  <si>
    <t>CADEIRA SUSPENSA MANUAL / BALANCIM INDIVIDUAL (NBR 14751)</t>
  </si>
  <si>
    <t>CAIXA D'AGUA DE FIBRA DE VIDRO, PARA 500 LITROS, COM TAMPA</t>
  </si>
  <si>
    <t>CAIXA D'AGUA EM POLIETILENO 1000 LITROS, COM TAMPA</t>
  </si>
  <si>
    <t>CAIXA D'AGUA EM POLIETILENO 1500 LITROS, COM TAMPA</t>
  </si>
  <si>
    <t>CAIXA D'AGUA EM POLIETILENO 2000 LITROS, COM TAMPA</t>
  </si>
  <si>
    <t>CAIXA D'AGUA EM POLIETILENO 500 LITROS, COM TAMPA</t>
  </si>
  <si>
    <t>CAIXA D'AGUA EM POLIETILENO 750 LITROS, COM TAMPA</t>
  </si>
  <si>
    <t>CAIXA D'AGUA FIBRA DE VIDRO PARA 1000 LITROS, COM TAMPA</t>
  </si>
  <si>
    <t>CAIXA D'AGUA FIBRA DE VIDRO PARA 10000 LITROS, COM TAMPA</t>
  </si>
  <si>
    <t>CAIXA D'AGUA FIBRA DE VIDRO PARA 1500 LITROS, COM TAMPA</t>
  </si>
  <si>
    <t>CAIXA D'AGUA FIBRA DE VIDRO PARA 2000 LITROS, COM TAMPA</t>
  </si>
  <si>
    <t>CAIXA D'AGUA FIBRA DE VIDRO PARA 5000 LITROS, COM TAMPA</t>
  </si>
  <si>
    <t>CAIXA DE DESCARGA DE PLASTICO EXTERNA, DE *9* L, PUXADOR FIO DE NYLON, NAO INCLUSO CANO, BOLSA, ENGATE</t>
  </si>
  <si>
    <t>CAIXA DE DESCARGA PLASTICA DE EMBUTIR COMPLETA, COM ESPELHO PLASTICO, CAPACIDADE 6 A 10 L, ACESSORIOS INCLUSOS</t>
  </si>
  <si>
    <t>CAIXA DE INCENDIO/ABRIGO PARA MANGUEIRA, DE EMBUTIR/INTERNA, COM 75 X 45 X 17 CM, EM CHAPA DE ACO, PORTA COM VENTILACAO, VISOR COM A INSCRICAO "INCENDIO", SUPORTE/CESTA INTERNA PARA A MANGUEIRA, PINTURA ELETROSTATICA VERMELHA</t>
  </si>
  <si>
    <t>CAIXA DE INCENDIO/ABRIGO PARA MANGUEIRA, DE EMBUTIR/INTERNA, COM 90 X 60 X 17 CM, EM CHAPA DE ACO, PORTA COM VENTILACAO, VISOR COM A INSCRICAO "INCENDIO", SUPORTE/CESTA INTERNA PARA A MANGUEIRA, PINTURA ELETROSTATICA VERMELHA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</si>
  <si>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</si>
  <si>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</si>
  <si>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CAIXA DE LUZ "3 X 3" EM ACO ESMALTADA</t>
  </si>
  <si>
    <t>CAIXA DE LUZ "4 X 2" EM ACO ESMALTADA</t>
  </si>
  <si>
    <t>CAIXA DE LUZ "4 X 4" EM ACO ESMALTADA</t>
  </si>
  <si>
    <t>CAIXA DE PASSAGEM METALICA DE SOBREPOR COM TAMPA PARAFUSADA, DIMENSOES 20 X 20 X 10 CM</t>
  </si>
  <si>
    <t>CAIXA DE PASSAGEM METALICA DE SOBREPOR COM TAMPA PARAFUSADA, DIMENSOES 30 X 30 X 10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</si>
  <si>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</si>
  <si>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</si>
  <si>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</si>
  <si>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</si>
  <si>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</si>
  <si>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CAIXA DE PASSAGEM, EM PVC, DE 4" X 2", PARA ELETRODUTO FLEXIVEL CORRUGADO</t>
  </si>
  <si>
    <t>CAIXA DE PASSAGEM, EM PVC, DE 4" X 4", PARA ELETRODUTO FLEXIVEL CORRUGADO</t>
  </si>
  <si>
    <t>CAIXA DE PROTECAO EXTERNA PARA MEDIDOR HOROSAZONAL, DE BAIXA TENSAO, COM MODULO, EM CHAPA DE ACO (PADRAO DA CONCESSIONARIA LOCAL)</t>
  </si>
  <si>
    <t>CAIXA DE PROTECAO PARA TRANSFORMADOR CORRENTE, EM CHAPA DE ACO 18 USG (PADRAO DA CONCESSIONARIA LOCAL)</t>
  </si>
  <si>
    <t>CAIXA OCTOGONAL DE FUNDO MOVEL, EM PVC, DE 3" X 3", PARA ELETRODUTO FLEXIVEL CORRUGADO</t>
  </si>
  <si>
    <t>CAIXA OCTOGONAL DE FUNDO MOVEL, EM PVC, DE 4" X 4", PARA ELETRODUTO FLEXIVEL CORRUGADO</t>
  </si>
  <si>
    <t>CAL HIDRATADA CH-I PARA ARGAMASSAS</t>
  </si>
  <si>
    <t>CAL HIDRATADA PARA PINTURA</t>
  </si>
  <si>
    <t>CAL VIRGEM COMUM PARA ARGAMASSAS (NBR 6453)</t>
  </si>
  <si>
    <t>CALCETEIRO  (MENSALISTA)</t>
  </si>
  <si>
    <t>CALHA MOLDURA AMERICANA DE CHAPA DE ACO GALVANIZADA NUM 26, CORTE 33 CM</t>
  </si>
  <si>
    <t>CALHA PARA AGUA FURTADA DE CHAPA DE ACO GALVANIZADA NUM 26, CORTE 40 CM</t>
  </si>
  <si>
    <t>CALHA PARA AGUA FURTADA DE CHAPA DE ACO GALVANIZADA NUM 26, CORTE 50 CM</t>
  </si>
  <si>
    <t>CALHA PLATIBANDA DE CHAPA DE ACO GALVANIZADA NUM 26, CORTE 45 CM</t>
  </si>
  <si>
    <t>CALHA PLUVIAL DE PVC, DIAMETRO ENTRE 119 E 170 MM, COMPRIMENTO DE 3 M, PARA DRENAGEM PREDIAL</t>
  </si>
  <si>
    <t>CALHA QUADRADA DE CHAPA DE ACO GALVANIZADA NUM 26, CORTE 33 CM</t>
  </si>
  <si>
    <t>CALHA QUADRADA DE CHAPA DE ACO GALVANIZADA NUM 28, CORTE 25 CM</t>
  </si>
  <si>
    <t>CANALETA ESTRUTURAL CERAMICA, 14 X 19 X 19 CM, 6,0 MPA (NBR 15270)</t>
  </si>
  <si>
    <t>CANALETA ESTRUTURAL CERAMICA, 14 X 19 X 29 CM, 6,0 MPA (NBR 15270)</t>
  </si>
  <si>
    <t>CANALETA ESTRUTURAL CERAMICA, 14 X 19 X 39 CM, 6,0 MPA (NBR 15270)</t>
  </si>
  <si>
    <t>CANOPLA ACABAMENTO CROMADO PARA INSTALACAO DE SPRINKLER, SOB FORRO, 15 MM</t>
  </si>
  <si>
    <t>CANTONEIRA "U" ALUMINIO ABAS IGUAIS 1 ", E = 3/32 "</t>
  </si>
  <si>
    <t>CANTONEIRA ALUMINIO ABAS DESIGUAIS 1" X 3/4 ", E = 1/8 "</t>
  </si>
  <si>
    <t>CANTONEIRA ALUMINIO ABAS DESIGUAIS 2 1/2" X 1/2 ", E = 3/16 "</t>
  </si>
  <si>
    <t>CANTONEIRA ALUMINIO ABAS IGUAIS 1 ", E = 1/8 ", 25,40 X 3,17 MM (0,408 KG/M)</t>
  </si>
  <si>
    <t>CANTONEIRA ALUMINIO ABAS IGUAIS 1 ", E = 3 /16 "</t>
  </si>
  <si>
    <t>CANTONEIRA ALUMINIO ABAS IGUAIS 1 1/2 ", E = 3/16 "</t>
  </si>
  <si>
    <t>CANTONEIRA ALUMINIO ABAS IGUAIS 1 1/4 ", E = 3/16 "</t>
  </si>
  <si>
    <t>CANTONEIRA ALUMINIO ABAS IGUAIS 2 ", E = 1/4 "</t>
  </si>
  <si>
    <t>CANTONEIRA ALUMINIO ABAS IGUAIS 2 ", E = 1/8 "</t>
  </si>
  <si>
    <t>CAP OU TAMPAO DE FERRO GALVANIZADO, COM ROSCA BSP, DE 1 1/2"</t>
  </si>
  <si>
    <t>CAP OU TAMPAO DE FERRO GALVANIZADO, COM ROSCA BSP, DE 1 1/4"</t>
  </si>
  <si>
    <t>CAP OU TAMPAO DE FERRO GALVANIZADO, COM ROSCA BSP, DE 1/2"</t>
  </si>
  <si>
    <t>CAP OU TAMPAO DE FERRO GALVANIZADO, COM ROSCA BSP, DE 1/4"</t>
  </si>
  <si>
    <t>CAP OU TAMPAO DE FERRO GALVANIZADO, COM ROSCA BSP, DE 1"</t>
  </si>
  <si>
    <t>CAP OU TAMPAO DE FERRO GALVANIZADO, COM ROSCA BSP, DE 2 1/2"</t>
  </si>
  <si>
    <t>CAP OU TAMPAO DE FERRO GALVANIZADO, COM ROSCA BSP, DE 2"</t>
  </si>
  <si>
    <t>CAP OU TAMPAO DE FERRO GALVANIZADO, COM ROSCA BSP, DE 3/4"</t>
  </si>
  <si>
    <t>CAP OU TAMPAO DE FERRO GALVANIZADO, COM ROSCA BSP, DE 3/8"</t>
  </si>
  <si>
    <t>CAP OU TAMPAO DE FERRO GALVANIZADO, COM ROSCA BSP, DE 3"</t>
  </si>
  <si>
    <t>CAP OU TAMPAO DE FERRO GALVANIZADO, COM ROSCA BSP, DE 4"</t>
  </si>
  <si>
    <t>CAP PVC, ROSCAVEL, 1 1/2",  AGUA FRIA PREDIAL</t>
  </si>
  <si>
    <t>CAP PVC, ROSCAVEL, 1 1/4",  AGUA FRIA PREDIAL</t>
  </si>
  <si>
    <t>CAP PVC, ROSCAVEL, 1/2", PARA AGUA FRIA PREDIAL</t>
  </si>
  <si>
    <t>CAP PVC, ROSCAVEL, 1",  PARA AGUA FRIA PREDIAL</t>
  </si>
  <si>
    <t>CAP PVC, ROSCAVEL, 2 1/2",  AGUA FRIA PREDIAL</t>
  </si>
  <si>
    <t>CAP PVC, ROSCAVEL, 2",  AGUA FRIA PREDIAL</t>
  </si>
  <si>
    <t>CAP PVC, ROSCAVEL, 3/4",  PARA AGUA FRIA PREDIAL</t>
  </si>
  <si>
    <t>CAP PVC, ROSCAVEL, 3",  AGUA FRIA PREDIAL</t>
  </si>
  <si>
    <t>CAP PVC, SOLDAVEL, DN 100 MM, SERIE NORMAL, PARA ESGOTO PREDIAL</t>
  </si>
  <si>
    <t>CAP PVC, SOLDAVEL, DN 50 MM, SERIE NORMAL, PARA ESGOTO PREDIAL</t>
  </si>
  <si>
    <t>CAP PVC, SOLDAVEL, DN 75 MM, SERIE NORMAL, PARA ESGOTO PREDIAL</t>
  </si>
  <si>
    <t>CAP PVC, SOLDAVEL, 110 MM, PARA AGUA FRIA PREDIAL</t>
  </si>
  <si>
    <t>CAP PVC, SOLDAVEL, 20 MM, PARA AGUA FRIA PREDIAL</t>
  </si>
  <si>
    <t>CAP PVC, SOLDAVEL, 25 MM, PARA AGUA FRIA PREDIAL</t>
  </si>
  <si>
    <t>CAP PVC, SOLDAVEL, 32 MM, PARA AGUA FRIA PREDIAL</t>
  </si>
  <si>
    <t>CAP PVC, SOLDAVEL, 40 MM, PARA AGUA FRIA PREDIAL</t>
  </si>
  <si>
    <t>CAP PVC, SOLDAVEL, 50 MM, PARA AGUA FRIA PREDIAL</t>
  </si>
  <si>
    <t>CAP PVC, SOLDAVEL, 60 MM, PARA AGUA FRIA PREDIAL</t>
  </si>
  <si>
    <t>CAP PVC, SOLDAVEL, 75 MM, PARA AGUA FRIA PREDIAL</t>
  </si>
  <si>
    <t>CAP PVC, SOLDAVEL, 85 MM, PARA AGUA FRIA PREDIAL</t>
  </si>
  <si>
    <t>CAP, PVC PBA, JE, DN 100 / DE 110 MM,  PARA REDE DE AGUA (NBR 10351)</t>
  </si>
  <si>
    <t>CAP, PVC PBA, JE, DN 50 / DE 60 MM,  PARA REDE DE AGUA (NBR 10351)</t>
  </si>
  <si>
    <t>CAP, PVC PBA, JE, DN 75 / DE 85 MM,  PARA REDE DE AGUA (NBR 10351)</t>
  </si>
  <si>
    <t>CAPA PARA CHUVA EM PVC COM FORRO DE POLIESTER, COM CAPUZ (AMARELA OU AZUL)</t>
  </si>
  <si>
    <t>CAPACETE DE SEGURANCA ABA FRONTAL COM SUSPENSAO DE POLIETILENO, SEM JUGULAR (CLASSE B)</t>
  </si>
  <si>
    <t>CAPACITOR TRIFASICO, POTENCIA 2,5 KVAR, TENSAO 220 V, FORNECIDO COM CAPA PROTETORA, RESISTOR INTERNO A UNIDADE CAPACITIVA</t>
  </si>
  <si>
    <t>CAPACITOR TRIFASICO, POTENCIA 5 KVAR, TENSAO 220 V, FORNECIDO COM CAPA PROTETORA, RESISTOR INTERNO A UNIDADE CAPACITIVA</t>
  </si>
  <si>
    <t>CAPIM BRAQUIARIA DECUMBENS/ BRAQUIARINHA, VC *70*% MINIMO</t>
  </si>
  <si>
    <t>CARPETE DE NYLON EM MANTA PARA TRAFEGO COMERCIAL PESADO, E = 6 A 7 MM (INSTALADO)</t>
  </si>
  <si>
    <t>CARPETE DE NYLON EM MANTA PARA TRAFEGO COMERCIAL PESADO, E = 9 A 10 MM (INSTALADO)</t>
  </si>
  <si>
    <t>CARPETE DE NYLON EM PLACAS 50 X 50 CM PARA TRAFEGO COMERCIAL PESADO, E = 6,5 MM (INSTALADO)</t>
  </si>
  <si>
    <t>CARPETE DE POLIESTER EM MANTA PARA TRAFEGO COMERCIAL PESADO, E = 4 A 5 MM (INSTALADO)</t>
  </si>
  <si>
    <t>CARPETE DE POLIPROPILENO EM MANTA PARA TRAFEGO COMERCIAL MEDIO, E = 5 A 6 MM (INSTALADO)</t>
  </si>
  <si>
    <t>CARPINTEIRO AUXILIAR (MENSALISTA)</t>
  </si>
  <si>
    <t>CARPINTEIRO DE ESQUADRIAS (MENSALISTA)</t>
  </si>
  <si>
    <t>CARPINTEIRO DE FORMAS (MENSALISTA)</t>
  </si>
  <si>
    <t>CARRANCA PARA JANELA VENEZIANA DE ABRIR, EM LATAO CROMADO, SIMPLES, PARA APARAFUSAR NA PAREDE</t>
  </si>
  <si>
    <t>CARRINHO COM 2 PNEUS PARA TRANSPORTAR TUBO CONCRETO, ALTURA ATE 1,0 M E DIAMETRO ATE 1000MM, COM ESTRUTURA EM PERFIL OU TUBO METALICO</t>
  </si>
  <si>
    <t>CARRINHO DE MAO DE ACO CAPACIDADE 50 A 60 L, PNEU COM CAMARA</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</si>
  <si>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</si>
  <si>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</si>
  <si>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</si>
  <si>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</si>
  <si>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</si>
  <si>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CASCALHO DE CAVA</t>
  </si>
  <si>
    <t>CASCALHO DE RIO</t>
  </si>
  <si>
    <t>CASCALHO LAVADO</t>
  </si>
  <si>
    <t>CAVALETE PARA TALHA COM ESTRUTURA EM TUBO METALICO ALTURA MINIMA 3,2 M EQUIPADO COM RODAS DE BORRACHA PARA MOVIMENTACAO DE TUBOS DE CONCRETO NA CENTRAL DE PREMOLDADOS COM CAPACIDADE DE CARGA DE 3 TONELADAS</t>
  </si>
  <si>
    <t>CAVOUQUEIRO OU OPERADOR DE PERFURATRIZ / ROMPEDOR</t>
  </si>
  <si>
    <t>CAVOUQUEIRO OU OPERADOR DE PERFURATRIZ / ROMPEDOR (MENSALISTA)</t>
  </si>
  <si>
    <t>CHAPA ACO INOX AISI 304 NUMERO 4 (E = 6 MM), ACABAMENTO NUMERO 1 (LAMINADO A QUENTE, FOSCO)</t>
  </si>
  <si>
    <t>CHAPA ACO INOX AISI 304 NUMERO 9 (E = 4 MM), ACABAMENTO NUMERO 1 (LAMINADO A QUENTE, FOSCO)</t>
  </si>
  <si>
    <t>CHAPA DE ACO FINA A FRIO BITOLA MSG 20, E = 0,90 MM (7,20 KG/M2)</t>
  </si>
  <si>
    <t>CHAPA DE ACO FINA A FRIO BITOLA MSG 24, E = 0,60 MM (4,80 KG/M2)</t>
  </si>
  <si>
    <t>CHAPA DE ACO FINA A FRIO BITOLA MSG 26, E = 0,45 MM (3,60 KG/M2)</t>
  </si>
  <si>
    <t>CHAPA DE ACO FINA A QUENTE BITOLA MSG 13, E = 2,25 MM (18,00 KG/M2)</t>
  </si>
  <si>
    <t>CHAPA DE ACO FINA A QUENTE BITOLA MSG 14, E = 2,00 MM (16,0 KG/M2)</t>
  </si>
  <si>
    <t>CHAPA DE ACO FINA A QUENTE BITOLA MSG 16, E = 1,50 MM (12,00 KG/M2)</t>
  </si>
  <si>
    <t>CHAPA DE ACO FINA A QUENTE BITOLA MSG 18, E = 1,20 MM (9,60 KG/M2)</t>
  </si>
  <si>
    <t>CHAPA DE ACO FINA A QUENTE BITOLA MSG 3/16 ", E = 4,75 MM (38,00 KG/M2)</t>
  </si>
  <si>
    <t>CHAPA DE ACO GALVANIZADA BITOLA GSG 14, E = 1,95 MM (15,60 KG/M2)</t>
  </si>
  <si>
    <t>CHAPA DE ACO GALVANIZADA BITOLA GSG 16, E = 1,55 MM (12,40 KG/M2)</t>
  </si>
  <si>
    <t>CHAPA DE ACO GALVANIZADA BITOLA GSG 18, E = 1,25 MM (10,00 KG/M2)</t>
  </si>
  <si>
    <t>CHAPA DE ACO GALVANIZADA BITOLA GSG 22, E = 0,80 MM (6,40 KG/M2)</t>
  </si>
  <si>
    <t>CHAPA DE ACO GALVANIZADA BITOLA GSG 26, E = 0,50 MM (4,00 KG/M2)</t>
  </si>
  <si>
    <t>CHAPA DE ACO GROSSA, ASTM A36, E = 1/2 " (12,70 MM) 99,59 KG/M2</t>
  </si>
  <si>
    <t>CHAPA DE ACO GROSSA, ASTM A36, E = 1/4 " (6,35 MM) 49,79 KG/M2</t>
  </si>
  <si>
    <t>CHAPA DE ACO GROSSA, ASTM A36, E = 3/4 " (19,05 MM) 149,39 KG/M2</t>
  </si>
  <si>
    <t>CHAPA DE ACO GROSSA, ASTM A36, E = 3/8 " (9,53 MM) 74,69 KG/M2</t>
  </si>
  <si>
    <t>CHAPA DE ACO GROSSA, ASTM A36, E = 5/8 " (15,88 MM) 124,49 KG/M2</t>
  </si>
  <si>
    <t>CHAPA DE ACO GROSSA, ASTM A36, E = 7/8 " (22,23 MM) 174,28 KG/M2</t>
  </si>
  <si>
    <t>CHAPA DE ACO XADREZ PARA PISOS, E = 1/4 " (6,30 MM) 54,53 KG/M2</t>
  </si>
  <si>
    <t>CHAPA DE LAMINADO MELAMINICO, LISO BRILHANTE, DE *1,25 X 3,08* M, E = 0,8 MM</t>
  </si>
  <si>
    <t>CHAPA DE LAMINADO MELAMINICO, LISO FOSCO, DE *1,25 X 3,08* M, E = 0,8 MM</t>
  </si>
  <si>
    <t>CHAPA DE LAMINADO MELAMINICO, TEXTURIZADO, DE *1,25 X 3,08* M, E = 0,8 MM</t>
  </si>
  <si>
    <t>CHAPA DE MDF BRANCO LISO 1 FACE, E = 12 MM, DE *2,75 X 1,85* M</t>
  </si>
  <si>
    <t>CHAPA DE MDF BRANCO LISO 1 FACE, E = 15 MM, DE *2,75 X 1,85* M</t>
  </si>
  <si>
    <t>CHAPA DE MDF BRANCO LISO 1 FACE, E = 18 MM, DE *2,75 X 1,85* M</t>
  </si>
  <si>
    <t>CHAPA DE MDF BRANCO LISO 1 FACE, E = 25 MM, DE *2,75 X 1,85* M</t>
  </si>
  <si>
    <t>CHAPA DE MDF BRANCO LISO 1 FACE, E = 6 MM, DE *2,75 X 1,85* M</t>
  </si>
  <si>
    <t>CHAPA DE MDF BRANCO LISO 1 FACE, E = 9 MM, DE *2,75 X 1,85* M</t>
  </si>
  <si>
    <t>CHAPA DE MDF BRANCO LISO 2 FACES, E = 12 MM, DE *2,75 X 1,85* M</t>
  </si>
  <si>
    <t>CHAPA DE MDF BRANCO LISO 2 FACES, E = 15 MM, DE *2,75 X 1,85* M</t>
  </si>
  <si>
    <t>CHAPA DE MDF BRANCO LISO 2 FACES, E = 18 MM, DE *2,75 X 1,85* M</t>
  </si>
  <si>
    <t>CHAPA DE MDF BRANCO LISO 2 FACES, E = 25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</si>
  <si>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</si>
  <si>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</si>
  <si>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</si>
  <si>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</si>
  <si>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</si>
  <si>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</si>
  <si>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</si>
  <si>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</si>
  <si>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</si>
  <si>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CHAVE DUPLA PARA CONEXOES TIPO STORZ, ENGATE RAPIDO 1 1/2" X 2 1/2", EM LATAO, PARA INSTALACAO PREDIAL COMBATE A INCENDIO</t>
  </si>
  <si>
    <t>CHUMBADOR DE ACO, DIAMETRO 1/2", COMPRIMENTO 75 MM</t>
  </si>
  <si>
    <t>CHUMBADOR DE ACO, DIAMETRO 5/8", COMPRIMENTO 6", COM PORCA</t>
  </si>
  <si>
    <t>CHUMBADOR DE ACO, 1" X 600 MM, PARA POSTES DE ACO COM BASE, INCLUSO PORCA E ARRUELA</t>
  </si>
  <si>
    <t>CHUVEIRO COMUM EM PLASTICO BRANCO, COM CANO, 3 TEMPERATURAS, 5500 W (110/220 V)</t>
  </si>
  <si>
    <t>CHUVEIRO COMUM EM PLASTICO CROMADO, COM CANO, 4 TEMPERATURAS (110/220 V)</t>
  </si>
  <si>
    <t>CIMENTO ASFALTICO DE PETROLEO A GRANEL (CAP) 50/70 (COLETADO CAIXA NA ANP ACRESCIDO DE ICMS)</t>
  </si>
  <si>
    <t>T</t>
  </si>
  <si>
    <t>CIMENTO BRANCO</t>
  </si>
  <si>
    <t>CIMENTO IMPERMEABILIZANTE DE PEGA ULTRARRAPIDA PARA TAMPONAMENTOS</t>
  </si>
  <si>
    <t>CIMENTO PORTLAND COMPOSTO CP II-32</t>
  </si>
  <si>
    <t>CIMENTO PORTLAND POZOLANICO CP IV-32</t>
  </si>
  <si>
    <t>CINTA CIRCULAR EM ACO GALVANIZADO DE 210 MM DE DIAMETRO PARA INSTALACAO DE TRANSFORMADOR EM POSTE DE CONCRETO</t>
  </si>
  <si>
    <t>CINTURAO DE SEGURANCA TIPO PARAQUEDISTA, FIVELA EM ACO, AJUSTE NO SUSPENSARIO, CINTURA E PERNAS</t>
  </si>
  <si>
    <t>COBRE ELETROLITICO EM BARRA OU CHAPA</t>
  </si>
  <si>
    <t>COLA A BASE DE RESINA SINTETICA PARA CHAPA DE LAMINADO MELAMINICO</t>
  </si>
  <si>
    <t>COLA BRANCA BASE PVA</t>
  </si>
  <si>
    <t>COLAR DE TOMADA EM POLIPROPILENO, PP, COM PARAFUSOS, PARA PEAD, 63 X 1/2" - LIGACAO PREDIAL DE AGUA</t>
  </si>
  <si>
    <t>COLAR DE TOMADA EM POLIPROPILENO, PP, COM PARAFUSOS, PARA PEAD, 63 X 3/4" - LIGACAO PREDIAL DE AGUA</t>
  </si>
  <si>
    <t>COMPACTADOR DE SOLOS DE PERCURSAO (SOQUETE) COM MOTOR A GASOLINA 4 TEMPOS DE 4 HP (4 CV)</t>
  </si>
  <si>
    <t>COMPRESSOR DE AR ESTACIONARIO, VAZAO 620 PCM, PRESSAO EFETIVA DE TRABALHO 109 PSI, MOTOR ELETRICO, POTENCIA 127 CV</t>
  </si>
  <si>
    <t>COMPRESSOR DE AR REBOCAVEL VAZAO 400 PCM, PRESSAO EFETIVA DE TRABALHO 102 PSI, MOTOR DIESEL, POTENCIA 110 CV</t>
  </si>
  <si>
    <t>COMPRESSOR DE AR REBOCAVEL VAZAO 748 PCM, PRESSAO EFETIVA DE TRABALHO 102 PSI, MOTOR DIESEL, POTENCIA 210 CV</t>
  </si>
  <si>
    <t>COMPRESSOR DE AR REBOCAVEL VAZAO 860 PCM, PRESSAO EFETIVA DE TRABALHO 102 PSI, MOTOR DIESEL, POTENCIA 250 CV</t>
  </si>
  <si>
    <t>COMPRESSOR DE AR REBOCAVEL, VAZAO *89* PCM, PRESSAO EFETIVA DE TRABALHO *102* PSI, MOTOR DIESEL, POTENCIA *20* CV</t>
  </si>
  <si>
    <t>COMPRESSOR DE AR REBOCAVEL, VAZAO 152 PCM, PRESSAO EFETIVA DE TRABALHO 102 PSI, MOTOR DIESEL, POTENCIA 31,5 KW</t>
  </si>
  <si>
    <t>COMPRESSOR DE AR REBOCAVEL, VAZAO 189 PCM, PRESSAO EFETIVA DE TRABALHO 102 PSI, MOTOR DIESEL, POTENCIA 63 CV</t>
  </si>
  <si>
    <t>COMPRESSOR DE AR REBOCAVEL, VAZAO 250 PCM, PRESSAO EFETIVA DE TRABALHO 102 PSI, MOTOR DIESEL, POTENCIA 81 CV</t>
  </si>
  <si>
    <t>CONCERTINA CLIPADA (DUPLA) EM ACO GALVANIZADO DE ALTA RESISTENCIA, COM ESPIRAL DE 300 MM, D = 2,76 MM</t>
  </si>
  <si>
    <t>CONCERTINA SIMPLES EM ACO GALVANIZADO DE ALTA RESISTENCIA, COM ESPIRAL DE 300 MM, D = 2,76 MM</t>
  </si>
  <si>
    <t>CONCRETO AUTOADENSAVEL (CAA) CLASSE DE RESISTENCIA C15, ESPALHAMENTO SF2, INCLUI SERVICO DE BOMBEAMENTO (NBR 15823)</t>
  </si>
  <si>
    <t>CONCRETO AUTOADENSAVEL (CAA) CLASSE DE RESISTENCIA C20, ESPALHAMENTO SF2, INCLUI SERVICO DE BOMBEAMENTO (NBR 15823)</t>
  </si>
  <si>
    <t>CONCRETO AUTOADENSAVEL (CAA) CLASSE DE RESISTENCIA C25, ESPALHAMENTO SF2, INCLUI SERVICO DE BOMBEAMENTO (NBR 15823)</t>
  </si>
  <si>
    <t>CONCRETO AUTOADENSAVEL (CAA) CLASSE DE RESISTENCIA C30, ESPALHAMENTO SF2, INCLUI SERVICO DE BOMBEAMENTO (NBR 15823)</t>
  </si>
  <si>
    <t>CONCRETO BETUMINOSO USINADO A QUENTE (CBUQ) PARA PAVIMENTACAO ASFALTICA, PADRAO DNIT, FAIXA C, COM CAP 30/45 - AQUISICAO POSTO USINA</t>
  </si>
  <si>
    <t>CONCRETO BETUMINOSO USINADO A QUENTE (CBUQ) PARA PAVIMENTACAO ASFALTICA, PADRAO DNIT, FAIXA C, COM CAP 50/70 - AQUISICAO POSTO USINA</t>
  </si>
  <si>
    <t>CONCRETO USINADO BOMBEAVEL, CLASSE DE RESISTENCIA C20, COM BRITA 0 E 1, SLUMP = 100 +/- 20 MM, EXCLUI SERVICO DE BOMBEAMENTO (NBR 8953)</t>
  </si>
  <si>
    <t>CONCRETO USINADO BOMBEAVEL, CLASSE DE RESISTENCIA C20, COM BRITA 0 E 1, SLUMP = 100 +/- 20 MM, INCLUI SERVICO DE BOMBEAMENTO (NBR 8953)</t>
  </si>
  <si>
    <t>CONCRETO USINADO BOMBEAVEL, CLASSE DE RESISTENCIA C20, COM BRITA 0 E 1, SLUMP = 130 +/- 20 MM, EXCLUI SERVICO DE BOMBEAMENTO (NBR 8953)</t>
  </si>
  <si>
    <t>CONCRETO USINADO BOMBEAVEL, CLASSE DE RESISTENCIA C20, COM BRITA 0 E 1, SLUMP = 190 +/- 20 MM, INCLUI SERVICO DE BOMBEAMENTO (NBR 8953)</t>
  </si>
  <si>
    <t>CONCRETO USINADO BOMBEAVEL, CLASSE DE RESISTENCIA C20, COM BRITA 0, SLUMP = 220 +/- 20 MM, INCLUI SERVICO DE BOMBEAMENTO (NBR 8953)</t>
  </si>
  <si>
    <t>CONCRETO USINADO BOMBEAVEL, CLASSE DE RESISTENCIA C25, COM BRITA 0 E 1, SLUMP = 100 +/- 20 MM, EXCLUI SERVICO DE BOMBEAMENTO (NBR 8953)</t>
  </si>
  <si>
    <t>CONCRETO USINADO BOMBEAVEL, CLASSE DE RESISTENCIA C25, COM BRITA 0 E 1, SLUMP = 100 +/- 20 MM, INCLUI SERVICO DE BOMBEAMENTO (NBR 8953)</t>
  </si>
  <si>
    <t>CONCRETO USINADO BOMBEAVEL, CLASSE DE RESISTENCIA C25,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</si>
  <si>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</si>
  <si>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100 +/- 20 MM, EXCLUI SERVICO DE BOMBEAMENTO (NBR 8953)</t>
  </si>
  <si>
    <t>CONCRETO USINADO BOMBEAVEL, CLASSE DE RESISTENCIA C30, COM BRITA 0 E 1, SLUMP = 100 +/- 20 MM, INCLUI SERVICO DE BOMBEAMENTO (NBR 8953)</t>
  </si>
  <si>
    <t>CONCRETO USINADO BOMBEAVEL, CLASSE DE RESISTENCIA C30, COM BRITA 0 E 1, SLUMP = 130 +/- 20 MM, EXCLUI SERVICO DE BOMBEAMENTO (NBR 8953)</t>
  </si>
  <si>
    <t>CONCRETO USINADO BOMBEAVEL, CLASSE DE RESISTENCIA C30, COM BRITA 0 E 1, SLUMP = 190 +/- 20 MM, EXCLUI SERVICO DE BOMBEAMENTO (NBR 8953)</t>
  </si>
  <si>
    <t>CONCRETO USINADO BOMBEAVEL, CLASSE DE RESISTENCIA C35, COM BRITA 0 E 1, SLUMP = 100 +/- 20 MM, EXCLUI SERVICO DE BOMBEAMENTO (NBR 8953)</t>
  </si>
  <si>
    <t>CONCRETO USINADO BOMBEAVEL, CLASSE DE RESISTENCIA C35, COM BRITA 0 E 1, SLUMP = 100 +/- 20 MM, INCLUI SERVICO DE BOMBEAMENTO (NBR 8953)</t>
  </si>
  <si>
    <t>CONCRETO USINADO BOMBEAVEL, CLASSE DE RESISTENCIA C40, COM BRITA 0 E 1, SLUMP = 100 +/- 20 MM, EXCLUI SERVICO DE BOMBEAMENTO (NBR 8953)</t>
  </si>
  <si>
    <t>CONCRETO USINADO BOMBEAVEL, CLASSE DE RESISTENCIA C40, COM BRITA 0 E 1, SLUMP = 100 +/- 20 MM, INCLUI SERVICO DE BOMBEAMENTO (NBR 8953)</t>
  </si>
  <si>
    <t>CONCRETO USINADO BOMBEAVEL, CLASSE DE RESISTENCIA C45, COM BRITA 0 E 1, SLUMP = 100 +/- 20 MM, INCLUI SERVICO DE BOMBEAMENTO (NBR 8953)</t>
  </si>
  <si>
    <t>CONCRETO USINADO BOMBEAVEL, CLASSE DE RESISTENCIA C50, COM BRITA 0 E 1, SLUMP = 100 +/- 20 MM, INCLUI SERVICO DE BOMBEAMENTO (NBR 8953)</t>
  </si>
  <si>
    <t>CONCRETO USINADO BOMBEAVEL, CLASSE DE RESISTENCIA C60, COM BRITA 0 E 1, SLUMP = 100 +/- 20 MM, INCLUI SERVICO DE BOMBEAMENTO (NBR 8953)</t>
  </si>
  <si>
    <t>CONCRETO USINADO CONVENCIONAL (NAO BOMBEAVEL) CLASSE DE RESISTENCIA C10, COM BRITA 1 E 2, SLUMP = 80 MM +/- 10 MM (NBR 8953)</t>
  </si>
  <si>
    <t>CONCRETO USINADO CONVENCIONAL (NAO BOMBEAVEL) CLASSE DE RESISTENCIA C15, COM BRITA 1 E 2, SLUMP = 80 MM +/- 10 MM (NBR 8953)</t>
  </si>
  <si>
    <t>CONDULETE DE ALUMINIO TIPO B, PARA ELETRODUTO ROSCAVEL DE 1/2", COM TAMPA CEGA</t>
  </si>
  <si>
    <t>CONDULETE DE ALUMINIO TIPO B, PARA ELETRODUTO ROSCAVEL DE 1", COM TAMPA CEGA</t>
  </si>
  <si>
    <t>CONDULETE DE ALUMINIO TIPO B, PARA ELETRODUTO ROSCAVEL DE 3/4", COM TAMPA CEGA</t>
  </si>
  <si>
    <t>CONDULETE DE ALUMINIO TIPO C, PARA ELETRODUTO ROSCAVEL DE 1/2", COM TAMPA CEGA</t>
  </si>
  <si>
    <t>CONDULETE DE ALUMINIO TIPO C, PARA ELETRODUTO ROSCAVEL DE 1", COM TAMPA CEGA</t>
  </si>
  <si>
    <t>CONDULETE DE ALUMINIO TIPO C, PARA ELETRODUTO ROSCAVEL DE 3/4", COM TAMPA CEGA</t>
  </si>
  <si>
    <t>CONDULETE DE ALUMINIO TIPO C, PARA ELETRODUTO ROSCAVEL DE 4", COM TAMPA CEGA</t>
  </si>
  <si>
    <t>CONDULETE DE ALUMINIO TIPO E, PARA ELETRODUTO ROSCAVEL DE 1  1/4", COM TAMPA CEGA</t>
  </si>
  <si>
    <t>CONDULETE DE ALUMINIO TIPO E, PARA ELETRODUTO ROSCAVEL DE 1 1/2", COM TAMPA CEGA</t>
  </si>
  <si>
    <t>CONDULETE DE ALUMINIO TIPO E, PARA ELETRODUTO ROSCAVEL DE 1/2", COM TAMPA CEGA</t>
  </si>
  <si>
    <t>CONDULETE DE ALUMINIO TIPO E, PARA ELETRODUTO ROSCAVEL DE 1", COM TAMPA CEGA</t>
  </si>
  <si>
    <t>CONDULETE DE ALUMINIO TIPO E, PARA ELETRODUTO ROSCAVEL DE 2", COM TAMPA CEGA</t>
  </si>
  <si>
    <t>CONDULETE DE ALUMINIO TIPO E, PARA ELETRODUTO ROSCAVEL DE 3/4", COM TAMPA CEGA</t>
  </si>
  <si>
    <t>CONDULETE DE ALUMINIO TIPO E, PARA ELETRODUTO ROSCAVEL DE 3", COM TAMPA CEGA</t>
  </si>
  <si>
    <t>CONDULETE DE ALUMINIO TIPO E, PARA ELETRODUTO ROSCAVEL DE 4", COM TAMPA CEGA</t>
  </si>
  <si>
    <t>CONDULETE DE ALUMINIO TIPO LR, PARA ELETRODUTO ROSCAVEL DE 1 1/2", COM TAMPA CEGA</t>
  </si>
  <si>
    <t>CONDULETE DE ALUMINIO TIPO LR, PARA ELETRODUTO ROSCAVEL DE 1 1/4",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</si>
  <si>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</si>
  <si>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</si>
  <si>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</si>
  <si>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3/4", COM TAMPA CEGA</t>
  </si>
  <si>
    <t>CONDULETE DE ALUMINIO TIPO LR, PARA ELETRODUTO ROSCAVEL DE 3", COM TAMPA CEGA</t>
  </si>
  <si>
    <t>CONDULETE DE ALUMINIO TIPO LR, PARA ELETRODUTO ROSCAVEL DE 4", COM TAMPA CEGA</t>
  </si>
  <si>
    <t>CONDULETE DE ALUMINIO TIPO T, PARA ELETRODUTO ROSCAVEL DE 1 1/2", COM TAMPA CEGA</t>
  </si>
  <si>
    <t>CONDULETE DE ALUMINIO TIPO T, PARA ELETRODUTO ROSCAVEL DE 1 1/4", COM TAMPA CEGA</t>
  </si>
  <si>
    <t>CONDULETE DE ALUMINIO TIPO T, PARA ELETRODUTO ROSCAVEL DE 1/2", COM TAMPA CEGA</t>
  </si>
  <si>
    <t>CONDULETE DE ALUMINIO TIPO T, PARA ELETRODUTO ROSCAVEL DE 1", COM TAMPA CEGA</t>
  </si>
  <si>
    <t>CONDULETE DE ALUMINIO TIPO T, PARA ELETRODUTO ROSCAVEL DE 2", COM TAMPA CEGA</t>
  </si>
  <si>
    <t>CONDULETE DE ALUMINIO TIPO T, PARA ELETRODUTO ROSCAVEL DE 3/4", COM TAMPA CEGA</t>
  </si>
  <si>
    <t>CONDULETE DE ALUMINIO TIPO T, PARA ELETRODUTO ROSCAVEL DE 3", COM TAMPA CEGA</t>
  </si>
  <si>
    <t>CONDULETE DE ALUMINIO TIPO T, PARA ELETRODUTO ROSCAVEL DE 4", COM TAMPA CEGA</t>
  </si>
  <si>
    <t>CONDULETE DE ALUMINIO TIPO TB, PARA ELETRODUTO ROSCAVEL DE 3", COM TAMPA CEGA</t>
  </si>
  <si>
    <t>CONDULETE DE ALUMINIO TIPO X, PARA ELETRODUTO ROSCAVEL DE 1 1/2", COM TAMPA CEGA</t>
  </si>
  <si>
    <t>CONDULETE DE ALUMINIO TIPO X, PARA ELETRODUTO ROSCAVEL DE 1 1/4", COM TAMPA CEGA</t>
  </si>
  <si>
    <t>CONDULETE DE ALUMINIO TIPO X, PARA ELETRODUTO ROSCAVEL DE 1/2", COM TAMPA CEGA</t>
  </si>
  <si>
    <t>CONDULETE DE ALUMINIO TIPO X, PARA ELETRODUTO ROSCAVEL DE 1", COM TAMPA CEGA</t>
  </si>
  <si>
    <t>CONDULETE DE ALUMINIO TIPO X, PARA ELETRODUTO ROSCAVEL DE 2", COM TAMPA CEGA</t>
  </si>
  <si>
    <t>CONDULETE DE ALUMINIO TIPO X, PARA ELETRODUTO ROSCAVEL DE 3/4", COM TAMPA CEGA</t>
  </si>
  <si>
    <t>CONDULETE DE ALUMINIO TIPO X, PARA ELETRODUTO ROSCAVEL DE 3", COM TAMPA CEGA</t>
  </si>
  <si>
    <t>CONDULETE DE ALUMINIO TIPO X, PARA ELETRODUTO ROSCAVEL DE 4", COM TAMPA CEGA</t>
  </si>
  <si>
    <t>CONDULETE EM PVC, TIPO "B", SEM TAMPA, DE 1/2" OU 3/4"</t>
  </si>
  <si>
    <t>CONDULETE EM PVC, TIPO "B", SEM TAMPA, DE 1"</t>
  </si>
  <si>
    <t>CONDULETE EM PVC, TIPO "C", SEM TAMPA, DE 1/2"</t>
  </si>
  <si>
    <t>CONDULETE EM PVC, TIPO "C", SEM TAMPA, DE 1"</t>
  </si>
  <si>
    <t>CONDULETE EM PVC, TIPO "C", SEM TAMPA, DE 3/4"</t>
  </si>
  <si>
    <t>CONDULETE EM PVC, TIPO "E", SEM TAMPA, DE 1/2"</t>
  </si>
  <si>
    <t>CONDULETE EM PVC, TIPO "E", SEM TAMPA, DE 1"</t>
  </si>
  <si>
    <t>CONDULETE EM PVC, TIPO "E", SEM TAMPA, DE 3/4"</t>
  </si>
  <si>
    <t>CONDULETE EM PVC, TIPO "LB", SEM TAMPA, DE 1/2" OU 3/4"</t>
  </si>
  <si>
    <t>CONDULETE EM PVC, TIPO "LB", SEM TAMPA, DE 1"</t>
  </si>
  <si>
    <t>CONDULETE EM PVC, TIPO "LL", SEM TAMPA, DE 1/2" OU 3/4"</t>
  </si>
  <si>
    <t>CONDULETE EM PVC, TIPO "LL", SEM TAMPA, DE 1"</t>
  </si>
  <si>
    <t>CONDULETE EM PVC, TIPO "LR", SEM TAMPA, DE 1/2"</t>
  </si>
  <si>
    <t>CONDULETE EM PVC, TIPO "LR", SEM TAMPA, DE 1"</t>
  </si>
  <si>
    <t>CONDULETE EM PVC, TIPO "LR", SEM TAMPA, DE 3/4"</t>
  </si>
  <si>
    <t>CONDULETE EM PVC, TIPO "T", SEM TAMPA, DE 1"</t>
  </si>
  <si>
    <t>CONDULETE EM PVC, TIPO "T", SEM TAMPA, DE 3/4"</t>
  </si>
  <si>
    <t>CONDULETE EM PVC, TIPO "TB", SEM TAMPA, DE 1/2" OU 3/4"</t>
  </si>
  <si>
    <t>CONDULETE EM PVC, TIPO "TB", SEM TAMPA, DE 1"</t>
  </si>
  <si>
    <t>CONDULETE EM PVC, TIPO "X", SEM TAMPA, DE 1/2"</t>
  </si>
  <si>
    <t>CONDULETE EM PVC, TIPO "X", SEM TAMPA, DE 1"</t>
  </si>
  <si>
    <t>CONDULETE EM PVC, TIPO "X", SEM TAMPA, DE 3/4"</t>
  </si>
  <si>
    <t>CONDUTOR PLUVIAL, PVC, CIRCULAR, DIAMETRO ENTRE 80 E 100 MM, PARA DRENAGEM PREDIAL</t>
  </si>
  <si>
    <t>CONE DE SINALIZACAO EM PVC FLEXIVEL, H = 70 / 76 CM (NBR 15071)</t>
  </si>
  <si>
    <t>CONE DE SINALIZACAO EM PVC RIGIDO COM FAIXA REFLETIVA, H = 70 / 76 CM</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</si>
  <si>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</si>
  <si>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</si>
  <si>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</si>
  <si>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</si>
  <si>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CONECTOR CURVO 90 GRAUS DE ALUMINIO, BITOLA 1 1/2", PARA ADAPTAR ENTRADA DE ELETRODUTO METALICO FLEXIVEL EM QUADROS</t>
  </si>
  <si>
    <t>CONECTOR CURVO 90 GRAUS DE ALUMINIO, BITOLA 1 1/4", PARA ADAPTAR ENTRADA DE ELETRODUTO METALICO FLEXIVEL EM QUADROS</t>
  </si>
  <si>
    <t>CONECTOR CURVO 90 GRAUS DE ALUMINIO, BITOLA 1/2", PARA ADAPTAR ENTRADA DE ELETRODUTO METALICO FLEXIVEL EM QUADROS</t>
  </si>
  <si>
    <t>CONECTOR CURVO 90 GRAUS DE ALUMINIO, BITOLA 1", PARA ADAPTAR ENTRADA DE ELETRODUTO METALICO FLEXIVEL EM QUADROS</t>
  </si>
  <si>
    <t>CONECTOR CURVO 90 GRAUS DE ALUMINIO, BITOLA 2 1/2", PARA ADAPTAR ENTRADA DE ELETRODUTO METALICO FLEXIVEL EM QUADROS</t>
  </si>
  <si>
    <t>CONECTOR CURVO 90 GRAUS DE ALUMINIO, BITOLA 2", PARA ADAPTAR ENTRADA DE ELETRODUTO METALICO FLEXIVEL EM QUADROS</t>
  </si>
  <si>
    <t>CONECTOR CURVO 90 GRAUS DE ALUMINIO, BITOLA 3/4",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</si>
  <si>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</si>
  <si>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</si>
  <si>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DE ALUMINIO TIPO PRENSA CABO, BITOLA 1 1/2", PARA CABOS DE DIAMETRO DE 37 A 40 MM</t>
  </si>
  <si>
    <t>CONECTOR DE ALUMINIO TIPO PRENSA CABO, BITOLA 1 1/4", PARA CABOS DE DIAMETRO DE 31 A 34 MM</t>
  </si>
  <si>
    <t>CONECTOR DE ALUMINIO TIPO PRENSA CABO, BITOLA 1/2", PARA CABOS DE DIAMETRO DE 12,5 A 15 MM</t>
  </si>
  <si>
    <t>CONECTOR DE ALUMINIO TIPO PRENSA CABO, BITOLA 1", PARA CABOS DE DIAMETRO DE 22,5 A 25 MM</t>
  </si>
  <si>
    <t>CONECTOR DE ALUMINIO TIPO PRENSA CABO, BITOLA 2", PARA CABOS DE DIAMETRO DE 47,5 A 50 MM</t>
  </si>
  <si>
    <t>CONECTOR DE ALUMINIO TIPO PRENSA CABO, BITOLA 3/4", PARA CABOS DE DIAMETRO DE 17,5 A 20 MM</t>
  </si>
  <si>
    <t>CONECTOR DE ALUMINIO TIPO PRENSA CABO, BITOLA 3/8", PARA CABOS DE DIAMETRO DE 9 A 10 MM</t>
  </si>
  <si>
    <t>CONECTOR METALICO TIPO PARAFUSO FENDIDO (SPLIT BOLT), COM SEPARADOR DE CABOS BIMETALICOS, PARA CABOS ATE 25 MM2</t>
  </si>
  <si>
    <t>CONECTOR METALICO TIPO PARAFUSO FENDIDO (SPLIT BOLT), COM SEPARADOR DE CABOS BIMETALICOS, PARA CABOS ATE 50 MM2</t>
  </si>
  <si>
    <t>CONECTOR METALICO TIPO PARAFUSO FENDIDO (SPLIT BOLT), COM SEPARADOR DE CABOS BIMETALICOS,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</si>
  <si>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</si>
  <si>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</si>
  <si>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</si>
  <si>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16 MM2</t>
  </si>
  <si>
    <t>CONECTOR METALICO TIPO PARAFUSO FENDIDO (SPLIT BOLT), PARA CABOS ATE 185 MM2</t>
  </si>
  <si>
    <t>CONECTOR METALICO TIPO PARAFUSO FENDIDO (SPLIT BOLT), PARA CABOS ATE 25 MM2</t>
  </si>
  <si>
    <t>CONECTOR METALICO TIPO PARAFUSO FENDIDO (SPLIT BOLT), PARA CABOS ATE 35 MM2</t>
  </si>
  <si>
    <t>CONECTOR METALICO TIPO PARAFUSO FENDIDO (SPLIT BOLT), PARA CABOS ATE 50 MM2</t>
  </si>
  <si>
    <t>CONECTOR METALICO TIPO PARAFUSO FENDIDO (SPLIT BOLT), PARA CABOS ATE 6 MM2</t>
  </si>
  <si>
    <t>CONECTOR METALICO TIPO PARAFUSO FENDIDO (SPLIT BOLT), PARA CABOS ATE 70 MM2</t>
  </si>
  <si>
    <t>CONECTOR METALICO TIPO PARAFUSO FENDIDO (SPLIT BOLT), PARA CABOS ATE 95 MM2</t>
  </si>
  <si>
    <t>CONECTOR RETO DE ALUMINIO PARA ELETRODUTO DE 1 1/2", PARA ADAPTAR ENTRADA DE ELETRODUTO METALICO FLEXIVEL EM QUADROS</t>
  </si>
  <si>
    <t>CONECTOR RETO DE ALUMINIO PARA ELETRODUTO DE 1 1/4", PARA ADAPTAR ENTRADA DE ELETRODUTO METALICO FLEXIVEL EM QUADROS</t>
  </si>
  <si>
    <t>CONECTOR RETO DE ALUMINIO PARA ELETRODUTO DE 1/2", PARA ADAPTAR ENTRADA DE ELETRODUTO METALICO FLEXIVEL EM QUADROS</t>
  </si>
  <si>
    <t>CONECTOR RETO DE ALUMINIO PARA ELETRODUTO DE 1", PARA ADAPTAR ENTRADA DE ELETRODUTO METALICO FLEXIVEL EM QUADROS</t>
  </si>
  <si>
    <t>CONECTOR RETO DE ALUMINIO PARA ELETRODUTO DE 2 1/2", PARA ADAPTAR ENTRADA DE ELETRODUTO METALICO FLEXIVEL EM QUADROS</t>
  </si>
  <si>
    <t>CONECTOR RETO DE ALUMINIO PARA ELETRODUTO DE 2", PARA ADAPTAR ENTRADA DE ELETRODUTO METALICO FLEXIVEL EM QUADROS</t>
  </si>
  <si>
    <t>CONECTOR RETO DE ALUMINIO PARA ELETRODUTO DE 3/4",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</si>
  <si>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</si>
  <si>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</si>
  <si>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CPVC, SOLDAVEL, 15 MM X 1/2", PARA AGUA QUENTE</t>
  </si>
  <si>
    <t>CONECTOR, CPVC, SOLDAVEL, 22 MM X 1/2", PARA AGUA QUENTE</t>
  </si>
  <si>
    <t>CONECTOR, CPVC, SOLDAVEL, 22 MM X 3/4", PARA AGUA QUENTE</t>
  </si>
  <si>
    <t>CONECTOR, CPVC, SOLDAVEL, 28 MM X 1", PARA AGUA QUENTE</t>
  </si>
  <si>
    <t>CONECTOR, CPVC, SOLDAVEL, 35 MM X 1 1/4", PARA AGUA QUENTE</t>
  </si>
  <si>
    <t>CONECTOR, CPVC, SOLDAVEL, 42 MM X 1 1/2", PARA AGUA QUENTE</t>
  </si>
  <si>
    <t>CONJUNTO ARRUELAS DE VEDACAO 5/16" PARA TELHA FIBROCIMENTO (UMA ARRUELA METALICA E UMA ARRUELA PVC - CONICAS)</t>
  </si>
  <si>
    <t>CONJUNTO DE FERRAGENS PIVO, PARA PORTA PIVOTANTE DE ATE 100 KG, REGULAVEL COM ESFERA , CROMADO - SUPERIOR E INFERIOR - COMPLETO</t>
  </si>
  <si>
    <t>CONJUNTO DE LIGACAO PARA BACIA SANITARIA AJUSTAVEL, EM PLASTICO BRANCO, COM TUBO, CANOPLA E ESPUDE</t>
  </si>
  <si>
    <t>CONJUNTO DE LIGACAO PARA BACIA SANITARIA EM PLASTICO BRANCO COM TUBO, CANOPLA E ANEL DE EXPANSAO (TUBO 1.1/2 '' X 20 CM)</t>
  </si>
  <si>
    <t>CONJUNTO MONTADO ESTOPIM COM ESPOLETA COMUM NUMERO 8, COM CABECA ACENDEDORA, 1,5 M</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</si>
  <si>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</si>
  <si>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</si>
  <si>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CONTATOR TRIPOLAR, CORRENTE DE *22* A, TENSAO NOMINAL DE *500* V, CATEGORIA AC-2 E AC-3</t>
  </si>
  <si>
    <t>CONTATOR TRIPOLAR, CORRENTE DE *38* A, TENSAO NOMINAL DE *500* V, CATEGORIA AC-2 E AC-3</t>
  </si>
  <si>
    <t>CONTATOR TRIPOLAR, CORRENTE DE *65* A, TENSAO NOMINAL DE *500* V, CATEGORIA AC-2 E AC-3</t>
  </si>
  <si>
    <t>CONTATOR TRIPOLAR, CORRENTE DE 12 A, TENSAO NOMINAL DE *500* V, CATEGORIA AC-2 E AC-3</t>
  </si>
  <si>
    <t>CONTATOR TRIPOLAR, CORRENTE DE 25 A, TENSAO NOMINAL DE *500* V, CATEGORIA AC-2 E AC-3</t>
  </si>
  <si>
    <t>CONTATOR TRIPOLAR, CORRENTE DE 250 A, TENSAO NOMINAL DE *500* V, PARA ACIONAMENTO DE CAPACITORES</t>
  </si>
  <si>
    <t>CONTATOR TRIPOLAR, CORRENTE DE 300 A, TENSAO NOMINAL DE *500* V, CATEGORIA AC-2 E AC-3</t>
  </si>
  <si>
    <t>CONTATOR TRIPOLAR, CORRENTE DE 32 A, TENSAO NOMINAL DE *500* V, CATEGORIA AC-2 E AC-3</t>
  </si>
  <si>
    <t>CONTATOR TRIPOLAR, CORRENTE DE 400 A, TENSAO NOMINAL DE *500* V, CATEGORIA AC-2 E AC-3</t>
  </si>
  <si>
    <t>CONTATOR TRIPOLAR, CORRENTE DE 45 A, TENSAO NOMINAL DE *500* V, CATEGORIA AC-2 E AC-3</t>
  </si>
  <si>
    <t>CONTATOR TRIPOLAR, CORRENTE DE 630 A, TENSAO NOMINAL DE *500* V, CATEGORIA AC-2 E AC-3</t>
  </si>
  <si>
    <t>CONTATOR TRIPOLAR, CORRENTE DE 75 A, TENSAO NOMINAL DE *500* V, CATEGORIA AC-2 E AC-3</t>
  </si>
  <si>
    <t>CONTATOR TRIPOLAR, CORRENTE DE 9 A, TENSAO NOMINAL DE *500* V, CATEGORIA AC-2 E AC-3</t>
  </si>
  <si>
    <t>CONTATOR TRIPOLAR, CORRENTE DE 95 A, TENSAO NOMINAL DE *500* V, CATEGORIA AC-2 E AC-3</t>
  </si>
  <si>
    <t>COORDENADOR / GERENTE DE OBRA (MENSALISTA)</t>
  </si>
  <si>
    <t>CORDA DE POLIAMIDA 12 MM TIPO BOMBEIRO, PARA TRABALHO EM ALTURA</t>
  </si>
  <si>
    <t>CORDAO DE COBRE, FLEXIVEL, TORCIDO, CLASSE 4 OU 5, ISOLACAO EM PVC/D, 300 V, 2 CONDUTORES DE 0,5 MM2</t>
  </si>
  <si>
    <t>CORDAO DE COBRE, FLEXIVEL, TORCIDO, CLASSE 4 OU 5, ISOLACAO EM PVC/D, 300 V, 2 CONDUTORES DE 0,75 MM2</t>
  </si>
  <si>
    <t>CORDAO DE COBRE, FLEXIVEL, TORCIDO, CLASSE 4 OU 5, ISOLACAO EM PVC/D, 300 V, 2 CONDUTORES DE 1,0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</si>
  <si>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</si>
  <si>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</si>
  <si>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</si>
  <si>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CORDEL DETONANTE, NP 05 G/M</t>
  </si>
  <si>
    <t>CORDEL DETONANTE, NP 10 G/M</t>
  </si>
  <si>
    <t>CORRENTE DE ELO CURTO COMUM, SOLDADA, GALVANIZADA, ESPESSURA DO ELO = 1/2" (12,5 MM)</t>
  </si>
  <si>
    <t>CORTADEIRA DE PISO DE CONCRETO E ASFALTO, PARA DISCO PADRAO DE DIAMETRO 350 MM (14") OU 450 MM (18") , MOTOR A GASOLINA, POTENCIA 13 HP, SEM DISCO</t>
  </si>
  <si>
    <t>CORTADEIRA HIDRAULICA DE VERGALHAO, PARA ACO DE DIAMETRO ATE 50 MM, MOTOR ELETRICO TRIFASICO, POTENCIA DE 5,5 HP A 7,5 HP</t>
  </si>
  <si>
    <t>COTOVELO BRONZE/LATAO (REF 707-3) SEM ANEL DE SOLDA, BOLSA X ROSCA F, 15MM X 1/2"</t>
  </si>
  <si>
    <t>COTOVELO BRONZE/LATAO (REF 707-3) SEM ANEL DE SOLDA, BOLSA X ROSCA F, 22MM X 1/2"</t>
  </si>
  <si>
    <t>COTOVELO BRONZE/LATAO (REF 707-3) SEM ANEL DE SOLDA, BOLSA X ROSCA F, 22MM X 3/4"</t>
  </si>
  <si>
    <t>COTOVELO DE COBRE 90 GRAUS (REF 607) SEM ANEL DE SOLDA, BOLSA X BOLSA, 104 MM</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</si>
  <si>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</si>
  <si>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</si>
  <si>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</si>
  <si>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</si>
  <si>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</si>
  <si>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</si>
  <si>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</si>
  <si>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</si>
  <si>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45 GRAUS DE FERRO GALVANIZADO, COM ROSCA BSP, DE 1 1/2"</t>
  </si>
  <si>
    <t>COTOVELO 45 GRAUS DE FERRO GALVANIZADO, COM ROSCA BSP, DE 1 1/4"</t>
  </si>
  <si>
    <t>COTOVELO 45 GRAUS DE FERRO GALVANIZADO, COM ROSCA BSP, DE 1/2"</t>
  </si>
  <si>
    <t>COTOVELO 45 GRAUS DE FERRO GALVANIZADO, COM ROSCA BSP, DE 1"</t>
  </si>
  <si>
    <t>COTOVELO 45 GRAUS DE FERRO GALVANIZADO, COM ROSCA BSP, DE 2 1/2"</t>
  </si>
  <si>
    <t>COTOVELO 45 GRAUS DE FERRO GALVANIZADO, COM ROSCA BSP, DE 2"</t>
  </si>
  <si>
    <t>COTOVELO 45 GRAUS DE FERRO GALVANIZADO, COM ROSCA BSP, DE 3/4"</t>
  </si>
  <si>
    <t>COTOVELO 45 GRAUS DE FERRO GALVANIZADO, COM ROSCA BSP, DE 3"</t>
  </si>
  <si>
    <t>COTOVELO 45 GRAUS DE FERRO GALVANIZADO, COM ROSCA BSP, DE 4"</t>
  </si>
  <si>
    <t>COTOVELO 45 GRAUS, PEAD PE 100, DE 125 MM, PARA ELETROFUSAO</t>
  </si>
  <si>
    <t>COTOVELO 45 GRAUS, PEAD PE 100, DE 200 MM, PARA ELETROFUSAO</t>
  </si>
  <si>
    <t>COTOVELO 45 GRAUS, PEAD PE 100, DE 32 MM, PARA ELETROFUSAO</t>
  </si>
  <si>
    <t>COTOVELO 45 GRAUS, PEAD PE 100, DE 40 MM, PARA ELETROFUSAO</t>
  </si>
  <si>
    <t>COTOVELO 45 GRAUS, PEAD PE 100, DE 63 MM, PARA ELETROFUSAO</t>
  </si>
  <si>
    <t>COTOVELO 90 GRAUS DE FERRO GALVANIZADO, COM ROSCA BSP MACHO/FEMEA, DE 1 1/2"</t>
  </si>
  <si>
    <t>COTOVELO 90 GRAUS DE FERRO GALVANIZADO, COM ROSCA BSP MACHO/FEMEA, DE 1 1/4"</t>
  </si>
  <si>
    <t>COTOVELO 90 GRAUS DE FERRO GALVANIZADO, COM ROSCA BSP MACHO/FEMEA, DE 1/2"</t>
  </si>
  <si>
    <t>COTOVELO 90 GRAUS DE FERRO GALVANIZADO, COM ROSCA BSP MACHO/FEMEA, DE 1"</t>
  </si>
  <si>
    <t>COTOVELO 90 GRAUS DE FERRO GALVANIZADO, COM ROSCA BSP MACHO/FEMEA, DE 2 1/2"</t>
  </si>
  <si>
    <t>COTOVELO 90 GRAUS DE FERRO GALVANIZADO, COM ROSCA BSP MACHO/FEMEA, DE 2"</t>
  </si>
  <si>
    <t>COTOVELO 90 GRAUS DE FERRO GALVANIZADO, COM ROSCA BSP MACHO/FEMEA, DE 3/4"</t>
  </si>
  <si>
    <t>COTOVELO 90 GRAUS DE FERRO GALVANIZADO, COM ROSCA BSP MACHO/FEMEA, DE 3"</t>
  </si>
  <si>
    <t>COTOVELO 90 GRAUS DE FERRO GALVANIZADO, COM ROSCA BSP, DE 1 1/2"</t>
  </si>
  <si>
    <t>COTOVELO 90 GRAUS DE FERRO GALVANIZADO, COM ROSCA BSP, DE 1 1/4"</t>
  </si>
  <si>
    <t>COTOVELO 90 GRAUS DE FERRO GALVANIZADO, COM ROSCA BSP, DE 1/2"</t>
  </si>
  <si>
    <t>COTOVELO 90 GRAUS DE FERRO GALVANIZADO, COM ROSCA BSP, DE 1"</t>
  </si>
  <si>
    <t>COTOVELO 90 GRAUS DE FERRO GALVANIZADO, COM ROSCA BSP, DE 2 1/2"</t>
  </si>
  <si>
    <t>COTOVELO 90 GRAUS DE FERRO GALVANIZADO, COM ROSCA BSP, DE 2"</t>
  </si>
  <si>
    <t>COTOVELO 90 GRAUS DE FERRO GALVANIZADO, COM ROSCA BSP, DE 3/4"</t>
  </si>
  <si>
    <t>COTOVELO 90 GRAUS DE FERRO GALVANIZADO, COM ROSCA BSP, DE 3"</t>
  </si>
  <si>
    <t>COTOVELO 90 GRAUS DE FERRO GALVANIZADO, COM ROSCA BSP, DE 4"</t>
  </si>
  <si>
    <t>COTOVELO 90 GRAUS DE FERRO GALVANIZADO, COM ROSCA BSP, DE 5"</t>
  </si>
  <si>
    <t>COTOVELO 90 GRAUS DE FERRO GALVANIZADO, COM ROSCA BSP, DE 6"</t>
  </si>
  <si>
    <t>COTOVELO 90 GRAUS, PEAD PE 100, DE 125 MM, PARA ELETROFUSAO</t>
  </si>
  <si>
    <t>COTOVELO 90 GRAUS, PEAD PE 100, DE 20 MM, PARA ELETROFUSAO</t>
  </si>
  <si>
    <t>COTOVELO 90 GRAUS, PEAD PE 100, DE 200 MM, PARA ELETROFUSAO</t>
  </si>
  <si>
    <t>COTOVELO 90 GRAUS, PEAD PE 100, DE 32 MM, PARA ELETROFUSAO</t>
  </si>
  <si>
    <t>COTOVELO 90 GRAUS, PEAD PE 100, DE 63 MM, PARA ELETROFUSAO</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</si>
  <si>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</si>
  <si>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</si>
  <si>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</si>
  <si>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</si>
  <si>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</si>
  <si>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CRUZETA DE CONCRETO LEVE, COMP. 2000 MM SECAO, 90 X 90 MM</t>
  </si>
  <si>
    <t>CRUZETA DE FERRO GALVANIZADO, COM ROSCA BSP, DE 1 1/2"</t>
  </si>
  <si>
    <t>CRUZETA DE FERRO GALVANIZADO, COM ROSCA BSP, DE 1 1/4"</t>
  </si>
  <si>
    <t>CRUZETA DE FERRO GALVANIZADO, COM ROSCA BSP, DE 1/2"</t>
  </si>
  <si>
    <t>CRUZETA DE FERRO GALVANIZADO, COM ROSCA BSP, DE 1"</t>
  </si>
  <si>
    <t>CRUZETA DE FERRO GALVANIZADO, COM ROSCA BSP, DE 2 1/2"</t>
  </si>
  <si>
    <t>CRUZETA DE FERRO GALVANIZADO, COM ROSCA BSP, DE 2"</t>
  </si>
  <si>
    <t>CRUZETA DE FERRO GALVANIZADO, COM ROSCA BSP, DE 3/4"</t>
  </si>
  <si>
    <t>CRUZETA DE FERRO GALVANIZADO, COM ROSCA BSP, DE 3"</t>
  </si>
  <si>
    <t>CUBA ACO INOX (AISI 304) DE EMBUTIR COM VALVULA DE 3 1/2 ", DE *56 X 33 X 12* CM</t>
  </si>
  <si>
    <t>CUBA ACO INOX (AISI 304) DE EMBUTIR COM VALVULA 3 1/2 ", DE *40 X 34 X 12* CM</t>
  </si>
  <si>
    <t>CUBA ACO INOX (AISI 304) DE EMBUTIR COM VALVULA 3 1/2 ", DE *46 X 30 X 12* CM</t>
  </si>
  <si>
    <t>CUMEEIRA ARTICULADA (ABA INFERIOR) PARA TELHA ONDULADA DE FIBROCIMENTO E = 4 MM, ABA *330* MM, COMPRIMENTO 500 MM (SEM AMIANTO)</t>
  </si>
  <si>
    <t>CUMEEIRA NORMAL PARA TELHA ESTRUTURAL DE FIBROCIMENTO 2 ABAS, E = 6 MM, DE 1050 X 935 MM (SEM AMIANTO)</t>
  </si>
  <si>
    <t>CUMEEIRA NORMAL PARA TELHA ONDULADA DE FIBROCIMENTO, E = 6 MM, ABA 300 MM, COMPRIMENTO 1100 MM (SEM AMIANTO)</t>
  </si>
  <si>
    <t>CUMEEIRA PARA TELHA CERAMICA, COMPRIMENTO DE *41* CM, RENDIMENTO DE *3* TELHAS/M</t>
  </si>
  <si>
    <t>CUMEEIRA SHED PARA TELHA ONDULADA DE FIBROCIMENTO, E = 6 MM, ABA 280 MM, COMPRIMENTO 1100 MM (SEM AMIANTO)</t>
  </si>
  <si>
    <t>CUMEEIRA UNIVERSAL PARA TELHA ONDULADA DE FIBROCIMENTO, E = 6 MM, ABA 210 MM, COMPRIMENTO 1100 MM (SEM AMIANTO)</t>
  </si>
  <si>
    <t>CURVA CPVC, 90 GRAUS, SOLDAVEL, 22 MM, PARA AGUA QUENTE</t>
  </si>
  <si>
    <t>CURVA CPVC, 90 GRAUS, SOLDAVEL, 28 MM, PARA AGUA QUENTE</t>
  </si>
  <si>
    <t>CURVA CPVC, 90 GRAUS, SOLDAVEL,15 MM, PARA AGUA QUENTE</t>
  </si>
  <si>
    <t>CURVA CURTA PVC, PB, JE, 45 GRAUS, DN 100 MM, PARA REDE COLETORA ESGOTO (NBR 10569)</t>
  </si>
  <si>
    <t>CURVA CURTA PVC, PB, JE, 90 GRAUS, DN 100 MM, PARA REDE COLETORA ESGOTO (NBR 10569)</t>
  </si>
  <si>
    <t>CURVA DE PVC 45 GRAUS, SOLDAVEL, 110 MM, PARA AGUA FRIA PREDIAL (NBR 5648)</t>
  </si>
  <si>
    <t>CURVA DE PVC 45 GRAUS, SOLDAVEL, 20 MM, PARA AGUA FRIA PREDIAL (NBR 5648)</t>
  </si>
  <si>
    <t>CURVA DE PVC 45 GRAUS, SOLDAVEL, 25 MM, PARA AGUA FRIA PREDIAL (NBR 5648)</t>
  </si>
  <si>
    <t>CURVA DE PVC 45 GRAUS, SOLDAVEL, 32 MM, PARA AGUA FRIA PREDIAL (NBR 5648)</t>
  </si>
  <si>
    <t>CURVA DE PVC 45 GRAUS, SOLDAVEL, 40 MM, PARA AGUA FRIA PREDIAL (NBR 5648)</t>
  </si>
  <si>
    <t>CURVA DE PVC 45 GRAUS, SOLDAVEL, 50 MM, PARA AGUA FRIA PREDIAL (NBR 5648)</t>
  </si>
  <si>
    <t>CURVA DE PVC 45 GRAUS, SOLDAVEL, 60 MM, PARA AGUA FRIA PREDIAL (NBR 5648)</t>
  </si>
  <si>
    <t>CURVA DE PVC 45 GRAUS, SOLDAVEL, 75 MM, PARA AGUA FRIA PREDIAL (NBR 5648)</t>
  </si>
  <si>
    <t>CURVA DE PVC 45 GRAUS, SOLDAVEL, 85 MM, PARA AGUA FRIA PREDIAL (NBR 5648)</t>
  </si>
  <si>
    <t>CURVA DE PVC 90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</si>
  <si>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</si>
  <si>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</si>
  <si>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</si>
  <si>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</si>
  <si>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</si>
  <si>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60 MM, PARA AGUA FRIA PREDIAL (NBR 5648)</t>
  </si>
  <si>
    <t>CURVA DE PVC 90 GRAUS, SOLDAVEL, 75 MM, PARA AGUA FRIA PREDIAL (NBR 5648)</t>
  </si>
  <si>
    <t>CURVA DE PVC 90 GRAUS, SOLDAVEL, 85 MM, PARA AGUA FRIA PREDIAL (NBR 5648)</t>
  </si>
  <si>
    <t>CURVA DE TRANSPOSICAO BRONZE/LATAO (REF 736) SEM ANEL DE SOLDA, BOLSA X BOLSA, 15 MM</t>
  </si>
  <si>
    <t>CURVA DE TRANSPOSICAO BRONZE/LATAO (REF 736) SEM ANEL DE SOLDA, BOLSA X BOLSA, 22 MM</t>
  </si>
  <si>
    <t>CURVA DE TRANSPOSICAO BRONZE/LATAO (REF 736) SEM ANEL DE SOLDA, BOLSA X BOLSA, 28 MM</t>
  </si>
  <si>
    <t>CURVA DE TRANSPOSICAO, CPVC, SOLDAVEL, 15 MM</t>
  </si>
  <si>
    <t>CURVA DE TRANSPOSICAO, CPVC, SOLDAVEL, 22 MM</t>
  </si>
  <si>
    <t>CURVA DE TRANSPOSICAO, PVC SOLDAVEL, 20 MM, PARA AGUA FRIA PREDIAL</t>
  </si>
  <si>
    <t>CURVA DE TRANSPOSICAO, PVC, SOLDAVEL, 25 MM, PARA AGUA FRIA PREDIAL</t>
  </si>
  <si>
    <t>CURVA DE TRANSPOSICAO, PVC, SOLDAVEL, 32 MM, PARA AGUA FRIA PREDIAL</t>
  </si>
  <si>
    <t>CURVA PVC CURTA 90 G, DN 50 MM, PARA ESGOTO PREDIAL</t>
  </si>
  <si>
    <t>CURVA PVC CURTA 90 GRAUS, DN 40 MM, PARA ESGOTO PREDIAL</t>
  </si>
  <si>
    <t>CURVA PVC CURTA 90 GRAUS, DN 75 MM, PARA ESGOTO PREDIAL</t>
  </si>
  <si>
    <t>CURVA PVC CURTA 90 GRAUS, 100 MM, PARA ESGOTO PREDIAL</t>
  </si>
  <si>
    <t>CURVA PVC LEVE, 90 GRAUS, COM PONTA E BOLSA LISA, DN 150 MM</t>
  </si>
  <si>
    <t>CURVA PVC LEVE, 90 GRAUS, COM PONTA E BOLSA LISA, DN 250 MM</t>
  </si>
  <si>
    <t>CURVA PVC LEVE, 90 GRAUS, COM PONTA E BOLSA LISA, DN 300 MM</t>
  </si>
  <si>
    <t>CURVA PVC LONGA 45 GRAUS, 100 MM, PARA ESGOTO PREDIAL</t>
  </si>
  <si>
    <t>CURVA PVC LONGA 45G, DN 50 MM, PARA ESGOTO PREDIAL</t>
  </si>
  <si>
    <t>CURVA PVC LONGA 45G, DN 75 MM, PARA ESGOTO PREDIAL</t>
  </si>
  <si>
    <t>CURVA PVC LONGA 90 GRAUS, 100 MM, PARA ESGOTO PREDIAL</t>
  </si>
  <si>
    <t>CURVA PVC LONGA 90 GRAUS, 40 MM, PARA ESGOTO PREDIAL</t>
  </si>
  <si>
    <t>CURVA PVC LONGA 90 GRAUS, 50 MM, PARA ESGOTO PREDIAL</t>
  </si>
  <si>
    <t>CURVA PVC LONGA 90 GRAUS, 75 MM, PARA ESGOTO PREDIAL</t>
  </si>
  <si>
    <t>CURVA PVC PBA, JE, PB, 22 GRAUS, DN 100 / DE 110 MM, PARA REDE AGUA (NBR 10351)</t>
  </si>
  <si>
    <t>CURVA PVC PBA, JE, PB, 22 GRAUS, DN 50 / DE 60 MM, PARA REDE AGUA (NBR 10351)</t>
  </si>
  <si>
    <t>CURVA PVC PBA, JE, PB, 22 GRAUS, DN 75 / DE 85 MM, PARA REDE AGUA (NBR 10351)</t>
  </si>
  <si>
    <t>CURVA PVC PBA, JE, PB, 45 GRAUS, DN 100 / DE 110 MM, PARA REDE AGUA (NBR 10351)</t>
  </si>
  <si>
    <t>CURVA PVC PBA, JE, PB, 45 GRAUS, DN 50 / DE 60 MM, PARA REDE AGUA (NBR 10351)</t>
  </si>
  <si>
    <t>CURVA PVC PBA, JE, PB, 45 GRAUS, DN 75 / DE 85 MM, PARA REDE AGUA (NBR 10351)</t>
  </si>
  <si>
    <t>CURVA PVC PBA, JE, PB, 90 GRAUS, DN 100 / DE 110 MM, PARA REDE AGUA (NBR 10351)</t>
  </si>
  <si>
    <t>CURVA PVC PBA, JE, PB, 90 GRAUS, DN 50 / DE 60 MM, PARA REDE AGUA (NBR 10351)</t>
  </si>
  <si>
    <t>CURVA PVC PBA, JE, PB, 90 GRAUS, DN 75 / DE 85 MM, PARA REDE AGUA (NBR 10351)</t>
  </si>
  <si>
    <t>CURVA PVC 90 GRAUS, ROSCAVEL, 1 1/2",  AGUA FRIA PREDIAL</t>
  </si>
  <si>
    <t>CURVA PVC 90 GRAUS, ROSCAVEL, 1 1/4",  AGUA FRIA PREDIAL</t>
  </si>
  <si>
    <t>CURVA PVC 90 GRAUS, ROSCAVEL, 1/2",  AGUA FRIA PREDIAL</t>
  </si>
  <si>
    <t>CURVA PVC 90 GRAUS, ROSCAVEL, 1",  AGUA FRIA PREDIAL</t>
  </si>
  <si>
    <t>CURVA PVC 90 GRAUS, ROSCAVEL, 2",  AGUA FRIA PREDIAL</t>
  </si>
  <si>
    <t>CURVA PVC 90 GRAUS, ROSCAVEL, 3/4",  AGUA FRIA PREDIAL</t>
  </si>
  <si>
    <t>CURVA PVC, 45 GRAUS, CURTA, PB, DN 100 MM, PARA ESGOTO PREDIAL</t>
  </si>
  <si>
    <t>CURVA 180 GRAUS, DE PVC RIGIDO ROSCAVEL, DE 1 1/2", PARA ELETRODUTO</t>
  </si>
  <si>
    <t>CURVA 180 GRAUS, DE PVC RIGIDO ROSCAVEL, DE 1 1/4", PARA ELETRODUTO</t>
  </si>
  <si>
    <t>CURVA 180 GRAUS, DE PVC RIGIDO ROSCAVEL, DE 1/2", PARA ELETRODUTO</t>
  </si>
  <si>
    <t>CURVA 180 GRAUS, DE PVC RIGIDO ROSCAVEL, DE 1", PARA ELETRODUTO</t>
  </si>
  <si>
    <t>CURVA 180 GRAUS, DE PVC RIGIDO ROSCAVEL, DE 2", PARA ELETRODUTO</t>
  </si>
  <si>
    <t>CURVA 180 GRAUS, DE PVC RIGIDO ROSCAVEL, DE 3/4", PARA ELETRODUTO</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</si>
  <si>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</si>
  <si>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</si>
  <si>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</si>
  <si>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</si>
  <si>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</si>
  <si>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</si>
  <si>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</si>
  <si>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CURVA 45 GRAUS DE FERRO GALVANIZADO, COM ROSCA BSP FEMEA, DE 1 1/2"</t>
  </si>
  <si>
    <t>CURVA 45 GRAUS DE FERRO GALVANIZADO, COM ROSCA BSP FEMEA, DE 1 1/4"</t>
  </si>
  <si>
    <t>CURVA 45 GRAUS DE FERRO GALVANIZADO, COM ROSCA BSP FEMEA, DE 1/2"</t>
  </si>
  <si>
    <t>CURVA 45 GRAUS DE FERRO GALVANIZADO, COM ROSCA BSP FEMEA, DE 1"</t>
  </si>
  <si>
    <t>CURVA 45 GRAUS DE FERRO GALVANIZADO, COM ROSCA BSP FEMEA, DE 2 1/2"</t>
  </si>
  <si>
    <t>CURVA 45 GRAUS DE FERRO GALVANIZADO, COM ROSCA BSP FEMEA, DE 2"</t>
  </si>
  <si>
    <t>CURVA 45 GRAUS DE FERRO GALVANIZADO, COM ROSCA BSP FEMEA, DE 3/4"</t>
  </si>
  <si>
    <t>CURVA 45 GRAUS DE FERRO GALVANIZADO, COM ROSCA BSP FEMEA, DE 3"</t>
  </si>
  <si>
    <t>CURVA 45 GRAUS DE FERRO GALVANIZADO, COM ROSCA BSP FEMEA, DE 4"</t>
  </si>
  <si>
    <t>CURVA 45 GRAUS DE FERRO GALVANIZADO, COM ROSCA BSP MACHO/FEMEA, DE 1 1/2"</t>
  </si>
  <si>
    <t>CURVA 45 GRAUS DE FERRO GALVANIZADO, COM ROSCA BSP MACHO/FEMEA, DE 1 1/4"</t>
  </si>
  <si>
    <t>CURVA 45 GRAUS DE FERRO GALVANIZADO, COM ROSCA BSP MACHO/FEMEA, DE 1/2"</t>
  </si>
  <si>
    <t>CURVA 45 GRAUS DE FERRO GALVANIZADO, COM ROSCA BSP MACHO/FEMEA, DE 1"</t>
  </si>
  <si>
    <t>CURVA 45 GRAUS DE FERRO GALVANIZADO, COM ROSCA BSP MACHO/FEMEA, DE 2 1/2"</t>
  </si>
  <si>
    <t>CURVA 45 GRAUS DE FERRO GALVANIZADO, COM ROSCA BSP MACHO/FEMEA, DE 2"</t>
  </si>
  <si>
    <t>CURVA 45 GRAUS DE FERRO GALVANIZADO, COM ROSCA BSP MACHO/FEMEA, DE 3/4"</t>
  </si>
  <si>
    <t>CURVA 45 GRAUS DE FERRO GALVANIZADO, COM ROSCA BSP MACHO/FEMEA, DE 3"</t>
  </si>
  <si>
    <t>CURVA 90 GRAUS DE BARRA CHATA EM ALUMINIO 3/4 " X 1/4 " X 300 MM</t>
  </si>
  <si>
    <t>CURVA 90 GRAUS DE FERRO GALVANIZADO, COM ROSCA BSP FEMEA, DE 1 1/4"</t>
  </si>
  <si>
    <t>CURVA 90 GRAUS DE FERRO GALVANIZADO, COM ROSCA BSP FEMEA, DE 1/2"</t>
  </si>
  <si>
    <t>CURVA 90 GRAUS DE FERRO GALVANIZADO, COM ROSCA BSP FEMEA, DE 1"</t>
  </si>
  <si>
    <t>CURVA 90 GRAUS DE FERRO GALVANIZADO, COM ROSCA BSP FEMEA, DE 2 1/2"</t>
  </si>
  <si>
    <t>CURVA 90 GRAUS DE FERRO GALVANIZADO, COM ROSCA BSP FEMEA, DE 2"</t>
  </si>
  <si>
    <t>CURVA 90 GRAUS DE FERRO GALVANIZADO, COM ROSCA BSP FEMEA, DE 3/4"</t>
  </si>
  <si>
    <t>CURVA 90 GRAUS DE FERRO GALVANIZADO, COM ROSCA BSP FEMEA, DE 3"</t>
  </si>
  <si>
    <t>CURVA 90 GRAUS DE FERRO GALVANIZADO, COM ROSCA BSP FEMEA, DE 4"</t>
  </si>
  <si>
    <t>CURVA 90 GRAUS DE FERRO GALVANIZADO, COM ROSCA BSP MACHO/FEMEA, DE 1 1/2"</t>
  </si>
  <si>
    <t>CURVA 90 GRAUS DE FERRO GALVANIZADO, COM ROSCA BSP MACHO/FEMEA, DE 1 1/4"</t>
  </si>
  <si>
    <t>CURVA 90 GRAUS DE FERRO GALVANIZADO, COM ROSCA BSP MACHO/FEMEA, DE 1/2"</t>
  </si>
  <si>
    <t>CURVA 90 GRAUS DE FERRO GALVANIZADO, COM ROSCA BSP MACHO/FEMEA, DE 1"</t>
  </si>
  <si>
    <t>CURVA 90 GRAUS DE FERRO GALVANIZADO, COM ROSCA BSP MACHO/FEMEA, DE 2 1/2"</t>
  </si>
  <si>
    <t>CURVA 90 GRAUS DE FERRO GALVANIZADO, COM ROSCA BSP MACHO/FEMEA, DE 2"</t>
  </si>
  <si>
    <t>CURVA 90 GRAUS DE FERRO GALVANIZADO, COM ROSCA BSP MACHO/FEMEA, DE 3/4"</t>
  </si>
  <si>
    <t>CURVA 90 GRAUS DE FERRO GALVANIZADO, COM ROSCA BSP MACHO/FEMEA, DE 3"</t>
  </si>
  <si>
    <t>CURVA 90 GRAUS DE FERRO GALVANIZADO, COM ROSCA BSP MACHO/FEMEA, DE 4"</t>
  </si>
  <si>
    <t>CURVA 90 GRAUS DE FERRO GALVANIZADO, COM ROSCA BSP MACHO, DE 1 1/2"</t>
  </si>
  <si>
    <t>CURVA 90 GRAUS DE FERRO GALVANIZADO, COM ROSCA BSP MACHO, DE 1 1/4"</t>
  </si>
  <si>
    <t>CURVA 90 GRAUS DE FERRO GALVANIZADO, COM ROSCA BSP MACHO, DE 1/2"</t>
  </si>
  <si>
    <t>CURVA 90 GRAUS DE FERRO GALVANIZADO, COM ROSCA BSP MACHO, DE 1"</t>
  </si>
  <si>
    <t>CURVA 90 GRAUS DE FERRO GALVANIZADO, COM ROSCA BSP MACHO, DE 2 1/2"</t>
  </si>
  <si>
    <t>CURVA 90 GRAUS DE FERRO GALVANIZADO, COM ROSCA BSP MACHO, DE 2"</t>
  </si>
  <si>
    <t>CURVA 90 GRAUS DE FERRO GALVANIZADO, COM ROSCA BSP MACHO, DE 3/4"</t>
  </si>
  <si>
    <t>CURVA 90 GRAUS DE FERRO GALVANIZADO, COM ROSCA BSP MACHO, DE 3"</t>
  </si>
  <si>
    <t>CURVA 90 GRAUS DE FERRO GALVANIZADO, COM ROSCA BSP MACHO, DE 4"</t>
  </si>
  <si>
    <t>CURVA 90 GRAUS DE FERRO GALVANIZADO, COM ROSCA BSP MACHO, DE 6"</t>
  </si>
  <si>
    <t>CURVA 90 GRAUS, CURTA, DE PVC RIGIDO ROSCAVEL, DE 1/2", PARA ELETRODUTO</t>
  </si>
  <si>
    <t>CURVA 90 GRAUS, CURTA, DE PVC RIGIDO ROSCAVEL, DE 1", PARA ELETRODUTO</t>
  </si>
  <si>
    <t>CURVA 90 GRAUS, CURTA, DE PVC RIGIDO ROSCAVEL, DE 3/4", PARA ELETRODUTO</t>
  </si>
  <si>
    <t>CURVA 90 GRAUS, LONGA, DE PVC RIGIDO ROSCAVEL, DE 1 1/2", PARA ELETRODUTO</t>
  </si>
  <si>
    <t>CURVA 90 GRAUS, LONGA, DE PVC RIGIDO ROSCAVEL, DE 1 1/4", PARA ELETRODUTO</t>
  </si>
  <si>
    <t>CURVA 90 GRAUS, LONGA, DE PVC RIGIDO ROSCAVEL, DE 1/2", PARA ELETRODUTO</t>
  </si>
  <si>
    <t>CURVA 90 GRAUS, LONGA, DE PVC RIGIDO ROSCAVEL, DE 1", PARA ELETRODUTO</t>
  </si>
  <si>
    <t>CURVA 90 GRAUS, LONGA, DE PVC RIGIDO ROSCAVEL, DE 2 1/2", PARA ELETRODUTO</t>
  </si>
  <si>
    <t>CURVA 90 GRAUS, LONGA, DE PVC RIGIDO ROSCAVEL, DE 2", PARA ELETRODUTO</t>
  </si>
  <si>
    <t>CURVA 90 GRAUS, LONGA, DE PVC RIGIDO ROSCAVEL, DE 3/4", PARA ELETRODUTO</t>
  </si>
  <si>
    <t>CURVA 90 GRAUS, LONGA, DE PVC RIGIDO ROSCAVEL, DE 3", PARA ELETRODUTO</t>
  </si>
  <si>
    <t>CURVA 90 GRAUS, LONGA, DE PVC RIGIDO ROSCAVEL, DE 4", PARA ELETRODUTO</t>
  </si>
  <si>
    <t>DESEMPENADEIRA DE ACO DENTADA 12 X *25* CM, DENTES 8 X 8 MM, CABO FECHADO DE MADEIRA</t>
  </si>
  <si>
    <t>DESEMPENADEIRA DE ACO LISA 12 X *25* CM COM CABO FECHADO DE MADEIRA</t>
  </si>
  <si>
    <t>DESEMPENADEIRA PLASTICA LISA *14 X 27* CM</t>
  </si>
  <si>
    <t>DESENHISTA COPISTA (MENSALISTA)</t>
  </si>
  <si>
    <t>DESENHISTA DETALHISTA (MENSALISTA)</t>
  </si>
  <si>
    <t>DESENHISTA PROJETISTA (MENSALISTA)</t>
  </si>
  <si>
    <t>DESENHISTA TECNICO AUXILIAR (MENSALISTA)</t>
  </si>
  <si>
    <t>DESMOLDANTE PARA FORMAS METALICAS A BASE DE OLEO VEGETAL</t>
  </si>
  <si>
    <t>DESMOLDANTE PROTETOR PARA FORMAS DE MADEIRA, DE BASE OLEOSA EMULSIONADA EM AGUA</t>
  </si>
  <si>
    <t>DILUENTE EPOXI</t>
  </si>
  <si>
    <t>DISCO DE CORTE DIAMANTADO SEGMENTADO PARA CONCRETO, DIAMETRO DE 110 MM, FURO DE 20 MM</t>
  </si>
  <si>
    <t>DISCO DE CORTE DIAMANTADO SEGMENTADO PARA CONCRETO, DIAMETRO DE 350 MM, FURO DE 1 " (14 X 1 ")</t>
  </si>
  <si>
    <t>DISJUNTOR  TERMOMAGNETICO TRIPOLAR 3 X 400 A / ICC - 25 KA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</si>
  <si>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</si>
  <si>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</si>
  <si>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</si>
  <si>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DISJUNTOR TERMOMAGNETICO TRIPOLAR 125A</t>
  </si>
  <si>
    <t>DISJUNTOR TERMOMAGNETICO TRIPOLAR 150 A / 600 V, TIPO FXD / ICC - 35 KA</t>
  </si>
  <si>
    <t>DISJUNTOR TERMOMAGNETICO TRIPOLAR 200 A / 600 V, TIPO FXD / ICC - 35 KA</t>
  </si>
  <si>
    <t>DISJUNTOR TERMOMAGNETICO TRIPOLAR 250 A / 600 V, TIPO FXD</t>
  </si>
  <si>
    <t>DISJUNTOR TERMOMAGNETICO TRIPOLAR 3  X 250 A/ICC - 25 KA</t>
  </si>
  <si>
    <t>DISJUNTOR TERMOMAGNETICO TRIPOLAR 3 X 350 A/ICC - 25 KA</t>
  </si>
  <si>
    <t>DISJUNTOR TERMOMAGNETICO TRIPOLAR 300 A / 600 V, TIPO JXD / ICC - 40 KA</t>
  </si>
  <si>
    <t>DISJUNTOR TERMOMAGNETICO TRIPOLAR 400 A / 600 V, TIPO JXD / ICC - 40 KA</t>
  </si>
  <si>
    <t>DISJUNTOR TERMOMAGNETICO TRIPOLAR 600 A / 600 V, TIPO LXD / ICC - 40 KA</t>
  </si>
  <si>
    <t>DISJUNTOR TERMOMAGNETICO TRIPOLAR 800 A / 600 V, TIPO LMXD</t>
  </si>
  <si>
    <t>DISJUNTOR TIPO DIN / IEC, MONOPOLAR DE 40  ATE 50A</t>
  </si>
  <si>
    <t>DISJUNTOR TIPO DIN/IEC, BIPOLAR DE 6 ATE 32A</t>
  </si>
  <si>
    <t>DISJUNTOR TIPO DIN/IEC, BIPOLAR 40 ATE 50A</t>
  </si>
  <si>
    <t>DISJUNTOR TIPO DIN/IEC, BIPOLAR 63 A</t>
  </si>
  <si>
    <t>DISJUNTOR TIPO DIN/IEC, MONOPOLAR DE 6  ATE  32A</t>
  </si>
  <si>
    <t>DISJUNTOR TIPO DIN/IEC, MONOPOLAR DE 63 A</t>
  </si>
  <si>
    <t>DISJUNTOR TIPO DIN/IEC, TRIPOLAR DE 10 ATE 50A</t>
  </si>
  <si>
    <t>DISJUNTOR TIPO DIN/IEC, TRIPOLAR 63 A</t>
  </si>
  <si>
    <t>DISJUNTOR TIPO NEMA, BIPOLAR 10  ATE  50 A, TENSAO MAXIMA 415 V</t>
  </si>
  <si>
    <t>DISJUNTOR TIPO NEMA, MONOPOLAR 10 ATE 30A, TENSAO MAXIMA DE 240 V</t>
  </si>
  <si>
    <t>DISJUNTOR TIPO NEMA, MONOPOLAR 35  ATE  50 A, TENSAO MAXIMA DE 240 V</t>
  </si>
  <si>
    <t>DISJUNTOR TIPO NEMA, TRIPOLAR 10  ATE  50A, TENSAO MAXIMA DE 415 V</t>
  </si>
  <si>
    <t>DISJUNTOR TIPO NEMA, TRIPOLAR 60 ATE 100 A, TENSAO MAXIMA DE 415 V</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</si>
  <si>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</si>
  <si>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</si>
  <si>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</si>
  <si>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</si>
  <si>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</si>
  <si>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</si>
  <si>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</si>
  <si>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</si>
  <si>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</si>
  <si>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</si>
  <si>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</si>
  <si>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</si>
  <si>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</si>
  <si>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</si>
  <si>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</si>
  <si>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DISPOSITIVO DR, 2 POLOS, SENSIBILIDADE DE 30 MA, CORRENTE DE 100 A, TIPO AC</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</si>
  <si>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</si>
  <si>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</si>
  <si>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</si>
  <si>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</si>
  <si>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2 POLOS, SENSIBILIDADE DE 300 MA, CORRENTE DE 25 A, TIPO AC</t>
  </si>
  <si>
    <t>DISPOSITIVO DR, 2 POLOS, SENSIBILIDADE DE 300 MA, CORRENTE DE 40 A, TIPO AC</t>
  </si>
  <si>
    <t>DISPOSITIVO DR, 2 POLOS, SENSIBILIDADE DE 300 MA, CORRENTE DE 63 A, TIPO AC</t>
  </si>
  <si>
    <t>DISPOSITIVO DR, 2 POLOS, SENSIBILIDADE DE 300 MA, CORRENTE DE 80 A, TIPO  AC</t>
  </si>
  <si>
    <t>DISPOSITIVO DR, 4 POLOS, SENSIBILIDADE DE 30 MA, CORRENTE DE 100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</si>
  <si>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</si>
  <si>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</si>
  <si>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</si>
  <si>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</si>
  <si>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4 POLOS, SENSIBILIDADE DE 300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</si>
  <si>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</si>
  <si>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</si>
  <si>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</si>
  <si>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</si>
  <si>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DISTRIBUIDOR DE AGREGADOS AUTOPROPELIDO, CAP 3 M3, A DIESEL, 6 CC, 176 CV</t>
  </si>
  <si>
    <t>DISTRIBUIDOR DE AGREGADOS REBOCAVEL, CAPACIDADE 1,9 M3, LARGURA DE TRABALHO 3,66 M</t>
  </si>
  <si>
    <t>DIVISORIA EM MARMORE, COM DUAS FACES POLIDAS, BRANCO COMUM, E=  *3,0* CM</t>
  </si>
  <si>
    <t>DIVISORIA, PLACA  PRE-MOLDADA EM GRANILITE, MARMORITE OU GRANITINA,  E = *3 CM</t>
  </si>
  <si>
    <t>DOBRADICA EM ACO/FERRO, 3 1/2" X  3", E= 1,9  A 2 MM, COM ANEL,  CROMADO OU ZINCADO, TAMPA BOLA, COM PARAFUSOS</t>
  </si>
  <si>
    <t>DOBRADICA EM ACO/FERRO, 3" X 2 1/2", E= 1,2 A 1,8 MM, SEM ANEL,  CROMADO OU ZINCADO, TAMPA CHATA, COM PARAFUSOS</t>
  </si>
  <si>
    <t>DOBRADICA EM ACO/FERRO, 3" X 2 1/2", E= 1,9 A 2 MM, SEM ANEL,  CROMADO OU ZINCADO, TAMPA BOLA, COM PARAFUSOS</t>
  </si>
  <si>
    <t>DOBRADICA EM LATAO, 3 " X 2 1/2 ", E= 1,9 A 2 MM, COM ANEL, CROMADO, TAMPA BOLA, COM PARAFUSOS</t>
  </si>
  <si>
    <t>DOBRADICA TIPO VAI-E-VEM EM ACO/FERRO, TAMANHO 3'', GALVANIZADO, COM PARAFUSOS</t>
  </si>
  <si>
    <t>DOMOS INDIVIDUAL EM ACRILICO BRANCO *95 X 95* CM, SEM INSTALACAO</t>
  </si>
  <si>
    <t>DOSADOR DE AREIA, CAPACIDADE DE *26* LITROS</t>
  </si>
  <si>
    <t>DUCHA HIGIENICA PLASTICA COM REGISTRO METALICO 1/2 "</t>
  </si>
  <si>
    <t>DUMPER COM CAPACIDADE DE CARGA DE 1700 KG, PARTIDA ELETRICA, MOTOR DIESEL COM POTENCIA DE 16 CV</t>
  </si>
  <si>
    <t>ELEMENTO VAZADO DE CONCRETO, QUADRICULADO, 1 FURO *10 X 10 X 10* CM</t>
  </si>
  <si>
    <t>ELEMENTO VAZADO DE CONCRETO, QUADRICULADO, 1 FURO *20 X 10 X 7* CM</t>
  </si>
  <si>
    <t>ELEMENTO VAZADO DE CONCRETO, QUADRICULADO, 1 FURO *20 X 20 X 6,5* CM</t>
  </si>
  <si>
    <t>ELEMENTO VAZADO DE CONCRETO, QUADRICULADO, 16 FUROS *29 X 29 X 6* CM</t>
  </si>
  <si>
    <t>ELEMENTO VAZADO DE CONCRETO, QUADRICULADO, 16 FUROS *33 X 33 X 10* CM</t>
  </si>
  <si>
    <t>ELEMENTO VAZADO DE CONCRETO, QUADRICULADO, 16 FUROS *40 X 40 X 7* CM</t>
  </si>
  <si>
    <t>ELEMENTO VAZADO DE CONCRETO, QUADRICULADO, 16 FUROS *50 X 50 X 7* CM</t>
  </si>
  <si>
    <t>ELEMENTO VAZADO DE CONCRETO, QUADRICULADO, 25 FUROS *50 X 50 X 5* CM</t>
  </si>
  <si>
    <t>ELEMENTO VAZADO DE CONCRETO, VENEZIANA *39 X 22 X 15* CM</t>
  </si>
  <si>
    <t>ELEMENTO VAZADO DE CONCRETO, VENEZIANA *39 X 29 X 10* CM</t>
  </si>
  <si>
    <t>ELEMENTO VAZADO DE CONCRETO, VENEZIANA *40 X 10 X 10* CM</t>
  </si>
  <si>
    <t>ELETRICISTA (MENSALISTA)</t>
  </si>
  <si>
    <t>ELETRICISTA DE MANUTENCAO INDUSTRIAL (MENSALISTA)</t>
  </si>
  <si>
    <t>ELETRODUTO DE PVC RIGIDO ROSCAVEL DE 1 ", SEM LUVA</t>
  </si>
  <si>
    <t>ELETRODUTO DE PVC RIGIDO ROSCAVEL DE 1 1/2 ", SEM LUVA</t>
  </si>
  <si>
    <t>ELETRODUTO DE PVC RIGIDO ROSCAVEL DE 1 1/4 ", SEM LUVA</t>
  </si>
  <si>
    <t>ELETRODUTO DE PVC RIGIDO ROSCAVEL DE 1/2 ", SEM LUVA</t>
  </si>
  <si>
    <t>ELETRODUTO DE PVC RIGIDO ROSCAVEL DE 2 ", SEM LUVA</t>
  </si>
  <si>
    <t>ELETRODUTO DE PVC RIGIDO ROSCAVEL DE 2 1/2 ", SEM LUVA</t>
  </si>
  <si>
    <t>ELETRODUTO DE PVC RIGIDO ROSCAVEL DE 3 ", SEM LUVA</t>
  </si>
  <si>
    <t>ELETRODUTO DE PVC RIGIDO ROSCAVEL DE 3/4 ", SEM LUVA</t>
  </si>
  <si>
    <t>ELETRODUTO DE PVC RIGIDO ROSCAVEL DE 4 ", SEM LUVA</t>
  </si>
  <si>
    <t>ELETRODUTO DE PVC RIGIDO SOLDAVEL, CLASSE B, DE 20 MM</t>
  </si>
  <si>
    <t>ELETRODUTO DE PVC RIGIDO SOLDAVEL, CLASSE B, DE 25 MM</t>
  </si>
  <si>
    <t>ELETRODUTO DE PVC RIGIDO SOLDAVEL, CLASSE B, DE 32 MM</t>
  </si>
  <si>
    <t>ELETRODUTO DE PVC RIGIDO SOLDAVEL, CLASSE B, DE 40 MM</t>
  </si>
  <si>
    <t>ELETRODUTO DE PVC RIGIDO SOLDAVEL, CLASSE B, DE 50 MM</t>
  </si>
  <si>
    <t>ELETRODUTO DE PVC RIGIDO SOLDAVEL, CLASSE B, DE 60 MM</t>
  </si>
  <si>
    <t>ELETRODUTO PVC FLEXIVEL CORRUGADO, COR AMARELA, DE 16 MM</t>
  </si>
  <si>
    <t>ELETRODUTO PVC FLEXIVEL CORRUGADO, COR AMARELA, DE 20 MM</t>
  </si>
  <si>
    <t>ELETRODUTO PVC FLEXIVEL CORRUGADO, COR AMARELA, DE 25 MM</t>
  </si>
  <si>
    <t>ELETRODUTO PVC FLEXIVEL CORRUGADO, COR AMARELA, DE 32 MM</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</si>
  <si>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</si>
  <si>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</si>
  <si>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</si>
  <si>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ELETRODUTO/CONDULETE DE PVC RIGIDO, LISO, COR CINZA, DE 1/2", PARA INSTALACOES APARENTES (NBR 5410)</t>
  </si>
  <si>
    <t>ELETRODUTO/CONDULETE DE PVC RIGIDO, LISO, COR CINZA, DE 1", PARA INSTALACOES APARENTES (NBR 5410)</t>
  </si>
  <si>
    <t>ELETRODUTO/CONDULETE DE PVC RIGIDO, LISO, COR CINZA, DE 3/4", PARA INSTALACOES APARENTES (NBR 5410)</t>
  </si>
  <si>
    <t>ELETROTECNICO (MENSALISTA)</t>
  </si>
  <si>
    <t>ELEVADOR DE CARGA A CABO, CABINE SEMI FECHADA 2,0 X 1,5 X 2,0 M, CAPACIDADE DE CARGA 1000 KG, TORRE  2,38 X 2,21 X 15 M, GUINCHO DE EMBREAGEM, FREIO DE SEGURANCA, LIMITADOR DE VELOCIDADE E CANCELA</t>
  </si>
  <si>
    <t>ELEVADOR DE CREMALHEIRA CABINE FECHADA 1,5 X 2,5 X 2,35 M (UMA POR TORRE), CAPACIDADE DE CARGA 1200 KG (15 PESSOAS), TORRE  24 M (16 MODULOS), FREIO DE SEGURANCA, LIMITADOR DE CARGA</t>
  </si>
  <si>
    <t>EMENDA PARA CALHA PLUVIAL, PVC, DIAMETRO ENTRE 119 E 170 MM, PARA DRENAGEM PREDIAL</t>
  </si>
  <si>
    <t>EMULSAO ASFALTICA ANIONICA</t>
  </si>
  <si>
    <t>EMULSAO ASFALTICA CATIONICA RL-1C PARA USO EM PAVIMENTACAO ASFALTICA (COLETADO CAIXA NA ANP ACRESCIDO DE ICMS)</t>
  </si>
  <si>
    <t>EMULSAO ASFALTICA CATIONICA RR-2C PARA USO EM PAVIMENTACAO ASFALTICA (COLETADO CAIXA NA ANP ACRESCIDO DE ICMS)</t>
  </si>
  <si>
    <t>EMULSAO EXPLOSIVA EM CARTUCHOS DE 1" X 12", DENSIDADE 1.15 G/CM3, INICIACAO ESPOLETA N. 8 / CORDEL</t>
  </si>
  <si>
    <t>EMULSAO EXPLOSIVA EM CARTUCHOS DE 1" X 24", DENSIDADE 1.15 G/CM3, INICIACAO ESPOLETA N. 8 / CORDEL</t>
  </si>
  <si>
    <t>EMULSAO EXPLOSIVA EM CARTUCHOS DE 1" X 8", DENSIDADE 1.15 G/CM3, INICIACAO ESPOLETA N. 8 / CORDEL</t>
  </si>
  <si>
    <t>EMULSAO EXPLOSIVA EM CARTUCHOS DE 2 1/2" X 24", DENSIDADE 1.15 G/CM3, INICIACAO ESPOLETA N. 8 / CORDEL</t>
  </si>
  <si>
    <t>EMULSAO EXPLOSIVA EM CARTUCHOS DE 2 1/4" X 24", DENSIDADE 1.15 G/CM3, INICIACAO ESPOLETA N. 8 / CORDEL</t>
  </si>
  <si>
    <t>EMULSAO EXPLOSIVA EM CARTUCHOS DE 2" X 24", DENSIDADE 1.15 G/CM3, INICIACAO ESPOLETA N. 8 / CORDEL</t>
  </si>
  <si>
    <t>ENCANADOR OU BOMBEIRO HIDRAULICO (MENSALISTA)</t>
  </si>
  <si>
    <t>ENCARREGADO GERAL DE OBRAS</t>
  </si>
  <si>
    <t>ENCARREGADO GERAL DE OBRAS (MENSALISTA)</t>
  </si>
  <si>
    <t>ENERGIA ELETRICA ATE 2000 KWH INDUSTRIAL, SEM DEMANDA</t>
  </si>
  <si>
    <t>ENGATE / RABICHO FLEXIVEL INOX 1/2 " X 30 CM</t>
  </si>
  <si>
    <t>ENGATE / RABICHO FLEXIVEL INOX 1/2 " X 40 CM</t>
  </si>
  <si>
    <t>ENGATE/RABICHO FLEXIVEL PLASTICO (PVC OU ABS) BRANCO 1/2 " X 30 CM</t>
  </si>
  <si>
    <t>ENGATE/RABICHO FLEXIVEL PLASTICO (PVC OU ABS) BRANCO 1/2 " X 40 CM</t>
  </si>
  <si>
    <t>ENGENHEIRO CIVIL DE OBRA JUNIOR</t>
  </si>
  <si>
    <t>ENGENHEIRO CIVIL DE OBRA JUNIOR (MENSALISTA)</t>
  </si>
  <si>
    <t>ENGENHEIRO CIVIL DE OBRA PLENO</t>
  </si>
  <si>
    <t>ENGENHEIRO CIVIL DE OBRA PLENO (MENSALISTA)</t>
  </si>
  <si>
    <t>ENGENHEIRO CIVIL DE OBRA SENIOR</t>
  </si>
  <si>
    <t>ENGENHEIRO CIVIL DE OBRA SENIOR (MENSALISTA)</t>
  </si>
  <si>
    <t>ENGENHEIRO CIVIL JUNIOR</t>
  </si>
  <si>
    <t>ENGENHEIRO CIVIL JUNIOR (MENSALISTA)</t>
  </si>
  <si>
    <t>ENGENHEIRO CIVIL PLENO</t>
  </si>
  <si>
    <t>ENGENHEIRO CIVIL PLENO (MENSALISTA)</t>
  </si>
  <si>
    <t>ENGENHEIRO CIVIL SENIOR</t>
  </si>
  <si>
    <t>ENGENHEIRO CIVIL SENIOR (MENSALISTA)</t>
  </si>
  <si>
    <t>ENGENHEIRO ELETRICISTA</t>
  </si>
  <si>
    <t>ENGENHEIRO ELETRICISTA (MENSALISTA)</t>
  </si>
  <si>
    <t>ENGENHEIRO SANITARISTA</t>
  </si>
  <si>
    <t>ENGENHEIRO SANITARISTA (MENSALISTA)</t>
  </si>
  <si>
    <t>ENXADA ESTREITA *25 X 23* CM COM CABO</t>
  </si>
  <si>
    <t>EQUIPAMENTO DE LIMPEZA COMBINADO (VACUO/ALTA PRESSAO) 95% VACUO, TANQUE 7000 L, BOMBA 140 KGF/CM2 66 L/MIN COM MOTOR INDEPENDENTE A DIESEL DE 60 CV (INCLUI MONTAGEM, NAO INCLUI CAMINHAO)</t>
  </si>
  <si>
    <t>EQUIPAMENTO PARA DEMARCACAO DE FAIXAS DE TRAFEGO A FRIO, A SER MONTADO SOBRE CAMINHAO DE PBT MINIMO DE 9 T E DISTANCIA MINIMA ENTRE EIXOS DE 4,3 M, CAPACIDADE PARA 800 L DE TINTA (INCLUI MONTAGEM, NAO INCLUI CAMINHAO)</t>
  </si>
  <si>
    <t>EQUIPAMENTO PARA DEMARCACAO DE FAIXAS DE TRAFEGO A QUENTE, A SER MONTADO SOBRE CAMINHAO DE PBT MINIMO DE 17 T E DISTANCIA MINIMA ENTRE EIXOS DE 5,2 M, CAPACIDADE PARA 1.000 KG DE MATERIAL TERMOPLASTICO (INCLUI MONTAGEM, NAO INCLUI CAMINHAO E NEM COMPRESSOR DE AR)</t>
  </si>
  <si>
    <t>ESCADA DUPLA DE ABRIR EM ALUMINIO, MODELO PINTOR, 8 DEGRAUS</t>
  </si>
  <si>
    <t>ESCADA EXTENSIVEL EM ALUMINIO COM 6,00 M ESTENDIDA</t>
  </si>
  <si>
    <t>ESCAVADEIRA HIDRAULICA SOBRE ESTEIRA, COM GARRA GIRATORIA DE MANDIBULAS, PESO OPERACIONAL ENTRE 22,00 E 25,50 TON, POTENCIA LIQUIDA ENTRE 150 E 160 HP</t>
  </si>
  <si>
    <t>ESCAVADEIRA HIDRAULICA SOBRE ESTEIRAS CACAMBA 0,40 A 1,20 M3, PESO OPERACIONAL 21,19 T, POTENCIA LIQUIDA 173 HP</t>
  </si>
  <si>
    <t>ESCAVADEIRA HIDRAULICA SOBRE ESTEIRAS COM CACAMBA DE 1,20 M3, PESO OPERACIONAL 21 T, POTENCIA BRUTA 155 HP</t>
  </si>
  <si>
    <t>ESCAVADEIRA HIDRAULICA SOBRE ESTEIRAS, CACAMBA  0,80 M3, PESO OPERACIONAL 17,8 T, POTENCIA LIQUIDA 110 HP</t>
  </si>
  <si>
    <t>ESCAVADEIRA HIDRAULICA SOBRE ESTEIRAS, CACAMBA 0,4 A 1,70 M3, PESO OPERACIONAL 23,2 T, POTENCIA BRUTA 183 HP</t>
  </si>
  <si>
    <t>ESCAVADEIRA HIDRAULICA SOBRE ESTEIRAS, CACAMBA 0,62M3, PESO OPERACIONAL 12,61T, POTENCIA LIQUIDA 95HP</t>
  </si>
  <si>
    <t>ESCAVADEIRA HIDRAULICA SOBRE ESTEIRAS, CACAMBA 0,80 A 1,30 M3, PESO OPERACIONAL 22,18 T, POTENCIA LIQUIDA 170 HP</t>
  </si>
  <si>
    <t>ESCAVADEIRA HIDRAULICA SOBRE ESTEIRAS, CACAMBA 0,80M3, PESO OPERACIONAL 17T, POTENCIA BRUTA 111HP</t>
  </si>
  <si>
    <t>ESCORA PRE-MOLDADA EM CONCRETO, *10 X 10* CM, H = 2,30M</t>
  </si>
  <si>
    <t>ESCOVA DE ACO, COM CABO, *4  X 15* FILEIRAS DE CERDAS</t>
  </si>
  <si>
    <t>ESGUICHO JATO REGULAVEL, TIPO ELKHART, ENGATE RAPIDO 1 1/2", PARA COMBATE A INCENDIO</t>
  </si>
  <si>
    <t>ESGUICHO JATO REGULAVEL, TIPO ELKHART, ENGATE RAPIDO 2 1/2", PARA COMBATE A INCENDIO</t>
  </si>
  <si>
    <t>ESGUICHO TIPO JATO SOLIDO, EM LATAO, ENGATE RAPIDO 1 1/2" X 13 MM, PARA MANGUEIRA EM INSTALACAO PREDIAL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</si>
  <si>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</si>
  <si>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</si>
  <si>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13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</si>
  <si>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</si>
  <si>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</si>
  <si>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ESPARGIDOR DE ASFALTO PRESSURIZADO, TANQUE 6 M3 COM ISOLACAO TERMICA, AQUECIDO COM 2 MACARICOS, COM BARRA ESPARGIDORA 3,60 M, A SER MONTADO SOBRE CAMINHAO</t>
  </si>
  <si>
    <t>ESPATULA DE ACO INOX COM CABO DE MADEIRA, LARGURA 8 CM</t>
  </si>
  <si>
    <t>ESPATULA DE PLASTICO LISA, LARGURA 10 CM</t>
  </si>
  <si>
    <t>ESPELHO CRISTAL E = 4 MM</t>
  </si>
  <si>
    <t>ESPELHO, RETO OU CURVO, EM LATAO CROMADO, ESPESSURA ATE 6 MM, LARGURA *40*MM, ALTURA *180*MM - PARA FECHADURA DE EMBUTIR</t>
  </si>
  <si>
    <t>ESPELHO, RETO OU CURVO, EM LATAO CROMADO, ESPESSURA MINIMA 6 MM, LARGURA *43*MM, ALTURA *230*MM - PARA FECHADURA DE EMBUTIR</t>
  </si>
  <si>
    <t>ESPOLETA SIMPLES N 8.</t>
  </si>
  <si>
    <t>ESPUMA EXPANSIVA DE POLIURETANO, APLICACAO MANUAL - 500 ML</t>
  </si>
  <si>
    <t>ESQUADRO DE ACO 12 " (300 MM), CABO DE ALUMINIO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</si>
  <si>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</si>
  <si>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</si>
  <si>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ESTILETE DE METAL, LAMINA 18 MM</t>
  </si>
  <si>
    <t>ESTOPA</t>
  </si>
  <si>
    <t>ESTOPIM SIMPLES</t>
  </si>
  <si>
    <t>ESTRIBO COM PARAFUSO EM CHAPA DE FERRO FUNDIDO DE 2" X 3/16" X 35 CM, SECAO "U", PARA MADEIRAMENTO DE TELHADO</t>
  </si>
  <si>
    <t>ETANOL</t>
  </si>
  <si>
    <t>EXTENSAO DE SOLDA 201 ACETILENO, E = *1,5 A 2,5* MM</t>
  </si>
  <si>
    <t>EXTENSAO DE SOLDA 201 GLP, E = *2,5 A 4,0* MM</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</si>
  <si>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</si>
  <si>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</si>
  <si>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</si>
  <si>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</si>
  <si>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</si>
  <si>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</si>
  <si>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EXTINTOR DE INCENDIO PORTATIL COM CARGA DE PO QUIMICO SECO (PQS) DE 8 KG, CLASSE BC</t>
  </si>
  <si>
    <t>EXTREMIDADE PVC PBA, BF, JE, DN 100/ DE 110 MM (NBR 10351)</t>
  </si>
  <si>
    <t>EXTREMIDADE PVC PBA, BF, JE, DN 50 / DE 60 MM (NBR 10351)</t>
  </si>
  <si>
    <t>EXTREMIDADE PVC PBA, BF, JE, DN 75/ DE 85 MM (NBR 10351)</t>
  </si>
  <si>
    <t>EXTREMIDADE PVC PBA, PF, JE, DN 100 / DE 110 MM (NBR 10351)</t>
  </si>
  <si>
    <t>EXTREMIDADE PVC PBA, PF, JE, DN 50/ DE 60 MM (NBR 10351)</t>
  </si>
  <si>
    <t>EXTREMIDADE PVC PBA, PF, JE, DN 75 / DE 85 MM (NBR 10351)</t>
  </si>
  <si>
    <t>EXTREMIDADE/TUBETE PARA HIDROMETRO PVC, COM ROSCA, CURTA, COM BUCHA LATAO, 1/2"</t>
  </si>
  <si>
    <t>EXTREMIDADE/TUBETE PARA HIDROMETRO PVC, COM ROSCA, CURTA, COM BUCHA LATAO, 3/4"</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</si>
  <si>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</si>
  <si>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</si>
  <si>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</si>
  <si>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</si>
  <si>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FECHO / FECHADURA COM PUXADOR CONCHA, COM TRANCA TIPO TRAVA, PARA JANELA / PORTA DE CORRER (INCLUI TESTA, FECHADURA, PUXADOR) - COMPLETA</t>
  </si>
  <si>
    <t>FECHO DE SEGURANCA, TIPO BATOM, EM LATAO / ZAMAC, CROMADO, PARA PORTAS E JANELAS - INCLUI PARAFUSOS</t>
  </si>
  <si>
    <t>FERTILIZANTE NPK - 4: 14: 8</t>
  </si>
  <si>
    <t>FERTILIZANTE ORGANICO COMPOSTO, CLASSE A</t>
  </si>
  <si>
    <t>FIBRA DE ACO PARA REFORCO DO CONCRETO, SOLTA, TIPO A-I, FATOR DE FORMA *50* L / D, COMPRIMENTO DE *30* MM E RESISTENCIA A TRACAO DO ACO MAIOR 1000 MPA</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</si>
  <si>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</si>
  <si>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</si>
  <si>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</si>
  <si>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FINCAPINO CURTO CALIBRE 22 VERMELHO, CARGA MEDIA (ACAO DIRETA)</t>
  </si>
  <si>
    <t>FINCAPINO LONGO CALIBRE 22, CARGA FORTE (ACAO DIRETA)</t>
  </si>
  <si>
    <t>FIO COBRE NU DE 150 A 500 MM2, PARA TENSOES DE ATE 600 V</t>
  </si>
  <si>
    <t>FIO COBRE NU DE 16 A 35 MM2, PARA TENSOES DE ATE 600 V</t>
  </si>
  <si>
    <t>FIO COBRE NU DE 50 A 120 MM2, PARA TENSOES DE ATE 600 V</t>
  </si>
  <si>
    <t>FIO DE COBRE, SOLIDO, CLASSE 1, ISOLACAO EM PVC/A, ANTICHAMA BWF-B, 450/750V, SECAO NOMINAL 2,5 MM2</t>
  </si>
  <si>
    <t>FIO DE COBRE, SOLIDO, CLASSE 1, ISOLACAO EM PVC/A, ANTICHAMA BWF-B, 450/750V, SECAO NOMINAL 4 MM2</t>
  </si>
  <si>
    <t>FIO DE COBRE, SOLIDO, CLASSE 1, ISOLACAO EM PVC/A, ANTICHAMA BWF-B, 450/750V, SECAO NOMINAL 6 MM2</t>
  </si>
  <si>
    <t>FITA ACO INOX PARA CINTAR POSTE, L = 19 MM, E = 0,5 MM (ROLO DE 30M)</t>
  </si>
  <si>
    <t>FITA ADESIVA ANTICORROSIVA DE PVC FLEXIVEL, COR PRETA, PARA PROTECAO TUBULACAO, 50 MM X 30 M (L X C), E= *0,25* MM</t>
  </si>
  <si>
    <t>FITA CREPE ROLO DE 25 MM X 50 M</t>
  </si>
  <si>
    <t>FITA DE ALUMINIO PARA PROTECAO DO CONDUTOR LARGURA 10 MM</t>
  </si>
  <si>
    <t>FITA DE PAPEL MICROPERFURADO, 50 X 150 MM, PARA TRATAMENTO DE JUNTAS DE CHAPA DE GESSO PARA DRYWALL</t>
  </si>
  <si>
    <t>FITA DE PAPEL REFORCADA COM LAMINA DE METAL PARA REFORCO DE CANTOS DE CHAPA DE GESSO PARA DRYWALL</t>
  </si>
  <si>
    <t>FITA ISOLANTE ADESIVA ANTICHAMA, USO ATE 750 V, EM ROLO DE 19 MM X 20 M</t>
  </si>
  <si>
    <t>FITA ISOLANTE ADESIVA ANTICHAMA, USO ATE 750 V, EM ROLO DE 19 MM X 5 M</t>
  </si>
  <si>
    <t>FITA ISOLANTE DE BORRACHA AUTOFUSAO, USO ATE 69 KV (ALTA TENSAO)</t>
  </si>
  <si>
    <t>FITA METALICA GRAVADA, L = 17 MM, ROLO DE 25 M, CARGA RECOMENDADA = *120* KGF</t>
  </si>
  <si>
    <t>FITA METALICA PERFURADA, L = *18* MM, ROLO DE 30 M, CARGA RECOMENDADA = *30* KGF</t>
  </si>
  <si>
    <t>FITA METALICA PERFURADA, L = 17 MM, ROLO DE 30 M, CARGA RECOMENDADA = *19* KGF</t>
  </si>
  <si>
    <t>FITA METALICA PERFURADA, L = 25 MM, ROLO DE 30 M, CARGA RECOMENDADA = *222,5* KGF</t>
  </si>
  <si>
    <t>FITA VEDA ROSCA EM ROLOS DE 18 MM X 10 M (L X C)</t>
  </si>
  <si>
    <t>FITA VEDA ROSCA EM ROLOS DE 18 MM X 25 M (L X C)</t>
  </si>
  <si>
    <t>FITA VEDA ROSCA EM ROLOS DE 18 MM X 50 M (L X C)</t>
  </si>
  <si>
    <t>FIXADOR DE ABA AUTOTRAVANTE PARA TELHA DE FIBROCIMENTO, TIPO CANALETE 90 OU KALHETAO</t>
  </si>
  <si>
    <t>FIXADOR DE ABA SIMPLES PARA TELHA DE FIBROCIMENTO, TIPO CANALETA 49 OU KALHETA</t>
  </si>
  <si>
    <t>FIXADOR DE ABA SIMPLES PARA TELHA DE FIBROCIMENTO, TIPO CANALETA 90 OU KALHETAO</t>
  </si>
  <si>
    <t>FLANELA *30 X 40* CM</t>
  </si>
  <si>
    <t>FLANGE PVC, ROSCAVEL SEXTAVADO SEM FUROS 3/4"</t>
  </si>
  <si>
    <t>FLANGE PVC, ROSCAVEL, SEXTAVADO, SEM FUROS 3"</t>
  </si>
  <si>
    <t>FLANGE PVC, ROSCAVEL, SEXTAVADO, SEM FUROS, 1 1/2"</t>
  </si>
  <si>
    <t>FLANGE PVC, ROSCAVEL, SEXTAVADO, SEM FUROS, 1 1/4"</t>
  </si>
  <si>
    <t>FLANGE PVC, ROSCAVEL, SEXTAVADO, SEM FUROS, 1/2"</t>
  </si>
  <si>
    <t>FLANGE PVC, ROSCAVEL, SEXTAVADO, SEM FUROS, 1"</t>
  </si>
  <si>
    <t>FLANGE PVC, ROSCAVEL, SEXTAVADO, SEM FUROS, 2 1/2"</t>
  </si>
  <si>
    <t>FLANGE PVC, ROSCAVEL, SEXTAVADO, SEM FUROS, 2"</t>
  </si>
  <si>
    <t>FLANGE SEXTAVADO DE FERRO GALVANIZADO, COM ROSCA BSP, DE 1 1/2"</t>
  </si>
  <si>
    <t>FLANGE SEXTAVADO DE FERRO GALVANIZADO, COM ROSCA BSP, DE 1 1/4"</t>
  </si>
  <si>
    <t>FLANGE SEXTAVADO DE FERRO GALVANIZADO, COM ROSCA BSP, DE 1/2"</t>
  </si>
  <si>
    <t>FLANGE SEXTAVADO DE FERRO GALVANIZADO, COM ROSCA BSP, DE 1"</t>
  </si>
  <si>
    <t>FLANGE SEXTAVADO DE FERRO GALVANIZADO, COM ROSCA BSP, DE 2 1/2"</t>
  </si>
  <si>
    <t>FLANGE SEXTAVADO DE FERRO GALVANIZADO, COM ROSCA BSP, DE 2"</t>
  </si>
  <si>
    <t>FLANGE SEXTAVADO DE FERRO GALVANIZADO, COM ROSCA BSP, DE 3/4"</t>
  </si>
  <si>
    <t>FLANGE SEXTAVADO DE FERRO GALVANIZADO, COM ROSCA BSP, DE 3"</t>
  </si>
  <si>
    <t>FLANGE SEXTAVADO DE FERRO GALVANIZADO, COM ROSCA BSP, DE 4"</t>
  </si>
  <si>
    <t>FLANGE SEXTAVADO DE FERRO GALVANIZADO, COM ROSCA BSP, DE 6"</t>
  </si>
  <si>
    <t>FORRO COMPOSTO POR PAINEIS DE LA DE VIDRO, REVESTIDOS EM PVC MICROPERFURADO, DE *1250 X 625* MM, ESPESSURA 15 MM (COM COLOCACAO)</t>
  </si>
  <si>
    <t>FORRO DE MADEIRA CEDRINHO OU EQUIVALENTE DA REGIAO, ENCAIXE MACHO/FEMEA COM FRISO, *10 X 1* CM (SEM COLOCACAO)</t>
  </si>
  <si>
    <t>FORRO DE MADEIRA CUMARU/IPE CHAMPANHE OU EQUIVALENTE DA REGIAO, ENCAIXE MACHO/FEMEA COM FRISO, *10 X 1* CM (SEM COLOCACAO)</t>
  </si>
  <si>
    <t>FORRO DE MADEIRA PINUS OU EQUIVALENTE DA REGIAO, ENCAIXE MACHO/FEMEA COM FRISO, *10 X 1* CM (SEM COLOCACAO)</t>
  </si>
  <si>
    <t>FORRO DE PVC LISO, BRANCO, REGUA DE 10 CM, ESPESSURA DE 8 MM A 10 MM (COM COLOCACAO / SEM ESTRUTURA METALICA)</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</si>
  <si>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</si>
  <si>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</si>
  <si>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</si>
  <si>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FOSSA SEPTICA, SEM FILTRO, PARA 15 A 30 CONTRIBUINTES, CILINDRICA, COM TAMPA, EM POLIETILENO DE ALTA DENSIDADE (PEAD), CAPACIDADE APROXIMADA DE 5500 LITROS (NBR 7229)</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</si>
  <si>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</si>
  <si>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</si>
  <si>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SEPTICA,SEM FILTRO, PARA 40 A 52 CONTRIBUINTES, CILINDRICA, COM TAMPA, EM POLIETILENO DE ALTA DENSIDADE (PEAD), CAPACIDADE APROXIMADA DE 10000 LITROS (NBR 7229)</t>
  </si>
  <si>
    <t>FRESADORA DE ASFALTO A FRIO SOBRE ESTEIRAS, LARG. FRESAGEM 2,00 M, POT. 410 KW/550 HP</t>
  </si>
  <si>
    <t>FRESADORA DE ASFALTO A FRIO SOBRE RODAS, LARG. FRESAGEM 1,00 M, POT. 155 KW/208 HP</t>
  </si>
  <si>
    <t>FUNDO ANTICORROSIVO PARA METAIS FERROSOS (ZARCAO)</t>
  </si>
  <si>
    <t>FUNDO PREPARADOR ACRILICO BASE AGUA</t>
  </si>
  <si>
    <t>FURO PARA TORNEIRA OU OUTROS ACESSORIOS  EM BANCADA DE MARMORE/ GRANITO OU OUTRO TIPO DE PEDRA NATURAL</t>
  </si>
  <si>
    <t>FUSIVEL DIAZED 20 A TAMANHO DII, CAPACIDADE DE INTERRUPCAO DE 50 KA EM VCA E 8 KA EM VCC, TENSAO NOMIMNAL DE 500 V</t>
  </si>
  <si>
    <t>FUSIVEL DIAZED 35 A TAMANHO DIII, CAPACIDADE DE INTERRUPCAO DE 50 KA EM VCA E 8 KA EM VCC, TENSAO NOMIMNAL DE 500 V</t>
  </si>
  <si>
    <t>FUSIVEL NH 100 A TAMANHO 00, CAPACIDADE DE INTERRUPCAO DE 120 KA, TENSAO NOMIMNAL DE 500 V</t>
  </si>
  <si>
    <t>FUSIVEL NH 125 A TAMANHO 00, CAPACIDADE DE INTERRUPCAO DE 120 KA, TENSAO NOMIMNAL DE 500 V</t>
  </si>
  <si>
    <t>FUSIVEL NH 160 A TAMANHO 00, CAPACIDADE DE INTERRUPCAO DE 120 KA, TENSAO NOMIMNAL DE 500 V</t>
  </si>
  <si>
    <t>FUSIVEL NH 20 A TAMANHO 000, CAPACIDADE DE INTERRUPCAO DE 120 KA, TENSAO NOMIMNAL DE 500 V</t>
  </si>
  <si>
    <t>GABIAO  TIPO CAIXA, MALHA HEXAGONAL 8 X 10 CM (ZN/AL), FIO 2,7 MM, DIMENSOES 2,0 X 1,0 X 0,5 M (C X L X A)</t>
  </si>
  <si>
    <t>GABIAO SACO MALHA HEXAGONAL 8 X 10 CM (ZN/AL), FIO 2,7 MM, DIMENSOES 4,0 X 0,65 M</t>
  </si>
  <si>
    <t>GABIAO TIPO CAIXA MALHA HEXAGONAL 8 X 10 CM (ZN/AL), FIO 2,7 MM, DIMENSOES 2,0 X 1,0 X 1,0 M (C X L X A)</t>
  </si>
  <si>
    <t>GABIAO TIPO CAIXA MALHA HEXAGONAL 8 X 10 CM (ZN/AL), FIO 2,7 MM, H = 0,50 M</t>
  </si>
  <si>
    <t>GANCHO CHATO EM FERRO GALVANIZADO,  L = 110 MM, RECOBRIMENTO = 100MM, SECAO 1/8 X 1/2" (3 MM X 12 MM), PARA FIXAR TELHA DE FIBROCIMENTO ONDULADA</t>
  </si>
  <si>
    <t>GANCHO OLHAL EM ACO GALVANIZADO, ESPESSURA 16MM, ABERTURA 21MM</t>
  </si>
  <si>
    <t>GAS DE COZINHA - GLP</t>
  </si>
  <si>
    <t>GASOLINA COMUM</t>
  </si>
  <si>
    <t>GERADOR PORTATIL MONOFASICO, POTENCIA 5500 VA, MOTOR A GASOLINA, POTENCIA DO MOTOR 13 CV</t>
  </si>
  <si>
    <t>GESSEIRO (MENSALISTA)</t>
  </si>
  <si>
    <t>GESSO PROJETADO</t>
  </si>
  <si>
    <t>GONZO DE SOBREPOR, EM LATAO / ZAMAC, PARA JANELA PIVOTANTE - INCLUI PARAFUSOS</t>
  </si>
  <si>
    <t>GRADE DE DISCOS COM CONTROLE REMOTO, REBOCAVEL, COM 24 DISCOS 24" X 6 MM, COM PNEUS PARA TRANSPORTE</t>
  </si>
  <si>
    <t>GRADE DE DISCOS MECANICA 20X24" COM 20 DISCOS 24" X 6MM  COM PNEUS PARA TRANSPORTE</t>
  </si>
  <si>
    <t>GRAMA BATATAIS EM PLACAS, SEM PLANTIO</t>
  </si>
  <si>
    <t>GRAMPO DE ACO POLIDO 1 " X 9</t>
  </si>
  <si>
    <t>GRAMPO DE ACO POLIDO 7/8 " X 9</t>
  </si>
  <si>
    <t>GRAMPO LINHA VIVA DE LATAO ESTANHADO, DIAMETRO DO CONDUTOR PRINCIPAL DE 10 A 120 MM2, DIAMETRO DA DERIVACAO DE 10 A 70 MM2</t>
  </si>
  <si>
    <t>GRAMPO METALICO TIPO OLHAL PARA HASTE DE ATERRAMENTO DE 1/2'', CONDUTOR DE *10* A 50 MM2</t>
  </si>
  <si>
    <t>GRAMPO METALICO TIPO OLHAL PARA HASTE DE ATERRAMENTO DE 1'', CONDUTOR DE *10* A 50 MM2</t>
  </si>
  <si>
    <t>GRAMPO METALICO TIPO OLHAL PARA HASTE DE ATERRAMENTO DE 3/4'', CONDUTOR DE *10* A 50 MM2</t>
  </si>
  <si>
    <t>GRAMPO METALICO TIPO OLHAL PARA HASTE DE ATERRAMENTO DE 5/8'', CONDUTOR DE *10* A 50 MM2</t>
  </si>
  <si>
    <t>GRAMPO METALICO TIPO U PARA HASTE DE ATERRAMENTO DE ATE 3/4'', CONDUTOR DE 10 A 25 MM2</t>
  </si>
  <si>
    <t>GRAMPO METALICO TIPO U PARA HASTE DE ATERRAMENTO DE ATE 5/8'', CONDUTOR DE 10 A 25 MM2</t>
  </si>
  <si>
    <t>GRAMPO PARALELO METALICO PARA CABO DE 6 A 50 MM2, COM 2 PARAFUSOS</t>
  </si>
  <si>
    <t>GRAMPO U DE 5/8 " N8 EM FERRO GALVANIZADO</t>
  </si>
  <si>
    <t>SC25KG</t>
  </si>
  <si>
    <t>GRANALHA DE ACO, ANGULAR (GRIT), PARA JATEAMENTO, PENEIRA 1,41 A 1,19 MM (SAE G16)</t>
  </si>
  <si>
    <t>GRANILHA/ GRANA/ PEDRISCO OU AGREGADO EM MARMORE/ GRANITO/ QUARTZO E CALCARIO, PRETO, CINZA, PALHA OU BRANCO</t>
  </si>
  <si>
    <t>GRAUTE CIMENTICIO PARA USO GERAL</t>
  </si>
  <si>
    <t>GRAXA LUBRIFICANTE</t>
  </si>
  <si>
    <t>GRELHA FOFO ARTICULADA, CARGA MAXIMA 1,5 T, *300 X 1000* MM, E= *15* MM</t>
  </si>
  <si>
    <t>GRELHA FOFO SIMPLES COM REQUADRO, CARGA MAXIMA  12,5 T, *300 X 1000* MM, E= *15* MM, AREA ESTACIONAMENTO CARRO PASSEIO</t>
  </si>
  <si>
    <t>GRELHA FOFO SIMPLES COM REQUADRO, CARGA MAXIMA 1,5 T, 150 X 1000 MM, E= *15* MM</t>
  </si>
  <si>
    <t>GRELHA FOFO SIMPLES COM REQUADRO, CARGA MAXIMA 1,5 T, 200 X 1000 MM, E= *15* MM</t>
  </si>
  <si>
    <t>GRUA ASCENCIONAL, LANCA DE 30 M, CAPACIDADE DE 1,0 T A 30 M, ALTURA ATE 39 M</t>
  </si>
  <si>
    <t>GRUA ASCENCIONAL, LANCA DE 42 M, CAPACIDADE DE 1,5 T A 30 M, ALTURA ATE 39 M</t>
  </si>
  <si>
    <t>GRUA ASCENCIONAL, LANCA DE 50 M, CAPACIDADE DE 2,33 T A 30 M, ALTURA ATE 48 M</t>
  </si>
  <si>
    <t>GRUPO DE SOLDAGEM C/ GERADOR A DIESEL 60 CV PARA SOLDA ELETRICA, SOBRE 04 RODAS, COM MOTOR 4 CILINDROS</t>
  </si>
  <si>
    <t>GRUPO DE SOLDAGEM COM GERADOR A DIESEL 30 CV, PARA SOLDA ELETRICA, SOBRE DUAS RODAS</t>
  </si>
  <si>
    <t>GRUPO GERADOR A GASOLINA, POTENCIA NOMINAL 2,2 KW, TENSAO DE SAIDA 110/220 V, MOTOR POTENCIA 6,5 HP</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</si>
  <si>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</si>
  <si>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</si>
  <si>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</si>
  <si>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</si>
  <si>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COM CARENAGEM, POTENCIA STANDART ENTRE 50 E 55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</si>
  <si>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</si>
  <si>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</si>
  <si>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</si>
  <si>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GRUPO GERADOR DIESEL, SEM CARENAGEM, POTENCIA STANDART ENTRE 80 E 90 KVA, VELOCIDADE DE 1800 RPM, FREQUENCIA DE 60 HZ</t>
  </si>
  <si>
    <t>GRUPO GERADOR ESTACIONARIO, MOTOR DIESEL POTENCIA 170 KVA</t>
  </si>
  <si>
    <t>GRUPO GERADOR ESTACIONARIO, POTENCIA 150 KVA, MOTOR DIESEL</t>
  </si>
  <si>
    <t>GRUPO GERADOR REBOCAVEL, POTENCIA *66* KVA, MOTOR A DIESEL</t>
  </si>
  <si>
    <t>GUINCHO DE ALAVANCA MANUAL, CAPACIDADE DE 1,6 T, COM 20 M DE CABO DE ACO (AQUISICAO)</t>
  </si>
  <si>
    <t>GUINCHO DE ALAVANCA MANUAL, CAPACIDADE 3,2 T COM 20 M DE CABO DE ACO DIAMETRO 16,3 MM</t>
  </si>
  <si>
    <t>GUINCHO ELETRICO DE COLUNA, CAPACIDADE 400 KG, COM MOTO FREIO, MOTOR TRIFASICO DE 1,25 CV</t>
  </si>
  <si>
    <t>GUINDAUTO HIDRAULICO, CAPACIDADE MAXIMA DE CARGA 10000 KG, MOMENTO MAXIMO DE CARGA 23 TM , ALCANCE MAXIMO HORIZONTAL 11,80 M, PARA MONTAGEM SOBRE CHASSI DE CAMINHAO PBT MINIMO 15000 KG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</si>
  <si>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</si>
  <si>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30000 KG, MOMENTO MAXIMO DE CARGA 92,2 TM , ALCANCE MAXIMO HORIZONTAL  22,00 M, PARA MONTAGEM SOBRE CHASSI DE CAMINHAO PBT MINIMO 30000 KG (INCLUI MONTAGEM, NAO INCLUI CAMINHAO)</t>
  </si>
  <si>
    <t>GUINDAUTO HIDRAULICO, CAPACIDADE MAXIMA DE CARGA 3300 KG, MOMENTO MAXIMO DE CARGA 5,8 TM , ALCANCE MAXIMO HORIZONTAL  7,60 M, PARA MONTAGEM SOBRE CHASSI DE CAMINHAO PBT MINIMO 8000 KG (INCLUI MONTAGEM, NAO INCLUI CAMINHAO)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</si>
  <si>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</si>
  <si>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</si>
  <si>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ANCORA EM ACO GALVANIZADO, DIMENSOES 16 MM X 2000 MM</t>
  </si>
  <si>
    <t>HASTE DE ACO GALVANIZADO PARA FIXACAO DE CONCERTINA 2 "/3 M</t>
  </si>
  <si>
    <t>HASTE DE ATERRAMENTO EM ACO GALVANIZADO TIPO CANTONEIRA COM 2,00 M DE COMPRIMENTO, 25 X 25 MM E CHAPA DE 3/16"</t>
  </si>
  <si>
    <t>HASTE METALICA PARA FIXACAO DE CALHA PLUVIAL,  ZINCADA, DOBRADA 90 GRAUS</t>
  </si>
  <si>
    <t>HASTE RETA PARA GANCHO DE FERRO GALVANIZADO, COM ROSCA 1/4 " X 30 CM PARA FIXACAO DE TELHA METALICA, INCLUI PORCA E ARRUELAS DE VEDACAO</t>
  </si>
  <si>
    <t>HASTE RETA PARA GANCHO DE FERRO GALVANIZADO, COM ROSCA 1/4 " X 40 CM PARA FIXACAO DE TELHA DE FIBROCIMENTO, INCLUI PORCA SEXTAVADA DE  ZINCO</t>
  </si>
  <si>
    <t>HASTE RETA PARA GANCHO DE FERRO GALVANIZADO, COM ROSCA 5/16" X 35 CM PARA FIXACAO DE TELHA DE FIBROCIMENTO, INCLUI PORCA E ARRUELAS DE VEDACAO</t>
  </si>
  <si>
    <t>HASTE RETA PARA GANCHO DE FERRO GALVANIZADO, COM ROSCA 5/16" X 40 CM PARA FIXACAO DE TELHA DE FIBROCIMENTO, INCLUI PORCA SEXTAVADA DE  ZINCO</t>
  </si>
  <si>
    <t>HASTE RETA PARA GANCHO DE FERRO GALVANIZADO, COM ROSCA 5/16" X 45 CM PARA FIXACAO DE TELHA DE FIBROCIMENTO, INCLUI PORCA E ARRUELAS DE VEDACAO</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</si>
  <si>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</si>
  <si>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</si>
  <si>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</si>
  <si>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</si>
  <si>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HIDROJATEADORA PARA DESOBSTRUCAO DE REDES E GALERIAS, TANQUE 7000 L, BOMBA TRIPLEX 120 KGF/CM2 128 L/MIN (INCLUI MONTAGEM, NAO INCLUI CAMINHAO)</t>
  </si>
  <si>
    <t>HIDROJATEADORA PARA DESOBSTRUCAO DE REDES E GALERIAS, TANQUE 7000 L, BOMBA TRIPLEX 140 KGF/CM2 260 L/MIN ALIMENTADA POR MOTOR INDEPENDENTE A DIESEL POTENCIA 125 CV (INCLUI MONTAGEM, NAO INCLUI CAMINHAO)</t>
  </si>
  <si>
    <t>IGNITOR PARA LAMPADA DE VAPOR DE SODIO / VAPOR METALICO ATE 2000 W, TENSAO DE PULSO ENTRE 600 A 750 V</t>
  </si>
  <si>
    <t>IGNITOR PARA LAMPADA DE VAPOR DE SODIO / VAPOR METALICO ATE 400 W, TENSAO DE PULSO ENTRE 3000 A 4500 V</t>
  </si>
  <si>
    <t>IGNITOR PARA LAMPADA DE VAPOR DE SODIO / VAPOR METALICO ATE 400 W, TENSAO DE PULSO ENTRE 580 A 750 V</t>
  </si>
  <si>
    <t>IMPERMEABILIZADOR (MENSALISTA)</t>
  </si>
  <si>
    <t>IMPERMEABILIZANTE FLEXIVEL BRANCO DE BASE ACRILICA PARA COBERTURAS</t>
  </si>
  <si>
    <t>IMUNIZANTE PARA MADEIRA, INCOLOR</t>
  </si>
  <si>
    <t>INSTALADOR DE TUBULACOES (TUBOS/EQUIPAMENTOS)</t>
  </si>
  <si>
    <t>INSTALADOR DE TUBULACOES (TUBOS/EQUIPAMENTOS) (MENSALISTA)</t>
  </si>
  <si>
    <t>INTERRUPTOR SIMPLES + INTERRUPTOR PARALELO + TOMADA 2P+T 10A, 250V, CONJUNTO MONTADO PARA EMBUTIR 4" X 2" (PLACA + SUPORTE + MODULOS)</t>
  </si>
  <si>
    <t>INVERSOR DE SOLDA MONOFASICO DE 160 A, POTENCIA DE 5400 W, TENSAO DE 220 V, TURBO VENTILADO, PROTECAO POR FUSIVEL TERMICO, PARA ELETRODOS DE 2,0 A 4,0 MM</t>
  </si>
  <si>
    <t>ISOLADOR DE PORCELANA SUSPENSO, DISCO TIPO GARFO OLHAL, DIAMETRO DE 152 MM, PARA TENSAO DE *15* KV</t>
  </si>
  <si>
    <t>ISOLADOR DE PORCELANA, TIPO BUCHA, PARA TENSAO DE *15* KV</t>
  </si>
  <si>
    <t>ISOLADOR DE PORCELANA, TIPO BUCHA, PARA TENSAO DE *35* KV</t>
  </si>
  <si>
    <t>ISOLADOR DE PORCELANA, TIPO PINO MONOCORPO, PARA TENSAO DE *15* KV</t>
  </si>
  <si>
    <t>ISOLADOR DE PORCELANA, TIPO PINO MONOCORPO, PARA TENSAO DE *35* KV</t>
  </si>
  <si>
    <t>ISOLADOR DE PORCELANA, TIPO ROLDANA, DIMENSOES DE *72* X *72* MM, PARA USO EM BAIXA TENSAO</t>
  </si>
  <si>
    <t>JANELA BASCULANTE, ACO, COM BATENTE/REQUADRO, 60 X 60 CM (SEM VIDROS)</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</si>
  <si>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</si>
  <si>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</si>
  <si>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</si>
  <si>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</si>
  <si>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EM MADEIRA CEDRINHO/ ANGELIM COMERCIAL/ CURUPIXA/ CUMARU OU EQUIVALENTE DA REGIAO, CAIXA DO BATENTE/MARCO *10* CM, 2 FOLHAS DE ABRIR TIPO VENEZIANA E 2 FOLHAS GUILHOTINA PARA VIDRO, COM GUARNICAO/ALIZAR, COM FERRAGENS (SEM VIDRO E SEM ACABAMENTO)</t>
  </si>
  <si>
    <t>JANELA MAXIMO AR, ACO, BATENTE / REQUADRO DE 6 A 14 CM, PINT ANTICORROSIVA, SEM VIDRO, COM GRADE, 1 FL, 60  X 80 CM (A X L)</t>
  </si>
  <si>
    <t>JARDINEIRO (MENSALISTA)</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</si>
  <si>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</si>
  <si>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</si>
  <si>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</si>
  <si>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</si>
  <si>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</si>
  <si>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</si>
  <si>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</si>
  <si>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</si>
  <si>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JOELHO CPVC, SOLDAVEL, 90 GRAUS, 15 MM, PARA AGUA QUENTE</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</si>
  <si>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</si>
  <si>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</si>
  <si>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</si>
  <si>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</si>
  <si>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</si>
  <si>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</si>
  <si>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</si>
  <si>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DE REDUCAO, PVC SOLDAVEL, 90 GRAUS,  25 MM X 20 MM, PARA AGUA FRIA PREDIAL</t>
  </si>
  <si>
    <t>JOELHO DE REDUCAO, PVC SOLDAVEL, 90 GRAUS,  32 MM X 25 MM, PARA AGUA FRIA PREDIAL</t>
  </si>
  <si>
    <t>JOELHO DE REDUCAO, PVC, ROSCAVEL COM BUCHA DE LATAO, 90 GRAUS,  3/4" X 1/2", PARA AGUA FRIA PREDIAL</t>
  </si>
  <si>
    <t>JOELHO DE REDUCAO, PVC, ROSCAVEL, 90 GRAUS, 1" X 3/4", PARA AGUA FRIA PREDIAL</t>
  </si>
  <si>
    <t>JOELHO DE REDUCAO, PVC, ROSCAVEL, 90 GRAUS, 3/4" X 1/2", PARA AGUA FRIA PREDIAL</t>
  </si>
  <si>
    <t>JOELHO DE TRANSICAO, CPVC, SOLDAVEL, 90 GRAUS, 22 MM X 3/4", PARA AGUA QUENTE</t>
  </si>
  <si>
    <t>JOELHO PVC COM VISITA, 90 GRAUS, DN 100 X 50 MM, SERIE NORMAL, PARA ESGOTO PREDIAL</t>
  </si>
  <si>
    <t>JOELHO PVC LEVE, 45 GRAUS, DN 150 MM, PARA ESGOTO PREDIAL</t>
  </si>
  <si>
    <t>JOELHO PVC LEVE, 90 GRAUS, DN 150 MM, PARA ESGOTO PREDIAL</t>
  </si>
  <si>
    <t>JOELHO PVC,  SOLDAVEL COM ROSCA, 90 GRAUS, 20 MM X 1/2", PARA AGUA FRIA PREDIAL</t>
  </si>
  <si>
    <t>JOELHO PVC,  SOLDAVEL COM ROSCA, 90 GRAUS, 25 MM X 1/2", PARA AGUA FRIA PREDIAL</t>
  </si>
  <si>
    <t>JOELHO PVC,  SOLDAVEL COM ROSCA, 90 GRAUS, 25 MM X 3/4", PARA AGUA FRIA PREDIAL</t>
  </si>
  <si>
    <t>JOELHO PVC,  SOLDAVEL COM ROSCA, 90 GRAUS, 32 MM X 3/4", PARA AGUA FRIA PREDIAL</t>
  </si>
  <si>
    <t>JOELHO PVC, COM BOLSA E ANEL, 90 GRAUS, DN 40 X *38* MM, SERIE NORMAL, PARA ESGOTO PREDIAL</t>
  </si>
  <si>
    <t>JOELHO PVC, ROSCAVEL, 45 GRAUS, 1/2", PARA AGUA FRIA PREDIAL</t>
  </si>
  <si>
    <t>JOELHO PVC, ROSCAVEL, 45 GRAUS, 1", PARA AGUA FRIA PREDIAL</t>
  </si>
  <si>
    <t>JOELHO PVC, ROSCAVEL, 45 GRAUS, 3/4", PARA AGUA FRIA PREDIAL</t>
  </si>
  <si>
    <t>JOELHO PVC, ROSCAVEL, 90 GRAUS, 1/2", PARA AGUA FRIA PREDIAL</t>
  </si>
  <si>
    <t>JOELHO PVC, ROSCAVEL, 90 GRAUS, 1", PARA AGUA FRIA PREDIAL</t>
  </si>
  <si>
    <t>JOELHO PVC, ROSCAVEL, 90 GRAUS, 3/4", PARA AGUA FRIA PREDIAL</t>
  </si>
  <si>
    <t>JOELHO PVC, SOLDAVEL, BB, 45 GRAUS, DN 40 MM, PARA ESGOTO PREDIAL</t>
  </si>
  <si>
    <t>JOELHO PVC, SOLDAVEL, BB, 90 GRAUS, DN 40 MM, PARA ESGOTO PREDIAL</t>
  </si>
  <si>
    <t>JOELHO PVC, SOLDAVEL, COM BUCHA DE LATAO, 90 GRAUS, 20 MM X 1/2", PARA AGUA FRIA PREDIAL</t>
  </si>
  <si>
    <t>JOELHO PVC, SOLDAVEL, COM BUCHA DE LATAO, 90 GRAUS, 25 MM X 1/2", PARA AGUA FRIA PREDIAL</t>
  </si>
  <si>
    <t>JOELHO PVC, SOLDAVEL, COM BUCHA DE LATAO, 90 GRAUS, 25 MM X 3/4", PARA AGUA FRIA PREDIAL</t>
  </si>
  <si>
    <t>JOELHO PVC, SOLDAVEL, COM BUCHA DE LATAO, 90 GRAUS, 32 MM X 3/4", PARA AGUA FRIA PREDIAL</t>
  </si>
  <si>
    <t>JOELHO PVC, SOLDAVEL, PB, 45 GRAUS, DN 100 MM, PARA ESGOTO PREDIAL</t>
  </si>
  <si>
    <t>JOELHO PVC, SOLDAVEL, PB, 45 GRAUS, DN 150 MM, PARA ESGOTO PREDIAL</t>
  </si>
  <si>
    <t>JOELHO PVC, SOLDAVEL, PB, 45 GRAUS, DN 40 MM, PARA ESGOTO PREDIAL</t>
  </si>
  <si>
    <t>JOELHO PVC, SOLDAVEL, PB, 45 GRAUS, DN 50 MM, PARA ESGOTO PREDIAL</t>
  </si>
  <si>
    <t>JOELHO PVC, SOLDAVEL, PB, 45 GRAUS, DN 75 MM, PARA ESGOTO PREDIAL</t>
  </si>
  <si>
    <t>JOELHO PVC, SOLDAVEL, PB, 90 GRAUS, DN 100 MM, PARA ESGOTO PREDIAL</t>
  </si>
  <si>
    <t>JOELHO PVC, SOLDAVEL, PB, 90 GRAUS, DN 150 MM, PARA ESGOTO PREDIAL</t>
  </si>
  <si>
    <t>JOELHO PVC, SOLDAVEL, PB, 90 GRAUS, DN 40 MM, PARA ESGOTO PREDIAL</t>
  </si>
  <si>
    <t>JOELHO PVC, SOLDAVEL, PB, 90 GRAUS, DN 50 MM, PARA ESGOTO PREDIAL</t>
  </si>
  <si>
    <t>JOELHO PVC, SOLDAVEL, PB, 90 GRAUS, DN 75 MM, PARA ESGOTO PREDIAL</t>
  </si>
  <si>
    <t>JOELHO PVC, SOLDAVEL, 90 GRAUS, 110 MM, PARA AGUA FRIA PREDIAL</t>
  </si>
  <si>
    <t>JOELHO PVC, SOLDAVEL, 90 GRAUS, 20 MM, PARA AGUA FRIA PREDIAL</t>
  </si>
  <si>
    <t>JOELHO PVC, SOLDAVEL, 90 GRAUS, 25 MM, PARA AGUA FRIA PREDIAL</t>
  </si>
  <si>
    <t>JOELHO PVC, SOLDAVEL, 90 GRAUS, 32 MM, PARA AGUA FRIA PREDIAL</t>
  </si>
  <si>
    <t>JOELHO PVC, SOLDAVEL, 90 GRAUS, 40 MM, PARA AGUA FRIA PREDIAL</t>
  </si>
  <si>
    <t>JOELHO PVC, SOLDAVEL, 90 GRAUS, 50 MM, PARA AGUA FRIA PREDIAL</t>
  </si>
  <si>
    <t>JOELHO PVC, SOLDAVEL, 90 GRAUS, 60 MM, PARA AGUA FRIA PREDIAL</t>
  </si>
  <si>
    <t>JOELHO PVC, SOLDAVEL, 90 GRAUS, 85 MM, PARA AGUA FRIA PREDIAL</t>
  </si>
  <si>
    <t>JOELHO PVC, 45 GRAUS, ROSCAVEL,  1 1/2", AGUA FRIA PREDIAL</t>
  </si>
  <si>
    <t>JOELHO PVC, 45 GRAUS, ROSCAVEL, 1 1/4",  AGUA FRIA PREDIAL</t>
  </si>
  <si>
    <t>JOELHO PVC, 45 GRAUS, ROSCAVEL, 2", AGUA FRIA PREDIAL</t>
  </si>
  <si>
    <t>JOELHO PVC, 60 GRAUS, DIAMETRO ENTRE 80 E 100 MM, PARA DRENAGEM PLUVIAL PREDIAL</t>
  </si>
  <si>
    <t>JOELHO PVC, 90 GRAUS, DIAMETRO ENTRE 80 E 100 MM, PARA DRENAGEM PLUVIAL PREDIAL</t>
  </si>
  <si>
    <t>JOELHO PVC, 90 GRAUS, ROSCAVEL, 1 1/2",  AGUA FRIA PREDIAL</t>
  </si>
  <si>
    <t>JOELHO PVC, 90 GRAUS, ROSCAVEL, 1 1/4", AGUA FRIA PREDIAL</t>
  </si>
  <si>
    <t>JOELHO PVC, 90 GRAUS, ROSCAVEL, 2", AGUA FRIA PREDIAL</t>
  </si>
  <si>
    <t>JOELHO, PVC COM ROSCA E BUCHA LATAO, 90 GRAUS,  3/4", PARA AGUA FRIA PREDIAL</t>
  </si>
  <si>
    <t>JOELHO, PVC SOLDAVEL, 45 GRAUS, 110 MM,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</si>
  <si>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</si>
  <si>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</si>
  <si>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</si>
  <si>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</si>
  <si>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</si>
  <si>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SOLDAVEL, 45 GRAUS, 60 MM, PARA AGUA FRIA PREDIAL</t>
  </si>
  <si>
    <t>JOELHO, PVC SOLDAVEL, 45 GRAUS, 75 MM, PARA AGUA FRIA PREDIAL</t>
  </si>
  <si>
    <t>JOELHO, PVC SOLDAVEL, 45 GRAUS, 85 MM, PARA AGUA FRIA PREDIAL</t>
  </si>
  <si>
    <t>JOELHO, PVC SOLDAVEL, 90 GRAUS, 75 MM, PARA AGUA FRIA PREDIAL</t>
  </si>
  <si>
    <t>JOGO DE TRANQUETA E ROSETA QUADRADA DE SOBREPOR SEM FUROS, EM LATAO CROMADO, *50 X 50* MM, PARA FECHADURA DE PORTA DE BANHEIRO</t>
  </si>
  <si>
    <t>JOGO DE TRANQUETA E ROSETA REDONDA DE SOBREPOR SEM FUROS, EM LATAO CROMADO, DIAMETRO *50* MM, PARA FECHADURA DE PORTA DE BANHEIRO</t>
  </si>
  <si>
    <t>JUNCAO DE REDUCAO INVERTIDA, PVC SOLDAVEL, 100 X 50 MM, SERIE NORMAL PARA ESGOTO PREDIAL</t>
  </si>
  <si>
    <t>JUNCAO DE REDUCAO INVERTIDA, PVC SOLDAVEL, 100 X 75 MM, SERIE NORMAL PARA ESGOTO PREDIAL</t>
  </si>
  <si>
    <t>JUNCAO DE REDUCAO INVERTIDA, PVC SOLDAVEL, 75 X 50 MM, SERIE NORMAL PARA ESGOTO PREDIAL</t>
  </si>
  <si>
    <t>JUNCAO DE REDUCAO SIMPLES, COM BOLSA PARA ANEL, PVC LEVE,  150 X 100 MM, PARA ESGOTO PREDIAL</t>
  </si>
  <si>
    <t>JUNCAO DUPLA, PVC SOLDAVEL, DN 100 X 100 X 100 MM , SERIE NORMAL PARA ESGOTO PREDIAL</t>
  </si>
  <si>
    <t>JUNCAO DUPLA, PVC SOLDAVEL, DN 75 X 75 X 75 MM , SERIE NORMAL PARA ESGOTO PREDIAL</t>
  </si>
  <si>
    <t>JUNCAO INVERTIDA, PVC SOLDAVEL, 75 X 75 MM, SERIE NORMAL PARA ESGOTO PREDIAL</t>
  </si>
  <si>
    <t>JUNCAO PVC  ROSCAVEL, 45 GRAUS, 1/2", PARA AGUA FRIA PREDIAL</t>
  </si>
  <si>
    <t>JUNCAO PVC  ROSCAVEL, 45 GRAUS, 3/4", PARA AGUA FRIA PREDIAL</t>
  </si>
  <si>
    <t>JUNCAO PVC, 45 GRAUS, ROSCAVEL, 1 1/4", AGUA FRIA PREDIAL</t>
  </si>
  <si>
    <t>JUNCAO PVC, 60 GRAUS, CIRCULAR,  DIAMETRO ENTRE 80 E 100 MM, PARA DRENAGEM PLUVIAL PREDIAL</t>
  </si>
  <si>
    <t>JUNCAO SIMPLES, PVC LEVE, 150 MM, PARA ESGOTO PREDIAL</t>
  </si>
  <si>
    <t>JUNCAO SIMPLES, PVC, DN 100 X 50 MM, SERIE NORMAL PARA ESGOTO PREDIAL</t>
  </si>
  <si>
    <t>JUNCAO SIMPLES, PVC, DN 100 X 75 MM, SERIE NORMAL PARA ESGOTO PREDIAL</t>
  </si>
  <si>
    <t>JUNCAO SIMPLES, PVC, DN 50 X 50 MM, SERIE NORMAL PARA ESGOTO PREDIAL</t>
  </si>
  <si>
    <t>JUNCAO SIMPLES, PVC, DN 75 X 50 MM, SERIE NORMAL PARA ESGOTO PREDIAL</t>
  </si>
  <si>
    <t>JUNCAO SIMPLES, PVC, DN 75 X 75 MM, SERIE NORMAL PARA ESGOTO PREDIAL</t>
  </si>
  <si>
    <t>JUNCAO SIMPLES, PVC, 45 GRAUS, DN 100 X 100 MM, SERIE NORMAL PARA ESGOTO PREDIAL</t>
  </si>
  <si>
    <t>JUNCAO SIMPLES, PVC, 45 GRAUS, DN 40 X 40 MM, SERIE NORMAL PARA ESGOTO PREDIAL</t>
  </si>
  <si>
    <t>JUNCAO 2 GARRAS PARA FITA PERFURADA</t>
  </si>
  <si>
    <t>JUNCAO, PVC, 45 GRAUS, JE, BBB, DN 100 MM, PARA REDE COLETORA DE ESGOTO (NBR 10569)</t>
  </si>
  <si>
    <t>JUNCAO, PVC, 45 GRAUS, JE, BBB, DN 150 MM, PARA REDE COLETORA DE ESGOTO (NBR 10569)</t>
  </si>
  <si>
    <t>JUNTA DE EXPANSAO BRONZE/LATAO (REF 900), PONTA X PONTA, 35 MM</t>
  </si>
  <si>
    <t>JUNTA DE EXPANSAO BRONZE/LATAO (REF 900), PONTA X PONTA, 42 MM</t>
  </si>
  <si>
    <t>JUNTA DE EXPANSAO BRONZE/LATAO (REF 900), PONTA X PONTA, 54 MM</t>
  </si>
  <si>
    <t>JUNTA DE EXPANSAO BRONZE/LATAO (REF 900), PONTA X PONTA, 66 MM</t>
  </si>
  <si>
    <t>JUNTA DE EXPANSAO DE COBRE (REF 900), PONTA X PONTA, 15 MM</t>
  </si>
  <si>
    <t>JUNTA DE EXPANSAO DE COBRE (REF 900), PONTA X PONTA, 22 MM</t>
  </si>
  <si>
    <t>JUNTA DE EXPANSAO DE COBRE (REF 900), PONTA X PONTA, 28 MM</t>
  </si>
  <si>
    <t>JUNTA DILATACAO ELASTICA PARA CONCRETO (FUGENBAND) O-12, ATE 5 MCA</t>
  </si>
  <si>
    <t>JUNTA DILATACAO ELASTICA PARA CONCRETO (FUGENBAND) O-22, ATE 30 MCA</t>
  </si>
  <si>
    <t>JUNTA DILATACAO ELASTICA PARA CONCRETO (FUGENBAND) O-35/10, ATE 100 MCA</t>
  </si>
  <si>
    <t>JUNTA DILATACAO ELASTICA PARA CONCRETO (FUGENBAND) O-35/6, ATE 100 MCA</t>
  </si>
  <si>
    <t>JUNTA PLASTICA DE DILATACAO PARA PISOS, COR CINZA, 10 X 4,5 MM (ALTURA X ESPESSURA)</t>
  </si>
  <si>
    <t>JUNTA PLASTICA DE DILATACAO PARA PISOS, COR CINZA, 17 X 3 MM (ALTURA X ESPESSURA)</t>
  </si>
  <si>
    <t>JUNTA PLASTICA DE DILATACAO PARA PISOS, COR CINZA, 27 X 3 MM (ALTURA X ESPESSURA)</t>
  </si>
  <si>
    <t>KIT ACESSORIOS PARA COMPRESSOR DE AR, 5 PECAS (PISTOLAS PINTURA, LIMPEZA E PULVERIZACAO, CALIBRADOR E MANGUEIRA)</t>
  </si>
  <si>
    <t>KIT DE ACESSORIOS PARA BANHEIRO EM METAL CROMADO, 5 PECAS</t>
  </si>
  <si>
    <t>KIT DE MATERIAIS PARA BRACADEIRA PARA FIXACAO EM POSTE CIRCULAR, CONTEM TRES FIXADORES E UM ROLO DE FITA DE 3 M EM ACO CARBONO</t>
  </si>
  <si>
    <t>LADRILHO HIDRAULICO, *20 x 20* CM, E= 2 CM, PADRAO COPACABANA, 2 CORES (PRETO E BRANCO)</t>
  </si>
  <si>
    <t>LADRILHO HIDRAULICO, *20 X 20* CM, E= 2 CM, RAMPA, NATURAL</t>
  </si>
  <si>
    <t>LADRILHO HIDRAULICO, *30 X 30* CM, E= 2 CM, MILANO, NATURAL</t>
  </si>
  <si>
    <t>LAJE PRE-MOLDADA CONVENCIONAL (LAJOTAS + VIGOTAS) PARA FORRO, UNIDIRECIONAL, SOBRECARGA DE 100 KG/M2, VAO ATE 4,00 M (SEM COLOCACAO)</t>
  </si>
  <si>
    <t>LAJE PRE-MOLDADA CONVENCIONAL (LAJOTAS + VIGOTAS) PARA FORRO, UNIDIRECIONAL, SOBRECARGA DE 100 KG/M2, VAO ATE 4,50 M (SEM COLOCACAO)</t>
  </si>
  <si>
    <t>LAJE PRE-MOLDADA CONVENCIONAL (LAJOTAS + VIGOTAS) PARA FORRO, UNIDIRECIONAL, SOBRECARGA 100 KG/M2, VAO ATE 5,00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</si>
  <si>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</si>
  <si>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</si>
  <si>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PISO, UNIDIRECIONAL, SOBRECARGA DE 200 KG/M2, VAO ATE 5,00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</si>
  <si>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</si>
  <si>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</si>
  <si>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350 KG/M2 VAO ATE 3,50 M (SEM COLOCACAO)</t>
  </si>
  <si>
    <t>LAJE PRE-MOLDADA DE TRANSICAO EXCENTRICA EM CONCRETO ARMADO, DN 1200 MM, FURO CIRCULAR DN 600 MM, ESPESSURA 12 CM</t>
  </si>
  <si>
    <t>LAJE PRE-MOLDADA DE TRANSICAO EXCENTRICA EM CONCRETO ARMADO, DN 1500 MM, FURO CIRCULAR DN 530 MM, ESPESSURA 15 CM</t>
  </si>
  <si>
    <t>LAJE PRE-MOLDADA TRELICADA (LAJOTAS + VIGOTAS) PARA FORRO, UNIDIRECIONAL, SOBRECARGA DE 100 KG/M2, VAO ATE 6,00 M (SEM COLOCACAO)</t>
  </si>
  <si>
    <t>LAJE PRE-MOLDADA TRELICADA (LAJOTAS + VIGOTAS) PARA PISO, UNIDIRECIONAL, SOBRECARGA DE 200 KG/M2, VAO ATE 6,00 M (SEM COLOCACAO)</t>
  </si>
  <si>
    <t>LAMPADA DE LUZ MISTA 160 W, BASE E27 (220 V)</t>
  </si>
  <si>
    <t>LAMPADA DE LUZ MISTA 250 W, BASE E27 (220 V)</t>
  </si>
  <si>
    <t>LAMPADA DE LUZ MISTA 500 W, BASE E40 (220 V)</t>
  </si>
  <si>
    <t>LAMPADA FLUORESCENTE COMPACTA BRANCA 135 W, BASE E40 (127/220 V)</t>
  </si>
  <si>
    <t>LAMPADA FLUORESCENTE COMPACTA 2U BRANCA 15 W, BASE E27 (127/220 V)</t>
  </si>
  <si>
    <t>LAMPADA FLUORESCENTE COMPACTA 2U/3U BRANCA 9/10 W, BASE E27 (127/220 V)</t>
  </si>
  <si>
    <t>LAMPADA FLUORESCENTE COMPACTA 3U BRANCA 20 W, BASE E27 (127/220 V)</t>
  </si>
  <si>
    <t>LAMPADA FLUORESCENTE ESPIRAL BRANCA 45 W, BASE E27 (127/220 V)</t>
  </si>
  <si>
    <t>LAMPADA FLUORESCENTE ESPIRAL BRANCA 65 W, BASE E27 (127/220 V)</t>
  </si>
  <si>
    <t>LAMPADA FLUORESCENTE TUBULAR T5 DE 14 W, BIVOLT</t>
  </si>
  <si>
    <t>LAMPADA FLUORESCENTE TUBULAR T8 DE 16/18 W, BIVOLT</t>
  </si>
  <si>
    <t>LAMPADA FLUORESCENTE TUBULAR T8 DE 32/36 W, BIVOLT</t>
  </si>
  <si>
    <t>LAMPADA LED TIPO DICROICA BIVOLT, LUZ BRANCA, 5 W (BASE GU10)</t>
  </si>
  <si>
    <t>LAMPADA LED TUBULAR BIVOLT 18/20 W, BASE G13</t>
  </si>
  <si>
    <t>LAMPADA LED TUBULAR BIVOLT 9/10 W, BASE G13</t>
  </si>
  <si>
    <t>LAMPADA LED 10 W BIVOLT BRANCA, FORMATO TRADICIONAL (BASE E27)</t>
  </si>
  <si>
    <t>LAMPADA LED 6 W BIVOLT BRANCA, FORMATO TRADICIONAL (BASE E27)</t>
  </si>
  <si>
    <t>LAMPADA VAPOR DE SODIO OVOIDE 150 W (BASE E40)</t>
  </si>
  <si>
    <t>LAMPADA VAPOR DE SODIO OVOIDE 250 W (BASE E40)</t>
  </si>
  <si>
    <t>LAMPADA VAPOR DE SODIO OVOIDE 400 W (BASE E40)</t>
  </si>
  <si>
    <t>LAMPADA VAPOR MERCURIO 125 W (BASE E27)</t>
  </si>
  <si>
    <t>LAMPADA VAPOR MERCURIO 250 W (BASE E40)</t>
  </si>
  <si>
    <t>LAMPADA VAPOR MERCURIO 400 W (BASE E40)</t>
  </si>
  <si>
    <t>LAMPADA VAPOR METALICO OVOIDE 150 W, BASE E27/E40</t>
  </si>
  <si>
    <t>LAMPADA VAPOR METALICO TUBULAR 400 W (BASE E40)</t>
  </si>
  <si>
    <t>LEITURISTA OU CADASTRISTA DE REDES DE AGUA E ESGOTO (MENSALISTA)</t>
  </si>
  <si>
    <t>LETRA ACO INOX (AISI 304), CHAPA NUM. 22, RECORTADO, H= 20 CM (SEM RELEVO)</t>
  </si>
  <si>
    <t>LEVANTADOR DE JANELA GUILHOTINA, EM LATAO CROMADO</t>
  </si>
  <si>
    <t>LIMPADORA A SUCCAO, TANQUE 12000 L, BASCULAMENTO HIDRAULICO, BOMBA 12 M3/MIN 95% VACUO (INCLUI MONTAGEM, NAO INCLUI CAMINHAO)</t>
  </si>
  <si>
    <t>LIMPADORA DE SUCCAO TANQUE 7000 L, BOMBA 12 M3/MIN 95% VACUO (INCLUI MONTAGEM, NAO INCLUI CAMINHAO)</t>
  </si>
  <si>
    <t>LIMPADORA DE SUCCAO, TANQUE 11000 L, BOMBA 340 M3/MIN (INCLUI MONTAGEM, NAO INCLUI CAMINHAO)</t>
  </si>
  <si>
    <t>LIMPADORA DE SUCCAO, TANQUE 5500 L, BOMBA 60M3/MIN, VACUO 500 MBAR (INCLUI MONTAGEM, NAO INCLUI CAMINHAO)</t>
  </si>
  <si>
    <t>LINHA DE PEDREIRO LISA 100 M</t>
  </si>
  <si>
    <t>LIXA D'AGUA EM FOLHA, GRAO 100</t>
  </si>
  <si>
    <t>LIXA EM FOLHA PARA FERRO, NUMERO 150</t>
  </si>
  <si>
    <t>LIXADEIRA ELETRICA ANGULAR PARA CONCRETO, POTENCIA 1.400 W, PRATO DIAMANTADO DE 5''</t>
  </si>
  <si>
    <t>LIXADEIRA ELETRICA ANGULAR, PARA DISCO DE 7 " (180 MM), POTENCIA DE 2.200 W, *5.000* RPM, 220 V</t>
  </si>
  <si>
    <t>LUMINARIA ABERTA P/ ILUMINACAO PUBLICA, TIPO X-57 PETERCO OU EQUIV</t>
  </si>
  <si>
    <t>LUMINARIA DUPLA P/SINALIZACAO, TIPO WETZEL AS-2/110 OU EQUIV</t>
  </si>
  <si>
    <t>LUMINARIA PROVA DE TEMPO PETERCO Y.31/1</t>
  </si>
  <si>
    <t>LUVA CPVC, SOLDAVEL, 15 MM, PARA AGUA QUENTE PREDIAL</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</si>
  <si>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</si>
  <si>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</si>
  <si>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</si>
  <si>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</si>
  <si>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</si>
  <si>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</si>
  <si>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</si>
  <si>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BORRACHA ISOLANTE PARA ALTA TENSAO, RESISTENTE A OZONIO, TENSAO DE ENSAIO 2,5 KV (PAR)</t>
  </si>
  <si>
    <t>LUVA DE COBRE (REF 600)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</si>
  <si>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</si>
  <si>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</si>
  <si>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</si>
  <si>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</si>
  <si>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</si>
  <si>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</si>
  <si>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</si>
  <si>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</si>
  <si>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CORRER DEFOFO, PVC, JE, DN 100 MM</t>
  </si>
  <si>
    <t>LUVA DE CORRER DEFOFO, PVC, JE, DN 150 MM</t>
  </si>
  <si>
    <t>LUVA DE CORRER DEFOFO, PVC, JE, DN 200 MM</t>
  </si>
  <si>
    <t>LUVA DE CORRER DEFOFO, PVC, JE, DN 250 MM</t>
  </si>
  <si>
    <t>LUVA DE CORRER DEFOFO, PVC, JE, DN 300 MM</t>
  </si>
  <si>
    <t>LUVA DE CORRER PARA TUBO ROSCAVEL, PVC, 1 1/2", PARA AGUA FRIA PREDIAL</t>
  </si>
  <si>
    <t>LUVA DE CORRER PARA TUBO ROSCAVEL, PVC, 1/2", PARA AGUA FRIA PREDIAL</t>
  </si>
  <si>
    <t>LUVA DE CORRER PARA TUBO ROSCAVEL, PVC, 3/4", PARA AGUA FRIA PREDIAL</t>
  </si>
  <si>
    <t>LUVA DE CORRER PARA TUBO SOLDAVEL, PVC, 20 MM, PARA AGUA FRIA PREDIAL</t>
  </si>
  <si>
    <t>LUVA DE CORRER PARA TUBO SOLDAVEL, PVC, 25 MM, PARA AGUA FRIA PREDIAL</t>
  </si>
  <si>
    <t>LUVA DE CORRER PARA TUBO SOLDAVEL, PVC, 32 MM, PARA AGUA FRIA PREDIAL</t>
  </si>
  <si>
    <t>LUVA DE CORRER PARA TUBO SOLDAVEL, PVC, 50 MM, PARA AGUA FRIA PREDIAL</t>
  </si>
  <si>
    <t>LUVA DE CORRER PARA TUBO SOLDAVEL, PVC, 60 MM, PARA AGUA FRIA PREDIAL</t>
  </si>
  <si>
    <t>LUVA DE CORRER PVC, JE, DN 100 MM, PARA REDE COLETORA DE ESGOTO (NBR 10569)</t>
  </si>
  <si>
    <t>LUVA DE CORRER PVC, JE, DN 150 MM, PARA REDE COLETORA DE ESGOTO (NBR 10569)</t>
  </si>
  <si>
    <t>LUVA DE CORRER PVC, JE, DN 200 MM, PARA REDE COLETORA DE ESGOTO (NBR 10569)</t>
  </si>
  <si>
    <t>LUVA DE CORRER PVC, JE, DN 250 MM, PARA REDE COLETORA DE ESGOTO (NBR 10569)</t>
  </si>
  <si>
    <t>LUVA DE CORRER PVC, JE, DN 300 MM, PARA REDE COLETORA DE ESGOTO (NBR 10569)</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</si>
  <si>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</si>
  <si>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</si>
  <si>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</si>
  <si>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</si>
  <si>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</si>
  <si>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CORRER, PVC PBA, JE, DN 100 / DE 110 MM, PARA REDE AGUA (NBR 10351)</t>
  </si>
  <si>
    <t>LUVA DE CORRER, PVC PBA, JE, DN 50 / DE 60 MM, PARA REDE AGUA (NBR 10351)</t>
  </si>
  <si>
    <t>LUVA DE CORRER, PVC PBA, JE, DN 75 / DE 85 MM, PARA REDE AGUA (NBR 10351)</t>
  </si>
  <si>
    <t>LUVA DE CORRER, PVC, DN 100 MM, PARA ESGOTO PREDIAL</t>
  </si>
  <si>
    <t>LUVA DE CORRER, PVC, DN 50 MM, PARA ESGOTO PREDIAL</t>
  </si>
  <si>
    <t>LUVA DE CORRER, PVC, DN 75 MM, PARA ESGOTO PREDIAL</t>
  </si>
  <si>
    <t>LUVA DE FERRO GALVANIZADO, COM ROSCA BSP MACHO/FEMEA, DE 3/4"</t>
  </si>
  <si>
    <t>LUVA DE FERRO GALVANIZADO, COM ROSCA BSP, DE 1 1/2"</t>
  </si>
  <si>
    <t>LUVA DE FERRO GALVANIZADO, COM ROSCA BSP, DE 1 1/4"</t>
  </si>
  <si>
    <t>LUVA DE FERRO GALVANIZADO, COM ROSCA BSP, DE 1/2"</t>
  </si>
  <si>
    <t>LUVA DE FERRO GALVANIZADO, COM ROSCA BSP, DE 1"</t>
  </si>
  <si>
    <t>LUVA DE FERRO GALVANIZADO, COM ROSCA BSP, DE 2 1/2"</t>
  </si>
  <si>
    <t>LUVA DE FERRO GALVANIZADO, COM ROSCA BSP, DE 2"</t>
  </si>
  <si>
    <t>LUVA DE FERRO GALVANIZADO, COM ROSCA BSP, DE 3/4"</t>
  </si>
  <si>
    <t>LUVA DE FERRO GALVANIZADO, COM ROSCA BSP, DE 3"</t>
  </si>
  <si>
    <t>LUVA DE FERRO GALVANIZADO, COM ROSCA BSP, DE 4"</t>
  </si>
  <si>
    <t>LUVA DE FERRO GALVANIZADO, COM ROSCA BSP, DE 5"</t>
  </si>
  <si>
    <t>LUVA DE FERRO GALVANIZADO, COM ROSCA BSP, DE 6"</t>
  </si>
  <si>
    <t>LUVA DE PRESSAO, EM PVC, DE 20 MM, PARA ELETRODUTO FLEXIVEL</t>
  </si>
  <si>
    <t>LUVA DE PRESSAO, EM PVC, DE 25 MM, PARA ELETRODUTO FLEXIVEL</t>
  </si>
  <si>
    <t>LUVA DE PRESSAO, EM PVC, DE 32 MM, PARA ELETRODUTO FLEXIVEL</t>
  </si>
  <si>
    <t>LUVA DE REDUCAO DE FERRO GALVANIZADO, COM ROSCA BSP MACHO/FEMEA, DE 1 1/2" X 1"</t>
  </si>
  <si>
    <t>LUVA DE REDUCAO DE FERRO GALVANIZADO, COM ROSCA BSP MACHO/FEMEA, DE 1" X 1/2"</t>
  </si>
  <si>
    <t>LUVA DE REDUCAO DE FERRO GALVANIZADO, COM ROSCA BSP MACHO/FEMEA, DE 3/4" X 1/2"</t>
  </si>
  <si>
    <t>LUVA DE REDUCAO DE FERRO GALVANIZADO, COM ROSCA BSP, DE 1 1/2" X 1 1/4"</t>
  </si>
  <si>
    <t>LUVA DE REDUCAO DE FERRO GALVANIZADO, COM ROSCA BSP, DE 1 1/2" X 1/2"</t>
  </si>
  <si>
    <t>LUVA DE REDUCAO DE FERRO GALVANIZADO, COM ROSCA BSP, DE 1 1/2" X 1"</t>
  </si>
  <si>
    <t>LUVA DE REDUCAO DE FERRO GALVANIZADO, COM ROSCA BSP, DE 1 1/2" X 3/4"</t>
  </si>
  <si>
    <t>LUVA DE REDUCAO DE FERRO GALVANIZADO, COM ROSCA BSP, DE 1 1/4" X 1/2"</t>
  </si>
  <si>
    <t>LUVA DE REDUCAO DE FERRO GALVANIZADO, COM ROSCA BSP, DE 1 1/4" X 1"</t>
  </si>
  <si>
    <t>LUVA DE REDUCAO DE FERRO GALVANIZADO, COM ROSCA BSP, DE 1 1/4" X 3/4"</t>
  </si>
  <si>
    <t>LUVA DE REDUCAO DE FERRO GALVANIZADO, COM ROSCA BSP, DE 1" X 1/2"</t>
  </si>
  <si>
    <t>LUVA DE REDUCAO DE FERRO GALVANIZADO, COM ROSCA BSP, DE 1" X 3/4"</t>
  </si>
  <si>
    <t>LUVA DE REDUCAO DE FERRO GALVANIZADO, COM ROSCA BSP, DE 2 1/2" X 1 1/2"</t>
  </si>
  <si>
    <t>LUVA DE REDUCAO DE FERRO GALVANIZADO, COM ROSCA BSP, DE 2 1/2" X 2"</t>
  </si>
  <si>
    <t>LUVA DE REDUCAO DE FERRO GALVANIZADO, COM ROSCA BSP, DE 2" X 1 1/2"</t>
  </si>
  <si>
    <t>LUVA DE REDUCAO DE FERRO GALVANIZADO, COM ROSCA BSP, DE 2" X 1 1/4"</t>
  </si>
  <si>
    <t>LUVA DE REDUCAO DE FERRO GALVANIZADO, COM ROSCA BSP, DE 2" X 1"</t>
  </si>
  <si>
    <t>LUVA DE REDUCAO DE FERRO GALVANIZADO, COM ROSCA BSP, DE 3/4" X 1/2"</t>
  </si>
  <si>
    <t>LUVA DE REDUCAO DE FERRO GALVANIZADO, COM ROSCA BSP, DE 3" X 1 1/2"</t>
  </si>
  <si>
    <t>LUVA DE REDUCAO DE FERRO GALVANIZADO, COM ROSCA BSP, DE 3" X 2 1/2"</t>
  </si>
  <si>
    <t>LUVA DE REDUCAO DE FERRO GALVANIZADO, COM ROSCA BSP, DE 3" X 2"</t>
  </si>
  <si>
    <t>LUVA DE REDUCAO DE FERRO GALVANIZADO, COM ROSCA BSP, DE 4" X 2 1/2"</t>
  </si>
  <si>
    <t>LUVA DE REDUCAO DE FERRO GALVANIZADO, COM ROSCA BSP, DE 4" X 2"</t>
  </si>
  <si>
    <t>LUVA DE REDUCAO DE FERRO GALVANIZADO, COM ROSCA BSP, DE 4" X 3"</t>
  </si>
  <si>
    <t>LUVA DE REDUCAO ROSCAVEL, PVC, 1" X 3/4", PARA AGUA FRIA PREDIAL</t>
  </si>
  <si>
    <t>LUVA DE REDUCAO ROSCAVEL, PVC, 3/4" X 1/2", PARA AGUA FRIA PREDIAL</t>
  </si>
  <si>
    <t>LUVA DE REDUCAO SOLDAVEL, PVC, 25 MM X 20 MM, PARA AGUA FRIA PREDIAL</t>
  </si>
  <si>
    <t>LUVA DE REDUCAO SOLDAVEL, PVC, 32 MM X 25 MM, PARA AGUA FRIA PREDIAL</t>
  </si>
  <si>
    <t>LUVA DE REDUCAO SOLDAVEL, PVC, 40 MM X 32 MM, PARA AGUA FRIA PREDIAL</t>
  </si>
  <si>
    <t>LUVA DE REDUCAO SOLDAVEL, PVC, 60 MM X 50 MM, PARA AGUA FRIA PREDIAL</t>
  </si>
  <si>
    <t>LUVA DE REDUCAO, PVC, SOLDAVEL, 50 X 25 MM, PARA AGUA FRIA PREDIAL</t>
  </si>
  <si>
    <t>LUVA DE TRANSICAO DE CPVC X PVC, SOLDAVEL, 22 X 25 MM, PARA AGUA QUENTE</t>
  </si>
  <si>
    <t>LUVA DE TRANSICAO, CPVC, SOLDAVEL, 42 MM X 1 1/2", PARA AGUA QUENTE</t>
  </si>
  <si>
    <t>LUVA DE TRANSICAO, CPVC, SOLDAVEL, 54 MM X 2", PARA AGUA QUENTE PREDIAL</t>
  </si>
  <si>
    <t>LUVA DE TRANSICAO, CPVC, 15 MM X 1/2", PARA AGUA QUENTE PREDIAL</t>
  </si>
  <si>
    <t>LUVA DE TRANSICAO, CPVC, 22 MM X 1/2", PARA AGUA QUENTE</t>
  </si>
  <si>
    <t>LUVA DUPLA, PVC LEVE, DN 150 MM</t>
  </si>
  <si>
    <t>LUVA EM PVC RIGIDO ROSCAVEL, DE 1 1/2", PARA ELETRODUTO</t>
  </si>
  <si>
    <t>LUVA EM PVC RIGIDO ROSCAVEL, DE 1 1/4", PARA ELETRODUTO</t>
  </si>
  <si>
    <t>LUVA EM PVC RIGIDO ROSCAVEL, DE 1/2", PARA ELETRODUTO</t>
  </si>
  <si>
    <t>LUVA EM PVC RIGIDO ROSCAVEL, DE 1", PARA ELETRODUTO</t>
  </si>
  <si>
    <t>LUVA EM PVC RIGIDO ROSCAVEL, DE 2 1/2", PARA ELETRODUTO</t>
  </si>
  <si>
    <t>LUVA EM PVC RIGIDO ROSCAVEL, DE 2", PARA ELETRODUTO</t>
  </si>
  <si>
    <t>LUVA EM PVC RIGIDO ROSCAVEL, DE 3/4", PARA ELETRODUTO</t>
  </si>
  <si>
    <t>LUVA EM PVC RIGIDO ROSCAVEL, DE 3", PARA ELETRODUTO</t>
  </si>
  <si>
    <t>LUVA EM PVC RIGIDO ROSCAVEL, DE 4", PARA ELETRODUTO</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</si>
  <si>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</si>
  <si>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</si>
  <si>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</si>
  <si>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</si>
  <si>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</si>
  <si>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</si>
  <si>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</si>
  <si>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LUVA PVC SOLDAVEL, 110 MM, PARA AGUA FRIA PREDIAL</t>
  </si>
  <si>
    <t>LUVA PVC SOLDAVEL, 20 MM, PARA AGUA FRIA PREDIAL</t>
  </si>
  <si>
    <t>LUVA PVC SOLDAVEL, 25 MM, PARA AGUA FRIA PREDIAL</t>
  </si>
  <si>
    <t>LUVA PVC SOLDAVEL, 32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</si>
  <si>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</si>
  <si>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</si>
  <si>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</si>
  <si>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</si>
  <si>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</si>
  <si>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ROSCAVEL,  2 1/2",  AGUA FRIA PREDIAL</t>
  </si>
  <si>
    <t>LUVA PVC, ROSCAVEL, 1 1/2",  AGUA FRIA PREDIAL</t>
  </si>
  <si>
    <t>LUVA PVC, ROSCAVEL, 1 1/4", AGUA FRIA PREDIAL</t>
  </si>
  <si>
    <t>LUVA PVC, ROSCAVEL, 2",  AGUA FRIA PREDIAL</t>
  </si>
  <si>
    <t>LUVA PVC, ROSCAVEL, 3", AGUA FRIA PREDIAL</t>
  </si>
  <si>
    <t>LUVA RASPA DE COURO, CANO CURTO (PUNHO *7* CM)</t>
  </si>
  <si>
    <t>LUVA ROSCAVEL, PVC, 1/2", AGUA FRIA PREDIAL</t>
  </si>
  <si>
    <t>LUVA ROSCAVEL, PVC, 1", AGUA FRIA PREDIAL</t>
  </si>
  <si>
    <t>LUVA ROSCAVEL, PVC, 3/4", AGUA FRIA PREDIAL</t>
  </si>
  <si>
    <t>LUVA SIMPLES, PVC PBA, JE, DN 100 / DE 110 MM, PARA REDE AGUA (NBR 10351)</t>
  </si>
  <si>
    <t>LUVA SIMPLES, PVC PBA, JE, DN 50 / DE 60 MM, PARA REDE AGUA (NBR 10351)</t>
  </si>
  <si>
    <t>LUVA SIMPLES, PVC PBA, JE, DN 75 / DE 85 MM, PARA REDE AGUA (NBR 10351)</t>
  </si>
  <si>
    <t>LUVA SIMPLES, PVC, SOLDAVEL, DN 100 MM, SERIE NORMAL, PARA ESGOTO PREDIAL</t>
  </si>
  <si>
    <t>LUVA SIMPLES, PVC, SOLDAVEL, DN 150 MM, SERIE NORMAL, PARA ESGOTO PREDIAL</t>
  </si>
  <si>
    <t>LUVA SIMPLES, PVC, SOLDAVEL, DN 40 MM, SERIE NORMAL, PARA ESGOTO PREDIAL</t>
  </si>
  <si>
    <t>LUVA SIMPLES, PVC, SOLDAVEL, DN 50 MM, SERIE NORMAL, PARA ESGOTO PREDIAL</t>
  </si>
  <si>
    <t>LUVA SIMPLES, PVC, SOLDAVEL, DN 75 MM, SERIE NORMAL, PARA ESGOTO PREDIAL</t>
  </si>
  <si>
    <t>LUVA SOLDAVEL COM BUCHA DE LATAO, PVC, 20 MM X 1/2"</t>
  </si>
  <si>
    <t>LUVA SOLDAVEL COM BUCHA DE LATAO, PVC, 25 MM X 1/2"</t>
  </si>
  <si>
    <t>LUVA SOLDAVEL COM BUCHA DE LATAO, PVC, 25 MM X 3/4"</t>
  </si>
  <si>
    <t>LUVA SOLDAVEL COM BUCHA DE LATAO, PVC, 32 MM X 1"</t>
  </si>
  <si>
    <t>LUVA SOLDAVEL COM ROSCA, PVC, 20 MM X 1/2", PARA AGUA FRIA PREDIAL</t>
  </si>
  <si>
    <t>LUVA SOLDAVEL COM ROSCA, PVC, 25 MM X 1/2", PARA AGUA FRIA PREDIAL</t>
  </si>
  <si>
    <t>LUVA SOLDAVEL COM ROSCA, PVC, 25 MM X 3/4", PARA AGUA FRIA PREDIAL</t>
  </si>
  <si>
    <t>LUVA SOLDAVEL COM ROSCA, PVC, 32 MM X 1", PARA AGUA FRIA PREDIAL</t>
  </si>
  <si>
    <t>LUVA SOLDAVEL COM ROSCA, PVC, 40 MM X 1 1/4", PARA AGUA FRIA PREDIAL</t>
  </si>
  <si>
    <t>LUVA SOLDAVEL COM ROSCA, PVC, 50 MM X 1 1/2", PARA AGUA FRIA PREDIAL</t>
  </si>
  <si>
    <t>LUVA, PEAD PE 100,  DE 400 MM, PARA ELETROFUSAO</t>
  </si>
  <si>
    <t>LUVA, PEAD PE 100,  DE 63 MM, PARA ELETROFUSAO</t>
  </si>
  <si>
    <t>LUVA, PEAD PE 100, DE 125 MM, PARA ELETROFUSAO</t>
  </si>
  <si>
    <t>LUVA, PEAD PE 100, DE 20 MM, PARA ELETROFUSAO</t>
  </si>
  <si>
    <t>LUVA, PEAD PE 100, DE 200 MM, PARA ELETROFUSAO</t>
  </si>
  <si>
    <t>LUVA, PEAD PE 100, DE 32 MM, PARA ELETROFUSAO</t>
  </si>
  <si>
    <t>MACANETA ALAVANCA, RETA SIMPLES / OCA, CROMADA, COMPRIMENTO DE 10 A 16 CM, ACABAMENTO PADRAO POPULAR - SOMENTE MACANETAS</t>
  </si>
  <si>
    <t>MACARICO DE SOLDA 201 PARA EXTENSAO GLP OU ACETILENO</t>
  </si>
  <si>
    <t>MACARIQUEIRO (MENSALISTA)</t>
  </si>
  <si>
    <t>MANGOTE DE SEGURANCA EM RASPA DE COURO</t>
  </si>
  <si>
    <t>MANGUEIRA CRISTAL PARA NIVEL, LISA, PVC TRANSPARENTE, 3/8" X1,5 MM</t>
  </si>
  <si>
    <t>MANGUEIRA CRISTAL PARA NIVEL, LISA, PVC TRANSPARENTE, 5/16" X1 MM</t>
  </si>
  <si>
    <t>MANGUEIRA CRISTAL, LISA, PVC TRANSPARENTE, 1/2" X 2 MM</t>
  </si>
  <si>
    <t>MANGUEIRA CRISTAL, LISA, PVC TRANSPARENTE, 1/4" X1 MM</t>
  </si>
  <si>
    <t>MANGUEIRA CRISTAL, LISA, PVC TRANSPARENTE, 1/4" X1,5 MM</t>
  </si>
  <si>
    <t>MANGUEIRA CRISTAL, LISA, PVC TRANSPARENTE, 3/4" X 2 MM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</si>
  <si>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</si>
  <si>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</si>
  <si>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</si>
  <si>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</si>
  <si>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</si>
  <si>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</si>
  <si>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</si>
  <si>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</si>
  <si>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15 M, TECIDO EM FIO DE POLIESTER E TUBO INTERNO EM BORRACHA SINTETICA, COM UNIOES ENGATE RAPIDO</t>
  </si>
  <si>
    <t>MANGUEIRA DE INCENDIO, TIPO 2, DE 2 1/2", COMPRIMENTO = 20 M, TECIDO EM FIO DE POLIESTER E TUBO INTERNO EM BORRACHA SINTETICA, COM UNIOES</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</si>
  <si>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</si>
  <si>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</si>
  <si>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MANGUEIRA DE PVC FLEXIVEL,TIPO FLAT/ACHATADA, COR LARANJA, D = 1 1/2" (40 MM), PARA CONDUCAO DE AGUA, SERVICOS LEVES E MEDIOS</t>
  </si>
  <si>
    <t>MANIPULADOR TELESCOPICO, POTENCIA DE 101 HP, CAPACIDADE DE CARGA DE 3.500 KG, ALTURA MAXIMA DE ELEVACAO DE 12 M</t>
  </si>
  <si>
    <t>MANIPULADOR TELESCOPICO, POTENCIA DE 85 HP, CAPACIDADE DE CARGA DE 3.500 KG, ALTURA MAXIMA DE ELEVACAO DE 12,3 M</t>
  </si>
  <si>
    <t>MANTA DE BORRACHA ANTIRRUIDO 5 MM</t>
  </si>
  <si>
    <t>MANTA LIQUIDA DE BASE ASFALTICA MODIFICADA COM A ADICAO DE ELASTOMEROS DILUIDOS EM SOLVENTE ORGANICO, APLICACAO A FRIO (MEMBRANA IMPERMEABILIZANTE ASFASTICA)</t>
  </si>
  <si>
    <t>MAQUINA DEMARCADORA DE FAIXA DE TRAFEGO A FRIO, AUTOPROPELIDA, MOTOR DIESEL 38 HP</t>
  </si>
  <si>
    <t>MAQUINA EXTRUSORA DE CONCRETO PARA GUIAS E SARJETAS, COM MOTOR A DIESEL DE 14 CV</t>
  </si>
  <si>
    <t>MAQUINA MANUAL TIPO PRENSA PARA PRODUCAO DE BLOCOS E PAVIMENTOS DE CONCRETO, COM MOTOR ELETRICO TRIFASICO PARA VIBRACAO, POTENCIA TOTAL INSTALADA DE 1,5 KW</t>
  </si>
  <si>
    <t>MAQUINA PARA CORTE COM DISCO ABRASIVO DE DIAMETRO DE 18'' (450 MM), COM MOTOR ELETRICO TRIFASICO DE 10 CV</t>
  </si>
  <si>
    <t>MARCENEIRO (MENSALISTA)</t>
  </si>
  <si>
    <t>MARMORISTA / GRANITEIRO (MENSALISTA)</t>
  </si>
  <si>
    <t>MARTELO DE SOLDADOR/PICADOR DE SOLDA</t>
  </si>
  <si>
    <t>MARTELO DEMOLIDOR PNEUMATICO MANUAL, COM REDUCAO DE VIBRACAO, PESO DE 21 KG</t>
  </si>
  <si>
    <t>MARTELO DEMOLIDOR PNEUMATICO MANUAL, COM REDUCAO DE VIBRACAO, PESO DE 31,5 KG</t>
  </si>
  <si>
    <t>MARTELO DEMOLIDOR PNEUMATICO MANUAL, PADRAO, PESO DE 32 KG</t>
  </si>
  <si>
    <t>MARTELO PERFURADOR PNEUMATICO MANUAL, DE SUPERFICIE, COM AVANCO DE COLUNA, PESO DE 22 KG</t>
  </si>
  <si>
    <t>MARTELO PERFURADOR PNEUMATICO MANUAL, HASTE 25 X 75 MM, 21 KG</t>
  </si>
  <si>
    <t>MARTELO PERFURADOR PNEUMATICO MANUAL, PESO DE 25 KG, COM SILENCIADOR</t>
  </si>
  <si>
    <t>MASCARA DE SEGURANCA PARA SOLDA COM ESCUDO DE CELERON E CARNEIRA DE PLASTICO COM REGULAGEM</t>
  </si>
  <si>
    <t>MASSA DE REJUNTE PRONTA PARA TRATAMENTO DE JUNTAS DE CHAPA DE GESSO PARA DRYWALL, SEM ADICAO DE AGUA</t>
  </si>
  <si>
    <t>MASSA EPOXI BICOMPONENTE (MASSA + CATALIZADOR)</t>
  </si>
  <si>
    <t>MASSA EPOXI BICOMPONENTE PARA REPAROS</t>
  </si>
  <si>
    <t>MASSA PARA VIDRO</t>
  </si>
  <si>
    <t>MASSA PLASTICA PARA MARMORE/GRANITO</t>
  </si>
  <si>
    <t>MATERIAL FILTRANTE (PEDREGULHO) 38 A 25,4 MM (POSTO PEDREIRA/FORNECEDOR, SEM FRETE)</t>
  </si>
  <si>
    <t>MECANICO DE EQUIPAMENTOS PESADOS</t>
  </si>
  <si>
    <t>MECANICO DE EQUIPAMENTOS PESADOS (MENSALISTA)</t>
  </si>
  <si>
    <t>MECANICO DE REFRIGERACAO (MENSALISTA)</t>
  </si>
  <si>
    <t>MEDIDOR DE NIVEL ESTATICO E DINAMICO PARA POCO, COMPRIMENTO DE 200 M</t>
  </si>
  <si>
    <t>MEIA CANA DE MADEIRA CEDRINHO OU EQUIVALENTE DA REGIAO, ACABAMENTO PARA FORRO PAULISTA, *2,5 X 2,5* CM</t>
  </si>
  <si>
    <t>MEIA CANA DE MADEIRA PINUS OU EQUIVALENTE DA REGIAO, ACABAMENTO PARA FORRO PAULISTA, *2,5 X 2,5* CM</t>
  </si>
  <si>
    <t>MEIO BLOCO ESTRUTURAL CERAMICO 14 X 19 X 14 CM, 6,0 MPA (NBR 15270)</t>
  </si>
  <si>
    <t>MEIO BLOCO ESTRUTURAL CERAMICO 14 X 19 X 19 CM, 6,0 MPA (NBR 15270)</t>
  </si>
  <si>
    <t>MEIO-FIO OU GUIA DE CONCRETO, PRE-MOLDADO, COMP 1 M, *30 X 15* CM (H X L)</t>
  </si>
  <si>
    <t>MESA VIBRATORIA COM DIMENSOES DE 2,0 X 1,0 M, COM MOTOR ELETRICO DE 2 POLOS E POTENCIA DE 3 CV</t>
  </si>
  <si>
    <t>MESTRE DE OBRAS</t>
  </si>
  <si>
    <t>MESTRE DE OBRAS (MENSALISTA)</t>
  </si>
  <si>
    <t>METACAULIM DE ALTA REATIVIDADE/CAULIM CALCINADO</t>
  </si>
  <si>
    <t>MICRO-TRATOR CORTADOR DE GRAMA COM LARGURA DO CORTE DE 107 CM, COM  2 LAMINAS E DESCARTE LATERAL</t>
  </si>
  <si>
    <t>MICTORIO COLETIVO ACO INOX (AISI 304), E = 0,8 MM, DE *100 X 40 X 30* CM (C X A X P)</t>
  </si>
  <si>
    <t>MICTORIO COLETIVO ACO INOX (AISI 304), E = 0,8 MM, DE *100 X 50 X 35* CM (C X A X P)</t>
  </si>
  <si>
    <t>MICTORIO INDIVIDUAL ACO INOX (AISI 304), E = 0,8 MM, DE *50  X 45  X 35* (C X A X P)</t>
  </si>
  <si>
    <t>MINICARREGADEIRA SOBRE RODAS, POTENCIA LIQUIDA DE *47* HP, CAPACIDADE NOMINAL DE OPERACAO DE *646* KG</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</si>
  <si>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</si>
  <si>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</si>
  <si>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</si>
  <si>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</si>
  <si>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MINUTERIA ELETRONICA COLETIVA COM POTENCIA MAXIMA RESISTIVA PARA LAMPADAS FLUORESCENTES DE *300* W ( 110 V ) / *600* W ( 110 V )</t>
  </si>
  <si>
    <t>MISTURADOR DE ARGAMASSA, EIXO HORIZONTAL, CAPACIDADE DE MISTURA 160 KG, MOTOR ELETRICO TRIFASICO 220/380 V, POTENCIA 3 CV</t>
  </si>
  <si>
    <t>MISTURADOR DE ARGAMASSA, EIXO HORIZONTAL, CAPACIDADE DE MISTURA 300 KG, MOTOR ELETRICO TRIFASICO 220/380 V, POTENCIA 5 CV</t>
  </si>
  <si>
    <t>MISTURADOR DE ARGAMASSA, EIXO HORIZONTAL, CAPACIDADE DE MISTURA 600 KG, MOTOR ELETRICO TRIFASICO 220/380 V, POTENCIA 7,5 CV</t>
  </si>
  <si>
    <t>MISTURADOR DUPLO HORIZONTAL DE ALTA TURBULENCIA, CAPACIDADE / VOLUME 2 X 500 LITROS, MOTORES ELETRICOS MINIMO 5 CV CADA,  PARA NATA CIMENTO, ARGAMASSA E OUTROS</t>
  </si>
  <si>
    <t>MONTADOR DE ELETROELETRONICOS (MENSALISTA)</t>
  </si>
  <si>
    <t>MONTADOR DE ESTRUTURAS METALICAS (MENSALISTA)</t>
  </si>
  <si>
    <t>MONTADOR DE MAQUINAS (MENSALISTA)</t>
  </si>
  <si>
    <t>MOTOBOMBA AUTOESCORVANTE MOTOR A GASOLINA, POTENCIA 6,0HP, BOCAIS 3" X 3", HM/Q = 5 MCA / 24 M3/H A 52,5 MCA / 5,0 M3/H</t>
  </si>
  <si>
    <t>MOTOBOMBA AUTOESCORVANTE MOTOR ELETRICO TRIFASICO 7,4HP BOCA DIAMETRO DE SUCCAO X RECLAQUE: 2"X2", HM/ Q = 10 M / 73,5 M3/H A 28 M / 8,2 M3 /H</t>
  </si>
  <si>
    <t>MOTOBOMBA AUTOESCORVANTE POTENCIA 5,42 HP, BOCAIS SUCCAO X RECALQUE 2" X 2", A GASOLINA, DIAMETRO DO ROTOR 122 MM HM/Q = 6 MCA / 33,0 M3/H A 28 MCA / 8,0 M3/H</t>
  </si>
  <si>
    <t>MOTOBOMBA CENTRIFUGA, MOTOR A GASOLINA, POTENCIA 5,42 HP, BOCAIS 1 1/2" X 1", DIAMETRO ROTOR 143 MM HM/Q = 6 MCA / 16,8 M3/H A 38 MCA / 6,6 M3/H</t>
  </si>
  <si>
    <t>MOTOBOMBA TRASH (PARA AGUA SUJA) AUTO ESCORVANTE, MOTOR GASOLINA DE 6,41 HP, DIAMETROS DE SUCCAO X RECALQUE: 3" X 3", HM/Q: 10/60 A 23/0</t>
  </si>
  <si>
    <t>MOTOR A DIESEL PARA VIBRADOR DE IMERSAO, DE *4,7* CV</t>
  </si>
  <si>
    <t>MOTOR A GASOLINA PARA VIBRADOR DE IMERSAO, 4 TEMPOS, DE 5,5 CV</t>
  </si>
  <si>
    <t>MOTOR ELETRICO PARA VIBRADOR DE IMERSAO, DE 2 CV, MONOFASICO, 110/220 V</t>
  </si>
  <si>
    <t>MOTOR ELETRICO PARA VIBRADOR DE IMERSAO, DE 2 CV, TRIFASICO, 220/380 V</t>
  </si>
  <si>
    <t>MOTORISTA DE CAMINHAO</t>
  </si>
  <si>
    <t>MOTORISTA DE CAMINHAO-BASCULANTE</t>
  </si>
  <si>
    <t>MOTORISTA DE CAMINHAO-BASCULANTE (MENSALISTA)</t>
  </si>
  <si>
    <t>MOTORISTA DE CAMINHAO-CARRETA</t>
  </si>
  <si>
    <t>MOTORISTA DE CAMINHAO-CARRETA (MENSALISTA)</t>
  </si>
  <si>
    <t>MOTORISTA DE CARRO DE PASSEIO</t>
  </si>
  <si>
    <t>MOTORISTA DE CARRO DE PASSEIO (MENSALISTA)</t>
  </si>
  <si>
    <t>MOTORISTA DE ONIBUS / MICRO-ONIBUS (MENSALISTA)</t>
  </si>
  <si>
    <t>MOTORISTA OPERADOR DE CAMINHAO COM MUNCK (MENSALISTA)</t>
  </si>
  <si>
    <t>MOURAO CONCRETO CURVO, SECAO "T", H = 2,80 M + CURVA COM 0,45 M, COM FUROS PARA FIOS</t>
  </si>
  <si>
    <t>MOURAO DE CONCRETO RETO, TIPO ESTICADOR, *10 X 10* CM, H= 2,50 M</t>
  </si>
  <si>
    <t>MUDA DE ARBUSTO FLORIFERO, CLUSIA/GARDENIA/MOREIA BRANCA/ AZALEIA OU EQUIVALENTE DA REGIAO, H= *50 A 70* CM</t>
  </si>
  <si>
    <t>MUDA DE ARBUSTO FOLHAGEM, SANSAO-DO-CAMPO OU EQUIVALENTE DA REGIAO, H= *50 A 70* CM</t>
  </si>
  <si>
    <t>MUDA DE ARBUSTO, BUXINHO, H= *50* M</t>
  </si>
  <si>
    <t>MUDA DE ARBUSTO, PINGO DE OURO/ VIOLETEIRA, H = *10 A 20* CM</t>
  </si>
  <si>
    <t>MUDA DE ARVORE ORNAMENTAL, OITI/AROEIRA SALSA/ANGICO/IPE/JACARANDA OU EQUIVALENTE  DA REGIAO, H= *1* M</t>
  </si>
  <si>
    <t>MUDA DE ARVORE ORNAMENTAL, OITI/AROEIRA SALSA/ANGICO/IPE/JACARANDA OU EQUIVALENTE  DA REGIAO, H= *2* M</t>
  </si>
  <si>
    <t>MUDA DE PALMEIRA, ARECA, H= *1,50* CM</t>
  </si>
  <si>
    <t>MUDA DE RASTEIRA/FORRACAO, AMENDOIM RASTEIRO/ONZE HORAS/AZULZINHA/IMPATIENS OU EQUIVALENTE DA REGIAO</t>
  </si>
  <si>
    <t>NIPEL PVC, ROSCAVEL, 1 1/2",  AGUA FRIA PREDIAL</t>
  </si>
  <si>
    <t>NIPEL PVC, ROSCAVEL, 1 1/4",  AGUA FRIA PREDIAL</t>
  </si>
  <si>
    <t>NIPEL PVC, ROSCAVEL, 1/2",  AGUA FRIA PREDIAL</t>
  </si>
  <si>
    <t>NIPEL PVC, ROSCAVEL, 1",  AGUA FRIA PREDIAL</t>
  </si>
  <si>
    <t>NIPEL PVC, ROSCAVEL, 2",  AGUA FRIA PREDIAL</t>
  </si>
  <si>
    <t>NIPEL PVC, ROSCAVEL, 3/4",  AGUA FRIA PREDIAL</t>
  </si>
  <si>
    <t>NIPLE DE FERRO GALVANIZADO, COM ROSCA BSP, DE 1 1/2"</t>
  </si>
  <si>
    <t>NIPLE DE FERRO GALVANIZADO, COM ROSCA BSP, DE 1 1/4"</t>
  </si>
  <si>
    <t>NIPLE DE FERRO GALVANIZADO, COM ROSCA BSP, DE 1/2"</t>
  </si>
  <si>
    <t>NIPLE DE FERRO GALVANIZADO, COM ROSCA BSP, DE 1"</t>
  </si>
  <si>
    <t>NIPLE DE FERRO GALVANIZADO, COM ROSCA BSP, DE 2 1/2"</t>
  </si>
  <si>
    <t>NIPLE DE FERRO GALVANIZADO, COM ROSCA BSP, DE 2"</t>
  </si>
  <si>
    <t>NIPLE DE FERRO GALVANIZADO, COM ROSCA BSP, DE 3/4"</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</si>
  <si>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</si>
  <si>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</si>
  <si>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</si>
  <si>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</si>
  <si>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 1/2" X 1 1/4"</t>
  </si>
  <si>
    <t>NIPLE DE REDUCAO DE FERRO GALVANIZADO, COM ROSCA BSP, DE 1 1/2" X 1"</t>
  </si>
  <si>
    <t>NIPLE DE REDUCAO DE FERRO GALVANIZADO, COM ROSCA BSP, DE 1 1/2" X 3/4"</t>
  </si>
  <si>
    <t>NIPLE DE REDUCAO DE FERRO GALVANIZADO, COM ROSCA BSP, DE 1 1/4" X 1/2"</t>
  </si>
  <si>
    <t>NIPLE DE REDUCAO DE FERRO GALVANIZADO, COM ROSCA BSP, DE 1 1/4" X 1"</t>
  </si>
  <si>
    <t>NIPLE DE REDUCAO DE FERRO GALVANIZADO, COM ROSCA BSP, DE 1 1/4" X 3/4"</t>
  </si>
  <si>
    <t>NIPLE DE REDUCAO DE FERRO GALVANIZADO, COM ROSCA BSP, DE 1/2" X 1/4"</t>
  </si>
  <si>
    <t>NIPLE DE REDUCAO DE FERRO GALVANIZADO, COM ROSCA BSP, DE 1" X 1/2"</t>
  </si>
  <si>
    <t>NIPLE DE REDUCAO DE FERRO GALVANIZADO, COM ROSCA BSP, DE 1" X 3/4"</t>
  </si>
  <si>
    <t>NIPLE DE REDUCAO DE FERRO GALVANIZADO, COM ROSCA BSP, DE 2 1/2" X 2"</t>
  </si>
  <si>
    <t>NIPLE DE REDUCAO DE FERRO GALVANIZADO, COM ROSCA BSP, DE 2" X 1 1/2"</t>
  </si>
  <si>
    <t>NIPLE DE REDUCAO DE FERRO GALVANIZADO, COM ROSCA BSP, DE 2" X 1 1/4"</t>
  </si>
  <si>
    <t>NIPLE DE REDUCAO DE FERRO GALVANIZADO, COM ROSCA BSP, DE 2" X 1"</t>
  </si>
  <si>
    <t>NIPLE DE REDUCAO DE FERRO GALVANIZADO, COM ROSCA BSP, DE 3/4" X 1/2"</t>
  </si>
  <si>
    <t>NIPLE DE REDUCAO DE FERRO GALVANIZADO, COM ROSCA BSP, DE 3" X 2 1/2"</t>
  </si>
  <si>
    <t>NIPLE DE REDUCAO DE FERRO GALVANIZADO, COM ROSCA BSP, DE 3" X 2"</t>
  </si>
  <si>
    <t>NIVELADOR (MENSALISTA)</t>
  </si>
  <si>
    <t>OCULOS DE SEGURANCA CONTRA IMPACTOS COM LENTE INCOLOR, ARMACAO NYLON, COM PROTECAO UVA E UVB</t>
  </si>
  <si>
    <t>OLEO COMBUSTIVEL BPF A GRANEL</t>
  </si>
  <si>
    <t>OLEO DIESEL COMBUSTIVEL COMUM</t>
  </si>
  <si>
    <t>OLEO LUBRIFICANTE PARA MOTORES DE EQUIPAMENTOS PESADOS (CAMINHOES, TRATORES, RETROS E ETC)</t>
  </si>
  <si>
    <t>OPERADOR DE BATE-ESTACAS</t>
  </si>
  <si>
    <t>OPERADOR DE BATE-ESTACAS (MENSALISTA)</t>
  </si>
  <si>
    <t>OPERADOR DE BETONEIRA (CAMINHAO)</t>
  </si>
  <si>
    <t>OPERADOR DE BETONEIRA (CAMINHAO) (MENSALISTA)</t>
  </si>
  <si>
    <t>OPERADOR DE COMPRESSOR DE AR OU COMPRESSORISTA</t>
  </si>
  <si>
    <t>OPERADOR DE COMPRESSOR DE AR OU COMPRESSORISTA (MENSALISTA)</t>
  </si>
  <si>
    <t>OPERADOR DE DEMARCADORA DE FAIXAS DE TRAFEGO (MENSALISTA)</t>
  </si>
  <si>
    <t>OPERADOR DE ESCAVADEIRA</t>
  </si>
  <si>
    <t>OPERADOR DE ESCAVADEIRA (MENSALISTA)</t>
  </si>
  <si>
    <t>OPERADOR DE GUINCHO OU GUINCHEIRO (MENSALISTA)</t>
  </si>
  <si>
    <t>OPERADOR DE GUINDASTE</t>
  </si>
  <si>
    <t>OPERADOR DE GUINDASTE (MENSALISTA)</t>
  </si>
  <si>
    <t>OPERADOR DE JATO ABRASIVO OU JATISTA</t>
  </si>
  <si>
    <t>OPERADOR DE JATO ABRASIVO OU JATISTA (MENSALISTA)</t>
  </si>
  <si>
    <t>OPERADOR DE MAQUINAS E TRATORES DIVERSOS (TERRAPLANAGEM)</t>
  </si>
  <si>
    <t>OPERADOR DE MAQUINAS E TRATORES DIVERSOS (TERRAPLANAGEM) (MENSALISTA)</t>
  </si>
  <si>
    <t>OPERADOR DE MARTELETE OU MARTELETEIRO</t>
  </si>
  <si>
    <t>OPERADOR DE MARTELETE OU MARTELETEIRO (MENSALISTA)</t>
  </si>
  <si>
    <t>OPERADOR DE MOTO SCRAPER</t>
  </si>
  <si>
    <t>OPERADOR DE MOTO SCRAPER (MENSALISTA)</t>
  </si>
  <si>
    <t>OPERADOR DE MOTONIVELADORA</t>
  </si>
  <si>
    <t>OPERADOR DE MOTONIVELADORA (MENSALISTA)</t>
  </si>
  <si>
    <t>OPERADOR DE PA CARREGADEIRA</t>
  </si>
  <si>
    <t>OPERADOR DE PA CARREGADEIRA (MENSALISTA)</t>
  </si>
  <si>
    <t>OPERADOR DE ROLO COMPACTADOR</t>
  </si>
  <si>
    <t>OPERADOR DE ROLO COMPACTADOR (MENSALISTA)</t>
  </si>
  <si>
    <t>OPERADOR DE TRATOR - EXCLUSIVE AGROPECUARIA</t>
  </si>
  <si>
    <t>OPERADOR DE TRATOR - EXCLUSIVE AGROPECUARIA (MENSALISTA)</t>
  </si>
  <si>
    <t>OPERADOR DE USINA DE ASFALTO, DE SOLOS OU DE CONCRETO</t>
  </si>
  <si>
    <t>OPERADOR DE USINA DE ASFALTO, DE SOLOS OU DE CONCRETO (MENSALISTA)</t>
  </si>
  <si>
    <t>OXIGENIO, RECARGA PARA CILINDRO DE CONJUNTO OXICORTE GRANDE</t>
  </si>
  <si>
    <t>PA DE LIXO PLASTICA, CABO LONGO</t>
  </si>
  <si>
    <t>PAINEL DE LA DE VIDRO SEM REVESTIMENTO PSI 20, E = 25 MM, DE 1200 X 600 MM</t>
  </si>
  <si>
    <t>PAINEL DE LA DE VIDRO SEM REVESTIMENTO PSI 20, E = 50 MM, DE 1200 X 600 MM</t>
  </si>
  <si>
    <t>PAINEL DE LA DE VIDRO SEM REVESTIMENTO PSI 40, E = 25 MM, DE 1200 X 600 MM</t>
  </si>
  <si>
    <t>PAINEL DE LA DE VIDRO SEM REVESTIMENTO PSI 40, E = 50 MM, DE 1200 X 600 MM</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</si>
  <si>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</si>
  <si>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</si>
  <si>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</si>
  <si>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PAPELEIRA DE PAREDE EM METAL CROMADO SEM TAMPA</t>
  </si>
  <si>
    <t>PAPELEIRA PLASTICA TIPO DISPENSER PARA PAPEL HIGIENICO ROLAO</t>
  </si>
  <si>
    <t>PARA-RAIOS DE DISTRIBUICAO, TENSAO NOMINAL 15 KV, CORRENTE NOMINAL DE DESCARGA 5 KA</t>
  </si>
  <si>
    <t>PARA-RAIOS DE DISTRIBUICAO, TENSAO NOMINAL 30 KV, CORRENTE NOMINAL DE DESCARGA 10 KA</t>
  </si>
  <si>
    <t>PARA-RAIOS TIPO FRANKLIN 350 MM, EM LATAO CROMADO, DUAS DESCIDAS, PARA PROTECAO DE EDIFICACOES CONTRA DESCARGAS ATMOSFERICAS</t>
  </si>
  <si>
    <t>PARAFUSO CABECA TROMBETA E PONTA AGULHA (GN55), COMPRIMENTO 55 MM, EM ACO FOSFATIZADO, PARA FIXAR CHAPA DE GESSO EM PERFIL DRYWALL METALICO MAXIMO 0,7 MM</t>
  </si>
  <si>
    <t>PARAFUSO DE ACO TIPO CHUMBADOR PARABOLT, DIAMETRO 1/2", COMPRIMENTO 75 MM</t>
  </si>
  <si>
    <t>PARAFUSO DE ACO TIPO CHUMBADOR PARABOLT, DIAMETRO 3/8", COMPRIMENTO 75 MM</t>
  </si>
  <si>
    <t>PARAFUSO DE ACO ZINCADO COM ROSCA SOBERBA, CABECA CHATA E FENDA SIMPLES, DIAMETRO 2,5 MM, COMPRIMENTO * 9,5 * MM</t>
  </si>
  <si>
    <t>PARAFUSO DE ACO ZINCADO COM ROSCA SOBERBA, CABECA CHATA E FENDA SIMPLES, DIAMETRO 4,2 MM, COMPRIMENTO * 32 * MM</t>
  </si>
  <si>
    <t>PARAFUSO DE ACO ZINCADO COM ROSCA SOBERBA, CABECA CHATA E FENDA SIMPLES, DIAMETRO 4,8 MM, COMPRIMENTO 45 MM</t>
  </si>
  <si>
    <t>PARAFUSO DE FERRO POLIDO, SEXTAVADO, COM ROSCA INTEIRA, DIAMETRO 5/16", COMPRIMENTO 3/4", COM PORCA E ARRUELA LISA LEVE</t>
  </si>
  <si>
    <t>PARAFUSO DE FERRO POLIDO, SEXTAVADO, COM ROSCA PARCIAL, DIAMETRO 5/8", COMPRIMENTO 6", COM PORCA E ARRUELA DE PRESSAO MEDIA</t>
  </si>
  <si>
    <t>PARAFUSO DE LATAO COM ACABAMENTO CROMADO PARA FIXAR PECA SANITARIA, INCLUI PORCA CEGA, ARRUELA E BUCHA DE NYLON TAMANHO S-10</t>
  </si>
  <si>
    <t>PARAFUSO DE LATAO COM ROSCA SOBERBA, CABECA CHATA E FENDA SIMPLES, DIAMETRO 2,5 MM, COMPRIMENTO 12 MM</t>
  </si>
  <si>
    <t>PARAFUSO DE LATAO COM ROSCA SOBERBA, CABECA CHATA E FENDA SIMPLES, DIAMETRO 3,2 MM, COMPRIMENTO 16 MM</t>
  </si>
  <si>
    <t>PARAFUSO DE LATAO COM ROSCA SOBERBA, CABECA CHATA E FENDA SIMPLES, DIAMETRO 4,8 MM, COMPRIMENTO 65 MM</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</si>
  <si>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</si>
  <si>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</si>
  <si>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</si>
  <si>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</si>
  <si>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</si>
  <si>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</si>
  <si>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</si>
  <si>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</si>
  <si>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PARAFUSO EM ACO GALVANIZADO, TIPO MAQUINA, SEXTAVADO, SEM PORCA, DIAMETRO 1/2", COMPRIMENTO 2"</t>
  </si>
  <si>
    <t>PARAFUSO FRANCES M16 EM ACO GALVANIZADO, COMPRIMENTO = 150 MM, DIAMETRO = 16 MM, CABECA ABAULADA</t>
  </si>
  <si>
    <t>PARAFUSO FRANCES M16 EM ACO GALVANIZADO, COMPRIMENTO = 45 MM, DIAMETRO = 16 MM, CABECA ABAULADA</t>
  </si>
  <si>
    <t>PARAFUSO FRANCES ZINCADO, DIAMETRO 1/2'', COMPRIMENTO 2'', COM PORCA E ARRUELA</t>
  </si>
  <si>
    <t>PARAFUSO FRANCES ZINCADO, DIAMETRO 1/2", COMPRIMENTO 12", COM PORCA E ARRUELA LISA MEDIA</t>
  </si>
  <si>
    <t>PARAFUSO FRANCES ZINCADO, DIAMETRO 1/2", COMPRIMENTO 15", COM PORCA E ARRUELA LISA MEDIA</t>
  </si>
  <si>
    <t>PARAFUSO FRANCES ZINCADO, DIAMETRO 1/2", COMPRIMENTO 4", COM PORCA E ARRUELA</t>
  </si>
  <si>
    <t>PARAFUSO M16 EM ACO GALVANIZADO, COMPRIMENTO = 125 MM, DIAMETRO = 16 MM, ROSCA MAQUINA, CABECA QUADRADA</t>
  </si>
  <si>
    <t>PARAFUSO M16 EM ACO GALVANIZADO, COMPRIMENTO = 150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</si>
  <si>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</si>
  <si>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</si>
  <si>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300 MM, DIAMETRO = 16 MM, ROSCA DUPLA</t>
  </si>
  <si>
    <t>PARAFUSO M16 EM ACO GALVANIZADO, COMPRIMENTO = 300 MM, DIAMETRO = 16 MM, ROSCA MAQUINA, CABECA QUADRADA</t>
  </si>
  <si>
    <t>PARAFUSO M16 EM ACO GALVANIZADO, COMPRIMENTO = 350 MM, DIAMETRO = 16 MM, ROSCA MAQUINA, CABECA QUADRADA</t>
  </si>
  <si>
    <t>PARAFUSO M16 EM ACO GALVANIZADO, COMPRIMENTO = 400 MM, DIAMETRO = 16 MM, ROSCA DUPLA</t>
  </si>
  <si>
    <t>PARAFUSO M16 EM ACO GALVANIZADO, COMPRIMENTO = 450 MM, DIAMETRO = 16 MM, ROSCA MAQUINA, CABECA QUADRADA</t>
  </si>
  <si>
    <t>PARAFUSO M16 EM ACO GALVANIZADO, COMPRIMENTO = 500 MM, DIAMETRO = 16 MM, ROSCA MAQUINA, COM CABECA SEXTAVADA E PORCA</t>
  </si>
  <si>
    <t>PARAFUSO NIQUELADO COM ACABAMENTO CROMADO PARA FIXAR PECA SANITARIA, INCLUI PORCA CEGA, ARRUELA E BUCHA DE NYLON TAMANHO S-10</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</si>
  <si>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</si>
  <si>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</si>
  <si>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</si>
  <si>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</si>
  <si>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50 MM (2 ")</t>
  </si>
  <si>
    <t>PARAFUSO ROSCA SOBERBA ZINCADO CABECA CHATA FENDA SIMPLES 5,5 X 65 MM (2.1/2 ")</t>
  </si>
  <si>
    <t>PARAFUSO ZINCADO ROSCA SOBERBA 5/16 " X 120 MM PARA TELHA FIBROCIMENTO</t>
  </si>
  <si>
    <t>PARAFUSO ZINCADO ROSCA SOBERBA, CABECA SEXTAVADA, 5/16 " X 110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</si>
  <si>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</si>
  <si>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</si>
  <si>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</si>
  <si>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PARAFUSO ZINCADO ROSCA SOBERBA, CABECA SEXTAVADA, 5/16 " X 230 MM, PARA FIXACAO DE TELHA EM MADEIRA</t>
  </si>
  <si>
    <t>PARAFUSO ZINCADO ROSCA SOBERBA, CABECA SEXTAVADA, 5/16 " X 250 MM, PARA FIXACAO DE TELHA EM MADEIRA</t>
  </si>
  <si>
    <t>PARAFUSO ZINCADO ROSCA SOBERBA, CABECA SEXTAVADA, 5/16 " X 50 MM, PARA FIXACAO DE TELHA EM MADEIRA</t>
  </si>
  <si>
    <t>PARAFUSO ZINCADO ROSCA SOBERBA, CABECA SEXTAVADA, 5/16 " X 85 MM, PARA FIXACAO DE TELHA EM MADEIRA</t>
  </si>
  <si>
    <t>PARAFUSO ZINCADO 5/16 " X 250 MM PARA FIXACAO DE TELHA DE FIBROCIMENTO CANALETE 49, INCLUI BUCHA NYLON S-10</t>
  </si>
  <si>
    <t>PARAFUSO ZINCADO 5/16 " X 85 MM PARA FIXACAO DE TELHA DE FIBROCIMENTO CANALETE 90, INCLUI BUCHA NYLON S-10</t>
  </si>
  <si>
    <t>PARAFUSO ZINCADO, SEXTAVADO, COM ROSCA INTEIRA, DIAMETRO 1/4", COMPRIMENTO 1/2"</t>
  </si>
  <si>
    <t>PARAFUSO ZINCADO, SEXTAVADO, COM ROSCA INTEIRA, DIAMETRO 3/8", COMPRIMENTO 2"</t>
  </si>
  <si>
    <t>PARAFUSO ZINCADO, SEXTAVADO, COM ROSCA INTEIRA, DIAMETRO 5/8", COMPRIMENTO 2 1/4"</t>
  </si>
  <si>
    <t>PARAFUSO ZINCADO, SEXTAVADO, COM ROSCA INTEIRA, DIAMETRO 5/8", COMPRIMENTO 3", COM PORCA E ARRUELA DE PRESSAO MEDIA</t>
  </si>
  <si>
    <t>PARAFUSO ZINCADO, SEXTAVADO, COM ROSCA SOBERBA, DIAMETRO 3/8", COMPRIMENTO 80 MM</t>
  </si>
  <si>
    <t>PARAFUSO ZINCADO, SEXTAVADO, COM ROSCA SOBERBA, DIAMETRO 5/16", COMPRIMENTO 40 MM</t>
  </si>
  <si>
    <t>PARAFUSO ZINCADO, SEXTAVADO, COM ROSCA SOBERBA, DIAMETRO 5/16", COMPRIMENTO 80 MM</t>
  </si>
  <si>
    <t>PASTILHEIRO (MENSALISTA)</t>
  </si>
  <si>
    <t>PEDRA ARDOSIA, CINZA, *40 X 40* CM, E= *1 CM</t>
  </si>
  <si>
    <t>PEDRA ARDOSIA, CINZA, 20  X  40 CM,  E=  *1 CM</t>
  </si>
  <si>
    <t>PEDRA ARDOSIA, CINZA, 30  X  30,  E= *1 CM</t>
  </si>
  <si>
    <t>PEDRA BRITADA GRADUADA, CLASSIFICADA (POSTO PEDREIRA/FORNECEDOR, SEM FRETE)</t>
  </si>
  <si>
    <t>PEDRA BRITADA N. 0, OU PEDRISCO (4,8 A 9,5 MM) POSTO PEDREIRA/FORNECEDOR, SEM FRETE</t>
  </si>
  <si>
    <t>PEDRA BRITADA N. 1 (9,5 a 19 MM) POSTO PEDREIRA/FORNECEDOR, SEM FRETE</t>
  </si>
  <si>
    <t>PEDRA BRITADA N. 2 (19 A 38 MM) POSTO PEDREIRA/FORNECEDOR, SEM FRETE</t>
  </si>
  <si>
    <t>PEDRA BRITADA N. 3 (38 A 50 MM) POSTO PEDREIRA/FORNECEDOR, SEM FRETE</t>
  </si>
  <si>
    <t>PEDRA BRITADA N. 4 (50 A 76 MM) POSTO PEDREIRA/FORNECEDOR, SEM FRETE</t>
  </si>
  <si>
    <t>PEDRA BRITADA N. 5 (76 A 100 MM) POSTO PEDREIRA/FORNECEDOR, SEM FRETE</t>
  </si>
  <si>
    <t>PEDRA BRITADA OU BICA CORRIDA, NAO CLASSIFICADA (POSTO PEDREIRA/FORNECEDOR, SEM FRETE)</t>
  </si>
  <si>
    <t>PEDRA DE MAO OU PEDRA RACHAO PARA ARRIMO/FUNDACAO (POSTO PEDREIRA/FORNECEDOR, SEM FRETE)</t>
  </si>
  <si>
    <t>PEDRA GRANITICA OU BASALTICA IRREGULAR, FAIXA GRANULOMETRICA 100 A 150 MM PARA PAVIMENTACAO OU CALCAMENTO POLIEDRICO, POSTO PEDREIRA / FORNECEDOR (SEM FRETE)</t>
  </si>
  <si>
    <t>PEDRA GRANITICA OU BASALTO, CACO, RETALHO, CAVACO, TIPO MIRACEMA, MADEIRA, PADUANA, RACHINHA, SANTA ISABEL OU OUTRAS SIMILARES, E=  *1,0 A *2,0 CM</t>
  </si>
  <si>
    <t>PEDRA GRANITICA, SERRADA, TIPO MIRACEMA, MADEIRA, PADUANA, RACHINHA, SANTA ISABEL OU OUTRAS SIMILARES, *11,5 X  *23 CM, E=  *1,0 A *2,0 CM</t>
  </si>
  <si>
    <t>PEDRA QUARTZITO OU CALCARIO LAMINADO, CACO, TIPO CARIRI, ITACOLOMI, LAGOA SANTA, LUMINARIA, PIRENOPOLIS, SAO TOME OU OUTRAS SIMILARES DA REGIAO, E=  *1,5 A *2,5 CM</t>
  </si>
  <si>
    <t>PEDRA QUARTZITO OU CALCARIO LAMINADO, SERRADA, TIPO CARIRI, ITACOLOMI, LAGOA SANTA, LUMINARIA, PIRENOPOLIS, SAO TOME OU OUTRAS SIMILARES DA REGIAO, *20 X *40 CM, E=  *1,5 A *2,5 CM</t>
  </si>
  <si>
    <t>PEDREGULHO OU PICARRA DE JAZIDA, AO NATURAL, PARA BASE DE PAVIMENTACAO (RETIRADO NA JAZIDA, SEM TRANSPORTE)</t>
  </si>
  <si>
    <t>PEDREIRO (MENSALISTA)</t>
  </si>
  <si>
    <t>PEITORIL EM MARMORE, POLIDO, BRANCO COMUM, L= *15* CM, E=  *2,0* CM, COM PINGADEIRA</t>
  </si>
  <si>
    <t>PEITORIL EM MARMORE, POLIDO, BRANCO COMUM, L= *15* CM, E=  *3* CM, CORTE RETO</t>
  </si>
  <si>
    <t>PEITORIL/ SOLEIRA EM MARMORE, POLIDO, BRANCO COMUM, L= *25* CM, E=  *3* CM, CORTE RETO</t>
  </si>
  <si>
    <t>PELICULA REFLETIVA, GT 7 ANOS PARA SINALIZACAO VERTICAL</t>
  </si>
  <si>
    <t>PENEIRA ROTATIVA COM MOTOR ELETRICO TRIFASICO DE 2 CV, CILINDRO DE 1 M X 0,60 M, COM FUROS DE 3,17 MM</t>
  </si>
  <si>
    <t>PERFIL "U" DE ACO LAMINADO, "U" 102 X 9,3</t>
  </si>
  <si>
    <t>PERFIL "U" DE ACO LAMINADO, "U" 152 X 15,6</t>
  </si>
  <si>
    <t>PERFIL "U" SIMPLES DE ACO GALVANIZADO DOBRADO 75 X *40* MM, E = 2,65 MM</t>
  </si>
  <si>
    <t>PERFIL CARTOLA DE ACO GALVANIZADO, *20 X 30 X 10* MM, E =  0,8 MM</t>
  </si>
  <si>
    <t>PERFIL DE ALUMINIO ANODIZADO</t>
  </si>
  <si>
    <t>PERFIL DE BORRACHA EPDM MACICO *12 X 15* MM PARA ESQUADRIAS</t>
  </si>
  <si>
    <t>PERFIL ELASTOMERICO PRE-FORMADO EM EPMD, PARA JUNTA DE DILATACAO DE PISOS COM POUCA SOLICITACAO, 15 MM DE LARGURA, MOVIMENTACAO DE *11 A 19* MM</t>
  </si>
  <si>
    <t>PERFIL ELASTOMERICO PRE-FORMADO EM EPMD, PARA JUNTA DE DILATACAO DE USO GERAL EM MEDIAS SOLICITACOES, 8 MM DE LARGURA, MOVIMENTACAO DE *5 A 11* MM</t>
  </si>
  <si>
    <t>PERFIL UDC ("U" DOBRADO DE CHAPA) SIMPLES DE ACO LAMINADO, GALVANIZADO, ASTM A36, 127 X 50 MM, E= 3 MM</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</si>
  <si>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</si>
  <si>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</si>
  <si>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</si>
  <si>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PERFURATRIZ MANUAL, TORQUE MAXIMO 55 KGF.M, POTENCIA 5 CV, COM DIAMETRO MAXIMO 8 1/2" (INCLUI SUPORTE/CHASSI TIPO MESA)</t>
  </si>
  <si>
    <t>PERFURATRIZ MANUAL, TORQUE MAXIMO 83 N.M, POTENCIA 5 CV, COM DIAMETRO MAXIMO 4" (NAO INCLUI SUPORTE / CHASSI)</t>
  </si>
  <si>
    <t>PERFURATRIZ PNEUMATICA MANUAL DE PESO MEDIO, 18KG, COMPRIMENTO DE CURSO DE 6 M, DIAMETRO DO PISTAO DE 5,5 CM</t>
  </si>
  <si>
    <t>PERFURATRIZ SOBRE ESTEIRA, TORQUE MAXIMO DE 600 KGF, POTENCIA ENTRE 50 E 60 HP, DIAMETRO MAXIMO DE 10"</t>
  </si>
  <si>
    <t>PERFURATRIZ SOBRE ESTEIRA, TORQUE MAXIMO 600 KGF, PESO MEDIO 1000 KG, POTENCIA 20 HP, DIAMETRO MAXIMO 10"</t>
  </si>
  <si>
    <t>PINCEL CHATO (TRINCHA) CERDAS GRIS 1.1/2 " (38 MM)</t>
  </si>
  <si>
    <t>PINO DE ACO COM ARRUELA CONICA, DIAMETRO ARRUELA = *23* MM E COMP HASTE = *27* MM (ACAO INDIRETA)</t>
  </si>
  <si>
    <t>PINO DE ACO COM FURO, HASTE = 27 MM (ACAO DIRETA)</t>
  </si>
  <si>
    <t>PINO DE ACO COM ROSCA 1/4 ", COMPRIMENTO DA HASTE = 30 MM E ROSCA = 20 MM (ACAO DIRETA)</t>
  </si>
  <si>
    <t>PINO DE ACO LISO 1/4 ", HASTE = *36,5* MM (ACAO DIRETA)</t>
  </si>
  <si>
    <t>PINO DE ACO LISO 1/4 ", HASTE = *53* MM (ACAO DIRETA)</t>
  </si>
  <si>
    <t>PINO ROSCA EXTERNA, EM ACO GALVANIZADO, PARA ISOLADOR DE 15KV, DIAMETRO 25 MM, COMPRIMENTO *290* MM</t>
  </si>
  <si>
    <t>PINO ROSCA EXTERNA, EM ACO GALVANIZADO, PARA ISOLADOR DE 25KV, DIAMETRO 35MM, COMPRIMENTO *320* MM</t>
  </si>
  <si>
    <t>PINTOR (MENSALISTA)</t>
  </si>
  <si>
    <t>PINTOR DE LETREIROS (MENSALISTA)</t>
  </si>
  <si>
    <t>PINTOR PARA TINTA EPOXI (MENSALISTA)</t>
  </si>
  <si>
    <t>PISO DE BORRACHA CANELADO EM PLACAS 50 X 50 CM, E = *3,5* MM, PARA COLA</t>
  </si>
  <si>
    <t>PISO DE BORRACHA ESPORTIVO EM PLACAS 50 X 50 CM, E = 15 MM, PARA ARGAMASSA, PRETO</t>
  </si>
  <si>
    <t>PISO DE BORRACHA PASTILHADO EM PLACAS 50 X 50 CM, E = *3,5* MM, PARA COLA, PRETO</t>
  </si>
  <si>
    <t>PISO DE BORRACHA PASTILHADO EM PLACAS 50 X 50 CM, E = 15 MM, PARA ARGAMASSA, PRETO</t>
  </si>
  <si>
    <t>PISO ELEVADO COM 2 PLACAS DE ACO COM ENCHIMENTO DE CONCRETO CELULAR, INCLUSO BASE/HASTE/CRUZETAS, 60 X 60 CM, H = *28* CM, RESISTENCIA CARGA CONCENTRADA 496 KG (COM COLOCACAO)</t>
  </si>
  <si>
    <t>PISO EM CERAMICA ESMALTADA EXTRA, PEI MAIOR OU IGUAL A 4, FORMATO MAIOR QUE 2025 CM2</t>
  </si>
  <si>
    <t>PISO EM CERAMICA ESMALTADA EXTRA, PEI MAIOR OU IGUAL A 4, FORMATO MENOR OU IGUAL A 2025 CM2</t>
  </si>
  <si>
    <t>PISO EM CERAMICA ESMALTADA, COMERCIAL (PADRAO POPULAR), PEI MAIOR OU IGUAL A 3, FORMATO MENOR OU IGUAL A  2025 CM2</t>
  </si>
  <si>
    <t>PISO EM GRANILITE, MARMORITE OU GRANITINA, AGREGADO COR PRETO, CINZA, PALHA OU BRANCO, E=  *8* MM (INCLUSO EXECUCAO)</t>
  </si>
  <si>
    <t>PISO EM PORCELANATO RETIFICADO EXTRA, FORMATO MENOR OU IGUAL A 2025 CM2</t>
  </si>
  <si>
    <t>PISO EM REGUA VINILICA SEMIFLEXIVEL, ENCAIXE CLICADO, E = 4 MM (SEM COLOCACAO)</t>
  </si>
  <si>
    <t>PISO PORCELANATO, BORDA RETA, EXTRA, FORMATO MAIOR QUE 2025 CM2</t>
  </si>
  <si>
    <t>PISO/ REVESTIMENTO EM MARMORE, POLIDO, BRANCO COMUM, FORMATO MAIOR OU IGUAL A 3025 CM2, E = *2* CM</t>
  </si>
  <si>
    <t>PISO/ REVESTIMENTO EM MARMORE, POLIDO, BRANCO COMUM, FORMATO MENOR OU IGUAL A 3025 CM2, E = *2* CM</t>
  </si>
  <si>
    <t>PLACA DE ACO ESMALTADA PARA  IDENTIFICACAO DE RUA, *45 CM X 20* CM</t>
  </si>
  <si>
    <t>PLACA DE ACRILICO TRANSPARENTE ADESIVADA PARA SINALIZACAO DE PORTAS, BORDA POLIDA, DE *25 X 8*, E = 6 MM (NAO INCLUI ACESSORIOS PARA FIXACAO)</t>
  </si>
  <si>
    <t>PLACA DE INAUGURACAO EM BRONZE *35X 50*CM</t>
  </si>
  <si>
    <t>PLACA DE INAUGURACAO METALICA, *40* CM X *60* CM</t>
  </si>
  <si>
    <t>PLACA DE SINALIZACAO EM CHAPA DE ACO NUM 16 COM PINTURA REFLETIVA</t>
  </si>
  <si>
    <t>PLACA DE SINALIZACAO EM CHAPA DE ALUMINIO COM PINTURA REFLETIVA, E = 2 MM</t>
  </si>
  <si>
    <t>PLACA DE VENTILACAO PARA TELHA DE FIBROCIMENTO CANALETE 49 KALHETA</t>
  </si>
  <si>
    <t>PLACA DE VENTILACAO PARA TELHA DE FIBROCIMENTO, CANALETE 90 OU KALHETAO</t>
  </si>
  <si>
    <t>PLACA NUMERACAO RESIDENCIAL EM CHAPA GALVANIZADA ESMALTADA 12 X 18 CM</t>
  </si>
  <si>
    <t>PLACA VINILICA SEMIFLEXIVEL PARA PISOS, E = 3,2 MM, 30 X 30 CM (SEM COLOCACAO)</t>
  </si>
  <si>
    <t>PLACA VINILICA SEMIFLEXIVEL PARA REVESTIMENTO DE PISOS E PAREDES, E = 2 MM (SEM COLOCACAO)</t>
  </si>
  <si>
    <t>PLUG PVC P/ ESG PREDIAL  75MM</t>
  </si>
  <si>
    <t>PLUG PVC P/ ESG PREDIAL 100MM</t>
  </si>
  <si>
    <t>PLUG PVC P/ ESG PREDIAL 50MM</t>
  </si>
  <si>
    <t>PLUG PVC ROSCAVEL,  1/2",  AGUA FRIA PREDIAL (NBR 5648)</t>
  </si>
  <si>
    <t>PLUG PVC,  JE, DN 100 MM, PARA REDE COLETORA ESGOTO (NBR 10569)</t>
  </si>
  <si>
    <t>PLUG PVC, JE, DN 150 MM, PARA REDE COLETORA ESGOTO (NBR 10569)</t>
  </si>
  <si>
    <t>PLUG PVC, JE, DN 200 MM, PARA REDE COLETORA ESGOTO (NBR 10569)</t>
  </si>
  <si>
    <t>PLUG PVC, JE, DN 250 MM, PARA REDE COLETORA ESGOTO (NBR 10569)</t>
  </si>
  <si>
    <t>PLUG PVC, JE, DN 350 MM, PARA REDE COLETORA ESGOTO (NBR 10569)</t>
  </si>
  <si>
    <t>PLUG PVC, ROSCAVEL 1", PARA AGUA FRIA PREDIAL</t>
  </si>
  <si>
    <t>PLUG PVC, ROSCAVEL 3/4", PARA  AGUA FRIA PREDIAL</t>
  </si>
  <si>
    <t>PLUG PVC, ROSCAVEL, 1 1/2",  AGUA FRIA PREDIAL</t>
  </si>
  <si>
    <t>PLUG PVC, ROSCAVEL, 1 1/4",  AGUA FRIA PREDIAL</t>
  </si>
  <si>
    <t>PLUG PVC, ROSCAVEL, 2",  AGUA FRIA PREDIAL</t>
  </si>
  <si>
    <t>PO DE MARMORE (POSTO PEDREIRA/FORNECEDOR, SEM FRETE)</t>
  </si>
  <si>
    <t>PO DE PEDRA (POSTO PEDREIRA/FORNECEDOR, SEM FRETE)</t>
  </si>
  <si>
    <t>POCEIRO / ESCAVADOR DE VALAS E TUBULOES</t>
  </si>
  <si>
    <t>POCEIRO / ESCAVADOR DE VALAS E TUBULOES (MENSALISTA)</t>
  </si>
  <si>
    <t>POLIDORA DE PISO (POLITRIZ) ELETRICA, MOTOR MONOFASICO DE 4 HP, PESO DE 100 KG, DIAMETRO DO TRABALHO DE 450 MM</t>
  </si>
  <si>
    <t>POLIESTIRENO EXPANDIDO/EPS (ISOPOR), PEROLAS, PARA CONCRETO LEVE</t>
  </si>
  <si>
    <t>POLIESTIRENO EXPANDIDO/EPS (ISOPOR), TIPO 2F, BLOCO</t>
  </si>
  <si>
    <t>POLIESTIRENO EXPANDIDO/EPS (ISOPOR), TIPO 2F, PLACA, ISOLAMENTO TERMOACUSTICO, E = 10 MM, 1000 X 500 MM</t>
  </si>
  <si>
    <t>POLIESTIRENO EXPANDIDO/EPS (ISOPOR), TIPO 2F, PLACA, ISOLAMENTO TERMOACUSTICO, E = 20 MM, 1000 X 500 MM</t>
  </si>
  <si>
    <t>POLIESTIRENO EXPANDIDO/EPS (ISOPOR), TIPO 2F, PLACA, ISOLAMENTO TERMOACUSTICO, E = 50 MM, 1000 X 500 MM</t>
  </si>
  <si>
    <t>POLVORA NEGRA</t>
  </si>
  <si>
    <t>PORCA OLHAL EM ACO GALVANIZADO, ESPESSURA 16MM, ABERTURA 21MM</t>
  </si>
  <si>
    <t>PORCA UNIAO/JUNCAO ZINCADA SEXTAVADA 1/4 ", CHAVE 7/16 ", COMPRIMENTO = 25 MM</t>
  </si>
  <si>
    <t>PORCA ZINCADA, QUADRADA, DIAMETRO 3/8"</t>
  </si>
  <si>
    <t>PORCA ZINCADA, QUADRADA, DIAMETRO 5/8"</t>
  </si>
  <si>
    <t>PORCA ZINCADA, SEXTAVADA, DIAMETRO 1/2"</t>
  </si>
  <si>
    <t>PORCA ZINCADA, SEXTAVADA, DIAMETRO 1/4"</t>
  </si>
  <si>
    <t>PORCA ZINCADA, SEXTAVADA, DIAMETRO 1"</t>
  </si>
  <si>
    <t>PORCA ZINCADA, SEXTAVADA, DIAMETRO 3/8"</t>
  </si>
  <si>
    <t>PORCA ZINCADA, SEXTAVADA, DIAMETRO 5/16"</t>
  </si>
  <si>
    <t>PORCA ZINCADA, SEXTAVADA, DIAMETRO 5/8"</t>
  </si>
  <si>
    <t>PORTA CORTA-FOGO PARA SAIDA DE EMERGENCIA, COM FECHADURA, VAO LUZ DE 90 X 210 CM, CLASSE P-90 (NBR 11742)</t>
  </si>
  <si>
    <t>PORTA DE ABRIR EM ALUMINIO COM DIVISAO HORIZONTAL  PARA VIDROS,  ACABAMENTO ANODIZADO NATURAL, VIDROS INCLUSOS, SEM GUARNICAO/ALIZAR/VISTA , 87 X 210 CM</t>
  </si>
  <si>
    <t>PORTA DE ABRIR EM ALUMINIO COM LAMBRI HORIZONTAL/LAMINADA, ACABAMENTO ANODIZADO NATURAL, SEM GUARNICAO/ALIZAR/VISTA</t>
  </si>
  <si>
    <t>PORTA DE ABRIR EM ALUMINIO TIPO VENEZIANA, ACABAMENTO ANODIZADO NATURAL, SEM GUARNICAO/ALIZAR/VISTA</t>
  </si>
  <si>
    <t>PORTA DE ABRIR EM ALUMINIO TIPO VENEZIANA, ACABAMENTO ANODIZADO NATURAL, SEM GUARNICAO/ALIZAR/VISTA, 87 X 210 CM</t>
  </si>
  <si>
    <t>PORTA DE CORRER EM ALUMINIO, DUAS FOLHAS MOVEIS COM VIDRO, FECHADURA E PUXADOR EMBUTIDO, ACABAMENTO ANODIZADO NATURAL, SEM GUARNICAO/ALIZAR/VISTA</t>
  </si>
  <si>
    <t>PORTA DE ENROLAR MANUAL COMPLETA, ARTICULADA RAIADA LARGA, EM ACO GALVANIZADO NATURAL, CHAPA NUMERO 24 (SEM INSTALACAO)</t>
  </si>
  <si>
    <t>PORTA DE ENROLAR MANUAL COMPLETA, PERFIL MEIA CANA CEGA, EM ACO GALVANIZADO COM PINTURA ELETROSTATICA, CHAPA NUMERO 24 " (SEM INSTALACAO)</t>
  </si>
  <si>
    <t>PORTA DE ENROLAR MANUAL COMPLETA, PERFIL MEIA CANA CEGA, EM ACO GALVANIZADO NATURAL, CHAPA NUMERO 24 (SEM INSTALACAO)</t>
  </si>
  <si>
    <t>PORTA DE ENROLAR MANUAL COMPLETA, PERFIL MEIA CANA VAZADA TIJOLINHO, EM ACO GALVANIZADO NATURAL, CHAPA NUMERO 24 (SEM INSTALACAO)</t>
  </si>
  <si>
    <t>PORTA GRADE DE ENROLAR MANUAL COMPLETA, PERFIL TUBULAR TIJOLINHO 3/4 ", EM ACO GALVANIZADO NATURAL (SEM INSTALACAO)</t>
  </si>
  <si>
    <t>PORTA TOALHA BANHO EM METAL CROMADO, TIPO BARRA</t>
  </si>
  <si>
    <t>PORTA TOALHA ROSTO EM METAL CROMADO, TIPO ARGOLA</t>
  </si>
  <si>
    <t>PORTA VIDRO TEMPERADO INCOLOR, 2 FOLHAS DE CORRER, E = 10 MM (SEM FERRAGENS E SEM COLOCACAO)</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</si>
  <si>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</si>
  <si>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</si>
  <si>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POSTE CONICO CONTINUO EM ACO GALVANIZADO, CURVO, BRACO DUPLO, ENGASTADO,  H = 9 M, DIAMETRO INFERIOR = *135* MM</t>
  </si>
  <si>
    <t>POSTE CONICO CONTINUO EM ACO GALVANIZADO, CURVO, BRACO DUPLO, FLANGEADO,  H = 9 M, DIAMETRO INFERIOR = *135* MM</t>
  </si>
  <si>
    <t>POSTE CONICO CONTINUO EM ACO GALVANIZADO, CURVO, BRACO SIMPLES, FLANGEADO, H = 7 M, DIAMETRO INFERIOR = *125* MM</t>
  </si>
  <si>
    <t>POSTE CONICO CONTINUO EM ACO GALVANIZADO, RETO, ENGASTADO,  H = 7 M, DIAMETRO INFERIOR = *125* MM</t>
  </si>
  <si>
    <t>POSTE CONICO CONTINUO EM ACO GALVANIZADO, RETO, ENGASTADO,  H = 9 M, DIAMETRO INFERIOR = *145* MM</t>
  </si>
  <si>
    <t>POSTE CONICO CONTINUO EM ACO GALVANIZADO, RETO, FLANGEADO,  H = 3 M, DIAMETRO INFERIOR = *95* MM</t>
  </si>
  <si>
    <t>POSTE DECORATIVO PARA JARDIM EM ACO TUBULAR, SEM LUMINARIA, H = *2,5* M</t>
  </si>
  <si>
    <t>PREGO DE ACO POLIDO COM CABECA DUPLA 17 X 27 (2 1/2 X 11)</t>
  </si>
  <si>
    <t>PREGO DE ACO POLIDO COM CABECA 10 X 10 (7/8 X 17)</t>
  </si>
  <si>
    <t>PREGO DE ACO POLIDO COM CABECA 10 X 11 (1 X 17)</t>
  </si>
  <si>
    <t>PREGO DE ACO POLIDO COM CABECA 12 X 12</t>
  </si>
  <si>
    <t>PREGO DE ACO POLIDO COM CABECA 14 X 18 (1 1/2 X 14)</t>
  </si>
  <si>
    <t>PREGO DE ACO POLIDO COM CABECA 15 X 15 (1 1/4 X 13)</t>
  </si>
  <si>
    <t>PREGO DE ACO POLIDO COM CABECA 15 X 18 (1 1/2 X 13)</t>
  </si>
  <si>
    <t>PREGO DE ACO POLIDO COM CABECA 16 X 24 (2 1/4 X 12)</t>
  </si>
  <si>
    <t>PREGO DE ACO POLIDO COM CABECA 16 X 27 (2 1/2 X 12)</t>
  </si>
  <si>
    <t>PREGO DE ACO POLIDO COM CABECA 17 X 21 (2 X 11)</t>
  </si>
  <si>
    <t>PREGO DE ACO POLIDO COM CABECA 17 X 24 (2 1/4 X 11)</t>
  </si>
  <si>
    <t>PREGO DE ACO POLIDO COM CABECA 17 X 27 (2 1/2 X 11)</t>
  </si>
  <si>
    <t>PREGO DE ACO POLIDO COM CABECA 17 X 30 (2 3/4 X 11)</t>
  </si>
  <si>
    <t>PREGO DE ACO POLIDO COM CABECA 18 X 24 (2 1/4 X 10)</t>
  </si>
  <si>
    <t>PREGO DE ACO POLIDO COM CABECA 18 X 27 (2 1/2 X 10)</t>
  </si>
  <si>
    <t>PREGO DE ACO POLIDO COM CABECA 18 X 30 (2 3/4 X 10)</t>
  </si>
  <si>
    <t>PREGO DE ACO POLIDO COM CABECA 19  X 36 (3 1/4  X  9)</t>
  </si>
  <si>
    <t>PREGO DE ACO POLIDO COM CABECA 19 X 33 (3 X 9)</t>
  </si>
  <si>
    <t>PREGO DE ACO POLIDO COM CABECA 22 X 48 (4 1/4 X 5)</t>
  </si>
  <si>
    <t>PREGO DE ACO POLIDO SEM CABECA 15 X 15 (1 1/4 X 13)</t>
  </si>
  <si>
    <t>PRIMER PARA MANTA ASFALTICA A BASE DE ASFALTO MODIFICADO DILUIDO EM SOLVENTE, APLICACAO A FRIO</t>
  </si>
  <si>
    <t>PROJETOR DE ARGAMASSA, CAPACIDADE DE PROJECAO 1,5 M3/H, ALCANCE DA PROJECAO 30 ATE 60 M, MOTOR ELETRICO TRIFASICO</t>
  </si>
  <si>
    <t>PROJETOR DE ARGAMASSA, CAPACIDADE DE PROJECAO 2,0 M3/H, ALCANCE DA PROJECAO ATE 50 M, MOTOR ELETRICO TRIFASICO</t>
  </si>
  <si>
    <t>PROJETOR PNEUMATICO DE ARGAMASSA PARA CHAPISCO E REBOCO COM RECIPIENTE ACOPLADO, TIPO CANEQUNHA, COM VOLUME DE 1,50 L, SEM COMPRESSOR</t>
  </si>
  <si>
    <t>PROJETOR RETANGULAR FECHADO PARA LAMPADA VAPOR DE MERCURIO/SODIO 250 W A 500 W, CABECEIRAS EM ALUMINIO FUNDIDO, CORPO EM ALUMINIO ANODIZADO, PARA LAMPADA E40 FECHAMENTO EM VIDRO TEMPERADO.</t>
  </si>
  <si>
    <t>PROLONGADOR/EXTENSOR PARA ROLO DE PINTURA 3 M</t>
  </si>
  <si>
    <t>PROTETOR AUDITIVO TIPO CONCHA COM ABAFADOR DE RUIDOS, ATENUACAO ACIMA DE 22 DB</t>
  </si>
  <si>
    <t>PROTETOR AUDITIVO TIPO PLUG DE INSERCAO COM CORDAO, ATENUACAO SUPERIOR A 15 DB</t>
  </si>
  <si>
    <t>PROTETOR SOLAR FPS 30, EMBALAGEM 2 LITROS</t>
  </si>
  <si>
    <t>PRUMO DE CENTRO EM ACO *400* G</t>
  </si>
  <si>
    <t>PRUMO DE PAREDE EM ACO 700 A 750 G</t>
  </si>
  <si>
    <t>QUADRO DE DISTRIBUICAO COM BARRAMENTO TRIFASICO, DE EMBUTIR, EM CHAPA DE ACO GALVANIZADO, PARA 12 DISJUNTORES DIN, 100 A</t>
  </si>
  <si>
    <t>QUADRO DE DISTRIBUICAO COM BARRAMENTO TRIFASICO, DE EMBUTIR, EM CHAPA DE ACO GALVANIZADO, PARA 24 DISJUNTORES DIN, 100 A</t>
  </si>
  <si>
    <t>QUADRO DE DISTRIBUICAO COM BARRAMENTO TRIFASICO, DE EMBUTIR, EM CHAPA DE ACO GALVANIZADO, PARA 28 DISJUNTORES DIN, 100 A</t>
  </si>
  <si>
    <t>QUADRO DE DISTRIBUICAO COM BARRAMENTO TRIFASICO, DE EMBUTIR, EM CHAPA DE ACO GALVANIZADO, PARA 30 DISJUNTORES DIN, 150 A</t>
  </si>
  <si>
    <t>QUADRO DE DISTRIBUICAO COM BARRAMENTO TRIFASICO, DE EMBUTIR, EM CHAPA DE ACO GALVANIZADO, PARA 30 DISJUNTORES DIN, 225 A</t>
  </si>
  <si>
    <t>QUADRO DE DISTRIBUICAO COM BARRAMENTO TRIFASICO, DE EMBUTIR, EM CHAPA DE ACO GALVANIZADO, PARA 36 DISJUNTORES DIN, 100 A</t>
  </si>
  <si>
    <t>QUADRO DE DISTRIBUICAO COM BARRAMENTO TRIFASICO, DE EMBUTIR, EM CHAPA DE ACO GALVANIZADO, PARA 40 DISJUNTORES DIN, 100 A</t>
  </si>
  <si>
    <t>QUADRO DE DISTRIBUICAO COM BARRAMENTO TRIFASICO, DE EMBUTIR, EM CHAPA DE ACO GALVANIZADO, PARA 48 DISJUNTORES DIN, 100 A</t>
  </si>
  <si>
    <t>QUADRO DE DISTRIBUICAO COM BARRAMENTO TRIFASICO, DE SOBREPOR, EM CHAPA DE ACO GALVANIZADO, PARA 12 DISJUNTORES DIN, 100 A</t>
  </si>
  <si>
    <t>QUADRO DE DISTRIBUICAO COM BARRAMENTO TRIFASICO, DE SOBREPOR, EM CHAPA DE ACO GALVANIZADO, PARA 18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</si>
  <si>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</si>
  <si>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</si>
  <si>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</si>
  <si>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48 DISJUNTORES DIN, 100 A</t>
  </si>
  <si>
    <t>RALO FOFO COM REQUADRO, QUADRADO 150 X 150 MM</t>
  </si>
  <si>
    <t>RALO FOFO COM REQUADRO, QUADRADO 200 X 200 MM</t>
  </si>
  <si>
    <t>RALO FOFO COM REQUADRO, QUADRADO 250 X 250 MM</t>
  </si>
  <si>
    <t>RALO FOFO COM REQUADRO, QUADRADO 300 X 300 MM</t>
  </si>
  <si>
    <t>RALO FOFO COM REQUADRO, QUADRADO 400 X 400 MM</t>
  </si>
  <si>
    <t>RALO FOFO SEMIESFERICO, 100 MM, PARA LAJES/ CALHAS</t>
  </si>
  <si>
    <t>RALO FOFO SEMIESFERICO, 150 MM, PARA LAJES/ CALHAS</t>
  </si>
  <si>
    <t>RALO FOFO SEMIESFERICO, 200 MM, PARA LAJES/ CALHAS</t>
  </si>
  <si>
    <t>RALO FOFO SEMIESFERICO, 75 MM, PARA LAJES/ CALHAS</t>
  </si>
  <si>
    <t>RASTELEIRO (MENSALISTA)</t>
  </si>
  <si>
    <t>REATOR P/ LAMPADA VAPOR DE SODIO 250W USO EXT</t>
  </si>
  <si>
    <t>REATOR P/ 1 LAMPADA VAPOR DE MERCURIO 125W USO EXT</t>
  </si>
  <si>
    <t>REATOR P/ 1 LAMPADA VAPOR DE MERCURIO 250W USO EXT</t>
  </si>
  <si>
    <t>REATOR P/ 1 LAMPADA VAPOR DE MERCURIO 400W USO EXT</t>
  </si>
  <si>
    <t>REBITE DE ALUMINIO VAZADO DE REPUXO, 3,2 X 8 MM (1KG = 1025 UNIDADES)</t>
  </si>
  <si>
    <t>REBOLO ABRASIVO RETO DE USO GERAL GRAO 36, DE 6 X 3/4 " (DIAMETRO X ALTURA)</t>
  </si>
  <si>
    <t>RECICLADORA DE ASFALTO A FRIO SOBRE RODAS, LARG. FRESAGEM 2,00 M, POT. 315 KW/422 HP</t>
  </si>
  <si>
    <t>REDUCAO EXCENTRICA PVC NBR 10569 P/REDE COLET ESG PB JE 150 X 100MM</t>
  </si>
  <si>
    <t>REDUCAO EXCENTRICA PVC NBR 10569 P/REDE COLET ESG PB JE 200 X 150MM</t>
  </si>
  <si>
    <t>REDUCAO EXCENTRICA PVC NBR 10569 P/REDE COLET ESG PB JE 250 X 200MM</t>
  </si>
  <si>
    <t>REDUCAO EXCENTRICA PVC P/ ESG PREDIAL DN 100 X 50MM</t>
  </si>
  <si>
    <t>REDUCAO EXCENTRICA PVC P/ ESG PREDIAL DN 100 X 75MM</t>
  </si>
  <si>
    <t>REDUCAO EXCENTRICA PVC P/ ESG PREDIAL DN 75 X 50MM</t>
  </si>
  <si>
    <t>REDUCAO FIXA TIPO STORZ, ENGATE RAPIDO 2.1/2" X 1.1/2", EM LATAO, PARA INSTALACAO PREDIAL COMBATE A INCENDIO PREDIAL</t>
  </si>
  <si>
    <t>REDUCAO PVC PBA, JE, BB, DN 75 X 50 / DE 85 X 60 MM, PARA REDE DE AGUA</t>
  </si>
  <si>
    <t>REDUCAO PVC PBA, JE, PB, DN 100 X 50 / DE 110 X 60 MM, PARA REDE DE AGUA</t>
  </si>
  <si>
    <t>REDUCAO PVC PBA, JE, PB, DN 100 X 75 / DE 110 X 85 MM, PARA REDE DE AGUA</t>
  </si>
  <si>
    <t>REDUCAO PVC PBA, JE, PB, DN 75 X 50 / DE 85 X 60 MM, PARA REDE DE AGUA</t>
  </si>
  <si>
    <t>REFLETOR REDONDO EM ALUMINIO ANODIZADO PARA LAMPADA VAPOR DE MERCURIO/SODIO, CORPO EM ALUMINIO COM PINTURA EPOXI, PARA LAMPADA E-27 DE 300 W, COM SUPORTE REDONDO E ALCA REGULAVEL PARA FIXACAO.</t>
  </si>
  <si>
    <t>REGISTRO DE ESFERA DE PASSEIO, PVC PARA POLIETILENO, 20 MM</t>
  </si>
  <si>
    <t>REGISTRO DE ESFERA PVC, COM BORBOLETA, COM ROSCA EXTERNA, DE 1/2"</t>
  </si>
  <si>
    <t>REGISTRO DE ESFERA PVC, COM BORBOLETA, COM ROSCA EXTERNA, DE 3/4"</t>
  </si>
  <si>
    <t>REGISTRO DE ESFERA, PVC, COM VOLANTE, VS, ROSCAVEL, DN 1 1/2", COM CORPO DIVIDIDO</t>
  </si>
  <si>
    <t>REGISTRO DE ESFERA, PVC, COM VOLANTE, VS, ROSCAVEL, DN 1 1/4", COM CORPO DIVIDIDO</t>
  </si>
  <si>
    <t>REGISTRO DE ESFERA, PVC, COM VOLANTE, VS, ROSCAVEL, DN 1/2", COM CORPO DIVIDIDO</t>
  </si>
  <si>
    <t>REGISTRO DE ESFERA, PVC, COM VOLANTE, VS, ROSCAVEL, DN 1", COM CORPO DIVIDIDO</t>
  </si>
  <si>
    <t>REGISTRO DE ESFERA, PVC, COM VOLANTE, VS, ROSCAVEL, DN 2", COM CORPO DIVIDIDO</t>
  </si>
  <si>
    <t>REGISTRO DE ESFERA, PVC, COM VOLANTE, VS, ROSCAVEL, DN 3/4",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</si>
  <si>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</si>
  <si>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</si>
  <si>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</si>
  <si>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</si>
  <si>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</si>
  <si>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</si>
  <si>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REGISTRO DE PRESSAO PVC, ROSCAVEL, VOLANTE SIMPLES, DE 1/2"</t>
  </si>
  <si>
    <t>REGISTRO DE PRESSAO PVC, ROSCAVEL, VOLANTE SIMPLES, DE 3/4"</t>
  </si>
  <si>
    <t>REGISTRO DE PRESSAO PVC, SOLDAVEL, VOLANTE SIMPLES, DE 20 MM</t>
  </si>
  <si>
    <t>REGISTRO DE PRESSAO PVC, SOLDAVEL, VOLANTE SIMPLES, DE 25 MM</t>
  </si>
  <si>
    <t>REGISTRO GAVETA BRUTO EM LATAO FORJADO, BITOLA 1 " (REF 1509)</t>
  </si>
  <si>
    <t>REGISTRO GAVETA BRUTO EM LATAO FORJADO, BITOLA 1 1/2 " (REF 1509)</t>
  </si>
  <si>
    <t>REGISTRO GAVETA BRUTO EM LATAO FORJADO, BITOLA 1 1/4 " (REF 1509)</t>
  </si>
  <si>
    <t>REGISTRO GAVETA BRUTO EM LATAO FORJADO, BITOLA 1/2 " (REF 1509)</t>
  </si>
  <si>
    <t>REGISTRO GAVETA BRUTO EM LATAO FORJADO, BITOLA 2 " (REF 1509)</t>
  </si>
  <si>
    <t>REGISTRO GAVETA BRUTO EM LATAO FORJADO, BITOLA 2 1/2 " (REF 1509)</t>
  </si>
  <si>
    <t>REGISTRO GAVETA BRUTO EM LATAO FORJADO, BITOLA 3 " (REF 1509)</t>
  </si>
  <si>
    <t>REGISTRO GAVETA BRUTO EM LATAO FORJADO, BITOLA 3/4 " (REF 1509)</t>
  </si>
  <si>
    <t>REGISTRO GAVETA BRUTO EM LATAO FORJADO, BITOLA 4 " (REF 1509)</t>
  </si>
  <si>
    <t>REGISTRO GAVETA COM ACABAMENTO E CANOPLA CROMADOS, SIMPLES, BITOLA 1 " (REF 1509)</t>
  </si>
  <si>
    <t>REGISTRO GAVETA COM ACABAMENTO E CANOPLA CROMADOS, SIMPLES, BITOLA 1 1/2 " (REF 1509)</t>
  </si>
  <si>
    <t>REGISTRO GAVETA COM ACABAMENTO E CANOPLA CROMADOS, SIMPLES, BITOLA 1 1/4 " (REF 1509)</t>
  </si>
  <si>
    <t>REGISTRO GAVETA COM ACABAMENTO E CANOPLA CROMADOS, SIMPLES, BITOLA 1/2 " (REF 1509)</t>
  </si>
  <si>
    <t>REGISTRO GAVETA COM ACABAMENTO E CANOPLA CROMADOS, SIMPLES, BITOLA 3/4 " (REF 1509)</t>
  </si>
  <si>
    <t>REGISTRO OU REGULADOR DE GAS COZINHA, VAZAO DE 2 KG/H, 2,8 KPA</t>
  </si>
  <si>
    <t>REGISTRO PRESSAO BRUTO EM LATAO FORJADO, BITOLA 1/2 " (REF 1400)</t>
  </si>
  <si>
    <t>REGISTRO PRESSAO BRUTO EM LATAO FORJADO, BITOLA 3/4 " (REF 1400)</t>
  </si>
  <si>
    <t>REGISTRO PRESSAO COM ACABAMENTO E CANOPLA CROMADA, SIMPLES, BITOLA 1/2 " (REF 1416)</t>
  </si>
  <si>
    <t>REGISTRO PRESSAO COM ACABAMENTO E CANOPLA CROMADA, SIMPLES, BITOLA 3/4 " (REF 1416)</t>
  </si>
  <si>
    <t>REGUA DE ALUMINIO PARA PEDREIRO 2 X 1 "</t>
  </si>
  <si>
    <t>REGUA VIBRADORA DUPLA PARA CONCRETO A GASOLINA 5,5 HP, PESO DE 60 KG, COMPRIMENTO 4 M</t>
  </si>
  <si>
    <t>REGUA VIBRATORIA DE CONCRETO TRELICADA, EQUIPADA COM MOTOR A GASOLINA DE 9 HP</t>
  </si>
  <si>
    <t>RELE TERMICO BIMETAL PARA USO EM MOTORES TRIFASICOS, TENSAO 380 V, POTENCIA ATE 15 CV, CORRENTE NOMINAL MAXIMA 22 A</t>
  </si>
  <si>
    <t>RESPIRADOR DESCARTAVEL SEM VALVULA DE EXALACAO, PFF 1</t>
  </si>
  <si>
    <t>RETARDO PARA CORDEL DETONANTE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</si>
  <si>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</si>
  <si>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72 HP, PESO OPERACIONAL MINIMO DE 7140 KG, CAPACIDADE MINIMA DA CARREGADEIRA DE 0,79 M3 E DA RETROESCAVADEIRA MINIMA DE 0,18 M3, PROFUNDIDADE DE ESCAVACAO MAXIMA DE 4,50 M</t>
  </si>
  <si>
    <t>RETROESCAVADEIRA SOBRE RODAS COM CARREGADEIRA, TRACAO 4 X 4, POTENCIA LIQUIDA 88 HP, PESO OPERACIONAL MINIMO DE 6674 KG, CAPACIDADE DA CARREGADEIRA DE 1,00 M3 E DA  RETROESCAVADEIRA MINIMA DE 0,26 M3, PROFUNDIDADE DE ESCAVACAO MAXIMA DE 4,37 M</t>
  </si>
  <si>
    <t>REVESTIMENTO EM CERAMICA ESMALTADA COMERCIAL, PEI MENOR OU IGUAL A 3, FORMATO MENOR OU IGUAL A 2025 CM2</t>
  </si>
  <si>
    <t>REVESTIMENTO EM CERAMICA ESMALTADA EXTRA, PEI MAIOR OU IGUAL 4, FORMATO MAIOR A 2025 CM2</t>
  </si>
  <si>
    <t>REVESTIMENTO EM CERAMICA ESMALTADA EXTRA, PEI MENOR OU IGUAL A 3, FORMATO MENOR OU IGUAL A 2025 CM2</t>
  </si>
  <si>
    <t>REVESTIMENTO EPOXI DE ALTA RESISTENCIA QUIMICA, ISENTO DE SOLVENTES, BICOMPONENTE</t>
  </si>
  <si>
    <t>RODAFORRO EM PVC, PARA FORRO DE PVC, COMPRIMENTO 6 M</t>
  </si>
  <si>
    <t>RODAPE ARDOSIA, CINZA, 10 CM, E= *1CM</t>
  </si>
  <si>
    <t>RODAPE DE BORRACHA LISO, H = 70 MM, E = *2* MM, PARA ARGAMASSA, PRETO</t>
  </si>
  <si>
    <t>RODAPE DE MADEIRA MACICA CUMARU/IPE CHAMPANHE OU EQUIVALENTE DA REGIAO, *1,5 X 7 CM</t>
  </si>
  <si>
    <t>RODAPE EM MARMORE, POLIDO, BRANCO COMUM, L= *7* CM, E=  *2* CM, CORTE RETO</t>
  </si>
  <si>
    <t>RODAPE PLANO PARA PISO VINILICO, H = 5 CM</t>
  </si>
  <si>
    <t>RODAPE PRE-MOLDADO DE GRANILITE, MARMORITE OU GRANITINA L = 10 CM</t>
  </si>
  <si>
    <t>RODO PARA CHAO 40 CM COM CABO</t>
  </si>
  <si>
    <t>ROLDANA PLASTICA COM PREGO, TAMANHO 30 X 30 MM, PARA INSTALACAO ELETRICA APARENTE</t>
  </si>
  <si>
    <t>ROLO COMPACTADOR DE PNEUS, ESTATICO, PRESSAO VARIAVEL, POTENCIA 110 HP, PESO SEM/COM LASTRO 10,8/27 T, LARGURA DE ROLAGEM 2,30 M</t>
  </si>
  <si>
    <t>ROLO COMPACTADOR DE PNEUS, ESTATICO, PRESSAO VARIAVEL, POTENCIA 111 HP, PESO SEM/COM LASTRO 9,5/26,0 T, LARGURA DE ROLAGEM 1,90 M</t>
  </si>
  <si>
    <t>ROLO COMPACTADOR PE DE CARNEIRO VIBRATORIO, POTENCIA 125 HP, PESO OPERACIONAL SEM/COM LASTRO 11,95/13,30 T, IMPACTO DINAMICO 38,5/22,5 T, LARGURA DE TRABALHO 2,15 M</t>
  </si>
  <si>
    <t>ROLO COMPACTADOR PE DE CARNEIRO VIBRATORIO, POTENCIA 80 HP, PESO OPERACIONAL SEM/COM LASTRO 7,4/8,8 T, LARGURA DE TRABALHO 1,68 M</t>
  </si>
  <si>
    <t>ROLO COMPACTADOR VIBRATORIO DE UM CILINDRO LISO DE ACO, POTENCIA 125 HP, PESO SEM/COM LASTRO 10,75/12,92 T, IMPACTO DINAMICO 31,5/18,5 T, LARGURA TRABALHO 2,15 M</t>
  </si>
  <si>
    <t>ROLO COMPACTADOR VIBRATORIO DE UM CILINDRO, ACO LISO, POTENCIA 80 HP, PESO OPERACIONAL MAXIMO 8,1 T, IMPACTO DINAMICO 16,15/9,5 T, LARGURA TRABALHO 1,68 M</t>
  </si>
  <si>
    <t>ROLO COMPACTADOR VIBRATORIO PE DE CARNEIRO, COM CONTROLE REMOTO POR RADIO, POTENCIA  12,5 KW, PESO OPERACIONAL DE 1,675 T, LARGURA DE TRABALHO 0,85 M</t>
  </si>
  <si>
    <t>ROLO COMPACTADOR VIBRATORIO REBOCAVEL, CILINDRO DE ACO LISO, POTENCIA DE TRACAO DE 65 CV, PESO DE 4,7 T, IMPACTO DINAMICO TOTAL DE 18,3 T, LARGURA DO ROLO 1,67 M</t>
  </si>
  <si>
    <t>ROLO COMPACTADOR VIBRATORIO TANDEM, ACO LISO, POTENCIA 125 HP, PESO SEM/COM LASTRO 10,20/11,65 T, LARGURA DE TRABALHO 1,73 M</t>
  </si>
  <si>
    <t>ROLO COMPACTADOR VIBRATORIO TANDEM, ACO LISO, POTENCIA 58 CV, PESO SEM/COM LASTRO 6,5/9,4 T, LARGURA DE TRABALHO 1,20 M</t>
  </si>
  <si>
    <t>ROLO DE ESPUMA POLIESTER 23 CM (SEM CABO)</t>
  </si>
  <si>
    <t>ROLO DE LA DE CARNEIRO 23 CM (SEM CABO)</t>
  </si>
  <si>
    <t>ROMPEDOR ELETRICO PESO 26 KG, POTENCIA OPERACIONAL DE 2,5 KW</t>
  </si>
  <si>
    <t>ROSETA QUADRADA, SEM FUROS, EM ACO INOX POLIDO, LARGURA APROXIMADA DE 50 MM, PARA FECHADURA DE PORTA - PARAFUSOS INCLUIDOS</t>
  </si>
  <si>
    <t>ROSETA REDONDA DE SOBREPOR, SEM FUROS, EM ACO INOX POLIDO, DIAMETRO APROXIMADO DE 50 MM, PARA FECHADURA DE PORTA - PARAFUSOS INCLUIDOS</t>
  </si>
  <si>
    <t>RUFO EXTERNO DE CHAPA DE ACO GALVANIZADA NUM 26, CORTE 25 CM</t>
  </si>
  <si>
    <t>RUFO EXTERNO DE CHAPA DE ACO GALVANIZADA NUM 26, CORTE 28 CM</t>
  </si>
  <si>
    <t>RUFO INTERNO DE CHAPA DE ACO GALVANIZADA NUM 26, CORTE 50 CM</t>
  </si>
  <si>
    <t>RUFO PARA TELHA ESTRUTURAL DE FIBROCIMENTO 1 ABA (SEM AMIANTO)</t>
  </si>
  <si>
    <t>RUFO PARA TELHA ONDULADA DE FIBROCIMENTO, E = 6 MM, ABA *260* MM, COMPRIMENTO 1100 MM (SEM AMIANTO)</t>
  </si>
  <si>
    <t>SABONETEIRA DE PAREDE EM METAL CROMADO</t>
  </si>
  <si>
    <t>SABONETEIRA PLASTICA TIPO DISPENSER PARA SABONETE LIQUIDO COM RESERVATORIO 800 A 1500 ML</t>
  </si>
  <si>
    <t>SACO DE RAFIA PARA ENTULHO, NOVO, LISO (SEM CLICHE), *60 x 90* CM</t>
  </si>
  <si>
    <t>SAIBRO PARA ARGAMASSA (COLETADO NO COMERCIO)</t>
  </si>
  <si>
    <t>SAPATA DE PVC ADITIVADO NERVURADO D = 6"</t>
  </si>
  <si>
    <t>SAPATA DE PVC ADITIVADO NERVURADO D = 8"</t>
  </si>
  <si>
    <t>SAPATILHA EM ACO GALVANIZADO PARA CABOS COM DIAMETRO NOMINAL ATE 5/8"</t>
  </si>
  <si>
    <t>SEIXO ROLADO PARA APLICACAO EM CONCRETO (POSTO PEDREIRA/FORNECEDOR, SEM FRETE)</t>
  </si>
  <si>
    <t>SELADOR HORIZONTAL PARA FITA DE ACO 1 "</t>
  </si>
  <si>
    <t>SELANTE A BASE DE ALCATRAO E POLIURETANO PARA JUNTAS HORIZONTAIS</t>
  </si>
  <si>
    <t>SELANTE DE BASE ASFALTICA PARA VEDACAO</t>
  </si>
  <si>
    <t>SELANTE TIPO VEDA CALHA PARA METAL E FIBROCIMENTO</t>
  </si>
  <si>
    <t>SELIM COMPACTO EM PVC, SEM TRAVAS,  DN 300 X 100 MM, PARA REDE COLETORA ESGOTO (NBR 10569)</t>
  </si>
  <si>
    <t>SEMIRREBOQUE COM DOIS EIXOS EM TANDEM TIPO BASCULANTE COM CACAMBA METALICA 14 M3  (INCLUI MONTAGEM, NAO INCLUI CAVALO MECANICO)</t>
  </si>
  <si>
    <t>SEMIRREBOQUE COM TRES EIXOS EM TANDEM TIPO BASCULANTE COM CACAMBA METALICA 18 M3 (INCLUI MONTAGEM, NAO INCLUI CAVALO MECANICO)</t>
  </si>
  <si>
    <t>SEMIRREBOQUE COM TRES EIXOS, PARA TRANSPORTE DE CARGA SECA, DIMENSOES APROXIMADAS 2,60 X 12,50 X 0,50 M (NAO INCLUI CAVALO MECANICO)</t>
  </si>
  <si>
    <t>SERRA CIRCULAR DE BANCADA COM MOTOR ELETRICO, POTENCIA DE *1600* W, PARA DISCO DE DIAMETRO DE 10" (250 MM)</t>
  </si>
  <si>
    <t>SERRA CIRCULAR DE BANCADA, MODELO PICA-PAU, DIAMETRO DE 350 MM. CARACTERISTICAS DO MOTOR: TRIFASICO, POTENCIA DE 5 HP, FREQUENCIA DE 60 HZ</t>
  </si>
  <si>
    <t>SERRALHEIRO (MENSALISTA)</t>
  </si>
  <si>
    <t>SERVENTE DE OBRAS (MENSALISTA)</t>
  </si>
  <si>
    <t>SIFAO EM METAL CROMADO PARA PIA AMERICANA, 1.1/2 X 1.1/2 "</t>
  </si>
  <si>
    <t>SIFAO EM METAL CROMADO PARA PIA AMERICANA, 1.1/2 X 2 "</t>
  </si>
  <si>
    <t>SIFAO EM METAL CROMADO PARA PIA OU LAVATORIO, 1 X 1.1/2 "</t>
  </si>
  <si>
    <t>SIFAO EM METAL CROMADO PARA TANQUE, 1.1/4 X 1.1/2 "</t>
  </si>
  <si>
    <t>SIFAO PLASTICO EXTENSIVEL UNIVERSAL, TIPO COPO</t>
  </si>
  <si>
    <t>SIFAO PLASTICO FLEXIVEL SAIDA VERTICAL PARA COLUNA LAVATORIO, 1 X 1.1/2 "</t>
  </si>
  <si>
    <t>SIFAO PLASTICO TIPO COPO PARA PIA AMERICANA 1.1/2 X 1.1/2 "</t>
  </si>
  <si>
    <t>SIFAO PLASTICO TIPO COPO PARA PIA OU LAVATORIO, 1 X 1.1/2 "</t>
  </si>
  <si>
    <t>SIFAO PLASTICO TIPO COPO PARA TANQUE, 1.1/4 X 1.1/2 "</t>
  </si>
  <si>
    <t>SILICONE ACETICO USO GERAL INCOLOR 280 G</t>
  </si>
  <si>
    <t>SINALIZADOR NOTURNO SIMPLES PARA PARA-RAIOS, SEM RELE FOTOELETRICO</t>
  </si>
  <si>
    <t>SISAL EM FIBRA</t>
  </si>
  <si>
    <t>SOLDA EM VARETA FOSCOPER, D = *2,5* MM  X COMPRIMENTO 500 MM</t>
  </si>
  <si>
    <t>SOLDADOR (MENSALISTA)</t>
  </si>
  <si>
    <t>SOLDADOR ELETRICO (PARA SOLDA A SER TESTADA COM RAIOS "X") (MENSALISTA)</t>
  </si>
  <si>
    <t>SOLEIRA PRE-MOLDADA EM GRANILITE, MARMORITE OU GRANITINA, L = *15 CM</t>
  </si>
  <si>
    <t>SOLEIRA/ PEITORIL EM MARMORE, POLIDO, BRANCO COMUM, L= *15* CM, E=  *2* CM,  CORTE RETO</t>
  </si>
  <si>
    <t>SOLEIRA/ TABEIRA EM MARMORE, POLIDO, BRANCO COMUM, L= 5 CM, E=  *2,0* CM</t>
  </si>
  <si>
    <t>SOLUCAO ASFALTICA ELASTOMERICA PARA IMPRIMACAO, APLICACAO A FRIO</t>
  </si>
  <si>
    <t>SOLVENTE PARA COLA (PARA LAMINADO MELAMINICO) A BASE DE RESINA SINTETICA</t>
  </si>
  <si>
    <t>SOQUETE DE BAQUELITE BASE E27, PARA LAMPADAS</t>
  </si>
  <si>
    <t>SOQUETE DE PORCELANA BASE E27, FIXO DE TETO, PARA LAMPADAS</t>
  </si>
  <si>
    <t>SOQUETE DE PORCELANA BASE E27, PARA USO AO TEMPO, PARA LAMPADAS</t>
  </si>
  <si>
    <t>SOQUETE DE PVC / TERMOPLASTICO BASE E27, COM CHAVE, PARA LAMPADAS</t>
  </si>
  <si>
    <t>SOQUETE DE PVC / TERMOPLASTICO BASE E27, COM RABICHO, PARA LAMPADAS</t>
  </si>
  <si>
    <t>SPRINKLER TIPO PENDENTE, 68 GRAUS CELSIUS (BULBO VERMELHO), ACABAMENTO CROMADO, 1/2" - 15 MM</t>
  </si>
  <si>
    <t>SPRINKLER TIPO PENDENTE, 68 GRAUS CELSIUS (BULBO VERMELHO), ACABAMENTO CROMADO, 3/4" - 20 MM</t>
  </si>
  <si>
    <t>SPRINKLER TIPO PENDENTE, 68 GRAUS CELSIUS (BULBO VERMELHO), ACABAMENTO NATURAL, 1/2" - 15 MM</t>
  </si>
  <si>
    <t>SPRINKLER TIPO PENDENTE, 68 GRAUS CELSIUS (BULBO VERMELHO), ACABAMENTO NATURAL, 3/4" - 20 MM</t>
  </si>
  <si>
    <t>SPRINKLER TIPO PENDENTE, 79 GRAUS CELSIUS (BULBO AMARELO), ACABAMENTO CROMADO, 3/4" - 20 MM</t>
  </si>
  <si>
    <t>SPRINKLER TIPO PENDENTE, 79 GRAUS CELSIUS (BULBO AMARELO), ACABAMENTO NATURAL, 3/4" - 20 MM</t>
  </si>
  <si>
    <t>SUPORTE "Y" PARA FITA PERFURADA</t>
  </si>
  <si>
    <t>SUPORTE DE PVC PARA CALHA PLUVIAL, DIAMETRO ENTRE 119 E 170 MM, PARA DRENAGEM PREDIAL</t>
  </si>
  <si>
    <t>SUPORTE EM ACO GALVANIZADO PARA TRANSFORMADOR PARA POSTE DUPLO T 185 X 95 MM, CHAPA DE 5/16"</t>
  </si>
  <si>
    <t>SUPORTE GUIA SIMPLES COM ROLDANA EM POLIPROPILENO PARA CHUMBAR, H = 20 CM</t>
  </si>
  <si>
    <t>SUPORTE ISOLADOR REFORCADO DIAMETRO NOMINAL 5/16", COM ROSCA SOBERBA E BUCHA</t>
  </si>
  <si>
    <t>SUPORTE ISOLADOR SIMPLES DIAMETRO NOMINAL 5/16", COM ROSCA SOBERBA E BUCHA</t>
  </si>
  <si>
    <t>SUPORTE MAO-FRANCESA EM ACO, ABAS IGUAIS 30 CM, CAPACIDADE MINIMA 60 KG, BRANCO</t>
  </si>
  <si>
    <t>SUPORTE MAO-FRANCESA EM ACO, ABAS IGUAIS 40 CM, CAPACIDADE MINIMA 70 KG, BRANCO</t>
  </si>
  <si>
    <t>SUPORTE METALICO PARA CALHA PLUVIAL,  ZINCADO, DOBRADO, DIAMETRO ENTRE 119 E 170 MM, PARA DRENAGEM PREDIAL</t>
  </si>
  <si>
    <t>SUPORTE PARA CALHA DE 150 MM EM FERRO GALVANIZADO</t>
  </si>
  <si>
    <t>SUPORTE PARA TUBO DIAMETRO NOMINAL 2", COM ROSCA MECANICA</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</si>
  <si>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</si>
  <si>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</si>
  <si>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</si>
  <si>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TACO DE MADEIRA PARA PISO, IPE (CERNE) OU EQUIVALENTE DA REGIAO, 7 X 42 CM, E = 2 CM</t>
  </si>
  <si>
    <t>TALABARTE DE SEGURANCA, 2 MOSQUETOES TRAVA DUPLA *53* MM DE ABERTURA, COM ABSORVEDOR DE ENERGIA</t>
  </si>
  <si>
    <t>TALHA ELETRICA 3 T, VELOCIDADE  2,1 M / MIN, POTENCIA 1,3 KW</t>
  </si>
  <si>
    <t>TALHA MANUAL DE CORRENTE, CAPACIDADE DE 1 T COM ELEVACAO DE 3 M</t>
  </si>
  <si>
    <t>TALHA MANUAL DE CORRENTE, CAPACIDADE DE 2 T COM ELEVACAO DE 3 M</t>
  </si>
  <si>
    <t>TALHADEIRA COM PUNHO DE PROTECAO *20 X 250* MM</t>
  </si>
  <si>
    <t>TAMPA CEGA EM PVC PARA CONDULETE 4 X 2"</t>
  </si>
  <si>
    <t>TAMPAO COM CORRENTE, EM LATAO, ENGATE RAPIDO 1 1/2", PARA INSTALACAO PREDIAL DE COMBATE A INCENDIO</t>
  </si>
  <si>
    <t>TAMPAO COM CORRENTE, EM LATAO, ENGATE RAPIDO 2 1/2", PARA INSTALACAO PREDIAL DE COMBATE A INCENDIO</t>
  </si>
  <si>
    <t>TAMPAO FOFO ARTICULADO P/ REGISTRO, CLASSE A15 CARGA MAX 1,5 T, *200 X 200* MM</t>
  </si>
  <si>
    <t>TAMPAO FOFO ARTICULADO P/ REGISTRO, CLASSE A15 CARGA MAXIMA 1,5 T, *400 X 400* MM</t>
  </si>
  <si>
    <t>TANQUE ACO INOXIDAVEL (ACO 304) COM ESFREGADOR E VALVULA, DE *50 X 40 X 22* CM</t>
  </si>
  <si>
    <t>TANQUE DE ACO CARBONO NAO REVESTIDO, PARA TRANSPORTE DE AGUA COM CAPACIDADE DE 10 M3, COM BOMBA CENTRIFUGA POR TOMADA DE FORCA, VAZAO MAXIMA *75* M3/H (INCLUI MONTAGEM, NAO INCLUI CAMINHAO)</t>
  </si>
  <si>
    <t>TANQUE DE ACO PARA TRANSPORTE DE AGUA COM CAPACIDADE DE 14 M3 (INCLUI MONTAGEM, NAO INCLUI CAMINHAO)</t>
  </si>
  <si>
    <t>TANQUE DE ACO PARA TRANSPORTE DE AGUA COM CAPACIDADE DE 4 M3 (INCLUI MONTAGEM, NAO INCLUI CAMINHAO)</t>
  </si>
  <si>
    <t>TANQUE DE ACO PARA TRANSPORTE DE AGUA COM CAPACIDADE DE 6 M3 (INCLUI MONTAGEM, NAO INCLUI CAMINHAO)</t>
  </si>
  <si>
    <t>TANQUE DE ACO PARA TRANSPORTE DE AGUA COM CAPACIDADE DE 8 M3 (INCLUI MONTAGEM, NAO INCLUI CAMINHAO)</t>
  </si>
  <si>
    <t>TANQUE DE ASFALTO ESTACIONARIO COM MACARICO, CAPACIDADE 20.000 L</t>
  </si>
  <si>
    <t>TANQUE DE ASFALTO ESTACIONARIO COM SERPENTINA, CAPACIDADE 20.000 L</t>
  </si>
  <si>
    <t>TANQUE DE ASFALTO ESTACIONARIO COM SERPENTINA, CAPACIDADE 30.000 L</t>
  </si>
  <si>
    <t>TANQUE DUPLO EM MARMORE SINTETICO COM CUBA LISA E ESFREGADOR, *110 X 60* CM</t>
  </si>
  <si>
    <t>TANQUE SIMPLES EM MARMORE SINTETICO COM COLUNA, CAPACIDADE *22* L, *60 X 46* CM</t>
  </si>
  <si>
    <t>TANQUE SIMPLES EM MARMORE SINTETICO DE FIXAR NA PAREDE, CAPACIDADE *22* L, *60 X 46* CM</t>
  </si>
  <si>
    <t>TANQUE SIMPLES EM MARMORE SINTETICO SUSPENSO, CAPACIDADE *38* L, *60 X 60* CM</t>
  </si>
  <si>
    <t>TAQUEADOR OU TAQUEIRO (MENSALISTA)</t>
  </si>
  <si>
    <t>TE CPVC, SOLDAVEL, 90 GRAUS, 15 MM, PARA AGUA QUENTE PREDIAL</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</si>
  <si>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</si>
  <si>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</si>
  <si>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</si>
  <si>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</si>
  <si>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</si>
  <si>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</si>
  <si>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</si>
  <si>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COBRE (REF 611) SEM ANEL DE SOLDA, BOLSA X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</si>
  <si>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</si>
  <si>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</si>
  <si>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</si>
  <si>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</si>
  <si>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</si>
  <si>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</si>
  <si>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</si>
  <si>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</si>
  <si>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INSPECAO, PVC,  100 X 75 MM, SERIE NORMAL PARA ESGOTO PREDIAL</t>
  </si>
  <si>
    <t>TE DE REDUCAO COM ROSCA, PVC, 90 GRAUS, 1 X 3/4", PARA AGUA FRIA PREDIAL</t>
  </si>
  <si>
    <t>TE DE REDUCAO COM ROSCA, PVC, 90 GRAUS, 3/4 X 1/2", PARA AGUA FRIA PREDIAL</t>
  </si>
  <si>
    <t>TE DE REDUCAO DE FERRO GALVANIZADO, COM ROSCA BSP, DE 1 1/2" X 1"</t>
  </si>
  <si>
    <t>TE DE REDUCAO DE FERRO GALVANIZADO, COM ROSCA BSP, DE 1 1/2" X 3/4"</t>
  </si>
  <si>
    <t>TE DE REDUCAO DE FERRO GALVANIZADO, COM ROSCA BSP, DE 1 1/4" X 3/4"</t>
  </si>
  <si>
    <t>TE DE REDUCAO DE FERRO GALVANIZADO, COM ROSCA BSP, DE 1" X 1/2"</t>
  </si>
  <si>
    <t>TE DE REDUCAO DE FERRO GALVANIZADO, COM ROSCA BSP, DE 1" X 3/4"</t>
  </si>
  <si>
    <t>TE DE REDUCAO DE FERRO GALVANIZADO, COM ROSCA BSP, DE 2 1/2" X 1 1/2"</t>
  </si>
  <si>
    <t>TE DE REDUCAO DE FERRO GALVANIZADO, COM ROSCA BSP, DE 2 1/2" X 1 1/4"</t>
  </si>
  <si>
    <t>TE DE REDUCAO DE FERRO GALVANIZADO, COM ROSCA BSP, DE 2 1/2" X 1"</t>
  </si>
  <si>
    <t>TE DE REDUCAO DE FERRO GALVANIZADO, COM ROSCA BSP, DE 2 1/2" X 2"</t>
  </si>
  <si>
    <t>TE DE REDUCAO DE FERRO GALVANIZADO, COM ROSCA BSP, DE 2" X 1 1/2"</t>
  </si>
  <si>
    <t>TE DE REDUCAO DE FERRO GALVANIZADO, COM ROSCA BSP, DE 2" X 1 1/4"</t>
  </si>
  <si>
    <t>TE DE REDUCAO DE FERRO GALVANIZADO, COM ROSCA BSP, DE 2" X 1"</t>
  </si>
  <si>
    <t>TE DE REDUCAO DE FERRO GALVANIZADO, COM ROSCA BSP, DE 3/4" X 1/2"</t>
  </si>
  <si>
    <t>TE DE REDUCAO DE FERRO GALVANIZADO, COM ROSCA BSP, DE 3" X 1 1/2"</t>
  </si>
  <si>
    <t>TE DE REDUCAO DE FERRO GALVANIZADO, COM ROSCA BSP, DE 3" X 1 1/4"</t>
  </si>
  <si>
    <t>TE DE REDUCAO DE FERRO GALVANIZADO, COM ROSCA BSP, DE 3" X 1"</t>
  </si>
  <si>
    <t>TE DE REDUCAO DE FERRO GALVANIZADO, COM ROSCA BSP, DE 3" X 2 1/2"</t>
  </si>
  <si>
    <t>TE DE REDUCAO DE FERRO GALVANIZADO, COM ROSCA BSP, DE 3" X 2"</t>
  </si>
  <si>
    <t>TE DE REDUCAO DE FERRO GALVANIZADO, COM ROSCA BSP, DE 4" X 2"</t>
  </si>
  <si>
    <t>TE DE REDUCAO DE FERRO GALVANIZADO, COM ROSCA BSP, DE 4" X 3"</t>
  </si>
  <si>
    <t>TE DE REDUCAO, CPVC, 22 X 15 MM, PARA AGUA QUENTE PREDIAL</t>
  </si>
  <si>
    <t>TE DE REDUCAO, CPVC, 28 X 22 MM, PARA AGUA QUENTE PREDIAL</t>
  </si>
  <si>
    <t>TE DE REDUCAO, CPVC, 35 X 28 MM, PARA AGUA QUENTE PREDIAL</t>
  </si>
  <si>
    <t>TE DE REDUCAO, CPVC, 42 X 35 MM, PARA AGUA QUENTE PREDIAL</t>
  </si>
  <si>
    <t>TE DE REDUCAO, PVC LEVE, CURTO, 90 GRAUS, COM BOLSA PARA ANEL, 150 X 100 MM, PARA ESGOTO</t>
  </si>
  <si>
    <t>TE DE REDUCAO, PVC PBA, BBB, JE, DN 100 X 50 / DE 110 X 60 MM, PARA REDE AGUA (NBR 10351)</t>
  </si>
  <si>
    <t>TE DE REDUCAO, PVC PBA, BBB, JE, DN 100 X 75 / DE 110 X 85 MM, PARA REDE AGUA (NBR 10351)</t>
  </si>
  <si>
    <t>TE DE REDUCAO, PVC PBA, BBB, JE, DN 75 X 50 / DE 85 X 60 MM, PARA REDE AGUA (NBR 10351)</t>
  </si>
  <si>
    <t>TE DE REDUCAO, PVC, SOLDAVEL, 90 GRAUS, 110 MM X 60 MM, PARA AGUA FRIA PREDIAL</t>
  </si>
  <si>
    <t>TE DE REDUCAO, PVC, SOLDAVEL, 90 GRAUS, 25 MM X 20 MM, PARA AGUA FRIA PREDIAL</t>
  </si>
  <si>
    <t>TE DE REDUCAO, PVC, SOLDAVEL, 90 GRAUS, 32 MM X 25 MM, PARA AGUA FRIA PREDIAL</t>
  </si>
  <si>
    <t>TE DE REDUCAO, PVC, SOLDAVEL, 90 GRAUS, 40 MM X 32 MM, PARA AGUA FRIA PREDIAL</t>
  </si>
  <si>
    <t>TE DE REDUCAO, PVC, SOLDAVEL, 90 GRAUS, 50 MM X 20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</si>
  <si>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</si>
  <si>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</si>
  <si>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</si>
  <si>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</si>
  <si>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</si>
  <si>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</si>
  <si>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</si>
  <si>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</si>
  <si>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</si>
  <si>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</si>
  <si>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</si>
  <si>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</si>
  <si>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</si>
  <si>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</si>
  <si>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TE DE SERVICO, PEAD PE 100, DE 63 X 20 MM, PARA ELETROFUSAO</t>
  </si>
  <si>
    <t>TE DE SERVICO, PEAD PE 100, DE 63 X 32 MM, PARA ELETROFUSAO</t>
  </si>
  <si>
    <t>TE DE SERVICO, PEAD PE 100, DE 63 X 63 MM, PARA ELETROFUSAO</t>
  </si>
  <si>
    <t>TE DE TRANSICAO, CPVC, SOLDAVEL, 15 MM X 1/2", PARA AGUA QUENTE</t>
  </si>
  <si>
    <t>TE DE TRANSICAO, CPVC, SOLDAVEL, 22 MM X 1/2", PARA AGUA QUENTE</t>
  </si>
  <si>
    <t>TE DUPLA CURVA BRONZE/LATAO (REF 764) SEM ANEL DE SOLDA, ROSCA F X BOLSA X ROSCA F, 1/2" X 15 X 1/2"</t>
  </si>
  <si>
    <t>TE DUPLA CURVA BRONZE/LATAO (REF 764) SEM ANEL DE SOLDA, ROSCA F X BOLSA X ROSCA F, 3/4" X 22 X 3/4"</t>
  </si>
  <si>
    <t>TE MISTURADOR DE TRANSICAO, CPVC, COM ROSCA, 22 MM X 3/4", PARA AGUA QUENTE</t>
  </si>
  <si>
    <t>TE MISTURADOR, CPVC, SOLDAVEL, 15 MM, PARA AGUA QUENTE</t>
  </si>
  <si>
    <t>TE MISTURADOR, CPVC, SOLDAVEL, 22 MM, PARA AGUA QUENTE</t>
  </si>
  <si>
    <t>TE PVC ROSCAVEL 90 GRAUS, 1", PARA  AGUA FRIA PREDIAL</t>
  </si>
  <si>
    <t>TE PVC SOLDAVEL, BBB, 90 GRAUS, DN 40 MM, PARA ESGOTO SECUNDARIO PREDIAL</t>
  </si>
  <si>
    <t>TE PVC, ROSCAVEL, 90 GRAUS, 1 1/2", AGUA FRIA PREDIAL</t>
  </si>
  <si>
    <t>TE PVC, ROSCAVEL, 90 GRAUS, 1 1/4", AGUA FRIA PREDIAL</t>
  </si>
  <si>
    <t>TE PVC, ROSCAVEL, 90 GRAUS, 1/2",  AGUA FRIA PREDIAL</t>
  </si>
  <si>
    <t>TE PVC, ROSCAVEL, 90 GRAUS, 2",  AGUA FRIA PREDIAL</t>
  </si>
  <si>
    <t>TE PVC, ROSCAVEL, 90 GRAUS, 3/4", AGUA FRIA PREDIAL</t>
  </si>
  <si>
    <t>TE PVC, SOLDAVEL, COM BUCHA DE LATAO NA BOLSA CENTRAL, 90 GRAUS, 20 MM X 1/2", PARA AGUA FRIA PREDIAL</t>
  </si>
  <si>
    <t>TE PVC, SOLDAVEL, COM BUCHA DE LATAO NA BOLSA CENTRAL, 90 GRAUS, 25 MM X 1/2", PARA AGUA FRIA PREDIAL</t>
  </si>
  <si>
    <t>TE PVC, SOLDAVEL, COM BUCHA DE LATAO NA BOLSA CENTRAL, 90 GRAUS, 25 MM X 3/4", PARA AGUA FRIA PREDIAL</t>
  </si>
  <si>
    <t>TE PVC, SOLDAVEL, COM BUCHA DE LATAO NA BOLSA CENTRAL, 90 GRAUS, 32 MM X 3/4", PARA AGUA FRIA PREDIAL</t>
  </si>
  <si>
    <t>TE PVC, SOLDAVEL, COM ROSCA NA BOLSA CENTRAL, 90 GRAUS, 20 MM X 1/2", PARA AGUA FRIA PREDIAL</t>
  </si>
  <si>
    <t>TE PVC, SOLDAVEL, COM ROSCA NA BOLSA CENTRAL, 90 GRAUS, 25 MM X 1/2", PARA AGUA FRIA PREDIAL</t>
  </si>
  <si>
    <t>TE PVC, SOLDAVEL, COM ROSCA NA BOLSA CENTRAL, 90 GRAUS, 25 MM X 3/4", PARA AGUA FRIA PREDIAL</t>
  </si>
  <si>
    <t>TE PVC, SOLDAVEL, COM ROSCA NA BOLSA CENTRAL, 90 GRAUS, 32 MM X 3/4", PARA AGUA FRIA PREDIAL</t>
  </si>
  <si>
    <t>TE REDUCAO PVC, ROSCAVEL, 90 GRAUS,  1.1/2" X 3/4",  AGUA FRIA PREDIAL</t>
  </si>
  <si>
    <t>TE SANITARIO, PVC, DN 100 X 100 MM, SERIE NORMAL, PARA ESGOTO PREDIAL</t>
  </si>
  <si>
    <t>TE SANITARIO, PVC, DN 100 X 50 MM, SERIE NORMAL, PARA ESGOTO PREDIAL</t>
  </si>
  <si>
    <t>TE SANITARIO, PVC, DN 100 X 75 MM, SERIE NORMAL PARA ESGOTO PREDIAL</t>
  </si>
  <si>
    <t>TE SANITARIO, PVC, DN 40 X 40 MM, SERIE NORMAL, PARA ESGOTO PREDIAL</t>
  </si>
  <si>
    <t>TE SANITARIO, PVC, DN 50 X 50 MM, SERIE NORMAL, PARA ESGOTO PREDIAL</t>
  </si>
  <si>
    <t>TE SANITARIO, PVC, DN 75 X 50 MM, SERIE NORMAL PARA ESGOTO PREDIAL</t>
  </si>
  <si>
    <t>TE SANITARIO, PVC, DN 75 X 75 MM, SERIE NORMAL PARA ESGOTO PREDIAL</t>
  </si>
  <si>
    <t>TE SOLDAVEL, PVC, 90 GRAUS, 110 MM, PARA AGUA FRIA PREDIAL (NBR 5648)</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</si>
  <si>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</si>
  <si>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</si>
  <si>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</si>
  <si>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</si>
  <si>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</si>
  <si>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</si>
  <si>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</si>
  <si>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GRAUS,50 MM, PARA AGUA FRIA PREDIAL (NBR 5648)</t>
  </si>
  <si>
    <t>TE, PVC LEVE, CURTO, 90 GRAUS, 150 MM, PARA ESGOTO</t>
  </si>
  <si>
    <t>TE, PVC PBA, BBB, 90 GRAUS, DN 100 / DE 110 MM, PARA REDE  AGUA (NBR 10351)</t>
  </si>
  <si>
    <t>TE, PVC PBA, BBB, 90 GRAUS, DN 50 / DE 60 MM, PARA REDE AGUA (NBR 10351)</t>
  </si>
  <si>
    <t>TE, PVC PBA, BBB, 90 GRAUS, DN 75 / DE 85 MM, PARA REDE AGUA (NBR 10351)</t>
  </si>
  <si>
    <t>TE, PVC, 90 GRAUS, BBB, JE, DN 100 MM, PARA REDE COLETORA ESGOTO (NBR 10569)</t>
  </si>
  <si>
    <t>TE, PVC, 90 GRAUS, BBB, JE, DN 150 MM, PARA REDE COLETORA ESGOTO (NBR 10569)</t>
  </si>
  <si>
    <t>TE, PVC, 90 GRAUS, BBB, JE, DN 200 MM, PARA REDE COLETORA ESGOTO (NBR 10569)</t>
  </si>
  <si>
    <t>TE, PVC, 90 GRAUS, BBP, JE, DN 100 MM, PARA REDE COLETORA ESGOTO (NBR 10569)</t>
  </si>
  <si>
    <t>TECNICO EM LABORATORIO E CAMPO DE CONSTRUCAO CIVIL (MENSALISTA)</t>
  </si>
  <si>
    <t>TECNICO EM SONDAGEM</t>
  </si>
  <si>
    <t>TECNICO EM SONDAGEM (MENSALISTA)</t>
  </si>
  <si>
    <t>TELA DE ACO SOLDADA GALVANIZADA/ZINCADA PARA ALVENARIA, FIO  D = *1,20 A 1,70* MM, MALHA 15 X 15 MM, (C X L) *50 X 12* CM</t>
  </si>
  <si>
    <t>TELA DE ACO SOLDADA GALVANIZADA/ZINCADA PARA ALVENARIA, FIO  D = *1,20 A 1,70* MM, MALHA 15 X 15 MM, (C X L) *50 X 17,5* CM</t>
  </si>
  <si>
    <t>TELA DE ACO SOLDADA GALVANIZADA/ZINCADA PARA ALVENARIA, FIO D = *1,20 A 1,70* MM, MALHA 15 X 15 MM, (C X L) *50 X 10,5* CM</t>
  </si>
  <si>
    <t>TELA DE ACO SOLDADA GALVANIZADA/ZINCADA PARA ALVENARIA, FIO D = *1,20 A 1,70* MM, MALHA 15 X 15 MM, (C X L) *50 X 6* CM</t>
  </si>
  <si>
    <t>TELA DE ACO SOLDADA GALVANIZADA/ZINCADA PARA ALVENARIA, FIO D = *1,20 A 1,70* MM, MALHA 15 X 15 MM, (C X L) *50 X 7,5* CM</t>
  </si>
  <si>
    <t>TELA DE FIBRA DE VIDRO, ACABAMENTO ANTI-ALCALINO, MALHA 10 X 10 MM</t>
  </si>
  <si>
    <t>TELA EM METAL PARA ESTUQUE (DEPLOYE)</t>
  </si>
  <si>
    <t>TELA FACHADEIRA EM POLIETILENO, ROLO DE 3 X 100 M (L X C), COR BRANCA, SEM LOGOMARCA - PARA PROTECAO DE OBRAS</t>
  </si>
  <si>
    <t>TELA PLASTICA LARANJA, TIPO TAPUME PARA SINALIZACAO, MALHA RETANGULAR, ROLO 1.20 X 50 M (L X C)</t>
  </si>
  <si>
    <t>TELA PLASTICA TECIDA LISTRADA BRANCA E LARANJA, TIPO GUARDA CORPO, EM POLIETILENO MONOFILADO, ROLO 1,20 X 50 M (L X C)</t>
  </si>
  <si>
    <t>TELHA CERAMICA TIPO AMERICANA, COMPRIMENTO DE *45* CM, RENDIMENTO DE *12* TELHAS/M2</t>
  </si>
  <si>
    <t>TELHA DE FIBRA DE VIDRO ONDULADA INCOLOR, E = 0,6 MM, DE *0,50 X 2,44* M</t>
  </si>
  <si>
    <t>TELHA DE FIBROCIMENTO E = 6 MM, DE 3,00 X 1,06 M (SEM AMIANTO)</t>
  </si>
  <si>
    <t>TELHA DE FIBROCIMENTO E = 6 MM, DE 4,10 X 1,06 M (SEM AMIANTO)</t>
  </si>
  <si>
    <t>TELHA DE FIBROCIMENTO E = 6 MM, DE 4,60 X 1,06 M (SEM AMIANTO)</t>
  </si>
  <si>
    <t>TELHA DE FIBROCIMENTO E = 8 MM, DE 3,00 X 1,06 M (SEM AMIANTO)</t>
  </si>
  <si>
    <t>TELHA DE FIBROCIMENTO E = 8 MM, DE 4,10 X 1,06 M (SEM AMIANTO)</t>
  </si>
  <si>
    <t>TELHA DE FIBROCIMENTO E = 8 MM, DE 4,60 X 1,06 M (SEM AMIANTO)</t>
  </si>
  <si>
    <t>TELHA DE FIBROCIMENTO ONDULADA E = 4 MM, DE 1,22 X 0,50 M (SEM AMIANTO)</t>
  </si>
  <si>
    <t>TELHA DE FIBROCIMENTO ONDULADA E = 4 MM, DE 2,13 X 0,50 M (SEM AMIANTO)</t>
  </si>
  <si>
    <t>TELHA DE FIBROCIMENTO ONDULADA E = 4 MM, DE 2,44 X 0,50 M (SEM AMIANTO)</t>
  </si>
  <si>
    <t>TELHA DE FIBROCIMENTO ONDULADA E = 6 MM, DE 1,53 X 1,10 M (SEM AMIANTO)</t>
  </si>
  <si>
    <t>TELHA DE FIBROCIMENTO ONDULADA E = 6 MM, DE 1,83 X 1,10 M (SEM AMIANTO)</t>
  </si>
  <si>
    <t>TELHA DE FIBROCIMENTO ONDULADA E = 6 MM, DE 2,44 X 1,10 M (SEM AMIANTO)</t>
  </si>
  <si>
    <t>TELHA DE FIBROCIMENTO ONDULADA E = 6 MM, DE 3,66 X 1,10 M (SEM AMIANTO)</t>
  </si>
  <si>
    <t>TELHA DE FIBROCIMENTO ONDULADA E = 8 MM, DE 1,53 X 1,10 M (SEM AMIANTO)</t>
  </si>
  <si>
    <t>TELHA DE FIBROCIMENTO ONDULADA E = 8 MM, DE 1,83 X 1,10 M (SEM AMIANTO)</t>
  </si>
  <si>
    <t>TELHA DE FIBROCIMENTO ONDULADA E = 8 MM, DE 2,44 X 1,10 M (SEM AMIANTO)</t>
  </si>
  <si>
    <t>TELHA DE FIBROCIMENTO ONDULADA E = 8 MM, DE 3,66 X 1,10 M (SEM AMIANTO)</t>
  </si>
  <si>
    <t>TELHA DE VIDRO TIPO FRANCESA, *39 X 23* CM</t>
  </si>
  <si>
    <t>TELHA ESTRUTURAL DE FIBROCIMENTO 1 ABA, DE 0,52 X 2,00 M (SEM AMIANTO)</t>
  </si>
  <si>
    <t>TELHA ESTRUTURAL DE FIBROCIMENTO 1 ABA, DE 0,52 X 2,50 M (SEM AMIANTO)</t>
  </si>
  <si>
    <t>TELHA ESTRUTURAL DE FIBROCIMENTO 1 ABA, DE 0,52 X 3,60 M (SEM AMIANTO)</t>
  </si>
  <si>
    <t>TELHA ESTRUTURAL DE FIBROCIMENTO 1 ABA, DE 0,52 X 4,00 M (SEM AMIANTO)</t>
  </si>
  <si>
    <t>TELHA ESTRUTURAL DE FIBROCIMENTO 1 ABA, DE 0,52 X 5,00 M (SEM AMIANTO)</t>
  </si>
  <si>
    <t>TELHA ESTRUTURAL DE FIBROCIMENTO 1 ABA, DE 0,52 X 5,50 M (SEM AMIANTO)</t>
  </si>
  <si>
    <t>TELHA ESTRUTURAL DE FIBROCIMENTO 1 ABA, DE 0,52 X 6,50 M (SEM AMIANTO)</t>
  </si>
  <si>
    <t>TELHA ESTRUTURAL DE FIBROCIMENTO 1 ABA, DE 0,52 X 7,20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</si>
  <si>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</si>
  <si>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</si>
  <si>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</si>
  <si>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7,40 M (SEM AMIANTO)</t>
  </si>
  <si>
    <t>TELHA ESTRUTURAL DE FIBROCIMENTO 2 ABAS, DE 1,00 X 8,20 M (SEM AMIANTO)</t>
  </si>
  <si>
    <t>TELHA ESTRUTURAL DE FIBROCIMENTO 2 ABAS, DE 1,00 X 9,20 M (SEM AMIANTO)</t>
  </si>
  <si>
    <t>TELHA VIDRO TIPO CANAL OU COLONIAL, C = 46 A 50 CM</t>
  </si>
  <si>
    <t>TERMINAL A COMPRESSAO EM COBRE ESTANHADO PARA CABO 10 MM2, 1 FURO E 1 COMPRESSAO, PARA PARAFUSO DE FIXACAO M6</t>
  </si>
  <si>
    <t>TERMINAL A COMPRESSAO EM COBRE ESTANHADO PARA CABO 120 MM2, 1 FURO E 1 COMPRESSAO, PARA PARAFUSO DE FIXACAO M12</t>
  </si>
  <si>
    <t>TERMINAL A COMPRESSAO EM COBRE ESTANHADO PARA CABO 16 MM2, 1 FURO E 1 COMPRESSAO, PARA PARAFUSO DE FIXACAO M6</t>
  </si>
  <si>
    <t>TERMINAL A COMPRESSAO EM COBRE ESTANHADO PARA CABO 2,5 MM2, 1 FURO E 1 COMPRESSAO, PARA PARAFUSO DE FIXACAO M5</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</si>
  <si>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</si>
  <si>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</si>
  <si>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4 MM2, 1 FURO E 1 COMPRESSAO, PARA PARAFUSO DE FIXACAO M5</t>
  </si>
  <si>
    <t>TERMINAL A COMPRESSAO EM COBRE ESTANHADO PARA CABO 50 MM2, 1 FURO E 1 COMPRESSAO, PARA PARAFUSO DE FIXACAO M8</t>
  </si>
  <si>
    <t>TERMINAL A COMPRESSAO EM COBRE ESTANHADO PARA CABO 6 MM2, 1 FURO E 1 COMPRESSAO, PARA PARAFUSO DE FIXACAO M6</t>
  </si>
  <si>
    <t>TERMINAL A COMPRESSAO EM COBRE ESTANHADO PARA CABO 70 MM2, 1 FURO E 1 COMPRESSAO, PARA PARAFUSO DE FIXACAO M10</t>
  </si>
  <si>
    <t>TERMINAL A COMPRESSAO EM COBRE ESTANHADO PARA CABO 95 MM2, 1 FURO E 1 COMPRESSAO, PARA PARAFUSO DE FIXACAO M12</t>
  </si>
  <si>
    <t>TERMINAL DE VENTILACAO, 100 MM, SERIE NORMAL, ESGOTO PREDIAL</t>
  </si>
  <si>
    <t>TERMINAL DE VENTILACAO, 50 MM, SERIE NORMAL, ESGOTO PREDIAL</t>
  </si>
  <si>
    <t>TERMINAL DE VENTILACAO, 75 MM, SERIE NORMAL, ESGOTO PREDIAL</t>
  </si>
  <si>
    <t>TERMINAL METALICO A PRESSAO PARA 1 CABO DE 120 MM2, COM 1 FURO DE FIXACAO</t>
  </si>
  <si>
    <t>TERMINAL METALICO A PRESSAO PARA 1 CABO DE 150 A 185 MM2, COM 2 FUROS PARA FIXACAO</t>
  </si>
  <si>
    <t>TERMINAL METALICO A PRESSAO PARA 1 CABO DE 150 MM2, COM 1 FURO DE FIXACAO</t>
  </si>
  <si>
    <t>TERMINAL METALICO A PRESSAO PARA 1 CABO DE 16 A 25 MM2, COM 2 FUROS PARA FIXACAO</t>
  </si>
  <si>
    <t>TERMINAL METALICO A PRESSAO PARA 1 CABO DE 16 MM2, COM 1 FURO DE FIXACAO</t>
  </si>
  <si>
    <t>TERMINAL METALICO A PRESSAO PARA 1 CABO DE 185 MM2, COM 1 FURO DE FIXACAO</t>
  </si>
  <si>
    <t>TERMINAL METALICO A PRESSAO PARA 1 CABO DE 240 MM2, COM 1 FURO DE FIXACAO</t>
  </si>
  <si>
    <t>TERMINAL METALICO A PRESSAO PARA 1 CABO DE 25 A 35 MM2, COM 2 FUROS PARA FIXACAO</t>
  </si>
  <si>
    <t>TERMINAL METALICO A PRESSAO PARA 1 CABO DE 25 MM2, COM 1 FURO DE FIXACAO</t>
  </si>
  <si>
    <t>TERMINAL METALICO A PRESSAO PARA 1 CABO DE 300 MM2, COM 1 FURO DE FIXACAO</t>
  </si>
  <si>
    <t>TERMINAL METALICO A PRESSAO PARA 1 CABO DE 35 MM2, COM 1 FURO DE FIXACAO</t>
  </si>
  <si>
    <t>TERMINAL METALICO A PRESSAO PARA 1 CABO DE 50 A 70 MM2, COM 2 FUROS PARA FIXACAO</t>
  </si>
  <si>
    <t>TERMINAL METALICO A PRESSAO PARA 1 CABO DE 50 MM2, COM 1 FURO DE FIXACAO</t>
  </si>
  <si>
    <t>TERMINAL METALICO A PRESSAO PARA 1 CABO DE 6 A 10 MM2, COM 1 FURO DE FIXACAO</t>
  </si>
  <si>
    <t>TERMINAL METALICO A PRESSAO PARA 1 CABO DE 70 MM2, COM 1 FURO DE FIXACAO</t>
  </si>
  <si>
    <t>TERMINAL METALICO A PRESSAO PARA 1 CABO DE 95 A 120 MM2, COM 2 FUROS PARA FIXACAO</t>
  </si>
  <si>
    <t>TERMINAL METALICO A PRESSAO PARA 1 CABO DE 95 MM2, COM 1 FURO DE FIXACAO</t>
  </si>
  <si>
    <t>TERMINAL METALICO A PRESSAO 1 CABO, PARA CABOS DE 4 A 10 MM2, COM 2 FUROS PARA FIXACAO</t>
  </si>
  <si>
    <t>TERMOFUSORA PARA TUBOS E CONEXOES EM PPR COM DIAMETROS DE 20 A 63 MM, POTENCIA DE 800 W, TENSAO 220 V</t>
  </si>
  <si>
    <t>TERMOFUSORA PARA TUBOS E CONEXOES EM PPR COM DIAMETROS DE 75 A 110 MM, POTENCIA DE *1100* W, TENSAO 220 V</t>
  </si>
  <si>
    <t>TERRA VEGETAL (ENSACADA)</t>
  </si>
  <si>
    <t>TERRA VEGETAL (GRANEL)</t>
  </si>
  <si>
    <t>TESTEIRA ANTIDERRAPANTE PARA PISO VINILICO *5 X 2,5* CM, E = 2 MM</t>
  </si>
  <si>
    <t>TIL PARA LIGACAO PREDIAL, EM PVC, JE, BBB, DN 100 X 100 MM, PARA REDE COLETORA ESGOTO (NBR 10569)</t>
  </si>
  <si>
    <t>TIL TUBO QUEDA, EM PVC, JE, BBB, DN 100 X 100 MM, PARA REDE COLETORA DE ESGOTO (NBR 10569)</t>
  </si>
  <si>
    <t>TINTA ACRILICA PREMIUM PARA PISO</t>
  </si>
  <si>
    <t>TINTA ASFALTICA IMPERMEABILIZANTE DILUIDA EM SOLVENTE, PARA MATERIAIS CIMENTICIOS, METAL E MADEIRA</t>
  </si>
  <si>
    <t>TINTA ASFALTICA IMPERMEABILIZANTE DISPERSA EM AGUA, PARA MATERIAIS CIMENTICIOS</t>
  </si>
  <si>
    <t>TINTA ESMALTE SINTETICO PREMIUM ACETINADO</t>
  </si>
  <si>
    <t>TINTA ESMALTE SINTETICO PREMIUM BRILHANTE</t>
  </si>
  <si>
    <t>TINTA ESMALTE SINTETICO PREMIUM FOSCO</t>
  </si>
  <si>
    <t>TINTA LATEX ACRILICA ECONOMICA, COR BRANCA</t>
  </si>
  <si>
    <t>TINTA LATEX ACRILICA STANDARD, COR BRANCA</t>
  </si>
  <si>
    <t>TINTA MINERAL IMPERMEAVEL EM PO, BRANCA</t>
  </si>
  <si>
    <t>TIRANTE EM FERRO GALVANIZADO PARA CONTRAVENTAMENTO DE TELHA CANALETE 90, 1/4 " X 400 MM</t>
  </si>
  <si>
    <t>TOALHEIRO PLASTICO TIPO DISPENSER PARA PAPEL TOALHA INTERFOLHADO</t>
  </si>
  <si>
    <t>TOMADA 2P+T 20A 250V, CONJUNTO MONTADO PARA EMBUTIR 4" X 2" (PLACA + SUPORTE + MODULO)</t>
  </si>
  <si>
    <t>TOPOGRAFO (MENSALISTA)</t>
  </si>
  <si>
    <t>TORNEIRA ELETRICA DE PAREDE, BICA ALTA, PARA COZINHA, 5500 W (110/220 V)</t>
  </si>
  <si>
    <t>TORNEIRA PLASTICA DE MESA, BICA MOVEL, PARA COZINHA 1/2 "</t>
  </si>
  <si>
    <t>TORNEIRA PLASTICA PARA TANQUE 1/2 " OU 3/4 " COM BICO PARA MANGUEIRA</t>
  </si>
  <si>
    <t>TRANSFORMADOR TRIFASICO DE DISTRIBUICAO, POTENCIA DE 1000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</si>
  <si>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</si>
  <si>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15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</si>
  <si>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</si>
  <si>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</si>
  <si>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225 KVA, TENSAO NOMINAL DE 15 KV, TENSAO SECUNDARIA DE 220/127V, EM OLEO ISOLANTE TIPO MINERAL</t>
  </si>
  <si>
    <t>TRANSFORMADOR TRIFASICO DE DISTRIBUICAO, POTENCIA DE 30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</si>
  <si>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</si>
  <si>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</si>
  <si>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</si>
  <si>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</si>
  <si>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</si>
  <si>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TRATOR DE ESTEIRAS, POTENCIA BRUTA DE 133 HP, PESO OPERACIONAL DE 14 T, COM LAMINA COM CAPACIDADE DE 3,00 M3</t>
  </si>
  <si>
    <t>TRATOR DE ESTEIRAS, POTENCIA BRUTA DE 347 HP, PESO OPERACIONAL DE 38,5 T, COM ESCARIFICADOR E LAMINA COM CAPACIDADE DE 4,70M3</t>
  </si>
  <si>
    <t>TRATOR DE ESTEIRAS, POTENCIA DE 100 HP, PESO OPERACIONAL DE 9,4 T, COM LAMINA COM CAPACIDADE DE 2,19 M3</t>
  </si>
  <si>
    <t>TRATOR DE ESTEIRAS, POTENCIA DE 150 HP, PESO OPERACIONAL DE 16,7 T, COM RODA MOTRIZ ELEVADA E LAMINA COM CONTATO DE 3,18M3</t>
  </si>
  <si>
    <t>TRATOR DE ESTEIRAS, POTENCIA DE 170 HP, PESO OPERACIONAL DE 19 T, COM LAMINA COM CAPACIDADE DE 5,2 M3</t>
  </si>
  <si>
    <t>TRATOR DE ESTEIRAS, POTENCIA DE 347 HP, PESO OPERACIONAL DE 38,5 T, COM LAMINA COM CAPACIDADE DE 8,70M3</t>
  </si>
  <si>
    <t>TRATOR DE ESTEIRAS, POTENCIA NO VOLANTE DE 200 HP, PESO OPERACIONAL DE 20,1 T, COM RODA MOTRIZ ELEVADA E LAMINA COM CAPACIDADE DE 3,89 M3</t>
  </si>
  <si>
    <t>TRATOR DE ESTEIRAS, POTENCIA 125 HP, PESO OPERACIONAL DE 12,9 T, COM LAMINA COM CAPACIDADE DE 2,7 M3</t>
  </si>
  <si>
    <t>TRATOR DE PNEUS COM POTENCIA DE 105 CV, TRACAO 4 X 4, PESO COM LASTRO DE 5775 KG</t>
  </si>
  <si>
    <t>TRATOR DE PNEUS COM POTENCIA DE 122 CV, TRACAO 4 X 4, PESO COM LASTRO DE 4510 KG</t>
  </si>
  <si>
    <t>TRATOR DE PNEUS COM POTENCIA DE 15 CV, PESO COM LASTRO DE 1160 KG</t>
  </si>
  <si>
    <t>TRATOR DE PNEUS COM POTENCIA DE 50 CV, TRACAO 4 X 2, PESO COM LASTRO DE 2714 KG</t>
  </si>
  <si>
    <t>TRATOR DE PNEUS COM POTENCIA DE 85 CV, TRACAO 4 X 4, PESO COM LASTRO DE 4675 KG</t>
  </si>
  <si>
    <t>TRATOR DE PNEUS COM POTENCIA DE 85 CV, TURBO,  PESO COM LASTRO DE 4900 KG</t>
  </si>
  <si>
    <t>TRATOR DE PNEUS COM POTENCIA DE 95 CV, TRACAO 4 X 4, PESO MAXIMO DE 5225 KG</t>
  </si>
  <si>
    <t>TRAVA-QUEDAS EM ACO PARA CORDA DE 12 MM, EXTENSOR DE 25 X 300 MM, COM MOSQUETAO TIPO GANCHO TRAVA DUPLA</t>
  </si>
  <si>
    <t>TROLEY MANUAL CAPACIDADE 1 T</t>
  </si>
  <si>
    <t>TUBO / MANGUEIRA PRETA EM POLIETILENO, LINHA PESADA OU REFORCADA, TIPO ESPAGUETE, PARA INJECAO DE CALDA DE CIMENTO, D = 1/2", ESPESSURA 1,5 MM</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</si>
  <si>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</si>
  <si>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</si>
  <si>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</si>
  <si>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50 MM ( 2"),  E = 3,00 MM,  *4,40* KG/M (NBR 5580)</t>
  </si>
  <si>
    <t>TUBO ACO GALVANIZADO COM COSTURA, CLASSE LEVE, DN 65 MM ( 2 1/2"),  E = 3,35 MM, * 6,23* KG/M (NBR 5580)</t>
  </si>
  <si>
    <t>TUBO ACO INDUSTRIAL DN 2" (50,8 MM) E=1,50MM, PESO= 1,8237 KG/M</t>
  </si>
  <si>
    <t>TUBO CPVC SOLDAVEL, 35 MM, AGUA QUENTE PREDIAL (NBR 15884)</t>
  </si>
  <si>
    <t>TUBO CPVC, SOLDAVEL, 15 MM, AGUA QUENTE PREDIAL (NBR 15884)</t>
  </si>
  <si>
    <t>TUBO CPVC, SOLDAVEL, 22 MM, AGUA QUENTE PREDIAL (NBR 15884)</t>
  </si>
  <si>
    <t>TUBO CPVC, SOLDAVEL, 28 MM, AGUA QUENTE PREDIAL (NBR 15884)</t>
  </si>
  <si>
    <t>TUBO CPVC, SOLDAVEL, 42 MM, AGUA QUENTE PREDIAL (NBR 15884)</t>
  </si>
  <si>
    <t>TUBO CPVC, SOLDAVEL, 54 MM, AGUA QUENTE PREDIAL (NBR 15884)</t>
  </si>
  <si>
    <t>TUBO CPVC, SOLDAVEL, 73 MM, AGUA QUENTE PREDIAL (NBR 15884)</t>
  </si>
  <si>
    <t>TUBO CPVC, SOLDAVEL, 89 MM, AGUA QUENTE PREDIAL (NBR 15884)</t>
  </si>
  <si>
    <t>TUBO DE COBRE CLASSE "A", DN = 1 " (28 MM), PARA INSTALACOES DE MEDIA PRESSAO PARA GASES COMBUSTIVEIS E MEDICINAIS</t>
  </si>
  <si>
    <t>TUBO DE COBRE CLASSE "A", DN = 1 1/2 " (42 MM), PARA INSTALACOES DE MEDIA PRESSAO PARA GASES COMBUSTIVEIS E MEDICINAIS</t>
  </si>
  <si>
    <t>TUBO DE COBRE CLASSE "A", DN = 1 1/4 " (35 MM), PARA INSTALACOES DE MEDIA PRESSAO PARA GASES COMBUSTIVEIS E MEDICINAIS</t>
  </si>
  <si>
    <t>TUBO DE COBRE CLASSE "A", DN = 1/2 " (15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</si>
  <si>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</si>
  <si>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</si>
  <si>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3/4 " (22 MM), PARA INSTALACOES DE MEDIA PRESSAO PARA GASES COMBUSTIVEIS E MEDICINAIS</t>
  </si>
  <si>
    <t>TUBO DE COBRE CLASSE "A", DN = 4 " (104 MM), PARA INSTALACOES DE MEDIA PRESSAO PARA GASES COMBUSTIVEIS E MEDICINAIS</t>
  </si>
  <si>
    <t>TUBO DE COBRE CLASSE "E", DN = 104 MM, PARA INSTALACAO HIDRAULICA PREDIAL</t>
  </si>
  <si>
    <t>TUBO DE COBRE CLASSE "E", DN = 15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</si>
  <si>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</si>
  <si>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</si>
  <si>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</si>
  <si>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</si>
  <si>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</si>
  <si>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</si>
  <si>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</si>
  <si>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TUBO DE COBRE CLASSE "I", DN = 1 " (28 MM), PARA INSTALACOES INDUSTRIAIS DE ALTA PRESSAO E VAPOR</t>
  </si>
  <si>
    <t>TUBO DE COBRE CLASSE "I", DN = 1 1/2 " (42 MM), PARA INSTALACOES INDUSTRIAIS DE ALTA PRESSAO E VAPOR</t>
  </si>
  <si>
    <t>TUBO DE COBRE CLASSE "I", DN = 1 1/4 " (35 MM), PARA INSTALACOES INDUSTRIAIS DE ALTA PRESSAO E VAPOR</t>
  </si>
  <si>
    <t>TUBO DE COBRE CLASSE "I", DN = 1/2 " (15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</si>
  <si>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</si>
  <si>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</si>
  <si>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</si>
  <si>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3/4 " (22 MM), PARA INSTALACOES INDUSTRIAIS DE ALTA PRESSAO E VAPOR</t>
  </si>
  <si>
    <t>TUBO DE COBRE CLASSE "I", DN = 4" (104 MM), PARA INSTALACOES INDUSTRIAIS DE ALTA PRESSAO E VAPOR</t>
  </si>
  <si>
    <t>TUBO DE COBRE FLEXIVEL, D = 1/2 ", E = 0,79 MM, PARA AR-CONDICIONADO/ INSTALACOES GAS RESIDENCIAIS E COMERCIAIS</t>
  </si>
  <si>
    <t>TUBO DE COBRE FLEXIVEL, D = 1/4 ", E = 0,79 MM, PARA AR-CONDICIONADO/ INSTALACOES GAS RESIDENCIAIS E COMERCIAIS</t>
  </si>
  <si>
    <t>TUBO DE COBRE FLEXIVEL, D = 3/16 ", E = 0,79 MM, PARA AR-CONDICIONADO/ INSTALACOES GAS RESIDENCIAIS E COMERCIAIS</t>
  </si>
  <si>
    <t>TUBO DE COBRE FLEXIVEL, D = 3/8 ", E = 0,79 MM, PARA AR-CONDICIONADO/ INSTALACOES GAS RESIDENCIAIS E COMERCIAIS</t>
  </si>
  <si>
    <t>TUBO DE COBRE FLEXIVEL, D = 5/16 ", E = 0,79 MM, PARA AR-CONDICIONADO/ INSTALACOES GAS RESIDENCIAIS E COMERCIAIS</t>
  </si>
  <si>
    <t>TUBO DE COBRE, CLASSE "A", DN = 2" (54 MM), PARA INSTALACOES DE MEDIA PRESSAO PARA GASES COMBUSTIVEIS E MEDICINAIS</t>
  </si>
  <si>
    <t>TUBO DE DESCIDA EXTERNO DE PVC PARA CAIXA DE DESCARGA EXTERNA ALTA - 40 MM X 1,60 M</t>
  </si>
  <si>
    <t>TUBO DE PVC, PBL, TIPO LEVE, DN = 125 MM,  PARA VENTILACAO</t>
  </si>
  <si>
    <t>TUBO DE PVC, PBL, TIPO LEVE, DN = 250 MM,  PARA VENTILACAO</t>
  </si>
  <si>
    <t>TUBO DE PVC, PBL, TIPO LEVE, DN = 300 MM,  PARA VENTILACAO</t>
  </si>
  <si>
    <t>TUBO DE PVC, PBL, TIPO LEVE, DN = 400 MM,  PARA VENTILACAO</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</si>
  <si>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</si>
  <si>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</si>
  <si>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TUBO DRENO, CORRUGADO, ESPIRALADO, FLEXIVEL, PERFURADO, EM POLIETILENO DE ALTA DENSIDADE (PEAD), DN 100 MM, (4") PARA DRENAGEM - EM ROLO (NORMA DNIT 093/2006 - E.M)</t>
  </si>
  <si>
    <t>TUBO DRENO, CORRUGADO, ESPIRALADO, FLEXIVEL, PERFURADO, EM POLIETILENO DE ALTA DENSIDADE (PEAD), DN 65 MM, (2 1/2") PARA DRENAGEM - EM ROLO (NORMA DNIT 093/2006 - EM)</t>
  </si>
  <si>
    <t>TUBO PVC  SERIE NORMAL, DN 100 MM, PARA ESGOTO  PREDIAL (NBR 5688)</t>
  </si>
  <si>
    <t>TUBO PVC  SERIE NORMAL, DN 150 MM, PARA ESGOTO  PREDIAL (NBR 5688)</t>
  </si>
  <si>
    <t>TUBO PVC  SERIE NORMAL, DN 40 MM, PARA ESGOTO  PREDIAL (NBR 5688)</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</si>
  <si>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</si>
  <si>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</si>
  <si>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</si>
  <si>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</si>
  <si>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</si>
  <si>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</si>
  <si>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PVC DE REVESTIMENTO GEOMECANICO NERVURADO REFORCADO, DN = 150 MM, COMPRIMENTO = 2 M</t>
  </si>
  <si>
    <t>TUBO PVC DE REVESTIMENTO GEOMECANICO NERVURADO REFORCADO, DN = 200 MM, COMPRIMENTO = 2 M</t>
  </si>
  <si>
    <t>TUBO PVC DE REVESTIMENTO GEOMECANICO NERVURADO STANDARD, DN = 154 MM, COMPRIMENTO = 2 M</t>
  </si>
  <si>
    <t>TUBO PVC DE REVESTIMENTO GEOMECANICO NERVURADO STANDARD, DN = 206 MM, COMPRIMENTO = 2 M</t>
  </si>
  <si>
    <t>TUBO PVC DE REVESTIMENTO GEOMECANICO NERVURADO STANDARD, DN = 250 MM, COMPRIMENTO = 2 M</t>
  </si>
  <si>
    <t>TUBO PVC DEFOFO, JEI, 1 MPA, DN 100 MM, PARA REDE DE AGUA (NBR 7665)</t>
  </si>
  <si>
    <t>TUBO PVC DEFOFO, JEI, 1 MPA, DN 200 MM, PARA REDE DE AGUA (NBR 7665)</t>
  </si>
  <si>
    <t>TUBO PVC DEFOFO, JEI, 1 MPA, DN 250 MM, PARA REDE DE AGUA (NBR 7665)</t>
  </si>
  <si>
    <t>TUBO PVC DEFOFO, JEI, 1 MPA, DN 300 MM, PARA REDE DE AGUA (NBR 7665)</t>
  </si>
  <si>
    <t>TUBO PVC PBA JEI, CLASSE 12, DN 100 MM, PARA REDE DE AGUA (NBR 5647)</t>
  </si>
  <si>
    <t>TUBO PVC PBA JEI, CLASSE 12, DN 50 MM, PARA REDE DE AGUA (NBR 5647)</t>
  </si>
  <si>
    <t>TUBO PVC PBA JEI, CLASSE 12, DN 75 MM, PARA REDE DE AGUA (NBR 5647)</t>
  </si>
  <si>
    <t>TUBO PVC PBA JEI, CLASSE 15, DN 100 MM, PARA REDE DE AGUA (NBR 5647)</t>
  </si>
  <si>
    <t>TUBO PVC PBA JEI, CLASSE 15, DN 50 MM, PARA REDE DE AGUA (NBR 5647)</t>
  </si>
  <si>
    <t>TUBO PVC PBA JEI, CLASSE 15, DN 75 MM, PARA REDE DE AGUA (NBR 5647)</t>
  </si>
  <si>
    <t>TUBO PVC PBA JEI, CLASSE 20, DN 100 MM, PARA REDE DE AGUA (NBR 5647)</t>
  </si>
  <si>
    <t>TUBO PVC PBA JEI, CLASSE 20, DN 50 MM, PARA REDE DE AGUA (NBR 5647)</t>
  </si>
  <si>
    <t>TUBO PVC PBA JEI, CLASSE 20, DN 75 MM, PARA REDE DE AGUA (NBR 5647)</t>
  </si>
  <si>
    <t>TUBO PVC ROSCAVEL, 3/4",  AGUA FRIA PREDIAL</t>
  </si>
  <si>
    <t>TUBO PVC SERIE NORMAL, DN 50 MM, PARA ESGOTO PREDIAL (NBR 5688)</t>
  </si>
  <si>
    <t>TUBO PVC SERIE NORMAL, DN 75 MM, PARA ESGOTO PREDIAL (NBR 5688)</t>
  </si>
  <si>
    <t>TUBO PVC, FLEXIVEL, CORRUGADO, PERFURADO, DN 110 MM, PARA DRENAGEM, SISTEMA IRRIGACAO</t>
  </si>
  <si>
    <t>TUBO PVC, FLEXIVEL, CORRUGADO, PERFURADO, DN 65 MM, PARA DRENAGEM, SISTEMA IRRIGACAO</t>
  </si>
  <si>
    <t>TUBO PVC, RIGIDO, CORRUGADO, PERFURADO, DN 150 MM, PARA DRENAGEM, SISTEMA IRRIGACAO</t>
  </si>
  <si>
    <t>TUBO PVC, ROSCAVEL,  2 1/2", AGUA FRIA PREDIAL</t>
  </si>
  <si>
    <t>TUBO PVC, ROSCAVEL,  2", PARA AGUA FRIA PREDIAL</t>
  </si>
  <si>
    <t>TUBO PVC, ROSCAVEL, 1 1/2",  AGUA FRIA PREDIAL</t>
  </si>
  <si>
    <t>TUBO PVC, ROSCAVEL, 1 1/4", AGUA FRIA PREDIAL</t>
  </si>
  <si>
    <t>TUBO PVC, ROSCAVEL, 1/2", AGUA FRIA PREDIAL</t>
  </si>
  <si>
    <t>TUBO PVC, ROSCAVEL, 1", AGUA FRIA PREDIAL</t>
  </si>
  <si>
    <t>TUBO PVC, ROSCAVEL, 3", AGUA FRIA PREDIAL</t>
  </si>
  <si>
    <t>TUBO PVC, ROSCAVEL, 4",  AGUA FRIA PREDIAL</t>
  </si>
  <si>
    <t>TUBO PVC, ROSCAVEL, 5",  AGUA FRIA PREDIAL</t>
  </si>
  <si>
    <t>TUBO PVC, ROSCAVEL, 6",  AGUA FRIA PREDIAL</t>
  </si>
  <si>
    <t>TUBO PVC, SOLDAVEL, DN 20 MM, AGUA FRIA (NBR-5648)</t>
  </si>
  <si>
    <t>TUBO PVC, SOLDAVEL, DN 25 MM, AGUA FRIA (NBR-5648)</t>
  </si>
  <si>
    <t>TUBO PVC, SOLDAVEL, DN 32 MM, AGUA FRIA (NBR-5648)</t>
  </si>
  <si>
    <t>TUBO PVC, SOLDAVEL, DN 40 MM, AGUA FRIA (NBR-5648)</t>
  </si>
  <si>
    <t>TUBO PVC, SOLDAVEL, DN 50 MM, PARA AGUA FRIA (NBR-5648)</t>
  </si>
  <si>
    <t>TUBO PVC, SOLDAVEL, DN 60 MM, AGUA FRIA (NBR-5648)</t>
  </si>
  <si>
    <t>TUBO PVC, SOLDAVEL, DN 75 MM, AGUA FRIA (NBR-5648)</t>
  </si>
  <si>
    <t>TUBO PVC, SOLDAVEL, DN 85 MM, AGUA FRIA (NBR-5648)</t>
  </si>
  <si>
    <t>UNIAO DE FERRO GALVANIZADO, COM ROSCA BSP, COM ASSENTO PLANO, DE 1 1/2"</t>
  </si>
  <si>
    <t>UNIAO DE FERRO GALVANIZADO, COM ROSCA BSP, COM ASSENTO PLANO, DE 1 1/4"</t>
  </si>
  <si>
    <t>UNIAO DE FERRO GALVANIZADO, COM ROSCA BSP, COM ASSENTO PLANO, DE 1/2"</t>
  </si>
  <si>
    <t>UNIAO DE FERRO GALVANIZADO, COM ROSCA BSP, COM ASSENTO PLANO, DE 1"</t>
  </si>
  <si>
    <t>UNIAO DE FERRO GALVANIZADO, COM ROSCA BSP, COM ASSENTO PLANO, DE 2 1/2"</t>
  </si>
  <si>
    <t>UNIAO DE FERRO GALVANIZADO, COM ROSCA BSP, COM ASSENTO PLANO, DE 2"</t>
  </si>
  <si>
    <t>UNIAO DE FERRO GALVANIZADO, COM ROSCA BSP, COM ASSENTO PLANO, DE 3/4"</t>
  </si>
  <si>
    <t>UNIAO DE FERRO GALVANIZADO, COM ROSCA BSP, COM ASSENTO PLANO, DE 3"</t>
  </si>
  <si>
    <t>UNIAO DE FERRO GALVANIZADO, COM ROSCA BSP, COM ASSENTO PLANO, DE 4"</t>
  </si>
  <si>
    <t>UNIAO EM POLIPROPILENO (PP), PARA TUBO EM PEAD, 20 MM - LIGACAO PREDIAL DE AGUA</t>
  </si>
  <si>
    <t>UNIAO EM POLIPROPILENO (PP), PARA TUBO EM PEAD, 32 MM - LIGACAO PREDIAL DE AGUA</t>
  </si>
  <si>
    <t>UNIAO PVC, ROSCAVEL 1/2",  AGUA FRIA PREDIAL</t>
  </si>
  <si>
    <t>UNIAO PVC, ROSCAVEL 2",  AGUA FRIA PREDIAL</t>
  </si>
  <si>
    <t>UNIAO PVC, ROSCAVEL, 1 1/2",  AGUA FRIA PREDIAL</t>
  </si>
  <si>
    <t>UNIAO PVC, ROSCAVEL, 1 1/4",  AGUA FRIA PREDIAL</t>
  </si>
  <si>
    <t>UNIAO PVC, ROSCAVEL, 1",  AGUA FRIA PREDIAL</t>
  </si>
  <si>
    <t>UNIAO PVC, ROSCAVEL, 2 1/2",  AGUA FRIA PREDIAL</t>
  </si>
  <si>
    <t>UNIAO PVC, ROSCAVEL, 3/4",  AGUA FRIA PREDIAL</t>
  </si>
  <si>
    <t>UNIAO PVC, ROSCAVEL, 3",  AGUA FRIA PREDIAL</t>
  </si>
  <si>
    <t>UNIAO PVC, SOLDAVEL, 110 MM,  PARA AGUA FRIA PREDIAL</t>
  </si>
  <si>
    <t>UNIAO PVC, SOLDAVEL, 20 MM,  PARA AGUA FRIA PREDIAL</t>
  </si>
  <si>
    <t>UNIAO PVC, SOLDAVEL, 25 MM,  PARA AGUA FRIA PREDIAL</t>
  </si>
  <si>
    <t>UNIAO PVC, SOLDAVEL, 32 MM,  PARA AGUA FRIA PREDIAL</t>
  </si>
  <si>
    <t>UNIAO PVC, SOLDAVEL, 40 MM,  PARA AGUA FRIA PREDIAL</t>
  </si>
  <si>
    <t>UNIAO PVC, SOLDAVEL, 50 MM,  PARA AGUA FRIA PREDIAL</t>
  </si>
  <si>
    <t>UNIAO PVC, SOLDAVEL, 60 MM,  PARA AGUA FRIA PREDIAL</t>
  </si>
  <si>
    <t>UNIAO PVC, SOLDAVEL, 75 MM,  PARA AGUA FRIA PREDIAL</t>
  </si>
  <si>
    <t>UNIAO PVC, SOLDAVEL, 85 MM,  PARA AGUA FRIA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</si>
  <si>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</si>
  <si>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</si>
  <si>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</si>
  <si>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</si>
  <si>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</si>
  <si>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</si>
  <si>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</si>
  <si>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</si>
  <si>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</si>
  <si>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</si>
  <si>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USINA DE ASFALTO A FRIO, CAPACIDADE DE 30 A 40 T/H, ELETRICA, POTENCIA DE 30 CV</t>
  </si>
  <si>
    <t>USINA DE ASFALTO A FRIO, CAPACIDADE DE 40 A 60 T/H, ELETRICA, POTENCIA DE 30 CV</t>
  </si>
  <si>
    <t>USINA DE ASFALTO A QUENTE, FIXA, TIPO CONTRA FLUXO, CAPACIDADE DE 100 A 140 T/H, POTENCIA DE 280 KW, COM MISTURADOR EXTERNO ROTATIVO</t>
  </si>
  <si>
    <t>USINA DE CONCRETO FIXA, CAPACIDADE NOMINAL DE 40 M3/H, SEM SILO</t>
  </si>
  <si>
    <t>USINA DE CONCRETO FIXA, CAPACIDADE NOMINAL DE 60 M3/H, SEM SILO</t>
  </si>
  <si>
    <t>USINA DE CONCRETO FIXA, CAPACIDADE NOMINAL DE 80 M3/H, SEM SILO</t>
  </si>
  <si>
    <t>USINA DE CONCRETO FIXA, CAPACIDADE NOMINAL DE 90 A 120 M3/H, SEM SILO</t>
  </si>
  <si>
    <t>USINA DE LAMA ASFALTICA, PROD 30 A 50 T/H, SILO DE AGREGADO 7 M3, RESERVATORIOS PARA EMULSAO E AGUA DE 2,3 M3 CADA, MISTURADOR TIPO PUGG-MILL A SER MONTADO SOBRE CAMINHAO</t>
  </si>
  <si>
    <t>USINA DE MISTURAS ASFALTICAS A QUENTE, MOVEL, TIPO CONTRA FLUXO, CAPACIDADE DE 40 A 80 T/H</t>
  </si>
  <si>
    <t>USINA MISTURADORA DE SOLOS,  DOSADORES TRIPLOS, CALHA VIBRATORIA CAPACIDADE DE 200 A 500 T/H, POTENCIA DE 75 KW</t>
  </si>
  <si>
    <t>VALVULA DE DESCARGA EM METAL CROMADO PARA MICTORIO COM ACIONAMENTO POR PRESSAO E FECHAMENTO AUTOMATICO</t>
  </si>
  <si>
    <t>VALVULA DE DESCARGA METALICA, BASE 1 1/2 " E ACABAMENTO METALICO CROMADO</t>
  </si>
  <si>
    <t>VALVULA DE DESCARGA METALICA, BASE 1 1/4 " E ACABAMENTO METALICO CROMADO</t>
  </si>
  <si>
    <t>VALVULA DE ESFERA BRUTA EM BRONZE, BITOLA 1 " (REF 1552-B)</t>
  </si>
  <si>
    <t>VALVULA DE ESFERA BRUTA EM BRONZE, BITOLA 1 1/2 " (REF 1552-B)</t>
  </si>
  <si>
    <t>VALVULA DE ESFERA BRUTA EM BRONZE, BITOLA 1 1/4 " (REF 1552-B)</t>
  </si>
  <si>
    <t>VALVULA DE ESFERA BRUTA EM BRONZE, BITOLA 1/2 " (REF 1552-B)</t>
  </si>
  <si>
    <t>VALVULA DE ESFERA BRUTA EM BRONZE, BITOLA 2 " (REF 1552-B)</t>
  </si>
  <si>
    <t>VALVULA DE ESFERA BRUTA EM BRONZE, BITOLA 3/4 " (REF 1552-B)</t>
  </si>
  <si>
    <t>VALVULA DE RETENCAO DE BRONZE, PE COM CRIVOS, EXTREMIDADE COM ROSCA, DE 1 1/2",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</si>
  <si>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</si>
  <si>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</si>
  <si>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</si>
  <si>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</si>
  <si>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3/4", PARA FUNDO DE POCO</t>
  </si>
  <si>
    <t>VALVULA DE RETENCAO DE BRONZE, PE COM CRIVOS, EXTREMIDADE COM ROSCA, DE 3", PARA FUNDO DE POCO</t>
  </si>
  <si>
    <t>VALVULA DE RETENCAO DE BRONZE, PE COM CRIVOS, EXTREMIDADE COM ROSCA, DE 4", PARA FUNDO DE POCO</t>
  </si>
  <si>
    <t>VALVULA DE RETENCAO HORIZONTAL, DE BRONZE (PN-25), 1 1/2", 400 PSI, TAMPA DE PORCA DE UNIAO, EXTREMIDADES COM ROSCA</t>
  </si>
  <si>
    <t>VALVULA DE RETENCAO HORIZONTAL, DE BRONZE (PN-25), 1 1/4", 400 PSI, TAMPA DE PORCA DE UNIAO, EXTREMIDADES COM ROSCA</t>
  </si>
  <si>
    <t>VALVULA DE RETENCAO HORIZONTAL, DE BRONZE (PN-25), 1/2", 400 PSI, TAMPA DE PORCA DE UNIAO, EXTREMIDADES COM ROSCA</t>
  </si>
  <si>
    <t>VALVULA DE RETENCAO HORIZONTAL, DE BRONZE (PN-25), 1", 400 PSI, TAMPA DE PORCA DE UNIAO, EXTREMIDADES COM ROSCA</t>
  </si>
  <si>
    <t>VALVULA DE RETENCAO HORIZONTAL, DE BRONZE (PN-25), 2 1/2", 400 PSI, TAMPA DE PORCA DE UNIAO, EXTREMIDADES COM ROSCA</t>
  </si>
  <si>
    <t>VALVULA DE RETENCAO HORIZONTAL, DE BRONZE (PN-25), 2", 400 PSI, TAMPA DE PORCA DE UNIAO, EXTREMIDADES COM ROSCA</t>
  </si>
  <si>
    <t>VALVULA DE RETENCAO HORIZONTAL, DE BRONZE (PN-25), 3/4",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</si>
  <si>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</si>
  <si>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</si>
  <si>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VERTICAL, DE BRONZE (PN-16), 1 1/2", 200 PSI, EXTREMIDADES COM ROSCA</t>
  </si>
  <si>
    <t>VALVULA DE RETENCAO VERTICAL, DE BRONZE (PN-16), 1 1/4", 200 PSI, EXTREMIDADES COM ROSCA</t>
  </si>
  <si>
    <t>VALVULA DE RETENCAO VERTICAL, DE BRONZE (PN-16), 1/2", 200 PSI, EXTREMIDADES COM ROSCA</t>
  </si>
  <si>
    <t>VALVULA DE RETENCAO VERTICAL, DE BRONZE (PN-16), 1", 200 PSI, EXTREMIDADES COM ROSCA</t>
  </si>
  <si>
    <t>VALVULA DE RETENCAO VERTICAL, DE BRONZE (PN-16), 2 1/2", 200 PSI, EXTREMIDADES COM ROSCA</t>
  </si>
  <si>
    <t>VALVULA DE RETENCAO VERTICAL, DE BRONZE (PN-16), 2", 200 PSI,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</si>
  <si>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</si>
  <si>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</si>
  <si>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</si>
  <si>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EM METAL CROMADO PARA LAVATORIO, 1 " SEM LADRAO</t>
  </si>
  <si>
    <t>VALVULA EM METAL CROMADO PARA PIA AMERICANA 3.1/2 X 1.1/2 "</t>
  </si>
  <si>
    <t>VALVULA EM PLASTICO BRANCO COM SAIDA LISA PARA TANQUE 1.1/4 " X 1.1/2 "</t>
  </si>
  <si>
    <t>VALVULA EM PLASTICO BRANCO PARA LAVATORIO 1 ", SEM UNHO, COM LADRAO</t>
  </si>
  <si>
    <t>VALVULA EM PLASTICO BRANCO PARA TANQUE OU LAVATORIO 1 ", SEM UNHO E SEM LADRAO</t>
  </si>
  <si>
    <t>VALVULA EM PLASTICO BRANCO PARA TANQUE 1.1/4 " X 1.1/2 ", SEM UNHO E SEM LADRAO</t>
  </si>
  <si>
    <t>VALVULA EM PLASTICO CROMADO PARA LAVATORIO 1 ", SEM UNHO, COM LADRAO</t>
  </si>
  <si>
    <t>VALVULA EM PLASTICO CROMADO TIPO AMERICANA PARA PIA DE COZINHA 3.1/2 " X 1.1/2 ", SEM ADAPTADOR</t>
  </si>
  <si>
    <t>VASSOURA MECANICA REBOCAVEL COM ESCOVA CILINDRICA LARGURA UTIL DE VARRIMENTO = 2,44M</t>
  </si>
  <si>
    <t>VASSOURA 40 CM COM CABO</t>
  </si>
  <si>
    <t>VEDACAO DE CALHA, EM BORRACHA COR PRETA, MEDIDA ENTRE 119 E 170 MM, PARA DRENAGEM PLUVIAL PREDIAL</t>
  </si>
  <si>
    <t>VEU POLIESTER</t>
  </si>
  <si>
    <t>VIBRADOR DE IMERSAO, COM PONTEIRA DE *35* MM, MANGOTE DE 5 M, SEM MOTOR</t>
  </si>
  <si>
    <t>VIBRADOR DE IMERSAO, COM PONTEIRA DE *45* MM, MANGOTE DE 5 M, SEM MOTOR.</t>
  </si>
  <si>
    <t>VIBRADOR DE IMERSAO, COM PONTEIRA DE *60* MM, MANGOTE DE 5 M, SEM MOTOR.</t>
  </si>
  <si>
    <t>VIBRADOR DE IMERSAO, DIAMETRO DA PONTEIRA DE *35* MM, COM MOTOR 4 TEMPOS A GASOLINA DE 5,5 HP (5,5 CV)</t>
  </si>
  <si>
    <t>VIBRADOR DE IMERSAO, DIAMETRO DA PONTEIRA DE *45* MM, COM MOTOR ELETRICO TRIFASICO DE 2 HP (2 CV)</t>
  </si>
  <si>
    <t>VIBRADOR DE IMERSAO, DIAMETRO DA PONTEIRA DE *45* MM, COM MOTOR 4 TEMPOS A GASOLINA DE 5,5 HP (5,5 CV)</t>
  </si>
  <si>
    <t>VIBROACABADORA DE ASFALTO SOBRE ESTEIRAS, LARG. PAVIM. 2,60 M A 5,75 M, POT. 110 HP, CAP. 450 T/ H</t>
  </si>
  <si>
    <t>VIBROACABADORA DE ASFALTO SOBRE ESTEIRAS, LARG. PAVIMENT. 1,90 A 5,3 M, POT. 78 KW/105 HP, CAP. 450 T/H</t>
  </si>
  <si>
    <t>VIBROACABADORA DE ASFALTO SOBRE RODAS, LARGURA DE PAVIMENTACAO DE 1,70 A 4,20 M, POTENCIA 78 KW/105 HP, CAPACIDADE 300 T/H</t>
  </si>
  <si>
    <t>VIDRACEIRO (MENSALISTA)</t>
  </si>
  <si>
    <t>VIDRO COMUM LAMINADO LISO INCOLOR DUPLO, ESPESSURA TOTAL 8 MM (CADA CAMADA DE 4 MM) - COLOCADO</t>
  </si>
  <si>
    <t>VIDRO COMUM LAMINADO, LISO, INCOLOR, DUPLO, ESPESSURA TOTAL 6 MM (CADA CAMADA E= 3 MM) - COLOCADO</t>
  </si>
  <si>
    <t>VIDRO COMUM LAMINADO, LISO, INCOLOR, TRIPLO, ESPESSURA TOTAL 12 MM (CADA CAMADA E=  4 MM) - COLOCADO</t>
  </si>
  <si>
    <t>VIDRO COMUM LAMINADO, LISO, INCOLOR, TRIPLO, ESPESSURA TOTAL 15 MM (CADA CAMADA E = 5 MM) - COLOCADO</t>
  </si>
  <si>
    <t>VIDRO CRISTAL COLORIDO, 10 MM, PINTADO NA COR BRANCA</t>
  </si>
  <si>
    <t>VIDRO CRISTAL COLORIDO, 4 MM, PINTADO NA COR BRANCA</t>
  </si>
  <si>
    <t>VIDRO CRISTAL COLORIDO, 6 MM, PINTADO NA COR BRANCA</t>
  </si>
  <si>
    <t>VIDRO CRISTAL COLORIDO, 8 MM, PINTADO NA COR BRANCA</t>
  </si>
  <si>
    <t>VIDRO LISO FUME E = 4MM - SEM COLOCACAO</t>
  </si>
  <si>
    <t>VIDRO LISO FUME E = 6MM - SEM COLOCACAO</t>
  </si>
  <si>
    <t>VIDRO LISO FUME, E = 5 MM - SEM COLOCACAO</t>
  </si>
  <si>
    <t>VIDRO LISO INCOLOR 10 MM - SEM COLOCACAO</t>
  </si>
  <si>
    <t>VIDRO LISO INCOLOR 4MM - SEM COLOCACAO</t>
  </si>
  <si>
    <t>VIDRO LISO INCOLOR 5MM - SEM COLOCACAO</t>
  </si>
  <si>
    <t>VIDRO LISO INCOLOR 6 MM - SEM COLOCACAO</t>
  </si>
  <si>
    <t>VIDRO LISO INCOLOR 8MM  -  SEM COLOCACAO</t>
  </si>
  <si>
    <t>VIDRO PLANO ARAMADO E = 6 MM - SEM COLOCACAO</t>
  </si>
  <si>
    <t>VIDRO PLANO ARMADO E = 7MM - SEM COLOCACAO</t>
  </si>
  <si>
    <t>VIDRO TEMPERADO INCOLOR E = 10 MM, SEM COLOCACAO</t>
  </si>
  <si>
    <t>VIDRO TEMPERADO INCOLOR E = 6 MM, SEM COLOCACAO</t>
  </si>
  <si>
    <t>VIDRO TEMPERADO INCOLOR E = 8 MM, SEM COLOCACAO</t>
  </si>
  <si>
    <t>VIDRO TEMPERADO INCOLOR PARA PORTA DE ABRIR, E = 10 MM (SEM FERRAGENS E SEM COLOCACAO)</t>
  </si>
  <si>
    <t>VIDRO TEMPERADO VERDE E = 10 MM, SEM COLOCACAO</t>
  </si>
  <si>
    <t>VIDRO TEMPERADO VERDE E = 6 MM, SEM COLOCACAO</t>
  </si>
  <si>
    <t>VIDRO TEMPERADO VERDE E = 8 MM, SEM COLOCACAO</t>
  </si>
  <si>
    <t>VIGIA DIURNO</t>
  </si>
  <si>
    <t>VIGIA DIURNO (MENSALISTA)</t>
  </si>
  <si>
    <t>VIGIA NOTURNO, HORA EFETIVAMENTE TRABALHADA DE 22 H AS 5 H (COM ADICIONAL NOTURNO)</t>
  </si>
  <si>
    <t>EXECUÇÃO DE RESERVATÓRIO ELEVADO DE ÁGUA (1000 LITROS) EM CANTEIRO DE OBRA, APOIADO EM ESTRUTURA DE MADEIRA. AF_02/2016</t>
  </si>
  <si>
    <t>CHP</t>
  </si>
  <si>
    <t>GRADE DE DISCO CONTROLE REMOTO REBOCÁVEL, COM 24 DISCOS 24 X 6 MM COM PNEUS PARA TRANSPORTE - CHP DIURNO. AF_06/2014</t>
  </si>
  <si>
    <t>MARTELETE OU ROMPEDOR PNEUMÁTICO MANUAL, 28 KG, COM SILENCIADOR - CHP DIURNO. AF_07/2016</t>
  </si>
  <si>
    <t>USINA DE CONCRETO FIXA, CAPACIDADE NOMINAL DE 90 A 120 M3/H, SEM SILO - CHP DIURNO. AF_07/2016</t>
  </si>
  <si>
    <t>TRATOR DE PNEUS, POTÊNCIA 122 CV, TRAÇÃO 4X4, PESO COM LASTRO DE 4.510 KG - CHP DIURNO. AF_06/2014</t>
  </si>
  <si>
    <t>TRATOR DE ESTEIRAS, POTÊNCIA 150 HP, PESO OPERACIONAL 16,7 T, COM RODA MOTRIZ ELEVADA E LÂMINA 3,18 M3 - CHP DIURNO. AF_06/2014</t>
  </si>
  <si>
    <t>CAMINHÃO TOCO, PESO BRUTO TOTAL 14.300 KG, CARGA ÚTIL MÁXIMA 9590 KG, DISTÂNCIA ENTRE EIXOS 4,76 M, POTÊNCIA 185 CV (NÃO INCLUI CARROCERIA) - CHP DIURNO. AF_06/2014</t>
  </si>
  <si>
    <t>ESPARGIDOR DE ASFALTO PRESSURIZADO COM TANQUE DE 2500 L, REBOCÁVEL COM MOTOR A GASOLINA POTÊNCIA 3,4 HP - CHP DIURNO. AF_07/2014</t>
  </si>
  <si>
    <t>MOTONIVELADORA POTÊNCIA BÁSICA LÍQUIDA (PRIMEIRA MARCHA) 125 HP, PESO BRUTO 13032 KG, LARGURA DA LÂMINA DE 3,7 M - CHP DIURNO. AF_06/2014</t>
  </si>
  <si>
    <t>COMPRESSOR DE AR REBOCÁVEL, VAZÃO 189 PCM, PRESSÃO EFETIVA DE TRABALHO 102 PSI, MOTOR DIESEL, POTÊNCIA 63 CV - CHP DIURNO. AF_06/2015</t>
  </si>
  <si>
    <t>ROLO COMPACTADOR VIBRATÓRIO PÉ DE CARNEIRO PARA SOLOS, POTÊNCIA 80 HP, PESO OPERACIONAL SEM/COM LASTRO 7,4 / 8,8 T, LARGURA DE TRABALHO 1,68 M - CHP DIURNO. AF_02/2016</t>
  </si>
  <si>
    <t>BETONEIRA CAPACIDADE NOMINAL 400 L, CAPACIDADE DE MISTURA 310 L, MOTOR A DIESEL POTÊNCIA 5,0 HP, SEM CARREGADOR - CHP DIURNO. AF_06/2014</t>
  </si>
  <si>
    <t>PROJETOR DE ARGAMASSA, CAPACIDADE DE PROJEÇÃO 1,5 M3/H, ALCANCE DE 30 ATÉ 60 M, MOTOR ELÉTRICO POTÊNCIA 7,5 HP - CHP DIURNO. AF_06/2014</t>
  </si>
  <si>
    <t>TANQUE DE ASFALTO ESTACIONÁRIO COM MAÇARICO, CAPACIDADE 20.000 L - CHP DIURNO. AF_06/2014</t>
  </si>
  <si>
    <t>TRATOR DE PNEUS, POTÊNCIA 85 CV, TRAÇÃO 4X4, PESO COM LASTRO DE 4.675 KG - CHP DIURNO. AF_06/2014</t>
  </si>
  <si>
    <t>RECICLADORA DE ASFALTO A FRIO SOBRE RODAS, LARGURA FRESAGEM DE 2,0 M, POTÊNCIA 422 HP - CHP DIURNO. AF_11/2014</t>
  </si>
  <si>
    <t>BATE-ESTACAS POR GRAVIDADE, POTÊNCIA DE 160 HP, PESO DO MARTELO ATÉ 3 TONELADAS - CHP DIURNO. AF_11/2014</t>
  </si>
  <si>
    <t>CAMINHÃO BASCULANTE 14 M3, COM CAVALO MECÂNICO DE CAPACIDADE MÁXIMA DE TRAÇÃO COMBINADO DE 36000 KG, POTÊNCIA 286 CV, INCLUSIVE SEMIREBOQUE COM CAÇAMBA METÁLICA - CHP DIURNO. AF_12/2014</t>
  </si>
  <si>
    <t>CAMINHÃO BASCULANTE 18 M3, COM CAVALO MECÂNICO DE CAPACIDADE MÁXIMA DE TRAÇÃO COMBINADO DE 45000 KG, POTÊNCIA 330 CV, INCLUSIVE SEMIREBOQUE COM CAÇAMBA METÁLICA - CHP DIURNO. AF_12/2014</t>
  </si>
  <si>
    <t>PERFURATRIZ MANUAL, TORQUE MÁXIMO 83 N.M, POTÊNCIA 5 CV, COM DIÂMETRO MÁXIMO 4" - CHP DIURNO. AF_06/2015</t>
  </si>
  <si>
    <t>PERFURATRIZ SOBRE ESTEIRA, TORQUE MÁXIMO 600 KGF, PESO MÉDIO 1000 KG, POTÊNCIA 20 HP, DIÂMETRO MÁXIMO 10" - CHP DIURNO. AF_06/2015</t>
  </si>
  <si>
    <t>MISTURADOR DUPLO HORIZONTAL DE ALTA TURBULÊNCIA, CAPACIDADE / VOLUME 2 X 500 LITROS, MOTORES ELÉTRICOS MÍNIMO 5 CV CADA, PARA NATA CIMENTO, ARGAMASSA E OUTROS - CHP DIURNO. AF_06/2015</t>
  </si>
  <si>
    <t>BOMBA DE PROJEÇÃO DE CONCRETO SECO, POTÊNCIA 10 CV, VAZÃO 3 M3/H - CHP DIURNO. AF_06/2015</t>
  </si>
  <si>
    <t>BOMBA DE PROJEÇÃO DE CONCRETO SECO, POTÊNCIA 10 CV, VAZÃO 6 M3/H - CHP DIURNO. AF_06/2015</t>
  </si>
  <si>
    <t>COMPRESSOR DE AR REBOCÁVEL, VAZÃO 89 PCM, PRESSÃO EFETIVA DE TRABALHO 102 PSI, MOTOR DIESEL, POTÊNCIA 20 CV - CHP DIURNO. AF_06/2015</t>
  </si>
  <si>
    <t>COMPRESSOR DE AR REBOCÁVEL, VAZÃO 748 PCM, PRESSÃO EFETIVA DE TRABALHO 102 PSI, MOTOR DIESEL, POTÊNCIA 210 CV - CHP DIURNO. AF_06/2015</t>
  </si>
  <si>
    <t>CAMINHÃO TRUCADO (C/ TERCEIRO EIXO) ELETRÔNICO - POTÊNCIA 231CV - PBT = 22000KG - DIST. ENTRE EIXOS 5170 MM - INCLUI CARROCERIA FIXA ABERTA DE MADEIRA - CHP DIURNO. AF_06/2015</t>
  </si>
  <si>
    <t>PENEIRA ROTATIVA COM MOTOR ELÉTRICO TRIFÁSICO DE 2 CV, CILINDRO DE 1 M X 0,60 M, COM FUROS DE 3,17 MM - CHP DIURNO. AF_11/2015</t>
  </si>
  <si>
    <t>DOSADOR DE AREIA, CAPACIDADE DE 26 LITROS - CHP DIURNO. AF_11/2015</t>
  </si>
  <si>
    <t>CAMINHONETE CABINE SIMPLES COM MOTOR 1.6 FLEX, CÂMBIO MANUAL, POTÊNCIA 101/104 CV, 2 PORTAS - CHP DIURNO. AF_11/2015</t>
  </si>
  <si>
    <t>BETONEIRA CAPACIDADE NOMINAL 400 L, CAPACIDADE DE MISTURA 310 L, MOTOR A GASOLINA POTÊNCIA 5,5 HP, SEM CARREGADOR - CHP DIURNO. AF_02/2016</t>
  </si>
  <si>
    <t>GRUPO GERADOR REBOCÁVEL, POTÊNCIA 66 KVA, MOTOR A DIESEL - CHP DIURNO. AF_03/2016</t>
  </si>
  <si>
    <t>DISTRIBUIDOR DE AGREGADOS AUTOPROPELIDO, CAP 3 M3, A DIESEL, POTÊNCIA 176CV - CHP DIURNO. AF_07/2016</t>
  </si>
  <si>
    <t>MARTELO DEMOLIDOR PNEUMÁTICO MANUAL, 32 KG - CHP DIURNO. AF_09/2016</t>
  </si>
  <si>
    <t>CHI</t>
  </si>
  <si>
    <t>USINA DE CONCRETO FIXA, CAPACIDADE NOMINAL DE 90 A 120 M3/H, SEM SILO - CHI DIURNO. AF_07/2016</t>
  </si>
  <si>
    <t>TRATOR DE PNEUS, POTÊNCIA 122 CV, TRAÇÃO 4X4, PESO COM LASTRO DE 4.510 KG - CHI DIURNO. AF_06/2014</t>
  </si>
  <si>
    <t>TRATOR DE ESTEIRAS, POTÊNCIA 150 HP, PESO OPERACIONAL 16,7 T, COM RODA MOTRIZ ELEVADA E LÂMINA 3,18 M3 - CHI DIURNO. AF_06/2014</t>
  </si>
  <si>
    <t>CAMINHÃO TOCO, PESO BRUTO TOTAL 14.300 KG, CARGA ÚTIL MÁXIMA 9590 KG, DISTÂNCIA ENTRE EIXOS 4,76 M, POTÊNCIA 185 CV (NÃO INCLUI CARROCERIA) - CHI DIURNO. AF_06/2014</t>
  </si>
  <si>
    <t>ESPARGIDOR DE ASFALTO PRESSURIZADO COM TANQUE DE 2500 L, REBOCÁVEL COM MOTOR A GASOLINA POTÊNCIA 3,4 HP - CHI DIURNO. AF_07/2014</t>
  </si>
  <si>
    <t>MOTONIVELADORA POTÊNCIA BÁSICA LÍQUIDA (PRIMEIRA MARCHA) 125 HP, PESO BRUTO 13032 KG, LARGURA DA LÂMINA DE 3,7 M - CHI DIURNO. AF_06/2014</t>
  </si>
  <si>
    <t>MARTELETE OU ROMPEDOR PNEUMÁTICO MANUAL, 28 KG, COM SILENCIADOR - CHI DIURNO. AF_07/2016</t>
  </si>
  <si>
    <t>COMPRESSOR DE AR REBOCÁVEL, VAZÃO 189 PCM, PRESSÃO EFETIVA DE TRABALHO 102 PSI, MOTOR DIESEL, POTÊNCIA 63 CV - CHI DIURNO. AF_06/2015</t>
  </si>
  <si>
    <t>BETONEIRA CAPACIDADE NOMINAL 400 L, CAPACIDADE DE MISTURA 310 L, MOTOR A DIESEL POTÊNCIA 5,0 HP, SEM CARREGADOR - CHI DIURNO. AF_06/2014</t>
  </si>
  <si>
    <t>PROJETOR DE ARGAMASSA, CAPACIDADE DE PROJEÇÃO 1,5 M3/H, ALCANCE DE 30 ATÉ 60 M, MOTOR ELÉTRICO POTÊNCIA 7,5 HP - CHI DIURNO. AF_06/2014</t>
  </si>
  <si>
    <t>TANQUE DE ASFALTO ESTACIONÁRIO COM MAÇARICO, CAPACIDADE 20.000 L - CHI DIURNO. AF_06/2014</t>
  </si>
  <si>
    <t>TRATOR DE PNEUS, POTÊNCIA 85 CV, TRAÇÃO 4X4, PESO COM LASTRO DE 4.675 KG - CHI DIURNO. AF_06/2014</t>
  </si>
  <si>
    <t>BATE-ESTACAS POR GRAVIDADE, POTÊNCIA DE 160 HP, PESO DO MARTELO ATÉ 3 TONELADAS - CHI DIURNO. AF_11/2014</t>
  </si>
  <si>
    <t>RECICLADORA DE ASFALTO A FRIO SOBRE RODAS, LARGURA FRESAGEM DE 2,0 M, POTÊNCIA 422 HP - CHI DIURNO. AF_11/2014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</si>
  <si>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</si>
  <si>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CHI DIURNO. AF_12/2014</t>
  </si>
  <si>
    <t>PERFURATRIZ MANUAL, TORQUE MÁXIMO 83 N.M, POTÊNCIA 5 CV, COM DIÂMETRO MÁXIMO 4" - CHI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</si>
  <si>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</si>
  <si>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CHI DIURNO. AF_06/2015</t>
  </si>
  <si>
    <t>BOMBA DE PROJEÇÃO DE CONCRETO SECO, POTÊNCIA 10 CV, VAZÃO 3 M3/H - CHI DIURNO. AF_06/2015</t>
  </si>
  <si>
    <t>BOMBA DE PROJEÇÃO DE CONCRETO SECO, POTÊNCIA 10 CV, VAZÃO 6 M3/H - CHI DIURNO. AF_06/2015</t>
  </si>
  <si>
    <t>COMPRESSOR DE AR REBOCÁVEL, VAZÃO 89 PCM, PRESSÃO EFETIVA DE TRABALHO 102 PSI, MOTOR DIESEL, POTÊNCIA 20 CV - CHI DIURNO. AF_06/2015</t>
  </si>
  <si>
    <t>COMPRESSOR DE AR REBOCÁVEL, VAZÃO 748 PCM, PRESSÃO EFETIVA DE TRABALHO 102 PSI, MOTOR DIESEL, POTÊNCIA 210 CV - CHI DIURNO. AF_06/2015</t>
  </si>
  <si>
    <t>CAMINHÃO TRUCADO (C/ TERCEIRO EIXO) ELETRÔNICO - POTÊNCIA 231CV - PBT = 22000KG - DIST. ENTRE EIXOS 5170 MM - INCLUI CARROCERIA FIXA ABERTA DE MADEIRA - CHI DIURNO. AF_06/2015</t>
  </si>
  <si>
    <t>PENEIRA ROTATIVA COM MOTOR ELÉTRICO TRIFÁSICO DE 2 CV, CILINDRO DE 1 M X 0,60 M, COM FUROS DE 3,17 MM - CHI DIURNO. AF_11/2015</t>
  </si>
  <si>
    <t>DOSADOR DE AREIA, CAPACIDADE DE 26 LITROS - CHI DIURNO. AF_11/2015</t>
  </si>
  <si>
    <t>CAMINHONETE CABINE SIMPLES COM MOTOR 1.6 FLEX, CÂMBIO MANUAL, POTÊNCIA 101/104 CV, 2 PORTAS - CHI DIURNO. AF_11/2015</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</si>
  <si>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</si>
  <si>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</si>
  <si>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GRUPO GERADOR REBOCÁVEL, POTÊNCIA 66 KVA, MOTOR A DIESEL - CHI DIURNO. AF_03/2016</t>
  </si>
  <si>
    <t>DISTRIBUIDOR DE AGREGADOS AUTOPROPELIDO, CAP 3 M3, A DIESEL, POTÊNCIA 176CV - CHI DIURNO. AF_07/2016</t>
  </si>
  <si>
    <t>MARTELO DEMOLIDOR PNEUMÁTICO MANUAL, 32 KG - CHI DIURNO. AF_09/2016</t>
  </si>
  <si>
    <t>ROLO COMPACTADOR VIBRATÓRIO PÉ DE CARNEIRO PARA SOLOS, POTÊNCIA 80 HP, PESO OPERACIONAL SEM/COM LASTRO 7,4 / 8,8 T, LARGURA DE TRABALHO 1,68 M - MANUTENÇÃO. AF_02/2016</t>
  </si>
  <si>
    <t>USINA DE CONCRETO FIXA, CAPACIDADE NOMINAL DE 90 A 120 M3/H, SEM SILO - MATERIAIS NA OPERAÇÃO. AF_07/2016</t>
  </si>
  <si>
    <t>TRATOR DE PNEUS, POTÊNCIA 85 CV, TRAÇÃO 4X4, PESO COM LASTRO DE 4.675 KG - MANUTENÇÃO. AF_06/2014</t>
  </si>
  <si>
    <t>TRATOR DE PNEUS, POTÊNCIA 85 CV, TRAÇÃO 4X4, PESO COM LASTRO DE 4.675 KG - MATERIAIS NA OPERAÇÃO. AF_06/2014</t>
  </si>
  <si>
    <t>TRATOR DE ESTEIRAS, POTÊNCIA 150 HP, PESO OPERACIONAL 16,7 T, COM RODA MOTRIZ ELEVADA E LÂMINA 3,18 M3 - MATERIAIS NA OPERAÇÃO. AF_06/2014</t>
  </si>
  <si>
    <t>CAMINHÃO TOCO, PESO BRUTO TOTAL 14.300 KG, CARGA ÚTIL MÁXIMA 9590 KG, DISTÂNCIA ENTRE EIXOS 4,76 M, POTÊNCIA 185 CV (NÃO INCLUI CARROCERIA)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</si>
  <si>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</si>
  <si>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</si>
  <si>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</si>
  <si>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COMPRESSOR DE AR REBOCÁVEL, VAZÃO 189 PCM, PRESSÃO EFETIVA DE TRABALHO 102 PSI, MOTOR DIESEL, POTÊNCIA 63 CV - MANUTENÇÃO. AF_06/2015</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</si>
  <si>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</si>
  <si>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</si>
  <si>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</si>
  <si>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</si>
  <si>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USINA DE CONCRETO FIXA, CAPACIDADE NOMINAL DE 90 A 120 M3/H, SEM SILO - MANUTENÇÃO. AF_07/2016</t>
  </si>
  <si>
    <t>TRATOR DE ESTEIRAS, POTÊNCIA 150 HP, PESO OPERACIONAL 16,7 T, COM RODA MOTRIZ ELEVADA E LÂMINA 3,18 M3 - MANUTENÇÃO. AF_06/2014</t>
  </si>
  <si>
    <t>CAMINHÃO TOCO, PESO BRUTO TOTAL 14.300 KG, CARGA ÚTIL MÁXIMA 9590 KG, DISTÂNCIA ENTRE EIXOS 4,76 M, POTÊNCIA 185 CV (NÃO INCLUI CARROCERIA) - MATERIAIS NA OPERAÇÃO. AF_06/2014</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</si>
  <si>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</si>
  <si>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</si>
  <si>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</si>
  <si>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</si>
  <si>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</si>
  <si>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</si>
  <si>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PROJETOR DE ARGAMASSA, CAPACIDADE DE PROJEÇÃO 1,5 M3/H, ALCANCE DE 30 ATÉ 60 M, MOTOR ELÉTRICO POTÊNCIA 7,5 HP - MANUTENÇÃO. AF_06/2014</t>
  </si>
  <si>
    <t>ESPARGIDOR DE ASFALTO PRESSURIZADO COM TANQUE DE 2500 L, REBOCÁVEL COM MOTOR A GASOLINA POTÊNCIA 3,4 HP - DEPRECIAÇÃO. AF_07/2014</t>
  </si>
  <si>
    <t>ESPARGIDOR DE ASFALTO PRESSURIZADO COM TANQUE DE 2500 L, REBOCÁVEL COM MOTOR A GASOLINA POTÊNCIA 3,4 HP - JUROS. AF_07/2014</t>
  </si>
  <si>
    <t>TRATOR DE ESTEIRAS, POTÊNCIA 150 HP, PESO OPERACIONAL 16,7 T, COM RODA MOTRIZ ELEVADA E LÂMINA 3,18 M3 - DEPRECIAÇÃO. AF_06/2014</t>
  </si>
  <si>
    <t>TRATOR DE ESTEIRAS, POTÊNCIA 150 HP, PESO OPERACIONAL 16,7 T, COM RODA MOTRIZ ELEVADA E LÂMINA 3,18 M3 - JUROS. AF_06/2014</t>
  </si>
  <si>
    <t>TRATOR DE PNEUS, POTÊNCIA 85 CV, TRAÇÃO 4X4, PESO COM LASTRO DE 4.675 KG - DEPRECIAÇÃO. AF_06/2014</t>
  </si>
  <si>
    <t>TRATOR DE PNEUS, POTÊNCIA 85 CV, TRAÇÃO 4X4, PESO COM LASTRO DE 4.675 KG - JUROS.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</si>
  <si>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</si>
  <si>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</si>
  <si>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</si>
  <si>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</si>
  <si>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</si>
  <si>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</si>
  <si>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</si>
  <si>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</si>
  <si>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</si>
  <si>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</si>
  <si>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</si>
  <si>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VIBROACABADORA DE ASFALTO SOBRE ESTEIRAS, LARGURA DE PAVIMENTAÇÃO 2,13 M A 4,55 M, POTÊNCIA 100 HP, CAPACIDADE 400 T/H - JUROS. AF_11/2014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</si>
  <si>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</si>
  <si>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</si>
  <si>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</si>
  <si>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</si>
  <si>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</si>
  <si>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</si>
  <si>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</si>
  <si>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</si>
  <si>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</si>
  <si>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</si>
  <si>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</si>
  <si>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</si>
  <si>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</si>
  <si>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</si>
  <si>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</si>
  <si>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</si>
  <si>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</si>
  <si>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</si>
  <si>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</si>
  <si>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</si>
  <si>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</si>
  <si>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</si>
  <si>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</si>
  <si>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</si>
  <si>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</si>
  <si>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</si>
  <si>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</si>
  <si>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</si>
  <si>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</si>
  <si>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</si>
  <si>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</si>
  <si>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</si>
  <si>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</si>
  <si>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</si>
  <si>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</si>
  <si>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</si>
  <si>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</si>
  <si>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ESPARGIDOR DE ASFALTO PRESSURIZADO, TANQUE 6 M3 COM ISOLAÇÃO TÉRMICA, AQUECIDO COM 2 MAÇARICOS, COM BARRA ESPARGIDORA 3,60 M, MONTADO SOBRE CAMINHÃO  TOCO, PBT 14.300 KG, POTÊNCIA 185 CV - JUROS. AF_08/2015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</si>
  <si>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</si>
  <si>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</si>
  <si>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</si>
  <si>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</si>
  <si>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DOSADOR DE AREIA, CAPACIDADE DE 26 LITROS - DEPRECIAÇÃO. AF_11/2015</t>
  </si>
  <si>
    <t>DOSADOR DE AREIA, CAPACIDADE DE 26 LITROS - JUROS. AF_11/2015</t>
  </si>
  <si>
    <t>DOSADOR DE AREIA, CAPACIDADE DE 26 LITROS - MANUTENÇÃO.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</si>
  <si>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</si>
  <si>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</si>
  <si>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</si>
  <si>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</si>
  <si>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</si>
  <si>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MARTELO PERFURADOR PNEUMÁTICO MANUAL, HASTE 25 X 75 MM, 21 KG - JUROS. AF_12/2015</t>
  </si>
  <si>
    <t>GRUPO GERADOR REBOCÁVEL, POTÊNCIA 66 KVA, MOTOR A DIESEL - MANUTENÇÃO. AF_03/2016</t>
  </si>
  <si>
    <t>USINA DE CONCRETO FIXA, CAPACIDADE NOMINAL DE 90 A 120 M3/H, SEM SILO - DEPRECIAÇÃO. AF_07/2016</t>
  </si>
  <si>
    <t>USINA DE CONCRETO FIXA, CAPACIDADE NOMINAL DE 90 A 120 M3/H, SEM SILO - JUROS.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</si>
  <si>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</si>
  <si>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</si>
  <si>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</si>
  <si>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MARTELO DEMOLIDOR PNEUMÁTICO MANUAL, 32 KG - DEPRECIAÇÃO. AF_09/2016</t>
  </si>
  <si>
    <t>MARTELO DEMOLIDOR PNEUMÁTICO MANUAL, 32 KG - JUROS. AF_09/2016</t>
  </si>
  <si>
    <t>MARTELO DEMOLIDOR PNEUMÁTICO MANUAL, 32 KG - MANUTENÇÃO. AF_09/2016</t>
  </si>
  <si>
    <t>(COMPOSIÇÃO REPRESENTATIVA) FABRICAÇÃO E INSTALAÇÃO DE TESOURA INTEIRA EM AÇO, PARA VÃOS DE 3 A 12 M E PARA QUALQUER TIPO DE TELHA, INCLUSO IÇAMENTO. AF_12/2015</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</si>
  <si>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</si>
  <si>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</si>
  <si>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</si>
  <si>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</si>
  <si>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EXECUÇÃO DE GRAMPO PARA SOLO GRAMPEADO COM COMPRIMENTO MENOR OU IGUAL A 4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</si>
  <si>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</si>
  <si>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</si>
  <si>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</si>
  <si>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</si>
  <si>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</si>
  <si>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EXECUÇÃO DE SARJETÃO DE CONCRETO USINADO, MOLDADA  IN LOCO  EM TRECHO RETO, 100 CM BASE X 20 CM ALTURA. AF_06/2016</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</si>
  <si>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</si>
  <si>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</si>
  <si>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</si>
  <si>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</si>
  <si>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CONTRAVERGA MOLDADA IN LOCO EM CONCRETO PARA VÃOS DE MAIS DE 1,5 M DE COMPRIMENTO. AF_03/2016</t>
  </si>
  <si>
    <t>FIXAÇÃO (ENCUNHAMENTO) DE ALVENARIA DE VEDAÇÃO COM ARGAMASSA APLICADA COM BISNAGA. AF_03/2016</t>
  </si>
  <si>
    <t>FIXAÇÃO (ENCUNHAMENTO) DE ALVENARIA DE VEDAÇÃO COM ARGAMASSA APLICADA COM COLHER. AF_03/2016</t>
  </si>
  <si>
    <t>LUVA PARA ELETRODUTO, PVC, ROSCÁVEL, DN 40 MM (1 1/4"), PARA CIRCUITOS TERMINAIS, INSTALADA EM FORRO - FORNECIMENTO E INSTALAÇÃO. AF_12/2015</t>
  </si>
  <si>
    <t>LUVA PARA ELETRODUTO, PVC, ROSCÁVEL, DN 40 MM (1 1/4"), PARA CIRCUITOS TERMINAIS, INSTALADA EM LAJE - FORNECIMENTO E INSTALAÇÃO. AF_12/2015</t>
  </si>
  <si>
    <t>CURVA 90 GRAUS PARA ELETRODUTO, PVC, ROSCÁVEL, DN 40 MM (1 1/4"), PARA CIRCUITOS TERMINAIS, INSTALADA EM FORRO - FORNECIMENTO E INSTALAÇÃO. AF_12/2015</t>
  </si>
  <si>
    <t>CURVA 180 GRAUS PARA ELETRODUTO, PVC, ROSCÁVEL, DN 25 MM (3/4"), PARA CIRCUITOS TERMINAIS, INSTALADA EM PAREDE - FORNECIMENTO E INSTALAÇÃO. AF_12/2015</t>
  </si>
  <si>
    <t>CURVA 90 GRAUS PARA ELETRODUTO, PVC, ROSCÁVEL, DN 40 MM (1 1/4"), PARA CIRCUITOS TERMINAIS, INSTALADA EM PAREDE - FORNECIMENTO E INSTALAÇÃO.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</si>
  <si>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</si>
  <si>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</si>
  <si>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</si>
  <si>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4" ALTA (2,00 M DO PISO), METÁLICA, INSTALADA EM PAREDE - FORNECIMENTO E INSTALAÇÃO. AF_12/2015</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</si>
  <si>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</si>
  <si>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</si>
  <si>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</si>
  <si>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</si>
  <si>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</si>
  <si>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</si>
  <si>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INCLUINDO SUPORTE E PLACA - FORNECIMENTO E INSTALAÇÃO. AF_12/2015</t>
  </si>
  <si>
    <t>INTERRUPTOR PARALELO (1 MÓDULO), 10A/250V, INCLUINDO SUPORTE E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</si>
  <si>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</si>
  <si>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</si>
  <si>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</si>
  <si>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</si>
  <si>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</si>
  <si>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</si>
  <si>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(4 MÓDULOS), 10A/250V, INCLUINDO SUPORTE E PLACA - FORNECIMENTO E INSTALAÇÃO. AF_12/2015</t>
  </si>
  <si>
    <t>INTERRUPTOR SIMPLES (6 MÓDULOS), 10A/250V, INCLUINDO SUPORTE E PLACA - FORNECIMENTO E INSTALAÇÃO. AF_12/2015</t>
  </si>
  <si>
    <t>TOMADA ALTA DE EMBUTIR (1 MÓDULO), 2P+T 10 A, SEM SUPORTE E SEM PLACA - FORNECIMENTO E INSTALAÇÃO. AF_12/2015</t>
  </si>
  <si>
    <t>TOMADA ALTA DE EMBUTIR (1 MÓDULO), 2P+T 20 A, SEM SUPORTE E SEM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</si>
  <si>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</si>
  <si>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</si>
  <si>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</si>
  <si>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</si>
  <si>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INTERRUPTOR SIMPLES (1 MÓDULO) COM 1 TOMADA DE EMBUTIR 2P+T 10 A,  SEM SUPORTE E SEM PLACA - FORNECIMENTO E INSTALAÇÃO. AF_12/2015</t>
  </si>
  <si>
    <t>PONTO DE TOMADA RESIDENCIAL INCLUINDO TOMADA 10A/250V, CAIXA ELÉTRICA, ELETRODUTO, CABO, RASGO, QUEBRA E CHUMBAMENTO. AF_01/2016</t>
  </si>
  <si>
    <t>PONTO DE TOMADA RESIDENCIAL INCLUINDO TOMADA 20A/250V, CAIXA ELÉTRICA, ELETRODUTO, CABO, RASGO, QUEBRA E CHUMBAMENTO. AF_01/2016</t>
  </si>
  <si>
    <t>TUBO, PVC, SOLDÁVEL, DN 25MM, INSTALADO EM DRENO DE AR-CONDICIONADO - FORNECIMENTO E INSTALAÇÃO. AF_12/2014</t>
  </si>
  <si>
    <t>LUVA, PVC, SOLDÁVEL, DN 25MM, INSTALADO EM DRENO DE AR-CONDICIONADO - FORNECIMENTO E INSTALAÇÃO. AF_12/2014</t>
  </si>
  <si>
    <t>ADAPTADOR COM FLANGE E ANEL DE VEDAÇÃO, PVC, SOLDÁVEL, DN 32 MM X 1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</si>
  <si>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</si>
  <si>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</si>
  <si>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</si>
  <si>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</si>
  <si>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RALO SECO, PVC, DN 100 X 40 MM, JUNTA SOLDÁVEL, FORNECIDO E INSTALADO EM RAMAL DE DESCARGA OU EM RAMAL DE ESGOTO SANITÁRIO. AF_12/2014</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</si>
  <si>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</si>
  <si>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</si>
  <si>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</si>
  <si>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</si>
  <si>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</si>
  <si>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</si>
  <si>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</si>
  <si>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</si>
  <si>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ALVENARIA PARA ELETRODUTOS COM DIAMETROS MENORES OU IGUAIS A 40 MM. AF_05/2015</t>
  </si>
  <si>
    <t>PASSANTE TIPO TUBO DE DIÂMETRO MENOR OU IGUAL A 40 MM, FIXADO EM LAJE. AF_05/2015</t>
  </si>
  <si>
    <t>PASSANTE TIPO TUBO DE DIÂMETRO MAIORES QUE 40 MM E MENORES OU IGUAIS A 75 MM, FIXADO EM LAJE. AF_05/2015</t>
  </si>
  <si>
    <t>CHUMBAMENTO LINEAR EM ALVENARIA PARA RAMAIS/DISTRIBUIÇÃO COM DIÂMETROS MENORES OU IGUAIS A 40 MM. AF_05/2015</t>
  </si>
  <si>
    <t>CHUMBAMENTO LINEAR EM ALVENARIA PARA RAMAIS/DISTRIBUIÇÃO COM DIÂMETROS MAIORES QUE 40 MM E MENORES OU IGUAIS A 75 MM. AF_05/2015</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</si>
  <si>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</si>
  <si>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</si>
  <si>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</si>
  <si>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</si>
  <si>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</si>
  <si>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</si>
  <si>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</si>
  <si>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</si>
  <si>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ATÉ 0,8 M, PROFUNDIDADE DE 1,5 A 3,0 M, COM AREIA PARA ATERRO. AF_05/2016</t>
  </si>
  <si>
    <t>ATERRO MANUAL DE VALAS COM AREIA PARA ATERRO E COMPACTAÇÃO MECANIZADA. AF_05/2016</t>
  </si>
  <si>
    <t>REATERRO MANUAL DE VALAS COM COMPACTAÇÃO MECANIZADA. AF_04/2016</t>
  </si>
  <si>
    <t>TXKM</t>
  </si>
  <si>
    <t>M3XKM</t>
  </si>
  <si>
    <t>COMPACTACAO MECANICA, SEM CONTROLE DO GC (C/COMPACTADOR PLACA 400 KG)</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</si>
  <si>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</si>
  <si>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</si>
  <si>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</si>
  <si>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</si>
  <si>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</si>
  <si>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VIA EM PISO INTERTRAVADO, COM BLOCO RETANGULAR COR NATURAL DE 20 X 10 CM, ESPESSURA 8 CM. AF_12/2015</t>
  </si>
  <si>
    <t>EXECUÇÃO DE VIA EM PISO INTERTRAVADO, COM BLOCO RETANGULAR DE 20 X 10 CM, ESPESSURA 10 CM. AF_12/2015</t>
  </si>
  <si>
    <t>EXECUÇÃO DE VIA EM PISO INTERTRAVADO, COM BLOCO RETANGULAR COLORIDO DE 20 X 10 CM, ESPESSURA 8 CM. AF_12/2015</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</si>
  <si>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</si>
  <si>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</si>
  <si>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APLICAÇÃO MANUAL DE PINTURA COM TINTA TEXTURIZADA ACRÍLICA EM PAREDES EXTERNAS DE CASAS, UMA COR. AF_06/2014</t>
  </si>
  <si>
    <t>APLICAÇÃO MANUAL DE PINTURA COM TINTA TEXTURIZADA ACRÍLICA EM PAREDES EXTERNAS DE CASAS, DUAS CORES. AF_06/2014</t>
  </si>
  <si>
    <t>APLICAÇÃO MANUAL DE PINTURA COM TINTA TEXTURIZADA ACRÍLICA EM MOLDURAS DE EPS, PRÉ-FABRICADOS, OU OUTROS. AF_06/2014</t>
  </si>
  <si>
    <t>APLICAÇÃO DE FUNDO SELADOR ACRÍLICO EM TETO, UMA DEMÃO. AF_06/2014</t>
  </si>
  <si>
    <t>APLICAÇÃO DE FUNDO SELADOR ACRÍLICO EM PAREDES, UMA DEMÃO. AF_06/2014</t>
  </si>
  <si>
    <t>APLICAÇÃO MANUAL DE PINTURA COM TINTA LÁTEX ACRÍLICA EM PAREDES, DUAS DEMÃOS. AF_06/2014</t>
  </si>
  <si>
    <t>APLICAÇÃO E LIXAMENTO DE MASSA LÁTEX EM TETO, UMA DEMÃO. AF_06/2014</t>
  </si>
  <si>
    <t>APLICAÇÃO E LIXAMENTO DE MASSA LÁTEX EM PAREDES, UMA DEMÃO. AF_06/2014</t>
  </si>
  <si>
    <t>APLICAÇÃO E LIXAMENTO DE MASSA LÁTEX EM TETO, DUAS DEMÃOS. AF_06/2014</t>
  </si>
  <si>
    <t>TEXTURA ACRÍLICA, APLICAÇÃO MANUAL EM PAREDE, UMA DEMÃO. AF_09/2016</t>
  </si>
  <si>
    <t>TEXTURA ACRÍLICA, APLICAÇÃO MANUAL EM TETO, UMA DEMÃO. AF_09/2016</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</si>
  <si>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</si>
  <si>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</si>
  <si>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</si>
  <si>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</si>
  <si>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</si>
  <si>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</si>
  <si>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</si>
  <si>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</si>
  <si>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</si>
  <si>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</si>
  <si>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</si>
  <si>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</si>
  <si>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</si>
  <si>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</si>
  <si>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MENOR QUE 5M², SARRAFEADO (COM TALISCAS), ESPESSURA DE 1,5CM. AF_06/2014</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</si>
  <si>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</si>
  <si>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</si>
  <si>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ESTUCAMENTO, PARA QUALQUER REVESTIMENTO, EM TETO DO SISTEMA DE PAREDES DE CONCRETO. AF_06/2015</t>
  </si>
  <si>
    <t>ARGAMASSA PARA REVESTIMENTO DECORATIVO MONOCAMADA (MONOCAPA), MISTURA E PROJEÇÃO DE 2 M3/H DE ARGAMASSA. AF_06/2014</t>
  </si>
  <si>
    <t>ARGAMASSA INDUSTRIALIZADA PARA REVESTIMENTOS, MISTURA E PROJEÇÃO DE 2 M³/H DE ARGAMASSA. AF_06/2014</t>
  </si>
  <si>
    <t>PENEIRAMENTO DE AREIA COM PENEIRA ELÉTRICA. AF_11/2015</t>
  </si>
  <si>
    <t>PENEIRAMENTO DE AREIA COM PENEIRA MANUAL. AF_11/2015</t>
  </si>
  <si>
    <t>ENSACAMENTO DE AREIA. AF_11/2015</t>
  </si>
  <si>
    <t>AJUDANTE DE ARMADOR COM ENCARGOS COMPLEMENTARES</t>
  </si>
  <si>
    <t>AJUDANTE DE CARPINTEIRO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</si>
  <si>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</si>
  <si>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</si>
  <si>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</si>
  <si>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</si>
  <si>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</si>
  <si>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</si>
  <si>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ELETRICISTA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</si>
  <si>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</si>
  <si>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</si>
  <si>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</si>
  <si>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</si>
  <si>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</si>
  <si>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</si>
  <si>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AZULEJISTA OU LADRILHISTA COM ENCARGOS COMPLEMENTARES</t>
  </si>
  <si>
    <t>BLASTER, DINAMITADOR OU CABO DE FOGO COM ENCARGOS COMPLEMENTARES</t>
  </si>
  <si>
    <t>CALCETEIRO COM ENCARGOS COMPLEMENTARES</t>
  </si>
  <si>
    <t>CARPINTEIRO DE ESQUADRIA COM ENCARGOS COMPLEMENTARES</t>
  </si>
  <si>
    <t>CARPINTEIRO DE FORMAS COM ENCARGOS COMPLEMENTARES</t>
  </si>
  <si>
    <t>ELETRICISTA COM ENCARGOS COMPLEMENTARES</t>
  </si>
  <si>
    <t>ELETRICISTA INDUSTRIAL COM ENCARGOS COMPLEMENTARES</t>
  </si>
  <si>
    <t>ELETROTÉCNICO COM ENCARGOS COMPLEMENTARES</t>
  </si>
  <si>
    <t>ENCANADOR OU BOMBEIRO HIDRÁULICO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</si>
  <si>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</si>
  <si>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</si>
  <si>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</si>
  <si>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</si>
  <si>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</si>
  <si>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</si>
  <si>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</si>
  <si>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</si>
  <si>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</si>
  <si>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</si>
  <si>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</si>
  <si>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</si>
  <si>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</si>
  <si>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</si>
  <si>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</si>
  <si>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</si>
  <si>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</si>
  <si>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</si>
  <si>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</si>
  <si>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</si>
  <si>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</si>
  <si>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</si>
  <si>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</si>
  <si>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</si>
  <si>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</si>
  <si>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</si>
  <si>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</si>
  <si>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</si>
  <si>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</si>
  <si>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JATO DE AREIA OU JATISTA COM ENCARGOS COMPLEMENTARES</t>
  </si>
  <si>
    <t>OPERADOR PARA BATE ESTACAS COM ENCARGOS COMPLEMENTARES</t>
  </si>
  <si>
    <t>PASTILHEIRO COM ENCARGOS COMPLEMENTARES</t>
  </si>
  <si>
    <t>PEDREIRO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</si>
  <si>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</si>
  <si>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</si>
  <si>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</si>
  <si>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</si>
  <si>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</si>
  <si>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SERRALHEIRO COM ENCARGOS COMPLEMENTARES</t>
  </si>
  <si>
    <t>SERVENTE COM ENCARGOS COMPLEMENTARES</t>
  </si>
  <si>
    <t>SOLDADOR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</si>
  <si>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</si>
  <si>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</si>
  <si>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</si>
  <si>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</si>
  <si>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</si>
  <si>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</si>
  <si>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</si>
  <si>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JARDINEIRO COM ENCARGOS COMPLEMENTARES</t>
  </si>
  <si>
    <t>DESENHISTA DETALHISTA COM ENCARGOS COMPLEMENTARES</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</si>
  <si>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</si>
  <si>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</si>
  <si>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</si>
  <si>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</si>
  <si>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</si>
  <si>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</si>
  <si>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</si>
  <si>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</si>
  <si>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</si>
  <si>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</si>
  <si>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</si>
  <si>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</si>
  <si>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</si>
  <si>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</si>
  <si>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</si>
  <si>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ENGENHEIRO ELETRICISTA COM ENCARGOS COMPLEMENTARES</t>
  </si>
  <si>
    <t>ENGENHEIRO SANITARISTA COM ENCARGOS COMPLEMENTARES</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</si>
  <si>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</si>
  <si>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</si>
  <si>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</si>
  <si>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</si>
  <si>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</si>
  <si>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UNIDADE</t>
  </si>
  <si>
    <t>GUINDAUTO HIDRÁULICO, CAPACIDADE MÁXIMA DE CARGA 6200 KG, MOMENTO MÁXIMO DE CARGA 11,7 TM, ALCANCE MÁXIMO HORIZONTAL 9,70 M, INCLUSIVE CAMINHÃO TOCO PBT 16.000 KG, POTÊNCIA DE 189 CV - CHP DIURNO. AF_06/2014</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</si>
  <si>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</si>
  <si>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4X4, POTÊNCIA LÍQ. 88 HP, CAÇAMBA CARREG. CAP. MÍN. 1 M3, CAÇAMBA RETRO CAP. 0,26 M3, PESO OPERACIONAL MÍN. 6.674 KG, PROFUNDIDADE ESCAVAÇÃO MÁX. 4,37 M - CHI DIURNO. AF_06/2014</t>
  </si>
  <si>
    <t>ESCAVADEIRA HIDRÁULICA SOBRE ESTEIRAS, CAÇAMBA 0,80 M3, PESO OPERACIONAL 17 T, POTENCIA BRUTA 111 HP - CHP DIURNO. AF_06/2014</t>
  </si>
  <si>
    <t>ESCAVADEIRA HIDRÁULICA SOBRE ESTEIRAS, CAÇAMBA 0,80 M3, PESO OPERACIONAL 17 T, POTENCIA BRUTA 111 HP - CHI DIURNO. AF_06/2014</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</si>
  <si>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</si>
  <si>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</si>
  <si>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</si>
  <si>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ASSENTAMENTO DE TUBO DE CONCRETO PARA REDES COLETORAS DE ESGOTO SANITÁRIO, DIÂMETRO DE 500 MM, JUNTA ELÁSTICA, INSTALADO EM LOCAL COM BAIXO NÍVEL DE INTERFERÊNCIAS (NÃO INCLUI FORNECIMENTO). AF_12/2015</t>
  </si>
  <si>
    <t>ASSENTAMENTO DE TUBO DE CONCRETO PARA REDES COLETORAS DE ESGOTO SANITÁRIO, DIÂMETRO DE 600 MM, JUNTA ELÁSTICA, INSTALADO EM LOCAL COM BAIXO NÍVEL DE INTERFERÊNCIAS (NÃO INCLUI FORNECIMENTO).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</si>
  <si>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</si>
  <si>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</si>
  <si>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</si>
  <si>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ASSENTAMENTO DE TUBO DE CONCRETO PARA REDES COLETORAS DE ESGOTO SANITÁRIO, DIÂMETRO DE 1000 MM, JUNTA ELÁSTICA, INSTALADO EM LOCAL COM BAIXO NÍVEL DE INTERFERÊNCIAS (NÃO INCLUI FORNECIMENTO).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</si>
  <si>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</si>
  <si>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</si>
  <si>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</si>
  <si>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ASSENTAMENTO DE TUBO DE CONCRETO PARA REDES COLETORAS DE ESGOTO SANITÁRIO, DIÂMETRO DE 500 MM, JUNTA ELÁSTICA, INSTALADO EM LOCAL COM ALTO NÍVEL DE INTERFERÊNCIAS (NÃO INCLUI FORNECIMENTO). AF_12/2015</t>
  </si>
  <si>
    <t>ASSENTAMENTO DE TUBO DE CONCRETO PARA REDES COLETORAS DE ESGOTO SANITÁRIO, DIÂMETRO DE 600 MM, JUNTA ELÁSTICA, INSTALADO EM LOCAL COM ALTO NÍVEL DE INTERFERÊNCIAS (NÃO INCLUI FORNECIMENTO).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</si>
  <si>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</si>
  <si>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</si>
  <si>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</si>
  <si>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ASSENTAMENTO DE TUBO DE CONCRETO PARA REDES COLETORAS DE ESGOTO SANITÁRIO, DIÂMETRO DE 1000 MM, JUNTA ELÁSTICA, INSTALADO EM LOCAL COM ALTO NÍVEL DE INTERFERÊNCIAS (NÃO INCLUI FORNECIMENTO). AF_12/2015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</si>
  <si>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</si>
  <si>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</si>
  <si>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</si>
  <si>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</si>
  <si>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</si>
  <si>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</si>
  <si>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</si>
  <si>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</si>
  <si>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</si>
  <si>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</si>
  <si>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</si>
  <si>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</si>
  <si>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</si>
  <si>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</si>
  <si>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</si>
  <si>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</si>
  <si>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</si>
  <si>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</si>
  <si>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</si>
  <si>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</si>
  <si>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</si>
  <si>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</si>
  <si>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</si>
  <si>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</si>
  <si>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</si>
  <si>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</si>
  <si>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</si>
  <si>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</si>
  <si>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</si>
  <si>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</si>
  <si>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</si>
  <si>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</si>
  <si>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</si>
  <si>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</si>
  <si>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</si>
  <si>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</si>
  <si>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</si>
  <si>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</si>
  <si>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AUXILIAR DE ENCANADOR OU BOMBEIRO HIDRÁULICO COM ENCARGOS COMPLEMENTARES</t>
  </si>
  <si>
    <t>TALHA MANUAL DE CORRENTE, CAPACIDADE DE 2 TON. COM ELEVAÇÃO DE 3 M - CHP DIURNO. AF_07/2016</t>
  </si>
  <si>
    <t>EXECUÇÃO DE ESCRITÓRIO EM CANTEIRO DE OBRA EM ALVENARIA, NÃO INCLUSO MOBILIÁRIO E EQUIPAMENTOS. AF_02/2016</t>
  </si>
  <si>
    <t>EMBOÇO OU MASSA ÚNICA EM ARGAMASSA TRAÇO 1:2:8, PREPARO MANUAL, APLICADA MANUALMENTE EM PANOS DE FACHADA COM PRESENÇA DE VÃOS, ESPESSURA DE 25 MM. AF_06/2014</t>
  </si>
  <si>
    <t>CHAPISCO APLICADO EM ALVENARIA (COM PRESENÇA DE VÃOS) E ESTRUTURAS DE CONCRETO DE FACHADA, COM ROLO PARA TEXTURA ACRÍLICA.  ARGAMASSA INDUSTRIALIZADA COM PREPARO EM MISTURADOR 300 KG. AF_06/2014</t>
  </si>
  <si>
    <t>(COMPOSIÇÃO REPRESENTATIVA) DO SERVIÇO DE EMBOÇO/MASSA ÚNICA, APLICADO MANUALMENTE, TRAÇO 1:2:8, EM BETONEIRA DE 400L, PAREDES INTERNAS, COM EXECUÇÃO DE TALISCAS, EDIFICAÇÃO HABITACIONAL UNIFAMILIAR (CASAS) E EDIFICAÇÃO PÚBLICA PADRÃO.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</si>
  <si>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</si>
  <si>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</si>
  <si>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100 MM, FORNECIDO E INSTALADO EM RAMAL DE DESCARGA OU RAMAL DE ESGOTO SANITÁRIO. AF_12/2014</t>
  </si>
  <si>
    <t>JOELHO 90 GRAUS, PVC, SERIE NORMAL, ESGOTO PREDIAL, DN 40 MM, JUNTA SOLDÁVEL, FORNECIDO E INSTALADO EM RAMAL DE DESCARGA OU RAMAL DE ESGOTO SANITÁRIO. AF_12/2014</t>
  </si>
  <si>
    <t>JOELHO 45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</si>
  <si>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</si>
  <si>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CURVA CURTA 90 GRAUS, PVC, SERIE NORMAL, ESGOTO PREDIAL, DN 100 MM, JUNTA ELÁSTICA, FORNECIDO E INSTALADO EM RAMAL DE DESCARGA OU RAMAL DE ESGOTO SANITÁRIO. AF_12/2014</t>
  </si>
  <si>
    <t>TE, PVC, SERIE NORMAL, ESGOTO PREDIAL, DN 50 X 50 MM, JUNTA ELÁSTICA, FORNECIDO E INSTALADO EM RAMAL DE DESCARGA OU RAMAL DE ESGOTO SANITÁRIO. AF_12/2014</t>
  </si>
  <si>
    <t>TE, PVC, SERIE NORMAL, ESGOTO PREDIAL, DN 100 X 100 MM, JUNTA ELÁSTICA, FORNECIDO E INSTALADO EM RAMAL DE DESCARGA OU RAMAL DE ESGOTO SANITÁRIO. AF_12/2014</t>
  </si>
  <si>
    <t>PONTO DE CONSUMO TERMINAL DE ÁGUA FRIA (SUBRAMAL) COM TUBULAÇÃO DE PVC, DN 25 MM, INSTALADO EM RAMAL DE ÁGUA, INCLUSOS RASGO E CHUMBAMENTO EM ALVENARIA. AF_12/2014</t>
  </si>
  <si>
    <t>QUEBRA EM ALVENARIA PARA INSTALAÇÃO DE CAIXA DE TOMADA (4X4 OU 4X2). AF_05/2015</t>
  </si>
  <si>
    <t>QUEBRA EM ALVENARIA PARA INSTALAÇÃO DE QUADRO DISTRIBUIÇÃO PEQUENO (19X25 CM). AF_05/2015</t>
  </si>
  <si>
    <t>FIXAÇÃO DE TUBOS HORIZONTAIS DE PVC, CPVC OU COBRE DIÂMETROS MENORES OU IGUAIS A 40 MM OU ELETROCALHAS ATÉ 150MM DE LARGURA, COM ABRAÇADEIRA METÁLICA RÍGIDA TIPO D 1/2, FIXADA EM PERFILADO EM LAJE. AF_05/2015</t>
  </si>
  <si>
    <t>ELETRODUTO FLEXÍVEL CORRUGADO, PVC, DN 20 MM (1/2"), PARA CIRCUITOS TERMINAIS, INSTALADO EM FORRO - FORNECIMENTO E INSTALAÇÃO. AF_12/2015</t>
  </si>
  <si>
    <t>ELETRODUTO FLEXÍVEL CORRUGADO, PVC, DN 20 MM (1/2"), PARA CIRCUITOS TERMINAIS, INSTALADO EM PAREDE - FORNECIMENTO E INSTALAÇÃO. AF_12/2015</t>
  </si>
  <si>
    <t>CABO DE COBRE FLEXÍVEL ISOLADO, 1,5 MM², ANTI-CHAMA 450/750 V, PARA CIRCUITOS TERMINAIS - FORNECIMENTO E INSTALAÇÃO. AF_12/2015</t>
  </si>
  <si>
    <t>CABO DE COBRE FLEXÍVEL ISOLADO, 2,5 MM², ANTI-CHAMA 450/750 V, PARA CIRCUITOS TERMINAIS - FORNECIMENTO E INSTALAÇÃO. AF_12/2015</t>
  </si>
  <si>
    <t>CABO DE COBRE FLEXÍVEL ISOLADO, 4 MM², ANTI-CHAMA 450/750 V, PARA CIRCUITOS TERMINAIS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</si>
  <si>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</si>
  <si>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</si>
  <si>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</si>
  <si>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</si>
  <si>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TOMADA BAIXA DE EMBUTIR (1 MÓDULO), 2P+T 10 A, INCLUINDO SUPORTE E PLACA - FORNECIMENTO E INSTALAÇÃO. AF_12/2015</t>
  </si>
  <si>
    <t>TOMADA BAIXA DE EMBUTIR (2 MÓDULOS), 2P+T 10 A, INCLUINDO SUPORTE E PLACA - FORNECIMENTO E INSTALAÇÃO. AF_12/2015</t>
  </si>
  <si>
    <t>INTERRUPTOR SIMPLES (1 MÓDULO) COM 1 TOMADA DE EMBUTIR 2P+T 10 A,  INCLUINDO SUPORTE E PLACA - FORNECIMENTO E INSTALAÇÃO. AF_12/2015</t>
  </si>
  <si>
    <t>CINTA DE AMARRAÇÃO DE ALVENARIA MOLDADA IN LOCO COM UTILIZAÇÃO DE BLOCOS CANALETA. AF_03/2016</t>
  </si>
  <si>
    <t>EXECUÇÃO DE ESCRITÓRIO EM CANTEIRO DE OBRA EM CHAPA DE MADEIRA COMPENSADA, NÃO INCLUSO MOBILIÁRIO E EQUIPAMENTOS. AF_02/2016</t>
  </si>
  <si>
    <t>FIXAÇÃO DE TUBOS VERTICAIS DE PPR DIÂMETROS MENORES OU IGUAIS A 40 MM COM ABRAÇADEIRA METÁLICA RÍGIDA TIPO D 1/2", FIXADA EM PERFILADO EM ALVENARIA. AF_05/2015</t>
  </si>
  <si>
    <t>ELETRODUTO RÍGIDO ROSCÁVEL, PVC, DN 20 MM (1/2"), PARA CIRCUITOS TERMINAIS, INSTALADO EM FORRO - FORNECIMENTO E INSTALAÇÃO. AF_12/2015</t>
  </si>
  <si>
    <t>ELETRODUTO RÍGIDO ROSCÁVEL, PVC, DN 20 MM (1/2"), PARA CIRCUITOS TERMINAIS, INSTALADO EM PAREDE - FORNECIMENTO E INSTALAÇÃO. AF_12/2015</t>
  </si>
  <si>
    <t>CURVA 90 GRAUS PARA ELETRODUTO, PVC, ROSCÁVEL, DN 20 MM (1/2"), PARA CIRCUITOS TERMINAIS, INSTALADA EM PAREDE - FORNECIMENTO E INSTALAÇÃO. AF_12/2015</t>
  </si>
  <si>
    <t>EXECUÇÃO DE ALMOXARIFADO EM CANTEIRO DE OBRA EM CHAPA DE MADEIRA COMPENSADA, INCLUSO PRATELEIRAS. AF_02/2016</t>
  </si>
  <si>
    <t>INTERRUPTOR SIMPLES (1 MÓDULO) COM 2 TOMADAS DE EMBUTIR 2P+T 10 A,  INCLUINDO SUPORTE E PLACA - FORNECIMENTO E INSTALAÇÃO. AF_12/2015</t>
  </si>
  <si>
    <t>EXECUÇÃO DE ALMOXARIFADO EM CANTEIRO DE OBRA EM ALVENARIA, INCLUSO PRATELEIRAS. AF_02/2016</t>
  </si>
  <si>
    <t>EMBOÇO OU MASSA ÚNICA EM ARGAMASSA TRAÇO 1:2:8, PREPARO MANUAL, APLICADA MANUALMENTE EM PANOS CEGOS DE FACHADA (SEM PRESENÇA DE VÃOS), ESPESSURA DE 25 MM. AF_06/2014</t>
  </si>
  <si>
    <t>CHAPISCO APLICADO EM ALVENARIA (SEM PRESENÇA DE VÃOS) E ESTRUTURAS DE CONCRETO DE FACHADA, COM ROLO PARA TEXTURA ACRÍLICA.  ARGAMASSA INDUSTRIALIZADA COM PREPARO EM MISTURADOR 300 KG. AF_06/2014</t>
  </si>
  <si>
    <t>EXECUÇÃO DE REFEITÓRIO EM CANTEIRO DE OBRA EM CHAPA DE MADEIRA COMPENSADA, NÃO INCLUSO MOBILIÁRIO E EQUIPAMENTOS. AF_02/2016</t>
  </si>
  <si>
    <t>EXECUÇÃO DE REFEITÓRIO EM CANTEIRO DE OBRA EM ALVENARIA, NÃO INCLUSO MOBILIÁRIO E EQUIPAMENTOS. AF_02/2016</t>
  </si>
  <si>
    <t>EXECUÇÃO DE SANITÁRIO E VESTIÁRIO EM CANTEIRO DE OBRA EM CHAPA DE MADEIRA COMPENSADA, NÃO INCLUSO MOBILIÁRIO. AF_02/2016</t>
  </si>
  <si>
    <t>RALO SIFONADO, PVC, DN 100 X 40 MM, JUNTA SOLDÁVEL, FORNECIDO E INSTALADO EM RAMAL DE DESCARGA OU EM RAMAL DE ESGOTO SANITÁRIO. AF_12/2014</t>
  </si>
  <si>
    <t>KIT DE REGISTRO DE PRESSÃO BRUTO DE LATÃO ¾", INCLUSIVE CONEXÕES, ROSCÁVEL, INSTALADO EM RAMAL DE ÁGUA FRIA - FORNECIMENTO E INSTALAÇÃO. AF_12/2014</t>
  </si>
  <si>
    <t>ELETRODUTO RÍGIDO ROSCÁVEL, PVC, DN 25 MM (3/4"), PARA CIRCUITOS TERMINAIS, INSTALADO EM FORRO - FORNECIMENTO E INSTALAÇÃO. AF_12/2015</t>
  </si>
  <si>
    <t>ELETRODUTO RÍGIDO ROSCÁVEL, PVC, DN 25 MM (3/4"), PARA CIRCUITOS TERMINAIS, INSTALADO EM PAREDE - FORNECIMENTO E INSTALAÇÃO. AF_12/2015</t>
  </si>
  <si>
    <t>LUVA PARA ELETRODUTO, PVC, ROSCÁVEL, DN 25 MM (3/4"), PARA CIRCUITOS TERMINAIS, INSTALADA EM FORRO - FORNECIMENTO E INSTALAÇÃO. AF_12/2015</t>
  </si>
  <si>
    <t>LUVA PARA ELETRODUTO, PVC, ROSCÁVEL, DN 20 MM (1/2"), PARA CIRCUITOS TERMINAIS, INSTALADA EM PAREDE - FORNECIMENTO E INSTALAÇÃO. AF_12/2015</t>
  </si>
  <si>
    <t>CURVA 90 GRAUS PARA ELETRODUTO, PVC, ROSCÁVEL, DN 25 MM (3/4"), PARA CIRCUITOS TERMINAIS, INSTALADA EM FORRO - FORNECIMENTO E INSTALAÇÃO. AF_12/2015</t>
  </si>
  <si>
    <t>EXECUÇÃO DE SANITÁRIO E VESTIÁRIO EM CANTEIRO DE OBRA EM ALVENARIA, NÃO INCLUSO MOBILIÁRIO. AF_02/2016</t>
  </si>
  <si>
    <t>ELETRODUTO FLEXÍVEL CORRUGADO, PVC, DN 25 MM (3/4"), PARA CIRCUITOS TERMINAIS, INSTALADO EM FORRO - FORNECIMENTO E INSTALAÇÃO. AF_12/2015</t>
  </si>
  <si>
    <t>ELETRODUTO FLEXÍVEL CORRUGADO, PVC, DN 25 MM (3/4"), PARA CIRCUITOS TERMINAIS, INSTALADO EM PAREDE - FORNECIMENTO E INSTALAÇÃO. AF_12/2015</t>
  </si>
  <si>
    <t>KIT DE REGISTRO DE GAVETA BRUTO DE LATÃO ¾", INCLUSIVE CONEXÕES, ROSCÁVEL, INSTALADO EM RAMAL DE ÁGUA FRIA - FORNECIMENTO E INSTALAÇÃO. AF_12/2014</t>
  </si>
  <si>
    <t>ADAPTADOR COM FLANGE E ANEL DE VEDAÇÃO, PVC, SOLDÁVEL, DN  25 MM X 3/4 , INSTALADO EM RESERVAÇÃO DE ÁGUA DE EDIFICAÇÃO QUE POSSUA RESERVATÓRIO DE FIBRA/FIBROCIMENTO   FORNECIMENTO E INSTALAÇÃO. AF_06/2016</t>
  </si>
  <si>
    <t>EXECUÇÃO DE CENTRAL DE ARMADURA EM CANTEIRO DE OBRA, NÃO INCLUSO MOBILIÁRIO E EQUIPAMENTOS. AF_04/2016</t>
  </si>
  <si>
    <t>TOMADA BAIXA DE EMBUTIR (1 MÓDULO), 2P+T 20 A, INCLUINDO SUPORTE E PLACA - FORNECIMENTO E INSTALAÇÃO. AF_12/2015</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</si>
  <si>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</si>
  <si>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</si>
  <si>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</si>
  <si>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INTERRUPTOR SIMPLES (2 MÓDULOS) COM 1 TOMADA DE EMBUTIR 2P+T 10 A,  INCLUINDO SUPORTE E PLACA - FORNECIMENTO E INSTALAÇÃO. AF_12/2015</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</si>
  <si>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</si>
  <si>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</si>
  <si>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</si>
  <si>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</si>
  <si>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</si>
  <si>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4X4, POTÊNCIA LÍQ. 88 HP, CAÇAMBA CARREG. CAP. MÍN. 1 M3, CAÇAMBA RETRO CAP. 0,26 M3, PESO OPERACIONAL MÍN. 6.674 KG, PROFUNDIDADE ESCAVAÇÃO MÁX. 4,37 M - MATERIAIS NA OPERAÇÃO.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</si>
  <si>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</si>
  <si>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</si>
  <si>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CHP DIURNO.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</si>
  <si>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</si>
  <si>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</si>
  <si>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</si>
  <si>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</si>
  <si>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ROLO COMPACTADOR VIBRATÓRIO DE UM CILINDRO AÇO LISO, POTÊNCIA 80 HP, PESO OPERACIONAL MÁXIMO 8,1 T, IMPACTO DINÂMICO 16,15 / 9,5 T, LARGURA DE TRABALHO 1,68 M - CHP DIURNO. AF_06/2014</t>
  </si>
  <si>
    <t>ROLO COMPACTADOR VIBRATÓRIO DE UM CILINDRO AÇO LISO, POTÊNCIA 80 HP, PESO OPERACIONAL MÁXIMO 8,1 T, IMPACTO DINÂMICO 16,15 / 9,5 T, LARGURA DE TRABALHO 1,68 M - MANUTENÇÃO. AF_06/2014</t>
  </si>
  <si>
    <t>ROLO COMPACTADOR VIBRATÓRIO DE UM CILINDRO AÇO LISO, POTÊNCIA 80 HP, PESO OPERACIONAL MÁXIMO 8,1 T, IMPACTO DINÂMICO 16,15 / 9,5 T, LARGURA DE TRABALHO 1,68 M - MATERIAIS NA OPERAÇÃO. AF_06/2014</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</si>
  <si>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</si>
  <si>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</si>
  <si>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GRADE DE DISCO CONTROLE REMOTO REBOCÁVEL, COM 24 DISCOS 24 X 6 MM COM PNEUS PARA TRANSPORTE - MANUTENÇÃO. AF_06/2014</t>
  </si>
  <si>
    <t>GRADE DE DISCO CONTROLE REMOTO REBOCÁVEL, COM 24 DISCOS 24 X 6 MM COM PNEUS PARA TRANSPORTE - DEPRECIAÇÃO. AF_06/2014</t>
  </si>
  <si>
    <t>GRADE DE DISCO CONTROLE REMOTO REBOCÁVEL, COM 24 DISCOS 24 X 6 MM COM PNEUS PARA TRANSPORTE - JUROS. AF_06/2014</t>
  </si>
  <si>
    <t>MARTELETE OU ROMPEDOR PNEUMÁTICO MANUAL, 28 KG, COM SILENCIADOR - MANUTENÇÃO. AF_07/2016</t>
  </si>
  <si>
    <t>MARTELETE OU ROMPEDOR PNEUMÁTICO MANUAL, 28 KG, COM SILENCIADOR - DEPRECIAÇÃO. AF_07/2016</t>
  </si>
  <si>
    <t>MARTELETE OU ROMPEDOR PNEUMÁTICO MANUAL, 28 KG, COM SILENCIADOR - JUROS. AF_07/2016</t>
  </si>
  <si>
    <t>CAMINHÃO BASCULANTE 6 M3, PESO BRUTO TOTAL 16.000 KG, CARGA ÚTIL MÁXIMA 13.071 KG, DISTÂNCIA ENTRE EIXOS 4,80 M, POTÊNCIA 230 CV INCLUSIVE CAÇAMBA METÁLICA - CHP DIURNO. AF_06/2014</t>
  </si>
  <si>
    <t>CAMINHÃO BASCULANTE 6 M3, PESO BRUTO TOTAL 16.000 KG, CARGA ÚTIL MÁXIMA 13.071 KG, DISTÂNCIA ENTRE EIXOS 4,80 M, POTÊNCIA 230 CV INCLUSIVE CAÇAMBA METÁLICA - MANUTENÇÃO. AF_06/2014</t>
  </si>
  <si>
    <t>CAMINHÃO BASCULANTE 6 M3, PESO BRUTO TOTAL 16.000 KG, CARGA ÚTIL MÁXIMA 13.071 KG, DISTÂNCIA ENTRE EIXOS 4,80 M, POTÊNCIA 230 CV INCLUSIVE CAÇAMBA METÁLICA - MATERIAIS NA OPERAÇÃO.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</si>
  <si>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</si>
  <si>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</si>
  <si>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</si>
  <si>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OPERADOR DE USINA DE ASFALTO, DE SOLOS OU DE CONCRETO COM ENCARGOS COMPLEMENTARES</t>
  </si>
  <si>
    <t>CAMINHÃO TOCO, PBT 16.000 KG, CARGA ÚTIL MÁX. 10.685 KG, DIST. ENTRE EIXOS 4,8 M, POTÊNCIA 189 CV, INCLUSIVE CARROCERIA FIXA ABERTA DE MADEIRA P/ TRANSPORTE GERAL DE CARGA SECA, DIMEN. APROX. 2,5 X 7,00 X 0,50 M - CHP DIURNO. AF_06/2014</t>
  </si>
  <si>
    <t>CAMINHÃO TOCO, PBT 16.000 KG, CARGA ÚTIL MÁX. 10.685 KG, DIST. ENTRE EIXOS 4,8 M, POTÊNCIA 189 CV, INCLUSIVE CARROCERIA FIXA ABERTA DE MADEIRA P/ TRANSPORTE GERAL DE CARGA SECA, DIMEN. APROX. 2,5 X 7,00 X 0,50 M - MANUTENÇÃO. AF_06/2014</t>
  </si>
  <si>
    <t>CAMINHÃO TOCO, PBT 16.000 KG, CARGA ÚTIL MÁX. 10.685 KG, DIST. ENTRE EIXOS 4,8 M, POTÊNCIA 189 CV, INCLUSIVE CARROCERIA FIXA ABERTA DE MADEIRA P/ TRANSPORTE GERAL DE CARGA SECA, DIMEN. APROX. 2,5 X 7,00 X 0,50 M - MATERIAIS NA OPERAÇÃO.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</si>
  <si>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</si>
  <si>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</si>
  <si>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</si>
  <si>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VIBROACABADORA DE ASFALTO SOBRE ESTEIRAS, LARGURA DE PAVIMENTAÇÃO 1,90 M A 5,30 M, POTÊNCIA 105 HP CAPACIDADE 450 T/H - CHP DIURNO. AF_11/2014</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</si>
  <si>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</si>
  <si>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</si>
  <si>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VIBROACABADORA DE ASFALTO SOBRE ESTEIRAS, LARGURA DE PAVIMENTAÇÃO 1,90 M A 5,30 M, POTÊNCIA 105 HP CAPACIDADE 450 T/H - DEPRECIAÇÃO. AF_11/2014</t>
  </si>
  <si>
    <t>VASSOURA MECÂNICA REBOCÁVEL COM ESCOVA CILÍNDRICA, LARGURA ÚTIL DE VARRIMENTO DE 2,44 M - CHP DIURNO. AF_06/2014</t>
  </si>
  <si>
    <t>VASSOURA MECÂNICA REBOCÁVEL COM ESCOVA CILÍNDRICA, LARGURA ÚTIL DE VARRIMENTO DE 2,44 M - MANUTENÇÃO.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</si>
  <si>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</si>
  <si>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</si>
  <si>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CHP DIURNO. AF_06/2014</t>
  </si>
  <si>
    <t>TRATOR DE ESTEIRAS, POTÊNCIA 170 HP, PESO OPERACIONAL 19 T, CAÇAMBA 5,2 M3 - MATERIAIS NA OPERAÇÃO. AF_06/2014</t>
  </si>
  <si>
    <t>TRATOR DE ESTEIRAS, POTÊNCIA 170 HP, PESO OPERACIONAL 19 T, CAÇAMBA 5,2 M3 - MANUTENÇÃO. AF_06/2014</t>
  </si>
  <si>
    <t>TRATOR DE ESTEIRAS, POTÊNCIA 170 HP, PESO OPERACIONAL 19 T, CAÇAMBA 5,2 M3 - DEPRECIAÇÃO. AF_06/2014</t>
  </si>
  <si>
    <t>TRATOR DE ESTEIRAS, POTÊNCIA 170 HP, PESO OPERACIONAL 19 T, CAÇAMBA 5,2 M3 - JUROS. AF_06/2014</t>
  </si>
  <si>
    <t>TRATOR DE ESTEIRAS, POTÊNCIA 347 HP, PESO OPERACIONAL 38,5 T, COM LÂMINA 8,70 M3 - CHP DIURNO. AF_06/2014</t>
  </si>
  <si>
    <t>TRATOR DE ESTEIRAS, POTÊNCIA 347 HP, PESO OPERACIONAL 38,5 T, COM LÂMINA 8,70 M3 - MATERIAIS NA OPERAÇÃO. AF_06/2014</t>
  </si>
  <si>
    <t>TRATOR DE ESTEIRAS, POTÊNCIA 347 HP, PESO OPERACIONAL 38,5 T, COM LÂMINA 8,70 M3 - MANUTENÇÃO. AF_06/2014</t>
  </si>
  <si>
    <t>TRATOR DE ESTEIRAS, POTÊNCIA 347 HP, PESO OPERACIONAL 38,5 T, COM LÂMINA 8,70 M3 - DEPRECIAÇÃO. AF_06/2014</t>
  </si>
  <si>
    <t>TRATOR DE ESTEIRAS, POTÊNCIA 347 HP, PESO OPERACIONAL 38,5 T, COM LÂMINA 8,70 M3 - JUROS. AF_06/2014</t>
  </si>
  <si>
    <t>ROLO COMPACTADOR VIBRATÓRIO REBOCÁVEL, CILINDRO DE AÇO LISO, POTÊNCIA DE TRAÇÃO DE 65 CV, PESO 4,7 T, IMPACTO DINÂMICO 18,3 T, LARGURA DE TRABALHO 1,67 M - CHP DIURNO. AF_02/2016</t>
  </si>
  <si>
    <t>ROLO COMPACTADOR VIBRATÓRIO REBOCÁVEL, CILINDRO DE AÇO LISO, POTÊNCIA DE TRAÇÃO DE 65 CV, PESO 4,7 T, IMPACTO DINÂMICO 18,3 T, LARGURA DE TRABALHO 1,67 M - MANUTENÇÃO. AF_02/2016</t>
  </si>
  <si>
    <t>ROLO COMPACTADOR VIBRATÓRIO REBOCÁVEL, CILINDRO DE AÇO LISO, POTÊNCIA DE TRAÇÃO DE 65 CV, PESO 4,7 T, IMPACTO DINÂMICO 18,3 T, LARGURA DE TRABALHO 1,67 M - DEPRECIAÇÃO. AF_02/2016</t>
  </si>
  <si>
    <t>ROLO COMPACTADOR VIBRATÓRIO REBOCÁVEL, CILINDRO DE AÇO LISO, POTÊNCIA DE TRAÇÃO DE 65 CV, PESO 4,7 T, IMPACTO DINÂMICO 18,3 T, LARGURA DE TRABALHO 1,67 M - JUROS. AF_02/2016</t>
  </si>
  <si>
    <t>ROLO COMPACTADOR VIBRATÓRIO TANDEM AÇO LISO, POTÊNCIA 58 HP, PESO SEM/COM LASTRO 6,5 / 9,4 T, LARGURA DE TRABALHO 1,2 M - CHP DIURNO. AF_06/2014</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</si>
  <si>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</si>
  <si>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</si>
  <si>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</si>
  <si>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</si>
  <si>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RETROESCAVADEIRA SOBRE RODAS COM CARREGADEIRA, TRAÇÃO 4X4, POTÊNCIA LÍQ. 72 HP, CAÇAMBA CARREG. CAP. MÍN. 0,79 M3, CAÇAMBA RETRO CAP. 0,18 M3, PESO OPERACIONAL MÍN. 7.140 KG, PROFUNDIDADE ESCAVAÇÃO MÁX. 4,50 M - CHP DIURNO.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</si>
  <si>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</si>
  <si>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</si>
  <si>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</si>
  <si>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</si>
  <si>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ROLO COMPACTADOR VIBRATÓRIO PÉ DE CARNEIRO, OPERADO POR CONTROLE REMOTO, POTÊNCIA 12,5 KW, PESO OPERACIONAL 1,675 T, LARGURA DE TRABALHO 0,85 M - CHP DIURNO. AF_02/2016</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</si>
  <si>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</si>
  <si>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</si>
  <si>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</si>
  <si>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</si>
  <si>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USINA DE LAMA ASFÁLTICA, PROD 30 A 50 T/H, SILO DE AGREGADO 7 M3, RESERVATÓRIOS PARA EMULSÃO E ÁGUA DE 2,3 M3 CADA, MISTURADOR TIPO PUG MILL A SER MONTADO SOBRE CAMINHÃO - CHP DIURNO. AF_10/2014</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</si>
  <si>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</si>
  <si>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</si>
  <si>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</si>
  <si>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</si>
  <si>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CAMINHÃO TOCO, PESO BRUTO TOTAL 16.000 KG, CARGA ÚTIL MÁXIMA DE 10.685 KG, DISTÂNCIA ENTRE EIXOS 4,80 M, POTÊNCIA 189 CV EXCLUSIVE CARROCERIA - CHP DIURNO. AF_06/2014</t>
  </si>
  <si>
    <t>CAMINHÃO TOCO, PESO BRUTO TOTAL 16.000 KG, CARGA ÚTIL MÁXIMA DE 10.685 KG, DISTÂNCIA ENTRE EIXOS 4,80 M, POTÊNCIA 189 CV EXCLUSIVE CARROCERIA - MANUTENÇÃO. AF_06/2014</t>
  </si>
  <si>
    <t>CAMINHÃO TOCO, PESO BRUTO TOTAL 16.000 KG, CARGA ÚTIL MÁXIMA DE 10.685 KG, DISTÂNCIA ENTRE EIXOS 4,80 M, POTÊNCIA 189 CV EXCLUSIVE CARROCERIA - MATERIAIS NA OPERAÇÃO.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</si>
  <si>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</si>
  <si>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</si>
  <si>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</si>
  <si>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PIPA 10.000 L TRUCADO, PESO BRUTO TOTAL 23.000 KG, CARGA ÚTIL MÁXIMA 15.935 KG, DISTÂNCIA ENTRE EIXOS 4,8 M, POTÊNCIA 230 CV, INCLUSIVE TANQUE DE AÇO PARA TRANSPORTE DE ÁGUA - CHP DIURNO. AF_06/2014</t>
  </si>
  <si>
    <t>CAMINHÃO PIPA 10.000 L TRUCADO, PESO BRUTO TOTAL 23.000 KG, CARGA ÚTIL MÁXIMA 15.935 KG, DISTÂNCIA ENTRE EIXOS 4,8 M, POTÊNCIA 230 CV, INCLUSIVE TANQUE DE AÇO PARA TRANSPORTE DE ÁGUA - MANUTENÇÃO. AF_06/2014</t>
  </si>
  <si>
    <t>CAMINHÃO PIPA 10.000 L TRUCADO, PESO BRUTO TOTAL 23.000 KG, CARGA ÚTIL MÁXIMA 15.935 KG, DISTÂNCIA ENTRE EIXOS 4,8 M, POTÊNCIA 230 CV, INCLUSIVE TANQUE DE AÇO PARA TRANSPORTE DE ÁGUA - MATERIAIS NA OPERAÇÃO.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</si>
  <si>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</si>
  <si>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</si>
  <si>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</si>
  <si>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GRADE DE DISCO REBOCÁVEL COM 20 DISCOS 24" X 6 MM COM PNEUS PARA TRANSPORTE - CHP DIURNO. AF_06/2014</t>
  </si>
  <si>
    <t>GRADE DE DISCO REBOCÁVEL COM 20 DISCOS 24" X 6 MM COM PNEUS PARA TRANSPORTE - DEPRECIAÇÃO. AF_06/2014</t>
  </si>
  <si>
    <t>GRADE DE DISCO REBOCÁVEL COM 20 DISCOS 24" X 6 MM COM PNEUS PARA TRANSPORTE - MANUTENÇÃO. AF_06/2014</t>
  </si>
  <si>
    <t>GRADE DE DISCO REBOCÁVEL COM 20 DISCOS 24" X 6 MM COM PNEUS PARA TRANSPORTE - JUROS. AF_06/2014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</si>
  <si>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</si>
  <si>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</si>
  <si>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</si>
  <si>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</si>
  <si>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</si>
  <si>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</si>
  <si>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CHP DIURNO.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</si>
  <si>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</si>
  <si>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</si>
  <si>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</si>
  <si>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</si>
  <si>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CHP DIURNO. AF_06/2014</t>
  </si>
  <si>
    <t>PÁ CARREGADEIRA SOBRE RODAS, POTÊNCIA 197 HP, CAPACIDADE DA CAÇAMBA 2,5 A 3,5 M3, PESO OPERACIONAL 18338 KG - MATERIAIS NA OPERAÇÃO. AF_06/2014</t>
  </si>
  <si>
    <t>PÁ CARREGADEIRA SOBRE RODAS, POTÊNCIA 197 HP, CAPACIDADE DA CAÇAMBA 2,5 A 3,5 M3, PESO OPERACIONAL 18338 KG - MANUTENÇÃO.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</si>
  <si>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</si>
  <si>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</si>
  <si>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COMPRESSOR DE AR REBOCÁVEL, VAZÃO 189 PCM, PRESSÃO EFETIVA DE TRABALHO 102 PSI, MOTOR DIESEL, POTÊNCIA 63 CV - MATERIAIS NA OPERAÇÃO. AF_06/2015</t>
  </si>
  <si>
    <t>CAMINHÃO PIPA 6.000 L, PESO BRUTO TOTAL 13.000 KG, DISTÂNCIA ENTRE EIXOS 4,80 M, POTÊNCIA 189 CV INCLUSIVE TANQUE DE AÇO PARA TRANSPORTE DE ÁGUA, CAPACIDADE 6 M3 - CHP DIURNO. AF_06/2014</t>
  </si>
  <si>
    <t>CAMINHÃO PIPA 6.000 L, PESO BRUTO TOTAL 13.000 KG, DISTÂNCIA ENTRE EIXOS 4,80 M, POTÊNCIA 189 CV INCLUSIVE TANQUE DE AÇO PARA TRANSPORTE DE ÁGUA, CAPACIDADE 6 M3 - MATERIAIS NA OPERAÇÃO. AF_06/2014</t>
  </si>
  <si>
    <t>CAMINHÃO PIPA 6.000 L, PESO BRUTO TOTAL 13.000 KG, DISTÂNCIA ENTRE EIXOS 4,80 M, POTÊNCIA 189 CV INCLUSIVE TANQUE DE AÇO PARA TRANSPORTE DE ÁGUA, CAPACIDADE 6 M3 - MANUTENÇÃO. AF_06/2014</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</si>
  <si>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</si>
  <si>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</si>
  <si>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</si>
  <si>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ROLO COMPACTADOR DE PNEUS ESTÁTICO, PRESSÃO VARIÁVEL, POTÊNCIA 111 HP, PESO SEM/COM LASTRO 9,5 / 26 T, LARGURA DE TRABALHO 1,90 M - CHP DIURNO. AF_07/2014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</si>
  <si>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</si>
  <si>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</si>
  <si>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</si>
  <si>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ROLO COMPACTADOR DE PNEUS ESTÁTICO, PRESSÃO VARIÁVEL, POTÊNCIA 111 HP, PESO SEM/COM LASTRO 9,5 / 26 T, LARGURA DE TRABALHO 1,90 M - MATERIAIS NA OPERAÇÃO. AF_07/2014</t>
  </si>
  <si>
    <t>TANQUE DE ASFALTO ESTACIONÁRIO COM SERPENTINA, CAPACIDADE 30.000 L - CHP DIURNO.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</si>
  <si>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</si>
  <si>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</si>
  <si>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</si>
  <si>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</si>
  <si>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MOTOBOMBA TRASH (PARA ÁGUA SUJA) AUTO ESCORVANTE, MOTOR GASOLINA DE 6,41 HP, DIÂMETROS DE SUCÇÃO X RECALQUE: 3" X 3", HM/Q = 10 MCA / 60 M3/H A 23 MCA / 0 M3/H - CHP DIURNO. AF_10/2014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</si>
  <si>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</si>
  <si>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</si>
  <si>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</si>
  <si>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</si>
  <si>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CHP DIURNO. AF_06/2014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</si>
  <si>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</si>
  <si>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</si>
  <si>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</si>
  <si>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</si>
  <si>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CHP DIURNO.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</si>
  <si>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</si>
  <si>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</si>
  <si>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</si>
  <si>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</si>
  <si>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CAMINHÃO BASCULANTE 6 M3 TOCO, PESO BRUTO TOTAL 16.000 KG, CARGA ÚTIL MÁXIMA 11.130 KG, DISTÂNCIA ENTRE EIXOS 5,36 M, POTÊNCIA 185 CV, INCLUSIVE CAÇAMBA METÁLICA - IMPOSTOS E SEGUROS. AF_06/2014</t>
  </si>
  <si>
    <t>GRUPO GERADOR ESTACIONÁRIO, MOTOR DIESEL POTÊNCIA 170 KVA - CHP DIURNO. AF_02/2016</t>
  </si>
  <si>
    <t>GRUPO GERADOR ESTACIONÁRIO, MOTOR DIESEL POTÊNCIA 170 KVA - DEPRECIAÇÃO. AF_02/2016</t>
  </si>
  <si>
    <t>GRUPO GERADOR ESTACIONÁRIO, MOTOR DIESEL POTÊNCIA 170 KVA - MANUTENÇÃO. AF_02/2016</t>
  </si>
  <si>
    <t>CAMINHÃO TOCO, PBT 14.300 KG, CARGA ÚTIL MÁX. 9.710 KG, DIST. ENTRE EIXOS 3,56 M, POTÊNCIA 185 CV, INCLUSIVE CARROCERIA FIXA ABERTA DE MADEIRA P/ TRANSPORTE GERAL DE CARGA SECA, DIMEN. APROX. 2,50 X 6,50 X 0,50 M - CHP DIURNO. AF_06/2014</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</si>
  <si>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</si>
  <si>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</si>
  <si>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</si>
  <si>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</si>
  <si>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</si>
  <si>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MOTOBOMBA CENTRÍFUGA, MOTOR A GASOLINA, POTÊNCIA 5,42 HP, BOCAIS 1 1/2" X 1", DIÂMETRO ROTOR 143 MM HM/Q = 6 MCA / 16,8 M3/H A 38 MCA / 6,6 M3/H - CHP DIURNO.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</si>
  <si>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</si>
  <si>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</si>
  <si>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</si>
  <si>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</si>
  <si>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ESPARGIDOR DE ASFALTO PRESSURIZADO, TANQUE 6 M3 COM ISOLAÇÃO TÉRMICA, AQUECIDO COM 2 MAÇARICOS, COM BARRA ESPARGIDORA 3,60 M, MONTADO SOBRE CAMINHÃO  TOCO, PBT 14.300 KG, POTÊNCIA 185 CV - CHP DIURNO. AF_08/2015</t>
  </si>
  <si>
    <t>ESPARGIDOR DE ASFALTO PRESSURIZADO, TANQUE 6 M3 COM ISOLAÇÃO TÉRMICA, AQUECIDO COM 2 MAÇARICOS, COM BARRA ESPARGIDORA 3,60 M, MONTADO SOBRE CAMINHÃO  TOCO, PBT 14.300 KG, POTÊNCIA 185 CV - MANUTENÇÃO.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</si>
  <si>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</si>
  <si>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</si>
  <si>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</si>
  <si>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GRUPO DE SOLDAGEM COM GERADOR A DIESEL 60 CV PARA SOLDA ELÉTRICA, SOBRE 04 RODAS, COM MOTOR 4 CILINDROS 600 A - CHP DIURNO. AF_02/2016</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</si>
  <si>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</si>
  <si>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</si>
  <si>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</si>
  <si>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</si>
  <si>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MISTURADOR DE ARGAMASSA, EIXO HORIZONTAL, CAPACIDADE DE MISTURA 300 KG, MOTOR ELÉTRICO POTÊNCIA 5 CV - CHP DIURNO.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</si>
  <si>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</si>
  <si>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</si>
  <si>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</si>
  <si>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</si>
  <si>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600 KG, MOTOR ELÉTRICO POTÊNCIA 7,5 CV - CHP DIURNO.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</si>
  <si>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</si>
  <si>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</si>
  <si>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</si>
  <si>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</si>
  <si>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160 KG, MOTOR ELÉTRICO POTÊNCIA 3 CV - CHP DIURNO.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</si>
  <si>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</si>
  <si>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</si>
  <si>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</si>
  <si>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</si>
  <si>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PROJETOR DE ARGAMASSA, CAPACIDADE DE PROJEÇÃO 1,5 M3/H, ALCANCE DE 30 ATÉ 60 M, MOTOR ELÉTRICO POTÊNCIA 7,5 HP - MATERIAIS NA OPERAÇÃO. AF_06/2014</t>
  </si>
  <si>
    <t>PROJETOR DE ARGAMASSA, CAPACIDADE DE PROJEÇÃO 2 M3/H, ALCANCE ATÉ 50 M, MOTOR ELÉTRICO POTÊNCIA 7,5 HP - CHP DIURNO.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</si>
  <si>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</si>
  <si>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</si>
  <si>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</si>
  <si>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</si>
  <si>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TRATOR DE ESTEIRAS, POTÊNCIA 125 HP, PESO OPERACIONAL 12,9 T, COM LÂMINA 2,7 M3 - CHP DIURNO.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</si>
  <si>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</si>
  <si>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</si>
  <si>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</si>
  <si>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</si>
  <si>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ESCAVADEIRA HIDRÁULICA SOBRE ESTEIRAS, CAÇAMBA 1,20 M3, PESO OPERACIONAL 21 T, POTÊNCIA BRUTA 155 HP - CHP DIURNO.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</si>
  <si>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</si>
  <si>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</si>
  <si>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</si>
  <si>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</si>
  <si>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</si>
  <si>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MANUTENÇÃO. AF_06/2014</t>
  </si>
  <si>
    <t>BOMBA SUBMERSÍVEL ELÉTRICA TRIFÁSICA, POTÊNCIA 2,96 HP, Ø ROTOR 144 MM SEMI-ABERTO, BOCAL DE SAÍDA Ø 2, HM/Q = 2 MCA / 38,8 M3/H A 28 MCA / 5 M3/H - MATERIAIS NA OPERAÇÃO.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</si>
  <si>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</si>
  <si>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</si>
  <si>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</si>
  <si>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</si>
  <si>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</si>
  <si>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</si>
  <si>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CHP DIURNO. AF_06/2014</t>
  </si>
  <si>
    <t>TRATOR DE ESTEIRAS, POTÊNCIA 100 HP, PESO OPERACIONAL 9,4 T, COM LÂMINA 2,19 M3 - MANUTENÇÃO. AF_06/2014</t>
  </si>
  <si>
    <t>TRATOR DE ESTEIRAS, POTÊNCIA 100 HP, PESO OPERACIONAL 9,4 T, COM LÂMINA 2,19 M3 - MATERIAIS NA OPERAÇÃO. AF_06/2014</t>
  </si>
  <si>
    <t>TRATOR DE ESTEIRAS, POTÊNCIA 100 HP, PESO OPERACIONAL 9,4 T, COM LÂMINA 2,19 M3 - DEPRECIAÇÃO. AF_06/2014</t>
  </si>
  <si>
    <t>TRATOR DE ESTEIRAS, POTÊNCIA 100 HP, PESO OPERACIONAL 9,4 T, COM LÂMINA 2,19 M3 - JUROS. AF_06/2014</t>
  </si>
  <si>
    <t>BETONEIRA CAPACIDADE NOMINAL DE 600 L, CAPACIDADE DE MISTURA 360 L, MOTOR ELÉTRICO TRIFÁSICO POTÊNCIA DE 4 CV, SEM CARREGADOR - CHP DIURNO. AF_11/2014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</si>
  <si>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</si>
  <si>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</si>
  <si>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</si>
  <si>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</si>
  <si>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FRESADORA DE ASFALTO A FRIO SOBRE RODAS, LARGURA FRESAGEM DE 1,0 M, POTÊNCIA 208 HP - CHP DIURNO. AF_11/2014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</si>
  <si>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</si>
  <si>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</si>
  <si>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</si>
  <si>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</si>
  <si>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2,0 M, POTÊNCIA 550 HP - CHP DIURNO.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</si>
  <si>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</si>
  <si>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</si>
  <si>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</si>
  <si>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</si>
  <si>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2,13 M A 4,55 M, POTÊNCIA 100 HP CAPACIDADE 400 T/H - CHP DIURNO.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</si>
  <si>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</si>
  <si>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</si>
  <si>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</si>
  <si>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GUINDASTE HIDRÁULICO AUTOPROPELIDO, COM LANÇA TELESCÓPICA 28,80 M, CAPACIDADE MÁXIMA 30 T, POTÊNCIA 97 KW, TRAÇÃO 4 X 4 - CHP DIURNO. AF_11/2014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</si>
  <si>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</si>
  <si>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</si>
  <si>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</si>
  <si>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</si>
  <si>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</si>
  <si>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BETONEIRA CAPACIDADE NOMINAL DE 600 L, CAPACIDADE DE MISTURA 440 L, MOTOR A DIESEL POTÊNCIA 10 HP, COM CARREGADOR - CHP DIURNO. AF_11/2014</t>
  </si>
  <si>
    <t>VIBRADOR DE IMERSÃO, DIÂMETRO DE PONTEIRA 45MM, MOTOR ELÉTRICO TRIFÁSICO POTÊNCIA DE 2 CV - CHP DIURNO. AF_06/2015</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</si>
  <si>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</si>
  <si>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</si>
  <si>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</si>
  <si>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</si>
  <si>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PERFURATRIZ SOBRE ESTEIRA, TORQUE MÁXIMO 600 KGF, PESO MÉDIO 1000 KG, POTÊNCIA 20 HP, DIÂMETRO MÁXIMO 10" - MATERIAIS NA OPERAÇÃO. AF_06/2015</t>
  </si>
  <si>
    <t>BOMBA TRIPLEX, PARA INJEÇÃO DE NATA DE CIMENTO, VAZÃO MÁXIMA DE 100 LITROS/MINUTO, PRESSÃO MÁXIMA DE 70 BAR - CHP DIURNO.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</si>
  <si>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</si>
  <si>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</si>
  <si>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</si>
  <si>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</si>
  <si>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CENTRÍFUGA MONOESTÁGIO COM MOTOR ELÉTRICO MONOFÁSICO, POTÊNCIA 15 HP, DIÂMETRO DO ROTOR 173 MM, HM/Q = 30 MCA / 90 M3/H A 45 MCA / 55 M3/H - CHP DIURNO.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</si>
  <si>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</si>
  <si>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</si>
  <si>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</si>
  <si>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</si>
  <si>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</si>
  <si>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</si>
  <si>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</si>
  <si>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</si>
  <si>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</si>
  <si>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</si>
  <si>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</si>
  <si>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</si>
  <si>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CHP DIURNO.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</si>
  <si>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</si>
  <si>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</si>
  <si>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</si>
  <si>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</si>
  <si>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PERFURATRIZ COM TORRE METÁLICA PARA EXECUÇÃO DE ESTACA HÉLICE CONTÍNUA, PROFUNDIDADE MÁXIMA DE 30 M, DIÂMETRO MÁXIMO DE 800 MM, POTÊNCIA INSTALADA DE 268 HP, MESA ROTATIVA COM TORQUE MÁXIMO DE 170 KNM - CHP DIURNO.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</si>
  <si>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</si>
  <si>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</si>
  <si>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</si>
  <si>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</si>
  <si>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HIDRÁULICA SOBRE CAMINHÃO COM TRADO CURTO ACOPLADO, PROFUNDIDADE MÁXIMA DE 20 M, DIÂMETRO MÁXIMO DE 1500 MM, POTÊNCIA INSTALADA DE 137 HP, MESA ROTATIVA COM TORQUE MÁXIMO DE 30 KNM - CHP DIURNO.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</si>
  <si>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</si>
  <si>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</si>
  <si>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</si>
  <si>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</si>
  <si>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PERFURATRIZ HIDRÁULICA SOBRE CAMINHÃO COM TRADO CURTO ACOPLADO, PROFUNDIDADE MÁXIMA DE 20 M, DIÂMETRO MÁXIMO DE 1500 MM, POTÊNCIA INSTALADA DE 137 HP, MESA ROTATIVA COM TORQUE MÁXIMO DE 30 KNM - IMPOSTOS E SEGUROS. AF_06/2015</t>
  </si>
  <si>
    <t>MANIPULADOR TELESCÓPICO, POTÊNCIA DE 85 HP, CAPACIDADE DE CARGA DE 3.500 KG, ALTURA MÁXIMA DE ELEVAÇÃO DE 12,3 M - CHP DIURNO.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</si>
  <si>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</si>
  <si>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</si>
  <si>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</si>
  <si>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</si>
  <si>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MINICARREGADEIRA SOBRE RODAS, POTÊNCIA LÍQUIDA DE 47 HP, CAPACIDADE NOMINAL DE OPERAÇÃO DE 646 KG - CHP DIURNO.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</si>
  <si>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</si>
  <si>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</si>
  <si>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</si>
  <si>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</si>
  <si>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COMPRESSOR DE AR REBOCÁVEL, VAZÃO 89 PCM, PRESSÃO EFETIVA DE TRABALHO 102 PSI, MOTOR DIESEL, POTÊNCIA 20 CV - MATERIAIS NA OPERAÇÃO. AF_06/2015</t>
  </si>
  <si>
    <t>COMPRESSOR DE AR REBOCAVEL, VAZÃO 250 PCM, PRESSAO DE TRABALHO 102 PSI, MOTOR A DIESEL POTÊNCIA 81 CV - CHP DIURNO.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</si>
  <si>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</si>
  <si>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</si>
  <si>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</si>
  <si>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</si>
  <si>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REBOCÁVEL, VAZÃO 748 PCM, PRESSÃO EFETIVA DE TRABALHO 102 PSI, MOTOR DIESEL, POTÊNCIA 210 CV - MATERIAIS NA OPERAÇÃO. AF_06/2015</t>
  </si>
  <si>
    <t>ESCAVADEIRA HIDRÁULICA SOBRE ESTEIRAS, CAÇAMBA 0,80 M3, PESO OPERACIONAL 17,8 T, POTÊNCIA LÍQUIDA 110 HP - CHP DIURNO.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</si>
  <si>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</si>
  <si>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</si>
  <si>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</si>
  <si>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</si>
  <si>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COMPRESSOR DE AR REBOCAVEL, VAZÃO 400 PCM, PRESSAO DE TRABALHO 102 PSI, MOTOR A DIESEL POTÊNCIA 110 CV - CHP DIURNO. AF_06/2015</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</si>
  <si>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</si>
  <si>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</si>
  <si>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</si>
  <si>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</si>
  <si>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PLACA VIBRATÓRIA REVERSÍVEL COM MOTOR 4 TEMPOS A GASOLINA, FORÇA CENTRÍFUGA DE 25 KN (2500 KGF), POTÊNCIA 5,5 CV - CHP DIURNO. AF_08/2015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</si>
  <si>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</si>
  <si>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</si>
  <si>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</si>
  <si>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</si>
  <si>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CORTADORA DE PISO COM MOTOR 4 TEMPOS A GASOLINA, POTÊNCIA DE 13 HP, COM DISCO DE CORTE DIAMANTADO SEGMENTADO PARA CONCRETO, DIÂMETRO DE 350 MM, FURO DE 1" (14 X 1") - CHP DIURNO.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</si>
  <si>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</si>
  <si>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</si>
  <si>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</si>
  <si>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</si>
  <si>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CAMINHÃO BASCULANTE 10 M3, TRUCADO CABINE SIMPLES, PESO BRUTO TOTAL 23.000 KG, CARGA ÚTIL MÁXIMA 15.935 KG, DISTÂNCIA ENTRE EIXOS 4,80 M, POTÊNCIA 230 CV INCLUSIVE CAÇAMBA METÁLICA - CHP DIURNO.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</si>
  <si>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</si>
  <si>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</si>
  <si>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</si>
  <si>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</si>
  <si>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</si>
  <si>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COMPACTADOR DE SOLOS DE PERCUSSÃO (SOQUETE) COM MOTOR A GASOLINA 4 TEMPOS, POTÊNCIA 4 CV - CHP DIURNO. AF_08/2015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</si>
  <si>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</si>
  <si>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</si>
  <si>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</si>
  <si>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</si>
  <si>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GUINDAUTO HIDRÁULICO, CAPACIDADE MÁXIMA DE CARGA 6500 KG, MOMENTO MÁXIMO DE CARGA 5,8 TM, ALCANCE MÁXIMO HORIZONTAL 7,60 M, INCLUSIVE CAMINHÃO TOCO PBT 9.700 KG, POTÊNCIA DE 160 CV - CHP DIURNO. AF_08/2015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</si>
  <si>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</si>
  <si>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</si>
  <si>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</si>
  <si>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</si>
  <si>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</si>
  <si>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CAMINHÃO DE TRANSPORTE DE MATERIAL ASFÁLTICO 30.000 L, COM CAVALO MECÂNICO DE CAPACIDADE MÁXIMA DE TRAÇÃO COMBINADO DE 66.000 KG, POTÊNCIA 360 CV, INCLUSIVE TANQUE DE ASFALTO COM SERPENTINA - CHP DIURNO.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</si>
  <si>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</si>
  <si>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</si>
  <si>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</si>
  <si>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</si>
  <si>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</si>
  <si>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SERRA CIRCULAR DE BANCADA COM MOTOR ELÉTRICO POTÊNCIA DE 5HP, COM COIFA PARA DISCO 10" - CHP DIURNO.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</si>
  <si>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</si>
  <si>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</si>
  <si>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</si>
  <si>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</si>
  <si>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DISTRIBUIDOR DE AGREGADOS REBOCAVEL, CAPACIDADE 1,9 M³, LARGURA DE TRABALHO 3,66 M - CHP DIURNO. AF_11/2015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</si>
  <si>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</si>
  <si>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</si>
  <si>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</si>
  <si>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CAMINHÃO PARA EQUIPAMENTO DE LIMPEZA A SUCÇÃO, COM CAMINHÃO TRUCADO DE PESO BRUTO TOTAL 23000 KG, CARGA ÚTIL MÁXIMA 15935 KG, DISTÂNCIA ENTRE EIXOS 4,80 M, POTÊNCIA 230 CV, INCLUSIVE LIMPADORA A SUCÇÃO, TANQUE 12000 L - CHP DIURNO.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</si>
  <si>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</si>
  <si>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</si>
  <si>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</si>
  <si>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</si>
  <si>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CAMINHONETE COM MOTOR A DIESEL, POTÊNCIA 180 CV, CABINE DUPLA, 4X4 - CHP DIURNO.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</si>
  <si>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</si>
  <si>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</si>
  <si>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</si>
  <si>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</si>
  <si>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</si>
  <si>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CAMINHÃO DE TRANSPORTE DE MATERIAL ASFÁLTICO 20.000 L, COM CAVALO MECÂNICO DE CAPACIDADE MÁXIMA DE TRAÇÃO COMBINADO DE 45.000 KG, POTÊNCIA 330 CV, INCLUSIVE TANQUE DE ASFALTO COM MAÇARICO - CHP DIURNO. AF_12/2015</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</si>
  <si>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</si>
  <si>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</si>
  <si>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</si>
  <si>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</si>
  <si>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</si>
  <si>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APARELHO PARA CORTE E SOLDA OXI-ACETILENO SOBRE RODAS, INCLUSIVE CILINDROS E MAÇARICOS - CHP DIURNO.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</si>
  <si>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</si>
  <si>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</si>
  <si>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</si>
  <si>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</si>
  <si>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MÁQUINA EXTRUSORA DE CONCRETO PARA GUIAS E SARJETAS, MOTOR A DIESEL, POTÊNCIA 14 CV - CHP DIURNO.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</si>
  <si>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</si>
  <si>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</si>
  <si>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</si>
  <si>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</si>
  <si>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MARTELO PERFURADOR PNEUMÁTICO MANUAL, HASTE 25 X 75 MM, 21 KG - CHP DIURNO. AF_12/2015</t>
  </si>
  <si>
    <t>MARTELO PERFURADOR PNEUMÁTICO MANUAL, HASTE 25 X 75 MM, 21 KG - DEPRECIAÇÃO. AF_12/2015</t>
  </si>
  <si>
    <t>MARTELO PERFURADOR PNEUMÁTICO MANUAL, HASTE 25 X 75 MM, 21 KG - MANUTENÇÃO. AF_12/2015</t>
  </si>
  <si>
    <t>PERFURATRIZ COM TORRE METÁLICA PARA EXECUÇÃO DE ESTACA HÉLICE CONTÍNUA, PROFUNDIDADE MÁXIMA DE 32 M, DIÂMETRO MÁXIMO DE 1000 MM, POTÊNCIA INSTALADA DE 350 HP, MESA ROTATIVA COM TORQUE MÁXIMO DE 263 KNM - CHP DIURNO. AF_01/2016</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</si>
  <si>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</si>
  <si>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</si>
  <si>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</si>
  <si>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</si>
  <si>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GRUA ASCENSIONAL, LANCA DE 30 M, CAPACIDADE DE 1,0 T A 30 M, ALTURA ATE 39 M - CHP DIURNO. AF_03/2016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</si>
  <si>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</si>
  <si>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</si>
  <si>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</si>
  <si>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</si>
  <si>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GUINCHO ELÉTRICO DE COLUNA, CAPACIDADE 400 KG, COM MOTO FREIO, MOTOR TRIFÁSICO DE 1,25 CV - CHP DIURNO.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</si>
  <si>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</si>
  <si>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</si>
  <si>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</si>
  <si>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</si>
  <si>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GUINDASTE HIDRÁULICO AUTOPROPELIDO, COM LANÇA TELESCÓPICA 40 M, CAPACIDADE MÁXIMA 60 T, POTÊNCIA 260 KW - CHP DIURNO.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</si>
  <si>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</si>
  <si>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</si>
  <si>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</si>
  <si>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</si>
  <si>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IMPOSTOS E SEGUROS. AF_03/2016</t>
  </si>
  <si>
    <t>GUINDAUTO HIDRÁULICO, CAPACIDADE MÁXIMA DE CARGA 3300 KG, MOMENTO MÁXIMO DE CARGA 5,8 TM, ALCANCE MÁXIMO HORIZONTAL 7,60 M, INCLUSIVE CAMINHÃO TOCO PBT 16.000 KG, POTÊNCIA DE 189 CV - CHP DIURNO. AF_03/2016</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</si>
  <si>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</si>
  <si>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</si>
  <si>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</si>
  <si>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</si>
  <si>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</si>
  <si>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GERADOR PORTÁTIL MONOFÁSICO, POTÊNCIA 5500 VA, MOTOR A GASOLINA, POTÊNCIA DO MOTOR 13 CV - CHP DIURNO.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</si>
  <si>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</si>
  <si>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</si>
  <si>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</si>
  <si>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</si>
  <si>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GRUPO GERADOR REBOCÁVEL, POTÊNCIA 66 KVA, MOTOR A DIESEL - DEPRECIAÇÃO. AF_03/2016</t>
  </si>
  <si>
    <t>GRUPO GERADOR REBOCÁVEL, POTÊNCIA 66 KVA, MOTOR A DIESEL - JUROS. AF_03/2016</t>
  </si>
  <si>
    <t>GRUPO GERADOR REBOCÁVEL, POTÊNCIA 66 KVA, MOTOR A DIESEL - MATERIAIS NA OPERAÇÃO. AF_03/2016</t>
  </si>
  <si>
    <t>GRUPO GERADOR ESTACIONÁRIO, POTÊNCIA 150 KVA, MOTOR A DIESEL- CHP DIURNO.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</si>
  <si>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</si>
  <si>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</si>
  <si>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</si>
  <si>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</si>
  <si>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USINA DE MISTURA ASFÁLTICA À QUENTE, TIPO CONTRA FLUXO, PROD 40 A 80 TON/HORA - CHP DIURNO.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</si>
  <si>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</si>
  <si>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</si>
  <si>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</si>
  <si>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</si>
  <si>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ASFALTO À FRIO, CAPACIDADE DE 40 A 60 TON/HORA, ELÉTRICA POTÊNCIA 30 CV - CHP DIURNO.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</si>
  <si>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</si>
  <si>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</si>
  <si>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</si>
  <si>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</si>
  <si>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USINA MISTURADORA DE SOLOS, CAPACIDADE DE 200 A 500 TON/H, POTENCIA 75KW - CHP DIURNO. AF_07/2016</t>
  </si>
  <si>
    <t>USINA MISTURADORA DE SOLOS, CAPACIDADE DE 200 A 500 TON/H, POTENCIA 75KW - MANUTENÇÃO.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</si>
  <si>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</si>
  <si>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</si>
  <si>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</si>
  <si>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DISTRIBUIDOR DE AGREGADOS AUTOPROPELIDO, CAP 3 M3, A DIESEL, POTÊNCIA 176CV  MATERIAIS NA OPERAÇÃO. AF_07/2016</t>
  </si>
  <si>
    <t>MÁQUINA DEMARCADORA DE FAIXA DE TRÁFEGO À FRIO, AUTOPROPELIDA, POTÊNCIA 38 HP - CHP DIURNO.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</si>
  <si>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</si>
  <si>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</si>
  <si>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</si>
  <si>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</si>
  <si>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</si>
  <si>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</si>
  <si>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</si>
  <si>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GRUA ASCENCIONAL, LANCA DE 42 M, CAPACIDADE DE 1,5 T A 30 M, ALTURA ATE 39 M - CHP DIURNO. AF_08/2016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</si>
  <si>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</si>
  <si>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</si>
  <si>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</si>
  <si>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</si>
  <si>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PULVERIZADOR DE TINTA ELÉTRICO/MÁQUINA DE PINTURA AIRLESS, VAZÃO 2 L/MIN - MATERIAIS NA OPERAÇÃO. AF_08/2016</t>
  </si>
  <si>
    <t>COMPACTADOR DE SOLOS DE PERCUSÃO (SOQUETE) COM MOTOR A GASOLINA, POTÊNCIA 3 CV - CHP DIURNO. AF_09/2016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</si>
  <si>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</si>
  <si>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</si>
  <si>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</si>
  <si>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</si>
  <si>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RÉGUA VIBRATÓRIA DUPLA PARA CONCRETO, PESO DE 60KG, COMPRIMENTO 4 M, COM MOTOR A GASOLINA, POTÊNCIA 5,5 HP - CHP DIURNO.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</si>
  <si>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</si>
  <si>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</si>
  <si>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</si>
  <si>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</si>
  <si>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POLIDORA DE PISO (POLITRIZ), PESO DE 100KG, DIÂMETRO 450 MM, MOTOR ELÉTRICO, POTÊNCIA 4 HP - CHP DIURNO.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</si>
  <si>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</si>
  <si>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</si>
  <si>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</si>
  <si>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</si>
  <si>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DESEMPENADEIRA DE CONCRETO, PESO DE 75KG, 4 PÁS, MOTOR A GASOLINA, POTÊNCIA 5,5 HP - CHP DIURNO.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</si>
  <si>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</si>
  <si>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</si>
  <si>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</si>
  <si>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</si>
  <si>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</si>
  <si>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</si>
  <si>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</si>
  <si>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CHI DIURNO. AF_06/2014</t>
  </si>
  <si>
    <t>CAMINHÃO TOCO, PBT 16.000 KG, CARGA ÚTIL MÁX. 10.685 KG, DIST. ENTRE EIXOS 4,8 M, POTÊNCIA 189 CV, INCLUSIVE CARROCERIA FIXA ABERTA DE MADEIRA P/ TRANSPORTE GERAL DE CARGA SECA, DIMEN. APROX. 2,5 X 7,00 X 0,50 M - CHI DIURNO. AF_06/2014</t>
  </si>
  <si>
    <t>VIBROACABADORA DE ASFALTO SOBRE ESTEIRAS, LARGURA DE PAVIMENTAÇÃO 1,90 M A 5,30 M, POTÊNCIA 105 HP CAPACIDADE 450 T/H - CHI DIURNO. AF_11/2014</t>
  </si>
  <si>
    <t>VASSOURA MECÂNICA REBOCÁVEL COM ESCOVA CILÍNDRICA, LARGURA ÚTIL DE VARRIMENTO DE 2,44 M - CHI DIURNO. AF_06/2014</t>
  </si>
  <si>
    <t>TRATOR DE ESTEIRAS, POTÊNCIA 170 HP, PESO OPERACIONAL 19 T, CAÇAMBA 5,2 M3 - CHI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</si>
  <si>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</si>
  <si>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</si>
  <si>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</si>
  <si>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</si>
  <si>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</si>
  <si>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CHI DIURNO. AF_10/2014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</si>
  <si>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</si>
  <si>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CHI DIURNO. AF_06/2014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</si>
  <si>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</si>
  <si>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CHI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</si>
  <si>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</si>
  <si>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CHI DIURNO. AF_06/2014</t>
  </si>
  <si>
    <t>CAMINHÃO BASCULANTE 6 M3, PESO BRUTO TOTAL 16.000 KG, CARGA ÚTIL MÁXIMA 13.071 KG, DISTÂNCIA ENTRE EIXOS 4,80 M, POTÊNCIA 230 CV INCLUSIVE CAÇAMBA METÁLICA - CHI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</si>
  <si>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</si>
  <si>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CHI DIURNO. AF_07/2014</t>
  </si>
  <si>
    <t>TANQUE DE ASFALTO ESTACIONÁRIO COM SERPENTINA, CAPACIDADE 30.000 L - CHI DIURNO. AF_06/2014</t>
  </si>
  <si>
    <t>MOTOBOMBA TRASH (PARA ÁGUA SUJA) AUTO ESCORVANTE, MOTOR GASOLINA DE 6,41 HP, DIÂMETROS DE SUCÇÃO X RECALQUE: 3" X 3", HM/Q = 10 MCA / 60 M3/H A 23 MCA / 0 M3/H - CHI DIURNO. AF_10/2014</t>
  </si>
  <si>
    <t>ROLO COMPACTADOR PE DE CARNEIRO VIBRATORIO, POTENCIA 125 HP, PESO OPERACIONAL SEM/COM LASTRO 11,95 / 13,30 T, IMPACTO DINAMICO 38,5 / 22,5 T, LARGURA DE TRABALHO 2,15 M - CHI DIURNO. AF_06/2014</t>
  </si>
  <si>
    <t>CAMINHÃO BASCULANTE 6 M3 TOCO, PESO BRUTO TOTAL 16.000 KG, CARGA ÚTIL MÁXIMA 11.130 KG, DISTÂNCIA ENTRE EIXOS 5,36 M, POTÊNCIA 185 CV, INCLUSIVE CAÇAMBA METÁLICA - CHI DIURNO. AF_06/2014</t>
  </si>
  <si>
    <t>GRUPO GERADOR ESTACIONÁRIO, MOTOR DIESEL POTÊNCIA 170 KVA - CHI DIURNO. AF_02/2016</t>
  </si>
  <si>
    <t>GRUPO GERADOR ESTACIONÁRIO, MOTOR DIESEL POTÊNCIA 170 KVA - JUROS.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</si>
  <si>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</si>
  <si>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</si>
  <si>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MISTURADOR DE ARGAMASSA, EIXO HORIZONTAL, CAPACIDADE DE MISTURA 300 KG, MOTOR ELÉTRICO POTÊNCIA 5 CV - CHI DIURNO. AF_06/2014</t>
  </si>
  <si>
    <t>MISTURADOR DE ARGAMASSA, EIXO HORIZONTAL, CAPACIDADE DE MISTURA 600 KG, MOTOR ELÉTRICO POTÊNCIA 7,5 CV - CHI DIURNO. AF_06/2014</t>
  </si>
  <si>
    <t>MISTURADOR DE ARGAMASSA, EIXO HORIZONTAL, CAPACIDADE DE MISTURA 160 KG, MOTOR ELÉTRICO POTÊNCIA 3 CV - CHI DIURNO. AF_06/2014</t>
  </si>
  <si>
    <t>PROJETOR DE ARGAMASSA, CAPACIDADE DE PROJEÇÃO 2 M3/H, ALCANCE ATÉ 50 M, MOTOR ELÉTRICO POTÊNCIA 7,5 HP - CHI DIURNO. AF_06/2014</t>
  </si>
  <si>
    <t>TRATOR DE ESTEIRAS, POTÊNCIA 125 HP, PESO OPERACIONAL 12,9 T, COM LÂMINA 2,7 M3 - CHI DIURNO. AF_10/2014</t>
  </si>
  <si>
    <t>ESCAVADEIRA HIDRÁULICA SOBRE ESTEIRAS, CAÇAMBA 1,20 M3, PESO OPERACIONAL 21 T, POTÊNCIA BRUTA 155 HP - CHI DIURNO. AF_06/2014</t>
  </si>
  <si>
    <t>BOMBA SUBMERSÍVEL ELÉTRICA TRIFÁSICA, POTÊNCIA 2,96 HP, Ø ROTOR 144 MM SEMI-ABERTO, BOCAL DE SAÍDA Ø 2, HM/Q = 2 MCA / 38,8 M3/H A 28 MCA / 5 M3/H - CHI DIURNO. AF_06/2014</t>
  </si>
  <si>
    <t>TRATOR DE ESTEIRAS, POTÊNCIA 100 HP, PESO OPERACIONAL 9,4 T, COM LÂMINA 2,19 M3 - CHI DIURNO. AF_06/2014</t>
  </si>
  <si>
    <t>BETONEIRA CAPACIDADE NOMINAL DE 600 L, CAPACIDADE DE MISTURA 360 L, MOTOR ELÉTRICO TRIFÁSICO POTÊNCIA DE 4 CV, SEM CARREGADOR - CHI DIURNO. AF_11/2014</t>
  </si>
  <si>
    <t>FRESADORA DE ASFALTO A FRIO SOBRE RODAS, LARGURA FRESAGEM DE 1,0 M, POTÊNCIA 208 HP - CHI DIURNO. AF_11/2014</t>
  </si>
  <si>
    <t>FRESADORA DE ASFALTO A FRIO SOBRE RODAS, LARGURA FRESAGEM DE 2,0 M, POTÊNCIA 550 HP - CHI DIURNO. AF_11/2014</t>
  </si>
  <si>
    <t>VIBROACABADORA DE ASFALTO SOBRE ESTEIRAS, LARGURA DE PAVIMENTAÇÃO 2,13 M A 4,55 M, POTÊNCIA 100 HP, CAPACIDADE 400 T/H - CHI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</si>
  <si>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</si>
  <si>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CHI DIURNO. AF_11/2014</t>
  </si>
  <si>
    <t>VIBRADOR DE IMERSÃO, DIÂMETRO DE PONTEIRA 45MM, MOTOR ELÉTRICO TRIFÁSICO POTÊNCIA DE 2 CV - CHI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</si>
  <si>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</si>
  <si>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CHI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</si>
  <si>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</si>
  <si>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</si>
  <si>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</si>
  <si>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CHI DIURNO. AF_06/2015</t>
  </si>
  <si>
    <t>MINICARREGADEIRA SOBRE RODAS, POTÊNCIA LÍQUIDA DE 47 HP, CAPACIDADE NOMINAL DE OPERAÇÃO DE 646 KG - CHI DIURNO. AF_06/2015</t>
  </si>
  <si>
    <t>COMPRESSOR DE AR REBOCAVEL, VAZÃO 250 PCM, PRESSAO DE TRABALHO 102 PSI, MOTOR A DIESEL POTÊNCIA 81 CV - CHI DIURNO. AF_06/2015</t>
  </si>
  <si>
    <t>COMPRESSOR DE AR REBOCAVEL, VAZÃO 400 PCM, PRESSAO DE TRABALHO 102 PSI, MOTOR A DIESEL POTÊNCIA 110 CV - CHI DIURNO. AF_06/2015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</si>
  <si>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</si>
  <si>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CHI DIURNO. AF_08/2015</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</si>
  <si>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</si>
  <si>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CHI DIURNO. AF_06/2014</t>
  </si>
  <si>
    <t>ESPARGIDOR DE ASFALTO PRESSURIZADO, TANQUE 6 M3 COM ISOLAÇÃO TÉRMICA, AQUECIDO COM 2 MAÇARICOS, COM BARRA ESPARGIDORA 3,60 M, MONTADO SOBRE CAMINHÃO  TOCO, PBT 14.300 KG, POTÊNCIA 185 CV - CHI DIURNO. AF_08/2015</t>
  </si>
  <si>
    <t>COMPACTADOR DE SOLOS DE PERCUSSÃO (SOQUETE) COM MOTOR A GASOLINA 4 TEMPOS, POTÊNCIA 4 CV - CHI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</si>
  <si>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</si>
  <si>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</si>
  <si>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CHI DIURNO. AF_08/2015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</si>
  <si>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</si>
  <si>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CHI DIURNO. AF_11/2015</t>
  </si>
  <si>
    <t>CAMINHONETE COM MOTOR A DIESEL, POTÊNCIA 180 CV, CABINE DUPLA, 4X4 - CHI DIURNO. AF_11/2015</t>
  </si>
  <si>
    <t>CAMINHÃO DE TRANSPORTE DE MATERIAL ASFÁLTICO 20.000 L, COM CAVALO MECÂNICO DE CAPACIDADE MÁXIMA DE TRAÇÃO COMBINADO DE 45.000 KG, POTÊNCIA 330 CV, INCLUSIVE TANQUE DE ASFALTO COM MAÇARICO - CHI DIURNO. AF_12/2015</t>
  </si>
  <si>
    <t>APARELHO PARA CORTE E SOLDA OXI-ACETILENO SOBRE RODAS, INCLUSIVE CILINDROS E MAÇARICOS - CHI DIURNO. AF_12/2015</t>
  </si>
  <si>
    <t>MÁQUINA EXTRUSORA DE CONCRETO PARA GUIAS E SARJETAS, MOTOR A DIESEL, POTÊNCIA 14 CV - CHI DIURNO. AF_12/2015</t>
  </si>
  <si>
    <t>MARTELO PERFURADOR PNEUMÁTICO MANUAL, HASTE 25 X 75 MM, 21 KG - CHI DIURNO. AF_12/2015</t>
  </si>
  <si>
    <t>PERFURATRIZ COM TORRE METÁLICA PARA EXECUÇÃO DE ESTACA HÉLICE CONTÍNUA, PROFUNDIDADE MÁXIMA DE 32 M, DIÂMETRO MÁXIMO DE 1000 MM, POTÊNCIA INSTALADA DE 350 HP, MESA ROTATIVA COM TORQUE MÁXIMO DE 263 KNM - CHI DIURNO. AF_01/2016</t>
  </si>
  <si>
    <t>GRUA ASCENSIONAL, LANÇA DE 30 M, CAPACIDADE DE 1,0 T A 30 M, ALTURA ATÉ 39 M - CHI DIURNO. AF_03/2016</t>
  </si>
  <si>
    <t>GUINCHO ELÉTRICO DE COLUNA, CAPACIDADE 400 KG, COM MOTO FREIO, MOTOR TRIFÁSICO DE 1,25 CV - CHI DIURNO. AF_03/2016</t>
  </si>
  <si>
    <t>GUINDASTE HIDRÁULICO AUTOPROPELIDO, COM LANÇA TELESCÓPICA 40 M, CAPACIDADE MÁXIMA 60 T, POTÊNCIA 260 KW - CHI DIURNO. AF_03/2016</t>
  </si>
  <si>
    <t>GERADOR PORTÁTIL MONOFÁSICO, POTÊNCIA 5500 VA, MOTOR A GASOLINA, POTÊNCIA DO MOTOR 13 CV - CHI DIURNO. AF_03/2016</t>
  </si>
  <si>
    <t>GRUPO GERADOR ESTACIONÁRIO, POTÊNCIA 150 KVA, MOTOR A DIESEL- CHI DIURNO. AF_03/2016</t>
  </si>
  <si>
    <t>USINA DE MISTURA ASFÁLTICA À QUENTE, TIPO CONTRA FLUXO, PROD 40 A 80 TON/HORA - CHI DIURNO. AF_03/2016</t>
  </si>
  <si>
    <t>USINA DE ASFALTO À FRIO, CAPACIDADE DE 40 A 60 TON/HORA, ELÉTRICA POTÊNCIA 30 CV - CHI DIURNO. AF_03/2016</t>
  </si>
  <si>
    <t>USINA MISTURADORA DE SOLOS, CAPACIDADE DE 200 A 500 TON/H, POTENCIA 75KW - CHI DIURNO. AF_07/2016</t>
  </si>
  <si>
    <t>MÁQUINA DEMARCADORA DE FAIXA DE TRÁFEGO À FRIO, AUTOPROPELIDA, POTÊNCIA 38 HP - CHI DIURNO. AF_07/2016</t>
  </si>
  <si>
    <t>TALHA MANUAL DE CORRENTE, CAPACIDADE DE 2 TON. COM ELEVAÇÃO DE 3 M - CHI DIURNO. AF_07/2016</t>
  </si>
  <si>
    <t>GRUA ASCENCIONAL, LANÇA DE 42 M, CAPACIDADE DE 1,5 T A 30 M, ALTURA ATÉ 39 M - CHI DIURNO. AF_08/2016</t>
  </si>
  <si>
    <t>COMPACTADOR DE SOLOS DE PERCUSÃO (SOQUETE) COM MOTOR A GASOLINA, POTÊNCIA 3 CV - CHI DIURNO. AF_09/2016</t>
  </si>
  <si>
    <t>RÉGUA VIBRATÓRIA DUPLA PARA CONCRETO, PESO DE 60KG, COMPRIMENTO 4 M, COM MOTOR A GASOLINA, POTÊNCIA 5,5 HP - CHI DIURNO. AF_09/2016</t>
  </si>
  <si>
    <t>POLIDORA DE PISO (POLITRIZ), PESO DE 100KG, DIÂMETRO 450 MM, MOTOR ELÉTRICO, POTÊNCIA 4 HP - CHI DIURNO. AF_09/2016</t>
  </si>
  <si>
    <t>DESEMPENADEIRA DE CONCRETO, PESO DE 75KG, 4 PÁS, MOTOR A GASOLINA, POTÊNCIA 5,5 HP - CHI DIURNO. AF_09/2016</t>
  </si>
  <si>
    <t>ESPARGIDOR DE ASFALTO PRESSURIZADO, REBOCAVEL, TANQUE DE 2500 L, PNEUMATICO,  COM MOTOR A GASOLINA 3,4HP</t>
  </si>
  <si>
    <t>CARROCERIA FIXA ABERTA DE MADEIRA PARA TRANSPORTE GERAL DE CARGA SECA DIMENSOES APROXIMADAS 2,5 X 6,5 X 0,50 M (INCLUI MONTAGEM, NAO INCLUI CAMINHAO)</t>
  </si>
  <si>
    <t>GUINDAUTO HIDRÁULICO, CAPACIDADE MÁXIMA DE CARGA 3300 KG, MOMENTO MÁXIMO DE CARGA 5,8 TM, ALCANCE MÁXIMO HORIZONTAL 7,60 M, INCLUSIVE CAMINHÃO TOCO PBT 16.000 KG, POTÊNCIA DE 189 CV - CHI DIURNO. AF_03/2016</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</si>
  <si>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</si>
  <si>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</si>
  <si>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</si>
  <si>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</si>
  <si>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</si>
  <si>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</si>
  <si>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</si>
  <si>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</si>
  <si>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</si>
  <si>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</si>
  <si>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</si>
  <si>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</si>
  <si>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</si>
  <si>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</si>
  <si>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</si>
  <si>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</si>
  <si>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</si>
  <si>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</si>
  <si>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</si>
  <si>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</si>
  <si>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</si>
  <si>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</si>
  <si>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</si>
  <si>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</si>
  <si>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</si>
  <si>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</si>
  <si>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</si>
  <si>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EXECUÇÃO DE REVESTIMENTO DE CONCRETO PROJETADO COM ESPESSURA DE 7 CM, ARMADO COM TELA, INCLINAÇÃO MENOR QUE 90°, APLICAÇÃO CONTÍNUA, UTILIZANDO EQUIPAMENTO DE PROJEÇÃO COM 6 M³/H DE CAPACIDADE. AF_01/2016</t>
  </si>
  <si>
    <t>OPERADOR DE BETONEIRA ESTACIONÁRIA/MISTURADOR COM ENCARGOS COMPLEMENTARES</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</si>
  <si>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</si>
  <si>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</si>
  <si>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</si>
  <si>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</si>
  <si>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</si>
  <si>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</si>
  <si>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</si>
  <si>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</si>
  <si>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</si>
  <si>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</si>
  <si>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</si>
  <si>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</si>
  <si>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</si>
  <si>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</si>
  <si>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</si>
  <si>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</si>
  <si>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</si>
  <si>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</si>
  <si>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</si>
  <si>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</si>
  <si>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</si>
  <si>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</si>
  <si>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</si>
  <si>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</si>
  <si>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</si>
  <si>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</si>
  <si>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</si>
  <si>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</si>
  <si>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</si>
  <si>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</si>
  <si>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</si>
  <si>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</si>
  <si>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</si>
  <si>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</si>
  <si>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</si>
  <si>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</si>
  <si>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</si>
  <si>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</si>
  <si>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</si>
  <si>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</si>
  <si>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</si>
  <si>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EXECUÇÃO DE PROTEÇÃO DA CABEÇA DO TIRANTE COM USO DE FÔRMAS EM CHAPA COMPENSADA PLASTIFICADA DE MADEIRA E CONCRETO FCK =15 MPA. AF_07/2016</t>
  </si>
  <si>
    <t>EMBOÇO, PARA RECEBIMENTO DE CERÂMICA, EM ARGAMASSA TRAÇO 1:2:8, PREPARO MECÂNICO COM BETONEIRA 400L, APLICADO MANUALMENTE EM FACES INTERNAS DE PAREDES, PARA AMBIENTE COM ÁREA MENOR QUE 5M2, ESPESSURA DE 10MM, COM EXECUÇÃO DE TALISCAS. AF_06/2014</t>
  </si>
  <si>
    <t>CHAPISCO APLICADO EM ALVENARIAS E ESTRUTURAS DE CONCRETO INTERNAS, COM COLHER DE PEDREIRO.  ARGAMASSA TRAÇO 1:3 COM PREPARO EM BETONEIRA 400L. AF_06/2014</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</si>
  <si>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</si>
  <si>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</si>
  <si>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</si>
  <si>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</si>
  <si>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</si>
  <si>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</si>
  <si>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</si>
  <si>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</si>
  <si>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</si>
  <si>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</si>
  <si>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</si>
  <si>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</si>
  <si>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</si>
  <si>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</si>
  <si>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</si>
  <si>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</si>
  <si>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ESCORAS DE CONCRETO PARA CONTENÇÃO DE GUIAS PRÉ-FABRICADAS. AF_06/2016</t>
  </si>
  <si>
    <t>MONTAGEM E DESMONTAGEM DE FÔRMA DE VIGA, ESCORAMENTO METÁLICO, PÉ-DIREITO DUPLO, EM CHAPA DE MADEIRA RESINADA, 6 UTILIZAÇÕES. AF_12/2015</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</si>
  <si>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</si>
  <si>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</si>
  <si>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</si>
  <si>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</si>
  <si>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</si>
  <si>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</si>
  <si>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</si>
  <si>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</si>
  <si>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</si>
  <si>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</si>
  <si>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</si>
  <si>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</si>
  <si>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</si>
  <si>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TIJOLO MACIÇO. AF_03/2016</t>
  </si>
  <si>
    <t>CINTA DE AMARRAÇÃO DE ALVENARIA MOLDADA IN LOCO EM CONCRETO. AF_03/2016</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</si>
  <si>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</si>
  <si>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</si>
  <si>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</si>
  <si>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</si>
  <si>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ELETRODUTO FLEXÍVEL CORRUGADO, PVC, DN 32 MM (1"), PARA CIRCUITOS TERMINAIS, INSTALADO EM PAREDE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</si>
  <si>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</si>
  <si>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</si>
  <si>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</si>
  <si>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</si>
  <si>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</si>
  <si>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</si>
  <si>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</si>
  <si>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</si>
  <si>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LUVA PARA ELETRODUTO, PVC, ROSCÁVEL, DN 20 MM (1/2"), PARA CIRCUITOS TERMINAIS, INSTALADA EM FORRO - FORNECIMENTO E INSTALAÇÃO. AF_12/2015</t>
  </si>
  <si>
    <t>LUVA PARA ELETRODUTO, PVC, ROSCÁVEL, DN 32 MM (1"),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</si>
  <si>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</si>
  <si>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</si>
  <si>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</si>
  <si>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</si>
  <si>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</si>
  <si>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</si>
  <si>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</si>
  <si>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</si>
  <si>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</si>
  <si>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90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</si>
  <si>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</si>
  <si>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</si>
  <si>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</si>
  <si>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</si>
  <si>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90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</si>
  <si>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</si>
  <si>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CABO DE COBRE FLEXÍVEL ISOLADO, 1,5 MM², ANTI-CHAMA 0,6/1,0 KV, PARA CIRCUITOS TERMINAIS - FORNECIMENTO E INSTALAÇÃO. AF_12/2015</t>
  </si>
  <si>
    <t>CABO DE COBRE FLEXÍVEL ISOLADO, 2,5 MM², ANTI-CHAMA 0,6/1,0 KV,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</si>
  <si>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</si>
  <si>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</si>
  <si>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</si>
  <si>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</si>
  <si>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</si>
  <si>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</si>
  <si>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</si>
  <si>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</si>
  <si>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</si>
  <si>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</si>
  <si>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</si>
  <si>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CAIXA OCTOGONAL 4" X 4", PVC, INSTALADA EM LAJE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</si>
  <si>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</si>
  <si>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</si>
  <si>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</si>
  <si>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</si>
  <si>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</si>
  <si>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</si>
  <si>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</si>
  <si>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INTERRUPTOR SIMPLES (1 MÓDULO), 10A/250V, SEM SUPORTE E SEM PLACA - FORNECIMENTO E INSTALAÇÃO. AF_12/2015</t>
  </si>
  <si>
    <t>INTERRUPTOR PARALELO (1 MÓDULO), 10A/250V, SEM SUPORTE E SEM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</si>
  <si>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</si>
  <si>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</si>
  <si>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</si>
  <si>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</si>
  <si>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</si>
  <si>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</si>
  <si>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</si>
  <si>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</si>
  <si>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</si>
  <si>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</si>
  <si>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</si>
  <si>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</si>
  <si>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</si>
  <si>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(6 MÓDULOS), 10A/250V,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</si>
  <si>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</si>
  <si>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</si>
  <si>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</si>
  <si>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</si>
  <si>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</si>
  <si>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</si>
  <si>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</si>
  <si>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</si>
  <si>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</si>
  <si>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</si>
  <si>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</si>
  <si>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</si>
  <si>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</si>
  <si>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</si>
  <si>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</si>
  <si>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</si>
  <si>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</si>
  <si>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</si>
  <si>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</si>
  <si>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</si>
  <si>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</si>
  <si>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</si>
  <si>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</si>
  <si>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2 TOMADAS DE EMBUTIR 2P+T 10 A,  SEM SUPORTE E SEM PLACA - FORNECIMENTO E INSTALAÇÃO. AF_12/2015</t>
  </si>
  <si>
    <t>INTERRUPTOR SIMPLES (2 MÓDULOS) COM 1 TOMADA DE EMBUTIR 2P+T 10 A,  SEM SUPORTE E SEM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</si>
  <si>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</si>
  <si>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</si>
  <si>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</si>
  <si>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</si>
  <si>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</si>
  <si>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</si>
  <si>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</si>
  <si>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</si>
  <si>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POSTE CONICO CONTINUO EM ACO GALVANIZADO, CURVO, BRACO SIMPLES, FLANGEADO,  H = 9 M, DIAMETRO INFERIOR = *135* MM</t>
  </si>
  <si>
    <t>POSTE CONICO CONTINUO EM ACO GALVANIZADO, CURVO, BRACO SIMPLES, ENGASTADO,  H = 9 M, DIAMETRO INFERIOR = *135* MM</t>
  </si>
  <si>
    <t>PONTO DE ILUMINAÇÃO RESIDENCIAL INCLUINDO INTERRUPTOR SIMPLES, CAIXA ELÉTRICA, ELETRODUTO, CABO, RASGO, QUEBRA E CHUMBAMENTO (EXCLUINDO LUMINÁRIA E LÂMPADA). AF_01/2016</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</si>
  <si>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</si>
  <si>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</si>
  <si>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</si>
  <si>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</si>
  <si>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(2 MÓDULOS) 10A/250V,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</si>
  <si>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</si>
  <si>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</si>
  <si>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</si>
  <si>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</si>
  <si>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TUBO PVC, SERIE NORMAL, ESGOTO PREDIAL, DN 75 MM, FORNECIDO E INSTALADO EM RAMAL DE DESCARGA OU RAMAL DE ESGOTO SANITÁRIO.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</si>
  <si>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</si>
  <si>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</si>
  <si>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</si>
  <si>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</si>
  <si>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</si>
  <si>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</si>
  <si>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</si>
  <si>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PASSANTE TIPO TUBO DE DIÂMETRO MAIOR QUE 75 MM, FIXADO EM LAJE. AF_05/2015</t>
  </si>
  <si>
    <t>FIXAÇÃO DE TUBOS HORIZONTAIS DE PVC, CPVC OU COBRE DIÂMETROS MAIORES QUE 75 MM COM ABRAÇADEIRA METÁLICA FLEXÍVEL 18 MM, FIXADA DIRETAMENTE NA LAJE. AF_05/2015</t>
  </si>
  <si>
    <t>LUVA SIMPLES, PVC, SERIE NORMAL, ESGOTO PREDIAL, DN 40 MM, JUNTA SOLDÁVEL, FORNECIDO E INSTALADO EM RAMAL DE DESCARGA OU RAMAL DE ESGOTO SANITÁRIO. AF_12/2014</t>
  </si>
  <si>
    <t>JUNÇÃO SIMPLES, PVC, SERIE NORMAL, ESGOTO PREDIAL, DN 40 MM, JUNTA SOLDÁVEL, FORNECIDO E INSTALADO EM RAMAL DE DESCARGA OU RAMAL DE ESGOTO SANITÁRIO. AF_12/2014</t>
  </si>
  <si>
    <t>JOELHO 45 GRAUS, PVC, SERIE NORMAL, ESGOTO PREDIAL, DN 50 MM, JUNTA ELÁSTICA, FORNECIDO E INSTALADO EM RAMAL DE DESCARGA OU RAMAL DE ESGOTO SANITÁRIO. AF_12/2014</t>
  </si>
  <si>
    <t>LUVA SIMPLES, PVC, SERIE NORMAL, ESGOTO PREDIAL, DN 50 MM, JUNTA ELÁSTICA, FORNECIDO E INSTALADO EM RAMAL DE DESCARGA OU RAMAL DE ESGOTO SANITÁRIO. AF_12/2014</t>
  </si>
  <si>
    <t>LUVA SIMPLES, PVC, SERIE NORMAL, ESGOTO PREDIAL, DN 50 MM, JUNTA ELÁSTICA, FORNECIDO E INSTALADO EM PRUMADA DE ESGOTO SANITÁRIO OU VENTILAÇÃO. AF_12/2014</t>
  </si>
  <si>
    <t>JOELHO 45 GRAUS, PVC, SERIE NORMAL, ESGOTO PREDIAL, DN 75 MM, JUNTA ELÁSTICA, FORNECIDO E INSTALADO EM RAMAL DE DESCARGA OU RAMAL DE ESGOTO SANITÁRIO. AF_12/2014</t>
  </si>
  <si>
    <t>LUVA SIMPLES, PVC, SERIE NORMAL, ESGOTO PREDIAL, DN 75 MM, JUNTA ELÁSTICA, FORNECIDO E INSTALADO EM RAMAL DE DESCARGA OU RAMAL DE ESGOTO SANITÁRIO. AF_12/2014</t>
  </si>
  <si>
    <t>TE, PVC, SERIE NORMAL, ESGOTO PREDIAL, DN 75 X 75 MM, JUNTA ELÁSTICA, FORNECIDO E INSTALADO EM RAMAL DE DESCARGA OU RAMAL DE ESGOTO SANITÁRIO. AF_12/2014</t>
  </si>
  <si>
    <t>JUNÇÃO SIMPLES, PVC, SERIE NORMAL, ESGOTO PREDIAL, DN 75 X 75 MM, JUNTA ELÁSTICA, FORNECIDO E INSTALADO EM RAMAL DE DESCARGA OU RAMAL DE ESGOTO SANITÁRIO.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</si>
  <si>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</si>
  <si>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</si>
  <si>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LUVA SIMPLES, PVC, SERIE NORMAL, ESGOTO PREDIAL, DN 75 MM, JUNTA ELÁSTICA, FORNECIDO E INSTALADO EM PRUMADA DE ESGOTO SANITÁRIO OU VENTILAÇÃO.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</si>
  <si>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</si>
  <si>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</si>
  <si>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JOELHO 45 GRAUS, PVC, SERIE NORMAL, ESGOTO PREDIAL, DN 100 MM, JUNTA ELÁSTICA, FORNECIDO E INSTALADO EM RAMAL DE DESCARGA OU RAMAL DE ESGOTO SANITÁRIO. AF_12/2014</t>
  </si>
  <si>
    <t>LUVA SIMPLES, PVC, SERIE NORMAL, ESGOTO PREDIAL, DN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</si>
  <si>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</si>
  <si>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JOELHO 45 GRAUS, PVC, SERIE NORMAL, ESGOTO PREDIAL, DN 100 MM, JUNTA ELÁSTICA, FORNECIDO E INSTALADO EM PRUMADA DE ESGOTO SANITÁRIO OU VENTILAÇÃO. AF_12/2014</t>
  </si>
  <si>
    <t>LUVA SIMPLES, PVC, SERIE NORMAL, ESGOTO PREDIAL, DN 100 MM, JUNTA ELÁSTICA, FORNECIDO E INSTALADO EM PRUMADA DE ESGOTO SANITÁRIO OU VENTILAÇÃO.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</si>
  <si>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</si>
  <si>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</si>
  <si>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JOELHO 45 GRAUS, PVC, SERIE NORMAL, ESGOTO PREDIAL, DN 100 MM, JUNTA ELÁSTICA, FORNECIDO E INSTALADO EM SUBCOLETOR AÉREO DE ESGOTO SANITÁRIO. AF_12/2014</t>
  </si>
  <si>
    <t>LUVA SIMPLES, PVC, SERIE NORMAL, ESGOTO PREDIAL, DN 100 MM, JUNTA ELÁSTICA, FORNECIDO E INSTALADO EM SUBCOLETOR AÉREO DE ESGOTO SANITÁRIO. AF_12/2014</t>
  </si>
  <si>
    <t>JUNÇÃO SIMPLES, PVC, SERIE NORMAL, ESGOTO PREDIAL, DN 100 X 100 MM, JUNTA ELÁSTICA, FORNECIDO E INSTALADO EM SUBCOLETOR AÉREO DE ESGOTO SANITÁRIO. AF_12/2014</t>
  </si>
  <si>
    <t>JOELHO 45 GRAUS, PVC, SERIE NORMAL, ESGOTO PREDIAL, DN 150 MM, JUNTA ELÁSTICA, FORNECIDO E INSTALADO EM SUBCOLETOR AÉREO DE ESGOTO SANITÁRIO. AF_12/2014</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</si>
  <si>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</si>
  <si>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</si>
  <si>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</si>
  <si>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</si>
  <si>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</si>
  <si>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</si>
  <si>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</si>
  <si>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</si>
  <si>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</si>
  <si>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</si>
  <si>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</si>
  <si>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</si>
  <si>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</si>
  <si>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</si>
  <si>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</si>
  <si>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</si>
  <si>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</si>
  <si>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</si>
  <si>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LUVA DE CORRER, PVC, SOLDÁVEL, DN 25MM, INSTALADO EM RAMAL OU SUB-RAMAL DE ÁGUA - FORNECIMENTO E INSTALAÇÃO. AF_12/2014</t>
  </si>
  <si>
    <t>ADAPTADOR CURTO COM BOLSA E ROSCA PARA REGISTRO, PVC, SOLDÁVEL, DN 75MM X 2.1/2, INSTALADO EM PRUMADA DE ÁGUA - FORNECIMENTO E INSTALAÇÃO. AF_12/2014</t>
  </si>
  <si>
    <t>CURVA CURTA 90 GRAUS, PVC, SERIE NORMAL, ESGOTO PREDIAL, DN 40 MM, JUNTA SOLDÁVEL, FORNECIDO E INSTALADO EM RAMAL DE DESCARGA OU RAMAL DE ESGOTO SANITÁRIO. AF_12/2014</t>
  </si>
  <si>
    <t>CURVA LONGA 90 GRAUS, PVC, SERIE NORMAL, ESGOTO PREDIAL, DN 40 MM, JUNTA SOLDÁVEL, FORNECIDO E INSTALADO EM RAMAL DE DESCARGA OU RAMAL DE ESGOTO SANITÁRIO. AF_12/2014</t>
  </si>
  <si>
    <t>CURVA CURTA 90 GRAUS, PVC, SERIE NORMAL, ESGOTO PREDIAL, DN 50 MM, JUNTA ELÁSTICA, FORNECIDO E INSTALADO EM RAMAL DE DESCARGA OU RAMAL DE ESGOTO SANITÁRIO. AF_12/2014</t>
  </si>
  <si>
    <t>CURVA LONGA 90 GRAUS, PVC, SERIE NORMAL, ESGOTO PREDIAL, DN 50 MM, JUNTA ELÁSTICA, FORNECIDO E INSTALADO EM RAMAL DE DESCARGA OU RAMAL DE ESGOTO SANITÁRIO. AF_12/2014</t>
  </si>
  <si>
    <t>LUVA DE CORRER, CPVC, SOLDÁVEL, DN 22MM, INSTALADO EM RAMAL DE DISTRIBUIÇÃO DE ÁGUA   FORNECIMENTO E INSTALAÇÃO.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</si>
  <si>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</si>
  <si>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</si>
  <si>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</si>
  <si>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CURVA LONGA 90 GRAUS, PVC, SERIE NORMAL, ESGOTO PREDIAL, DN 100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</si>
  <si>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</si>
  <si>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DE CORRER, PVC, SERIE NORMAL, ESGOTO PREDIAL, DN 75 MM, JUNTA ELÁSTICA, FORNECIDO E INSTALADO EM RAMAL DE DESCARGA OU RAMAL DE ESGOTO SANITÁRIO. AF_12/2014</t>
  </si>
  <si>
    <t>LUVA DE CORRER, PVC, SERIE NORMAL, ESGOTO PREDIAL, DN 100 MM, JUNTA ELÁSTICA, FORNECIDO E INSTALADO EM RAMAL DE DESCARGA OU RAMAL DE ESGOTO SANITÁRIO. AF_12/2014</t>
  </si>
  <si>
    <t>TE, PVC, SERIE NORMAL, ESGOTO PREDIAL, DN 40 X 40 MM, JUNTA SOLDÁVEL, FORNECIDO E INSTALADO EM RAMAL DE DESCARGA OU RAMAL DE ESGOTO SANITÁRIO. AF_12/2014</t>
  </si>
  <si>
    <t>JUNÇÃO SIMPLES, PVC, SERIE NORMAL, ESGOTO PREDIAL, DN 50 X 50 MM, JUNTA ELÁSTICA, FORNECIDO E INSTALADO EM RAMAL DE DESCARGA OU RAMAL DE ESGOTO SANITÁRIO.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</si>
  <si>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</si>
  <si>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</si>
  <si>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</si>
  <si>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</si>
  <si>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</si>
  <si>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</si>
  <si>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</si>
  <si>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</si>
  <si>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</si>
  <si>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</si>
  <si>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PVC, SERIE NORMAL, ESGOTO PREDIAL, DN 75 MM, JUNTA ELÁSTICA, FORNECIDO E INSTALADO EM PRUMADA DE ESGOTO SANITÁRIO OU VENTILAÇÃO. AF_12/2014</t>
  </si>
  <si>
    <t>LUVA DE CORRER, PVC, SERIE NORMAL, ESGOTO PREDIAL, DN 100 MM, JUNTA ELÁSTICA, FORNECIDO E INSTALADO EM PRUMADA DE ESGOTO SANITÁRIO OU VENTILAÇÃO. AF_12/2014</t>
  </si>
  <si>
    <t>TE, PVC, SERIE NORMAL, ESGOTO PREDIAL, DN 50 X 50 MM, JUNTA ELÁSTICA, FORNECIDO E INSTALADO EM PRUMADA DE ESGOTO SANITÁRIO OU VENTILAÇÃO. AF_12/2014</t>
  </si>
  <si>
    <t>JUNÇÃO SIMPLES, PVC, SERIE NORMAL, ESGOTO PREDIAL, DN 50 X 50 MM, JUNTA ELÁSTICA, FORNECIDO E INSTALADO EM PRUMADA DE ESGOTO SANITÁRIO OU VENTILAÇÃO. AF_12/2014</t>
  </si>
  <si>
    <t>JOELHO 90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</si>
  <si>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</si>
  <si>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</si>
  <si>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</si>
  <si>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</si>
  <si>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</si>
  <si>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</si>
  <si>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</si>
  <si>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</si>
  <si>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</si>
  <si>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</si>
  <si>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TE, PVC, SOLDÁVEL, DN 25MM, INSTALADO EM DRENO DE AR-CONDICIONADO - FORNECIMENTO E INSTALAÇÃO. AF_12/2014</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</si>
  <si>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</si>
  <si>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</si>
  <si>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</si>
  <si>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</si>
  <si>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</si>
  <si>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</si>
  <si>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</si>
  <si>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</si>
  <si>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</si>
  <si>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</si>
  <si>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</si>
  <si>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</si>
  <si>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</si>
  <si>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</si>
  <si>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</si>
  <si>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</si>
  <si>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</si>
  <si>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</si>
  <si>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</si>
  <si>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</si>
  <si>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</si>
  <si>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</si>
  <si>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</si>
  <si>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</si>
  <si>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</si>
  <si>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</si>
  <si>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</si>
  <si>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</si>
  <si>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</si>
  <si>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</si>
  <si>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</si>
  <si>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</si>
  <si>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</si>
  <si>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</si>
  <si>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</si>
  <si>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</si>
  <si>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</si>
  <si>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</si>
  <si>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</si>
  <si>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</si>
  <si>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</si>
  <si>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</si>
  <si>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</si>
  <si>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</si>
  <si>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</si>
  <si>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</si>
  <si>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</si>
  <si>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</si>
  <si>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</si>
  <si>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</si>
  <si>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</si>
  <si>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</si>
  <si>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</si>
  <si>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</si>
  <si>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</si>
  <si>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</si>
  <si>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</si>
  <si>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</si>
  <si>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</si>
  <si>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</si>
  <si>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</si>
  <si>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</si>
  <si>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</si>
  <si>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</si>
  <si>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</si>
  <si>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</si>
  <si>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</si>
  <si>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</si>
  <si>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</si>
  <si>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</si>
  <si>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</si>
  <si>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</si>
  <si>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</si>
  <si>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</si>
  <si>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</si>
  <si>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</si>
  <si>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</si>
  <si>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</si>
  <si>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</si>
  <si>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</si>
  <si>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</si>
  <si>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</si>
  <si>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</si>
  <si>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</si>
  <si>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</si>
  <si>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</si>
  <si>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</si>
  <si>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</si>
  <si>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</si>
  <si>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</si>
  <si>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</si>
  <si>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</si>
  <si>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</si>
  <si>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</si>
  <si>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</si>
  <si>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</si>
  <si>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</si>
  <si>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</si>
  <si>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</si>
  <si>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</si>
  <si>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</si>
  <si>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</si>
  <si>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</si>
  <si>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LUVA, CPVC, SOLDÁVEL, DN 73 MM, INSTALADO EM RESERVAÇÃO DE ÁGUA DE EDIFICAÇÃO QUE POSSUA RESERVATÓRIO DE FIBRA/FIBROCIMENTO  FORNECIMENTO E INSTALAÇÃO. AF_06/2016</t>
  </si>
  <si>
    <t>ADAPTADOR COM FLANGES LIVRES, PVC, SOLDÁVEL LONGO, DN  25 MM X 3/4 , INSTALADO EM RESERVAÇÃO DE ÁGUA DE EDIFICAÇÃO QUE POSSUA RESERVATÓRIO DE FIBRA/FIBROCIMENTO    FORNECIMENTO E INSTALAÇÃO. AF_06/2016</t>
  </si>
  <si>
    <t>ARGAMASSA TRAÇO 1:4 (CIMENTO E AREIA MÉDIA), PREPARO MECÂNICO COM BETONEIRA 400 L. AF_08/2014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</si>
  <si>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</si>
  <si>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</si>
  <si>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PONTO DE CONSUMO TERMINAL DE ÁGUA QUENTE (SUBRAMAL) COM TUBULAÇÃO DE CPVC, DN 22 MM, INSTALADO EM RAMAL DE ÁGUA, INCLUSOS RASGO E CHUMBAMENTO EM ALVENARIA. AF_12/2014</t>
  </si>
  <si>
    <t>KIT DE REGISTRO DE PRESSÃO BRUTO DE LATÃO ½", INCLUSIVE CONEXÕES,  ROSCÁVEL, INSTALADO EM RAMAL DE ÁGUA FRIA - FORNECIMENTO E INSTALAÇÃO. AF_12/2014</t>
  </si>
  <si>
    <t>KIT DE REGISTRO DE GAVETA BRUTO DE LATÃO ½",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</si>
  <si>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</si>
  <si>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</si>
  <si>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RASGO EM CONTRAPISO PARA RAMAIS/ DISTRIBUIÇÃO COM DIÂMETROS MAIORES QUE 40 MM E MENORES OU IGUAIS A 75 MM. AF_05/2015</t>
  </si>
  <si>
    <t>RASGO EM CONTRAPISO PARA RAMAIS/ DISTRIBUIÇÃO COM DIÂMETROS MAIORES QUE 75 MM. AF_05/2015</t>
  </si>
  <si>
    <t>QUEBRA EM ALVENARIA PARA INSTALAÇÃO DE QUADRO DISTRIBUIÇÃO GRANDE (76X40 CM). AF_05/2015</t>
  </si>
  <si>
    <t>QUEBRA EM ALVENARIA PARA INSTALAÇÃO DE ABRIGO PARA MANGUEIRAS (90X60 CM).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</si>
  <si>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</si>
  <si>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</si>
  <si>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</si>
  <si>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</si>
  <si>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</si>
  <si>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</si>
  <si>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</si>
  <si>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</si>
  <si>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</si>
  <si>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</si>
  <si>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</si>
  <si>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</si>
  <si>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</si>
  <si>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</si>
  <si>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CHUMBAMENTO PONTUAL DE ABERTURA EM LAJE COM PASSAGEM DE 1 TUBO DE DIAMETRO EQUIVALENTE IGUAL À  50 MM. AF_05/2015</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</si>
  <si>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</si>
  <si>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</si>
  <si>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</si>
  <si>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</si>
  <si>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</si>
  <si>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</si>
  <si>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</si>
  <si>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</si>
  <si>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</si>
  <si>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</si>
  <si>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</si>
  <si>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</si>
  <si>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</si>
  <si>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</si>
  <si>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</si>
  <si>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</si>
  <si>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</si>
  <si>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</si>
  <si>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</si>
  <si>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</si>
  <si>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</si>
  <si>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</si>
  <si>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DE 0,8 A 1,5 M, PROFUNDIDADE DE 1,5 A 3,0 M, COM AREIA PARA ATERRO. AF_05/2016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</si>
  <si>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</si>
  <si>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</si>
  <si>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</si>
  <si>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</si>
  <si>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</si>
  <si>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</si>
  <si>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</si>
  <si>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</si>
  <si>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</si>
  <si>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</si>
  <si>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</si>
  <si>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</si>
  <si>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</si>
  <si>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</si>
  <si>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</si>
  <si>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</si>
  <si>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</si>
  <si>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</si>
  <si>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</si>
  <si>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</si>
  <si>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</si>
  <si>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</si>
  <si>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</si>
  <si>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</si>
  <si>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</si>
  <si>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</si>
  <si>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</si>
  <si>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</si>
  <si>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</si>
  <si>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</si>
  <si>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</si>
  <si>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</si>
  <si>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</si>
  <si>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</si>
  <si>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</si>
  <si>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</si>
  <si>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</si>
  <si>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</si>
  <si>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</si>
  <si>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</si>
  <si>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</si>
  <si>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</si>
  <si>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</si>
  <si>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</si>
  <si>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</si>
  <si>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</si>
  <si>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</si>
  <si>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</si>
  <si>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</si>
  <si>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</si>
  <si>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</si>
  <si>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</si>
  <si>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</si>
  <si>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</si>
  <si>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</si>
  <si>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</si>
  <si>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</si>
  <si>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</si>
  <si>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</si>
  <si>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</si>
  <si>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</si>
  <si>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</si>
  <si>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</si>
  <si>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</si>
  <si>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</si>
  <si>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</si>
  <si>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</si>
  <si>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</si>
  <si>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</si>
  <si>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</si>
  <si>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</si>
  <si>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</si>
  <si>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</si>
  <si>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</si>
  <si>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</si>
  <si>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</si>
  <si>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PÁTIO/ESTACIONAMENTO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</si>
  <si>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</si>
  <si>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</si>
  <si>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</si>
  <si>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</si>
  <si>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</si>
  <si>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</si>
  <si>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</si>
  <si>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</si>
  <si>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</si>
  <si>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</si>
  <si>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</si>
  <si>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</si>
  <si>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</si>
  <si>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</si>
  <si>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</si>
  <si>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</si>
  <si>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</si>
  <si>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</si>
  <si>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</si>
  <si>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</si>
  <si>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APLICAÇÃO MANUAL DE PINTURA COM TINTA LÁTEX ACRÍLICA EM TETO, DUAS DEMÃOS. AF_06/2014</t>
  </si>
  <si>
    <t>APLICAÇÃO E LIXAMENTO DE MASSA LÁTEX EM PAREDES, DUAS DEMÃOS.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</si>
  <si>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</si>
  <si>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</si>
  <si>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</si>
  <si>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</si>
  <si>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</si>
  <si>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</si>
  <si>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</si>
  <si>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3 CM ÁREAS SECAS E 3 CM ÁREAS MOLHADAS, PARA EDIFICAÇÃO HABITACIONAL MULTIFAMILIAR (PRÉDIO). AF_11/2014</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</si>
  <si>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</si>
  <si>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</si>
  <si>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INDUSTRIALIZADA COM PREPARO MANUAL. AF_06/2014</t>
  </si>
  <si>
    <t>CHAPISCO APLICADO EM ALVENARIAS E ESTRUTURAS DE CONCRETO INTERNAS, COM COLHER DE PEDREIRO.  ARGAMASSA TRAÇO 1:3 COM PREPARO MANUAL.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</si>
  <si>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</si>
  <si>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</si>
  <si>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</si>
  <si>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</si>
  <si>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</si>
  <si>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</si>
  <si>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</si>
  <si>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</si>
  <si>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</si>
  <si>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</si>
  <si>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</si>
  <si>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</si>
  <si>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</si>
  <si>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</si>
  <si>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</si>
  <si>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</si>
  <si>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</si>
  <si>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</si>
  <si>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</si>
  <si>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</si>
  <si>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</si>
  <si>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</si>
  <si>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</si>
  <si>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</si>
  <si>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</si>
  <si>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</si>
  <si>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</si>
  <si>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</si>
  <si>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</si>
  <si>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</si>
  <si>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</si>
  <si>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</si>
  <si>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</si>
  <si>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</si>
  <si>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</si>
  <si>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</si>
  <si>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</si>
  <si>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</si>
  <si>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</si>
  <si>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</si>
  <si>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</si>
  <si>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</si>
  <si>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</si>
  <si>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</si>
  <si>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</si>
  <si>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</si>
  <si>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</si>
  <si>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</si>
  <si>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</si>
  <si>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</si>
  <si>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</si>
  <si>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</si>
  <si>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</si>
  <si>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</si>
  <si>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</si>
  <si>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</si>
  <si>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</si>
  <si>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</si>
  <si>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</si>
  <si>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</si>
  <si>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</si>
  <si>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</si>
  <si>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</si>
  <si>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</si>
  <si>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EMBOÇO OU MASSA ÚNICA EM ARGAMASSA TRAÇO 1:2:8, PREPARO MECÂNICO COM BETONEIRA 400 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</si>
  <si>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</si>
  <si>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</si>
  <si>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</si>
  <si>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</si>
  <si>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</si>
  <si>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</si>
  <si>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</si>
  <si>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</si>
  <si>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</si>
  <si>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</si>
  <si>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</si>
  <si>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</si>
  <si>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</si>
  <si>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</si>
  <si>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</si>
  <si>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</si>
  <si>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</si>
  <si>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</si>
  <si>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</si>
  <si>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</si>
  <si>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</si>
  <si>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</si>
  <si>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</si>
  <si>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</si>
  <si>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</si>
  <si>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</si>
  <si>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</si>
  <si>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</si>
  <si>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</si>
  <si>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</si>
  <si>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</si>
  <si>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</si>
  <si>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</si>
  <si>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</si>
  <si>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</si>
  <si>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</si>
  <si>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</si>
  <si>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</si>
  <si>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</si>
  <si>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</si>
  <si>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</si>
  <si>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</si>
  <si>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</si>
  <si>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</si>
  <si>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</si>
  <si>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</si>
  <si>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</si>
  <si>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</si>
  <si>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</si>
  <si>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</si>
  <si>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</si>
  <si>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</si>
  <si>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</si>
  <si>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</si>
  <si>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</si>
  <si>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</si>
  <si>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</si>
  <si>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</si>
  <si>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</si>
  <si>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</si>
  <si>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</si>
  <si>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</si>
  <si>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</si>
  <si>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</si>
  <si>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</si>
  <si>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</si>
  <si>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</si>
  <si>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</si>
  <si>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</si>
  <si>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</si>
  <si>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</si>
  <si>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</si>
  <si>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</si>
  <si>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</si>
  <si>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</si>
  <si>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</si>
  <si>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</si>
  <si>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</si>
  <si>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</si>
  <si>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</si>
  <si>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</si>
  <si>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</si>
  <si>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</si>
  <si>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DE DENSIDADE ALTA, NAS FACES INTERNAS DE PAREDES DO SISTEMA DE PAREDES DE CONCRETO. AF_06/2015</t>
  </si>
  <si>
    <t>CAVOUQUEIRO OU OPERADOR PERFURATRIZ/ROMPEDOR COM ENCARGOS COMPLEMENTARES</t>
  </si>
  <si>
    <t>SOLDADOR A (PARA SOLDA A SER TESTADA COM RAIOS "X") COM ENCARGOS COMPLEMENTARES</t>
  </si>
  <si>
    <t>PÇ</t>
  </si>
  <si>
    <t>ANEL DE VEDAÇÃO PARA BACIA</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</si>
  <si>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</si>
  <si>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</si>
  <si>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</si>
  <si>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150 MM (INSTALADO EM CONDUTORES VERTICAIS), INCLUSIVE CONEXÕES, CORTES E FIXAÇÕES, PARA PRÉDIOS. AF_10/2015</t>
  </si>
  <si>
    <t>MOTONIVELADORA POTENCIA BASICA LIQUIDA (PRIMEIRA MARCHA) 125 HP , PESO BRUTO 13843 KG, LARGURA DA LAMINA DE 3,7 M</t>
  </si>
  <si>
    <t>PARAFUSO, AUTO ATARRACHANTE, CABECA CHATA, FENDA SIMPLES, 1/4 (6,35 MM) X 25 MM</t>
  </si>
  <si>
    <t>CHAPA DE ACO CARBONO LAMINADO A QUENTE, QUALIDADE ESTRUTURAL, BITOLA 3/16", E =4,75 MM (37,29 KG/M2)</t>
  </si>
  <si>
    <t>ESTACA PRE-MOLDADA MACICA DE CONCRETO VIBRADO ARMADO, PARA CARGA DE 25 T, SECAO QUADRADA DE *16 X 16*, COM ANEL METALICO INCORPORADO A PECA (SOMENTE FORNECIMENTO)</t>
  </si>
  <si>
    <t>TOMADA INDUSTRIAL DE EMBUTIR 3P+T 30 A, 440 V, COM TRAVA, SEM PLACA</t>
  </si>
  <si>
    <t>ESPELHO / PLACA DE 3 POSTOS 4" X 2", PARA INSTALACAO DE TOMADAS E INTERRUPTORES</t>
  </si>
  <si>
    <t>SUPORTE DE FIXACAO PARA ESPELHO / PLACA 4" X 2", PARA 3 MODULOS, PARA INSTALACAO DE TOMADAS E INTERRUPTORES (SOMENTE SUPORTE)</t>
  </si>
  <si>
    <t>ESPELHO / PLACA DE 6 POSTOS 4" X 4", PARA INSTALACAO DE TOMADAS E INTERRUPTORES</t>
  </si>
  <si>
    <t>SUPORTE DE FIXACAO PARA ESPELHO / PLACA 4" X 4", PARA 6 MODULOS, PARA INSTALACAO DE TOMADAS E INTERRUPTORES (SOMENTE SUPORTE)</t>
  </si>
  <si>
    <t>INTERRUPTOR SIMPLES 10A, 250V (APENAS MODULO)</t>
  </si>
  <si>
    <t>INTERRUPTOR PARALELO 10A, 250V (APENAS MODULO)</t>
  </si>
  <si>
    <t>TOMADA 2P+T 10A, 250V  (APENAS MODULO)</t>
  </si>
  <si>
    <t>TOMADA 2P+T 20A, 250V  (APENAS MODULO)</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</si>
  <si>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</si>
  <si>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</si>
  <si>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</si>
  <si>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</si>
  <si>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</si>
  <si>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</si>
  <si>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</si>
  <si>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</si>
  <si>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</si>
  <si>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VASO SANITARIO SIFONADO CONVENCIONAL COM LOUÇA BRANCA, INCLUSO CONJUNTO DE LIGAÇÃO PARA BACIA SANITÁRIA AJUSTÁVEL - FORNECIMENTO E INSTALAÇÃO. AF_10/2016</t>
  </si>
  <si>
    <t>FIXAÇÃO UTILIZANDO PARAFUSO E BUCHA DE NYLON, SOMENTE MÃO DE OBRA. AF_10/2016</t>
  </si>
  <si>
    <t>REGISTRO DE ESFERA PVC, COM CABECA QUADRADA, COM ROSCA EXTERNA, 1/2"</t>
  </si>
  <si>
    <t>BOMBA SUBMERSIVEL, ELETRICA, TRIFASICA, POTENCIA 1,97 HP, DIAMETRO DO ROTOR 144 MM SEMIABERTO, BOCAL DE SAIDA DIAMETRO DE 2 POLEGADAS, HM/Q = 2 M / 26,8 M3/H A 28 M / 4,6 M3/H</t>
  </si>
  <si>
    <t>CAMPAINHA ALTA POTENCIA 110V / 220V, DIAMETRO 150 MM</t>
  </si>
  <si>
    <t>CHAPA DE ACO GROSSA, SAE 1020, BITOLA 1/4", E = 6,35 MM (49,85 KG/M2)</t>
  </si>
  <si>
    <t>ESMERILHADEIRA ANGULAR ELETRICA, DIAMETRO DO DISCO 7 '' (180 MM), ROTACAO 8500 RPM, POTENCIA 2400 W</t>
  </si>
  <si>
    <t>ESPELHO / PLACA CEGA 4" X 2", PARA INSTALACAO DE TOMADAS E INTERRUPTORES</t>
  </si>
  <si>
    <t>ESPELHO / PLACA CEGA 4" X 4", PARA INSTALACAO DE TOMADAS E INTERRUPTORES</t>
  </si>
  <si>
    <t>ESPELHO / PLACA DE 1 POSTO 4" X 2", PARA INSTALACAO DE TOMADAS E INTERRUPTORES</t>
  </si>
  <si>
    <t>ESPELHO / PLACA DE 2 POSTOS 4" X 2", PARA INSTALACAO DE TOMADAS E INTERRUPTORES</t>
  </si>
  <si>
    <t>ESPELHO / PLACA DE 2 POSTOS 4" X 4", PARA INSTALACAO DE TOMADAS E INTERRUPTORES</t>
  </si>
  <si>
    <t>ESPELHO / PLACA DE 4 POSTOS 4" X 4", PARA INSTALACAO DE TOMADAS E INTERRUPTORES</t>
  </si>
  <si>
    <t>INTERRUPTOR BIPOLAR 10A, 250V, CONJUNTO MONTADO PARA EMBUTIR 4" X 2" (PLACA + SUPORTE + MODULO)</t>
  </si>
  <si>
    <t>INTERRUPTOR INTERMEDIARIO 10A, 250V, CONJUNTO MONTADO PARA EMBUTIR 4" X 2" (PLACA + SUPORTE + MODULO)</t>
  </si>
  <si>
    <t>INTERRUPTOR PARALELO + TOMADA 2P+T 10A, 250V, CONJUNTO MONTADO PARA EMBUTIR 4" X 2" (PLACA + SUPORTE + MODULOS)</t>
  </si>
  <si>
    <t>INTERRUPTOR PARALELO 10A, 250V, CONJUNTO MONTADO PARA EMBUTIR 4" X 2" (PLACA + SUPORTE + MODULO)</t>
  </si>
  <si>
    <t>INTERRUPTOR SIMPLES + INTERRUPTOR PARALELO 10A, 250V, CONJUNTO MONTADO PARA EMBUTIR 4" X 2" (PLACA + SUPORTE + MODULOS)</t>
  </si>
  <si>
    <t>INTERRUPTOR SIMPLES + TOMADA 2P+T 10A, 250V, CONJUNTO MONTADO PARA EMBUTIR 4" X 2" (PLACA + SUPORTE + MODULOS)</t>
  </si>
  <si>
    <t>INTERRUPTOR SIMPLES + 2 INTERRUPTORES PARALELOS 10A, 250V, CONJUNTO MONTADO PARA EMBUTIR 4" X 2" (PLACA + SUPORTE + MODULOS)</t>
  </si>
  <si>
    <t>INTERRUPTOR SIMPLES 10A, 250V, CONJUNTO MONTADO PARA EMBUTIR 4" X 2" (PLACA + SUPORTE + MODULO)</t>
  </si>
  <si>
    <t>INTERRUPTOR SIMPLES 10A, 250V, CONJUNTO MONTADO PARA SOBREPOR 4" X 2" (CAIXA + MODULO)</t>
  </si>
  <si>
    <t>INTERRUPTOR SIMPLES 10A, 250V, CONJUNTO MONTADO PARA SOBREPOR 4" X 2" (CAIXA + 2 MODULOS)</t>
  </si>
  <si>
    <t>JANELA BASCULANTE EM MADEIRA PINUS/ EUCALIPTO/ TAUARI/ VIROLA OU EQUIVALENTE DA REGIAO, CAIXA DO BATENTE/ MARCO *10* CM, *2* FOLHAS BASCULANTES PARA VIDRO, COM FERRAGENS (SEM VIDRO, SEM GUARNICAO/ALIZAR E SEM ACABAMENTO)</t>
  </si>
  <si>
    <t>JANELA MAXIM AR EM MADEIRA CEDRINHO/ ANGELIM COMERCIAL/ CURUPIXA/ CUMARU OU EQUIVALENTE DA REGIAO, CAIXA DO BATENTE/MARCO *10* CM, 1 FOLHA  PARA VIDRO, COM GUARNICAO/ALIZAR, COM FERRAGENS, (SEM VIDRO E SEM ACABAMENTO)</t>
  </si>
  <si>
    <t>KIT DE PROTECAO ARSTOP PARA AR CONDICIONADO, TOMADA PADRAO 2P+T 20 A, COM DISJUNTOR UNIPOLAR DIN 20A</t>
  </si>
  <si>
    <t>LUVA DE REDUCAO DE FERRO GALVANIZADO, COM ROSCA BSP MACHO/FEMEA, DE 1" X 3/4"</t>
  </si>
  <si>
    <t>PULSADOR CAMPAINHA 10A, 250V (APENAS MODULO)</t>
  </si>
  <si>
    <t>PULSADOR CAMPAINHA 10A, 250V, CONJUNTO MONTADO PARA EMBUTIR 4" X 2" (PLACA + SUPORTE + MODULO)</t>
  </si>
  <si>
    <t>PULSADOR MINUTERIA 10A, 250V (APENAS MODULO)</t>
  </si>
  <si>
    <t>PULSADOR MINUTERIA 10A, 250V, CONJUNTO MONTADO PARA EMBUTIR 4" X 2" (PLACA + SUPORTE + MODULO)</t>
  </si>
  <si>
    <t>REGISTRO DE ESFERA PVC, COM CABECA QUADRADA, COM ROSCA EXTERNA, 3/4"</t>
  </si>
  <si>
    <t>RUFO EXTERNO/INTERNO DE CHAPA DE ACO GALVANIZADA NUM 26, CORTE 33 CM</t>
  </si>
  <si>
    <t>TOMADA INDUSTRIAL DE EMBUTIR 3P+T 30 A, 440 V, COM TRAVA, COM PLACA</t>
  </si>
  <si>
    <t>TOMADA PARA ANTENA DE TV, CABO COAXIAL DE 9 MM (APENAS MODULO)</t>
  </si>
  <si>
    <t>TOMADA PARA ANTENA DE TV, CABO COAXIAL DE 9 MM, CONJUNTO MONTADO PARA EMBUTIR 4" X 2" (PLACA + SUPORTE + MODULO)</t>
  </si>
  <si>
    <t>TOMADA RJ11, 2 FIOS (APENAS MODULO)</t>
  </si>
  <si>
    <t>TOMADA RJ11, 2 FIOS, CONJUNTO MONTADO PARA EMBUTIR 4" X 2" (PLACA + SUPORTE + MODULO)</t>
  </si>
  <si>
    <t>TOMADA RJ45, 8 FIOS, CAT 5E (APENAS MODULO)</t>
  </si>
  <si>
    <t>TOMADA RJ45, 8 FIOS, CAT 5E, CONJUNTO MONTADO PARA EMBUTIR 4" X 2" (PLACA + SUPORTE + MODULO)</t>
  </si>
  <si>
    <t>TOMADA 2P+T 10A, 250V, CONJUNTO MONTADO PARA EMBUTIR 4" X 2" (PLACA + SUPORTE + MODULO)</t>
  </si>
  <si>
    <t>TOMADA 2P+T 10A, 250V, CONJUNTO MONTADO PARA SOBREPOR 4" X 2" (CAIXA + MODULO)</t>
  </si>
  <si>
    <t>VARIADOR DE LUMINOSIDADE ROTATIVO (DIMMER) 127V, 300W, CONJUNTO MONTADO PARA EMBUTIR 4" X 2" (PLACA + SUPORTE + MODULO)</t>
  </si>
  <si>
    <t>VARIADOR DE LUMINOSIDADE ROTATIVO (DIMMER) 220V, 600W, CONJUNTO MONTADO PARA EMBUTIR 4" X 2" (PLACA + SUPORTE + MODULO)</t>
  </si>
  <si>
    <t>VARIADOR DE VELOCIDADE PARA VENTILADOR 127V, 150W + 2 INTERRUPTORES PARALELOS, PARA REVERSAO E LAMPADA, CONJUNTO MONTADO PARA EMBUTIR 4" X 2" (PLACA + SUPORTE + MODULOS)</t>
  </si>
  <si>
    <t>VARIADOR DE VELOCIDADE PARA VENTILADOR 220V, 250W + 2 INTERRUPTORES PARALELOS, PARA REVERSAO E LAMPADA, CONJUNTO MONTADO PARA EMBUTIR 4" X 2" (PLACA + SUPORTE + MODULOS)</t>
  </si>
  <si>
    <t>CÓDIGO</t>
  </si>
  <si>
    <t>COMP001</t>
  </si>
  <si>
    <t>m</t>
  </si>
  <si>
    <t>INS710</t>
  </si>
  <si>
    <t>EQUIPAMENTOS</t>
  </si>
  <si>
    <t>MÃO DE OBRA</t>
  </si>
  <si>
    <t>MATERIAL / SERVIÇOS</t>
  </si>
  <si>
    <t>Benefício e Despesas Indiretas</t>
  </si>
  <si>
    <t>Preço Unitário Final</t>
  </si>
  <si>
    <t>TELHA TRAPEZOIDAL TERMOACUSTICA DE AÇO PRE-PINTADA ELETROSTATICAMENTE EM UMA FACE, E= 0,43MM GALVALUME, PREENCHIMENTO DE 30 MM DE ISOPOR POLIESTIRENO EXPANDIDO (EPS) E REVESTIMENTO INFERIOR EM TYVEK (DU PONT) CHAPA ALUMINIO, INCLINAÇÃO 11%, FIXADA COM ARRUELA DE BORRACHA E PARAFUSO</t>
  </si>
  <si>
    <t>PORCELANATO 60X60 CM NA COR CIMENTO QUEIMADO</t>
  </si>
  <si>
    <t>REJUNTE</t>
  </si>
  <si>
    <t>CUBA DE EMBUTIR, DE SEMI ENCAIXE QUADRADA,NA COR BRANCA</t>
  </si>
  <si>
    <t>SIFÃO METÁLICO TIPO COPO 1" X 1 1/2"</t>
  </si>
  <si>
    <t>ASSENTO UNIVERSAL PLÁSTICO PARA BACIA DECA OU SIMILAR</t>
  </si>
  <si>
    <t>VÁLVULA DESCARGA 1 1/2" SEM ACABAMENTO</t>
  </si>
  <si>
    <t>FORNECIMENTO DE ACM DE 4MM AMADEIRADO</t>
  </si>
  <si>
    <t>CONFECÇÃO DE ESTRUTURAS AUXILIARES PARA FIXAÇÃO DO ACM</t>
  </si>
  <si>
    <t xml:space="preserve">USINAGEM DO ACM </t>
  </si>
  <si>
    <t>COBOGÓ DE CONCRETO COM DIMENSÕES DE 39x39 x 8 cm</t>
  </si>
  <si>
    <t>TORNEIRA AUTOMÁTICA CELITE ECOPRESS OU SIMILAR</t>
  </si>
  <si>
    <t>FORNECIMENTO E COLOCAÇÃO DE CAIXA DÁGUA METÁLICA  COM CAPACIDADE DE 5000 LITROS</t>
  </si>
  <si>
    <t>TOTAL DA MÃO DE OBRA</t>
  </si>
  <si>
    <t>BDI: 28,24%</t>
  </si>
  <si>
    <t>PARAFUSO DE FIXAÇÃO AUTOBROCANTE DE COMPRIMENTO 3 1/4" -  DIÂMETRO DO PARAFUSO 7,62 MM- INCLUINDO PORCA E VEDAÇÃO DE BORRACHA</t>
  </si>
  <si>
    <t>PLACA DE INAUGURACAO METALICA, *50* CM X *70* CM (RAWAL PLACAS FONE:  (65) 3625-1845 VENDEDORA TAYLA)</t>
  </si>
  <si>
    <t xml:space="preserve">DPS - DISP PROT SURTOS 45KA </t>
  </si>
  <si>
    <t>sanca (junta perimétrica 2 x 2) de metal, pintada de branco</t>
  </si>
  <si>
    <t>Letras caixa em ACM conforme descrição em orçamento das portarias</t>
  </si>
  <si>
    <t>BACIA SIFONADA DE LOUÇA BRANCA-QUADRA BRANCO</t>
  </si>
  <si>
    <t>PARAFUSO LONGO DE 10MM-ESTEVES</t>
  </si>
  <si>
    <t>ACABAMENTO PARA VÁLVULA DE DESCARGA-DECA DUO</t>
  </si>
  <si>
    <t>PAPELEIRA METÁLICA DOCOL SINGLE</t>
  </si>
  <si>
    <t>TUBO DE LIGAÇÃO CROMADO-DECA</t>
  </si>
  <si>
    <t>CARPETE CROSS- REF.707- ALLEY INCLUIDO PREPARO DA SUPERFÍCIE COM TARKOMASSA</t>
  </si>
  <si>
    <t>FORNECIMENTO E COLOCAÇÃO DE CAIXA DÁGUA DE POLIETILENO COM CAPACIDADE DE 2.000 LITROS</t>
  </si>
  <si>
    <t>CUBA DE INOX N. 2 PARA EMBUTIR</t>
  </si>
  <si>
    <t>ENGATE FLEXÍVEL DE PVC</t>
  </si>
  <si>
    <t>SIFÃO METÁLICO TIPO COPO PARA PIA DE COZINHA</t>
  </si>
  <si>
    <t>VÁLVULA  CROMADA TIPO AMERICANA</t>
  </si>
  <si>
    <t>TÊ SANITÁRIO DE 150 X 100 MM</t>
  </si>
  <si>
    <t>JOELHO DE 90° DE 150 MM</t>
  </si>
  <si>
    <t>LUVA SIMPLES DE 100 MM</t>
  </si>
  <si>
    <t>LUVA DUPLA DE 150 MM</t>
  </si>
  <si>
    <t>LUMINARIA DE SOBREPOR EM CHAPA DE ACO PARA 2 LAMPADAS FLUORESCENTES DE *18* W, PERFIL COMERCIAL (NAO INCLUI REATOR E LAMPADAS)</t>
  </si>
  <si>
    <t>BARRAMENTO DE COBRE 100A</t>
  </si>
  <si>
    <t>BARRAMENTO DE COBRE 250A</t>
  </si>
  <si>
    <t>VENTILADOR 3 PÁS</t>
  </si>
  <si>
    <t>BARRA DE TERRA 12 FUROS VERDE</t>
  </si>
  <si>
    <t>QUADRO DE COMANDO, EM CAHAPA DE AÇO, 1200X800X250MM</t>
  </si>
  <si>
    <t>BARRAMENTO DE COBRE 350A</t>
  </si>
  <si>
    <t>SISTEMA DE FILTRAÇÃO MODELO 30 TP COM BOMBA TERMOPLÁSTICA E AREIA - VAZÃO 17 M3/H E POTÊNCIADE 1,5 CV</t>
  </si>
  <si>
    <t>1.1</t>
  </si>
  <si>
    <t>EXECUÇÃO DE PASSEIO (CALÇADA) OU PISO DE CONCRETO COM CONCRETO MOLDADO IN LOCO, FEITO EM OBRA, ACABAMENTO CONVENCIONAL, ESPESSURA 10 CM, ARMADO. AF_07/2016</t>
  </si>
  <si>
    <t>PLANTIO DE ÁRVORE ORNAMENTAL COM ALTURA DE MUDA MENOR OU IGUAL A 2,00 M. AF_05/2018</t>
  </si>
  <si>
    <t>PLACA DE TRÂNSITO - PARADA OBRIGATÓRIA DIÂM. 80 CM</t>
  </si>
  <si>
    <t>POSTE DE SINALIZAÇÃO PARA PLACAS DE TRÂNSITO - CILÍNDRICO 
- AÇO GALVANIZADO</t>
  </si>
  <si>
    <t>DISPOSITIVO DE RETORNO EM BRONZE CROMADO</t>
  </si>
  <si>
    <t>DISPOSITIVO DE ASPIRAÇÃO</t>
  </si>
  <si>
    <t>INS540</t>
  </si>
  <si>
    <t>ADUBO BOVINO</t>
  </si>
  <si>
    <t>INS550</t>
  </si>
  <si>
    <t>TUBO DE PVC PARA ÁGUAS PLUVIAIS, COM Ø 200 MM</t>
  </si>
  <si>
    <t>TUBO DE PVC PARA ÁGUAS PLUVIAIS, COM Ø 250 MM</t>
  </si>
  <si>
    <t>DISCRIMINAÇÃO</t>
  </si>
  <si>
    <t>VALOR</t>
  </si>
  <si>
    <t>R$</t>
  </si>
  <si>
    <t>TOTAL DO ORÇAMENTO COM BDI DE 28,24%</t>
  </si>
  <si>
    <t>VALORES MENSAIS</t>
  </si>
  <si>
    <t>ACUMULADO COM BDI</t>
  </si>
  <si>
    <t>DIAS</t>
  </si>
  <si>
    <t>SISTEMA DE GERADOR DE OZÔNIO COM CAPACIDADE 200 M3</t>
  </si>
  <si>
    <t>SERVIÇO</t>
  </si>
  <si>
    <t xml:space="preserve">        PRECOS DE INSUMOS</t>
  </si>
  <si>
    <t xml:space="preserve">M2    </t>
  </si>
  <si>
    <t xml:space="preserve">H     </t>
  </si>
  <si>
    <t xml:space="preserve">UN    </t>
  </si>
  <si>
    <t xml:space="preserve">M     </t>
  </si>
  <si>
    <t>ABRACADEIRA EM ACO PARA AMARRACAO DE ELETRODUTOS, TIPO ECONOMICA (GOTA), COM 8"</t>
  </si>
  <si>
    <t>ACABAMENTO SIMPLES/CONVENCIONAL PARA FORRO PVC, TIPO "U" OU "C", COR BRANCA, COMPRIMENTO 6 M</t>
  </si>
  <si>
    <t>ACESSORIO DE LIGACAO NAO ELETRICO PARA CARGAS EXPLOSIVAS, TUBO DE 6 M</t>
  </si>
  <si>
    <t xml:space="preserve">KG    </t>
  </si>
  <si>
    <t xml:space="preserve">L     </t>
  </si>
  <si>
    <t>ACO CA-25, 32,0 MM, VERGALHAO</t>
  </si>
  <si>
    <t>ACOPLAMENTO RIGIDO EM FERRO FUNDIDO PARA SISTEMA DE TUBULACAO RANHURADA, DN 50 MM (2")</t>
  </si>
  <si>
    <t>ACOPLAMENTO RIGIDO EM FERRO FUNDIDO PARA SISTEMA DE TUBULACAO RANHURADA, DN 65 MM (2 1/2")</t>
  </si>
  <si>
    <t>ACOPLAMENTO RIGIDO EM FERRO FUNDIDO PARA SISTEMA DE TUBULACAO RANHURADA, DN 80 MM (3")</t>
  </si>
  <si>
    <t>ADAPTADOR DE COBRE PARA TUBULACAO PEX, DN 16 X 15 MM</t>
  </si>
  <si>
    <t>ADAPTADOR DE COBRE PARA TUBULACAO PEX, DN 20 X 22 MM</t>
  </si>
  <si>
    <t>ADAPTADOR DE COMPRESSAO EM POLIPROPILENO (PP), PARA TUBO EM PEAD, 20 MM X 1/2", PARA LIGACAO PREDIAL DE AGUA (NTS 179)</t>
  </si>
  <si>
    <t>ADAPTADOR DE COMPRESSAO EM POLIPROPILENO (PP), PARA TUBO EM PEAD, 20 MM X 3/4", PARA LIGACAO PREDIAL DE AGUA (NTS 179)</t>
  </si>
  <si>
    <t>ADAPTADOR DE COMPRESSAO EM POLIPROPILENO (PP), PARA TUBO EM PEAD, 32 MM X 1", PARA LIGACAO PREDIAL DE AGUA (NTS 179)</t>
  </si>
  <si>
    <t>ADAPTADOR PVC, COM REGISTRO, PARA PEAD, 20 MM X 3/4", PARA LIGACAO PREDIAL DE AGUA</t>
  </si>
  <si>
    <t>AGREGADO RECICLADO, TIPO RACHAO RECICLADO CINZA, CLASSE A</t>
  </si>
  <si>
    <t xml:space="preserve">M3    </t>
  </si>
  <si>
    <t xml:space="preserve">MES   </t>
  </si>
  <si>
    <t>ALCA PREFORMADA DE DISTRIBUICAO, EM ACO GALVANIZADO, PARA CABO DE ALUMINIO DIAMETRO 16 A 25 MM</t>
  </si>
  <si>
    <t>ALIMENTACAO - HORISTA (COLETADO CAIXA)</t>
  </si>
  <si>
    <t>ALIMENTACAO - MENSALISTA (COLETADO CAIXA)</t>
  </si>
  <si>
    <t>ALONGADOR COM TRES ALTURAS, EM TUBO DE ACO CARBONO, PINTURA NO PROCESSO ELETROSTATICO - EQUIPAMENTO DE GINASTICA PARA ACADEMIA AO AR LIVRE / ACADEMIA DA TERCEIRA IDADE - ATI</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</si>
  <si>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</si>
  <si>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</si>
  <si>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</si>
  <si>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</si>
  <si>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APARELHO SINALIZADOR LUMINOSO COM LED, PARA SAIDA GARAGEM, COM 2 LENTES EM POLICARBONATO, BIVOLT (INCLUI SUPORTE DE FIXACAO)</t>
  </si>
  <si>
    <t>APONTADOR OU APROPRIADOR DE MAO DE OBRA (MENSALISTA)</t>
  </si>
  <si>
    <t>AR-CONDICIONADO FRIO SPLITAO INVERTER 30 TR</t>
  </si>
  <si>
    <t>AR-CONDICIONADO FRIO SPLITAO MODULAR 10 TR</t>
  </si>
  <si>
    <t>AR-CONDICIONADO FRIO SPLITAO MODULAR 15 TR</t>
  </si>
  <si>
    <t>AR-CONDICIONADO FRIO SPLITAO MODULAR 20 TR</t>
  </si>
  <si>
    <t>ARAME FARPADO GALVANIZADO, 16 BWG (1,65 MM), CLASSE 250</t>
  </si>
  <si>
    <t>BANCADA/ BANCA EM GRANITO, POLIDO, TIPO ANDORINHA/ QUARTZ/ CASTELO/ CORUMBA OU OUTROS EQUIVALENTES DA REGIAO, COM CUBA INOX, FORMATO *120 X 60* CM, E=  *2* CM</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</si>
  <si>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</si>
  <si>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</si>
  <si>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</si>
  <si>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1 CUBA CENTRAL, COM VALVULA, LISA (SEM ESCORREDOR), DE *0,55 X 1,20* M</t>
  </si>
  <si>
    <t>BANCADA/BANCA/PIA DE ACO INOXIDAVEL (AISI 430) COM 1 CUBA CENTRAL, SEM VALVULA, ESCORREDOR DUPLO, DE *0,55 X 1,60* M</t>
  </si>
  <si>
    <t>BANCADA/BANCA/PIA DE ACO INOXIDAVEL (AISI 430) COM 2 CUBAS, COM VALVULAS, ESCORREDOR DUPLO, DE *0,55 X 2,00* M</t>
  </si>
  <si>
    <t>BANCO COM ENCOSTO, 1,60M* DE COMPRIMENTO, EM TUBO DE ACO CARBONO E PINTURA NO PROCESSO ELETROSTATICO - PARA ACADEMIA AO AR LIVRE / ACADEMIA DA TERCEIRA IDADE - ATI</t>
  </si>
  <si>
    <t xml:space="preserve">PAR   </t>
  </si>
  <si>
    <t>BASE PARA RELE COM SUPORTE METALICO</t>
  </si>
  <si>
    <t xml:space="preserve">JG    </t>
  </si>
  <si>
    <t>BATENTE/PORTAL/ADUELA/MARCO, EM MDF/PVC WOOD/POLIESTIRENO OU MADEIRA LAMINADA, L = *9,0* CM COM GUARNICAO REGULAVEL 2 FACES = *35* MM, PRIMER</t>
  </si>
  <si>
    <t xml:space="preserve">MIL   </t>
  </si>
  <si>
    <t>BLOCO DE POLIETILENO ALTA DENSIDADE, *27* X *30* X *100* CM, ACOMPANHADOS PLACAS  TERMINAIS  E LONGARINAS, PARA FUNDO DE FILTRO</t>
  </si>
  <si>
    <t>BLOQUETE/PISO INTERTRAVADO DE CONCRETO - MODELO ONDA/16 FACES/RETANGULAR/TIJOLINHO/PAVER/HOLANDES/PARALELEPIPEDO, *22 CM X *11 CM, E = 10 CM, RESISTENCIA DE 50 MPA (NBR 9781), COR NATURAL</t>
  </si>
  <si>
    <t>BLOQUETE/PISO INTERTRAVADO DE CONCRETO - MODELO ONDA/16 FACES/RETANGULAR/TIJOLINHO/PAVER/HOLANDES/PARALELEPIPEDO, *22 CM X 11* CM, E = 8 CM, RESISTENCIA DE 35 MPA (NBR 9781), COR NATURAL</t>
  </si>
  <si>
    <t>BLOQUETE/PISO INTERTRAVADO DE CONCRETO - MODELO ONDA/16 FACES/RETANGULAR/TIJOLINHO/PAVER/HOLANDES/PARALELEPIPEDO, 20 CM X 10 CM, E = 10 CM, RESISTENCIA DE 35 MPA (NBR 9781), COR NATURAL</t>
  </si>
  <si>
    <t>BLOQUETE/PISO INTERTRAVADO DE CONCRETO - MODELO ONDA/16 FACES/RETANGULAR/TIJOLINHO/PAVER/HOLANDES/PARALELEPIPEDO, 20 CM X 10 CM, E = 6 CM, RESISTENCIA DE 35 MPA (NBR 9781), COLORIDO</t>
  </si>
  <si>
    <t>BLOQUETE/PISO INTERTRAVADO DE CONCRETO - MODELO ONDA/16 FACES/RETANGULAR/TIJOLINHO/PAVER/HOLANDES/PARALELEPIPEDO, 20 CM X 10 CM, E = 6 CM, RESISTENCIA DE 35 MPA (NBR 9781), COR NATURAL</t>
  </si>
  <si>
    <t>BLOQUETE/PISO INTERTRAVADO DE CONCRETO - MODELO ONDA/16 FACES/RETANGULAR/TIJOLINHO/PAVER/HOLANDES/PARALELEPIPEDO, 20 CM X 10 CM, E = 8 CM, RESISTENCIA DE 35 MPA (NBR 9781), COLORIDO</t>
  </si>
  <si>
    <t>BRACO / CANO PARA CHUVEIRO ELETRICO, EM ALUMINIO, 30 CM X 1/2 "</t>
  </si>
  <si>
    <t>BUCHA DE REDUCAO PVC ROSCAVEL 1 1/2" X 1"</t>
  </si>
  <si>
    <t>BUCHA DE REDUCAO PVC ROSCAVEL 3/4" X 1/2"</t>
  </si>
  <si>
    <t>BUCHA DE REDUCAO PVC ROSCAVEL, 1 1/2" X 3/4"</t>
  </si>
  <si>
    <t>BUCHA DE REDUCAO PVC ROSCAVEL, 1" X 1/2"</t>
  </si>
  <si>
    <t>BUCHA DE REDUCAO PVC, ROSCAVEL,  2"  X 1 1/2 "</t>
  </si>
  <si>
    <t>BUCHA DE REDUCAO PVC, ROSCAVEL, 1 1/2"  X1 1/4 "</t>
  </si>
  <si>
    <t>BUCHA DE REDUCAO PVC, ROSCAVEL, 1 1/4"  X 3/4 "</t>
  </si>
  <si>
    <t>BUCHA DE REDUCAO PVC, ROSCAVEL, 1 1/4" X 1 "</t>
  </si>
  <si>
    <t>BUCHA DE REDUCAO PVC, ROSCAVEL, 2"  X 1 "</t>
  </si>
  <si>
    <t>BUCHA DE REDUCAO PVC, ROSCAVEL, 2"  X 1 1/4 "</t>
  </si>
  <si>
    <t>BUCHA DE REDUCAO, PPR, DN 25 X 20 MM, PARA AGUA QUENTE PREDIAL</t>
  </si>
  <si>
    <t>BUCHA DE REDUCAO, PPR, DN 32 X 25 MM, PARA AGUA QUENTE E FRIA PREDIAL</t>
  </si>
  <si>
    <t>BUCHA DE REDUCAO, PPR, DN 40 X 25 MM, PARA AGUA QUENTE E FRIA PREDIAL</t>
  </si>
  <si>
    <t>CABECEIRA DIREITA OU ESQUERDA, PVC, PARA CALHA PLUVIAL, DIAMETRO ENTRE 119 E 170 MM, PARA DRENAGEM PREDIAL</t>
  </si>
  <si>
    <t>CABO DE COBRE RIGIDO, CLASSE 2, ISOLACAO EM PVC, ANTI-CHAMA BWF-B, 1 CONDUTOR, 450/750 V, DIAMETRO 120 MM2</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</si>
  <si>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</si>
  <si>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</si>
  <si>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</si>
  <si>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</si>
  <si>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</si>
  <si>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300 MM2</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</si>
  <si>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</si>
  <si>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</si>
  <si>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500 MM2</t>
  </si>
  <si>
    <t>CABO DE COBRE, FLEXIVEL, CLASSE 4 OU 5, ISOLACAO EM PVC/A, ANTICHAMA BWF-B, COBERTURA PVC-ST1, ANTICHAMA BWF-B, 1 CONDUTOR, 0,6/1 KV, SECAO NOMINAL 70 MM2</t>
  </si>
  <si>
    <t>CABO DE COBRE, FLEXIVEL, CLASSE 4 OU 5, ISOLACAO EM PVC/A, ANTICHAMA BWF-B, COBERTURA PVC-ST1, ANTICHAMA BWF-B, 1 CONDUTOR, 0,6/1 KV, SECAO NOMINAL 95 MM2</t>
  </si>
  <si>
    <t>CABO DE COBRE, FLEXIVEL, CLASSE 4 OU 5, ISOLACAO EM PVC/A, ANTICHAMA BWF-B, 1 CONDUTOR, 450/750 V, SECAO NOMINAL 150 MM2</t>
  </si>
  <si>
    <t>CABO DE COBRE, FLEXIVEL, CLASSE 4 OU 5, ISOLACAO EM PVC/A, ANTICHAMA BWF-B, 1 CONDUTOR, 450/750 V, SECAO NOMINAL 185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</si>
  <si>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</si>
  <si>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</si>
  <si>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185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</si>
  <si>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</si>
  <si>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</si>
  <si>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</si>
  <si>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</si>
  <si>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500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</si>
  <si>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</si>
  <si>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</si>
  <si>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ISOLACAO EM PVC/A, ANTICHAMA BWF-B, 1 CONDUTOR, 450/750 V, SECAO NOMINAL 1,5 MM2</t>
  </si>
  <si>
    <t>CABO DE COBRE, RIGIDO, CLASSE 2, ISOLACAO EM PVC/A, ANTICHAMA BWF-B, 1 CONDUTOR, 450/750 V, SECAO NOMINAL 10 MM2</t>
  </si>
  <si>
    <t>CABO DE COBRE, RIGIDO, CLASSE 2, ISOLACAO EM PVC/A, ANTICHAMA BWF-B, 1 CONDUTOR, 450/750 V, SECAO NOMINAL 150 MM2</t>
  </si>
  <si>
    <t>CABO DE COBRE, RIGIDO, CLASSE 2, ISOLACAO EM PVC/A, ANTICHAMA BWF-B, 1 CONDUTOR, 450/750 V, SECAO NOMINAL 16 MM2</t>
  </si>
  <si>
    <t>CABO DE COBRE, RIGIDO, CLASSE 2, ISOLACAO EM PVC/A, ANTICHAMA BWF-B, 1 CONDUTOR, 450/750 V, SECAO NOMINAL 185 MM2</t>
  </si>
  <si>
    <t>CABO DE COBRE, RIGIDO, CLASSE 2, ISOLACAO EM PVC/A, ANTICHAMA BWF-B, 1 CONDUTOR, 450/750 V, SECAO NOMINAL 2,5 MM2</t>
  </si>
  <si>
    <t>CABO DE COBRE, RIGIDO, CLASSE 2, ISOLACAO EM PVC/A, ANTICHAMA BWF-B, 1 CONDUTOR, 450/750 V, SECAO NOMINAL 240 MM2</t>
  </si>
  <si>
    <t>CABO DE COBRE, RIGIDO, CLASSE 2, ISOLACAO EM PVC/A, ANTICHAMA BWF-B, 1 CONDUTOR, 450/750 V, SECAO NOMINAL 25 MM2</t>
  </si>
  <si>
    <t>CABO DE COBRE, RIGIDO, CLASSE 2, ISOLACAO EM PVC/A, ANTICHAMA BWF-B, 1 CONDUTOR, 450/750 V, SECAO NOMINAL 300 MM2</t>
  </si>
  <si>
    <t>CABO DE COBRE, RIGIDO, CLASSE 2, ISOLACAO EM PVC/A, ANTICHAMA BWF-B, 1 CONDUTOR, 450/750 V, SECAO NOMINAL 35 MM2</t>
  </si>
  <si>
    <t>CABO DE COBRE, RIGIDO, CLASSE 2, ISOLACAO EM PVC/A, ANTICHAMA BWF-B, 1 CONDUTOR, 450/750 V, SECAO NOMINAL 4 MM2</t>
  </si>
  <si>
    <t>CABO DE COBRE, RIGIDO, CLASSE 2, ISOLACAO EM PVC/A, ANTICHAMA BWF-B, 1 CONDUTOR, 450/750 V, SECAO NOMINAL 400 MM2</t>
  </si>
  <si>
    <t>CABO DE COBRE, RIGIDO, CLASSE 2, ISOLACAO EM PVC/A, ANTICHAMA BWF-B, 1 CONDUTOR, 450/750 V, SECAO NOMINAL 50 MM2</t>
  </si>
  <si>
    <t>CABO DE COBRE, RIGIDO, CLASSE 2, ISOLACAO EM PVC/A, ANTICHAMA BWF-B, 1 CONDUTOR, 450/750 V, SECAO NOMINAL 500 MM2</t>
  </si>
  <si>
    <t>CABO DE COBRE, RIGIDO, CLASSE 2, ISOLACAO EM PVC/A, ANTICHAMA BWF-B, 1 CONDUTOR, 450/750 V, SECAO NOMINAL 6 MM2</t>
  </si>
  <si>
    <t>CABO DE COBRE, RIGIDO, CLASSE 2, ISOLACAO EM PVC/A, ANTICHAMA BWF-B, 1 CONDUTOR, 450/750 V, SECAO NOMINAL 70 MM2</t>
  </si>
  <si>
    <t>CABO DE COBRE, RIGIDO, CLASSE 2, ISOLACAO EM PVC/A, ANTICHAMA BWF-B, 1 CONDUTOR, 450/750 V, SECAO NOMINAL 95 MM2</t>
  </si>
  <si>
    <t>CABO DE PAR TRANCADO UTP, 4 PARES, CATEGORIA 6</t>
  </si>
  <si>
    <t>CABO MULTIPOLAR DE COBRE, FLEXIVEL, CLASSE 4 OU 5, ISOLACAO EM HEPR, COBERTURA EM PVC-ST2, ANTICHAMA BWF-B, 0,6/1 KV, 3 CONDUTORES DE 1,5 MM2</t>
  </si>
  <si>
    <t>CABO MULTIPOLAR DE COBRE, FLEXIVEL, CLASSE 4 OU 5, ISOLACAO EM HEPR, COBERTURA EM PVC-ST2, ANTICHAMA BWF-B, 0,6/1 KV, 3 CONDUTORES DE 10 MM2</t>
  </si>
  <si>
    <t>CABO MULTIPOLAR DE COBRE, FLEXIVEL, CLASSE 4 OU 5, ISOLACAO EM HEPR, COBERTURA EM PVC-ST2, ANTICHAMA BWF-B, 0,6/1 KV, 3 CONDUTORES DE 120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</si>
  <si>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</si>
  <si>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</si>
  <si>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</si>
  <si>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</si>
  <si>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4 MM2</t>
  </si>
  <si>
    <t>CABO MULTIPOLAR DE COBRE, FLEXIVEL, CLASSE 4 OU 5, ISOLACAO EM HEPR, COBERTURA EM PVC-ST2, ANTICHAMA BWF-B, 0,6/1 KV, 3 CONDUTORES DE 50 MM2</t>
  </si>
  <si>
    <t>CABO MULTIPOLAR DE COBRE, FLEXIVEL, CLASSE 4 OU 5, ISOLACAO EM HEPR, COBERTURA EM PVC-ST2, ANTICHAMA BWF-B, 0,6/1 KV, 3 CONDUTORES DE 6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</si>
  <si>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</si>
  <si>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</si>
  <si>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CACAMBA METALICA BASCULANTE COM CAPACIDADE DE 12 M3 (INCLUI MONTAGEM, NAO INCLUI CAMINHAO)</t>
  </si>
  <si>
    <t>CAMADA SEPARADORA DE FILME DE POLIETILENO 20 A 25 MICRA</t>
  </si>
  <si>
    <t>CAMPAINHA CIGARRA 127 V / 220 V (APENAS MODULO)</t>
  </si>
  <si>
    <t>CAMPAINHA CIGARRA 127 V / 220 V, CONJUNTO MONTADO PARA EMBUTIR 4" X 2" (PLACA + SUPORTE + MODULO)</t>
  </si>
  <si>
    <t>CANTONEIRA ACO ABAS IGUAIS (QUALQUER BITOLA), ESPESSURA ENTRE 1/8" E 1/4"</t>
  </si>
  <si>
    <t>CAP PPR DN 20 MM, PARA AGUA QUENTE PREDIAL</t>
  </si>
  <si>
    <t>CAP PPR DN 25 MM, PARA AGUA QUENTE PREDIAL</t>
  </si>
  <si>
    <t>CAP, PVC, JE, OCRE, DN 150 MM (CONEXAO PARA TUBO COLETOR DE ESGOTO)</t>
  </si>
  <si>
    <t>CAP, PVC, JE, OCRE, DN 200 MM (CONEXAO PARA TUBO COLETOR DE ESGOTO)</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</si>
  <si>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</si>
  <si>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</si>
  <si>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 xml:space="preserve">T     </t>
  </si>
  <si>
    <t>CARVAO ANTRACITO PARA FILTRO, GRAO VARIANDO DE 0,8 ATE 1,1 MM, COEFICIENTE DE UNIFORMIDADE MENOR QUE 1,7 MM (DISTRIBUIDOR)</t>
  </si>
  <si>
    <t>CAVALO MECANICO TRACAO 4X2, PESO BRUTO TOTAL COMBINADO 49000 KG, CAPACIDADE MAXIMA DE TRACAO *66000* KG, POTENCIA *360* CV (INCLUI CABINE E CHASSI, NAO INCLUI SEMIRREBOQUE)</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</si>
  <si>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</si>
  <si>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</si>
  <si>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CAVALO MECANICO TRACAO 4X2, PESO BRUTO TOTAL 16000 KG, CAPACIDADE MAXIMA DE TRACAO *80000* KG, POTENCIA *380* CV (INCLUI CABINE E CHASSI, NAO INCLUI SEMIRREBOQUE)</t>
  </si>
  <si>
    <t>CAVALO MECANICO TRACAO 6X2, PESO BRUTO TOTAL COMBINADO 56000 KG, CAPACIDADE MAXIMA DE TRACAO *66000* KG, POTENCIA *360* CV (INCLUI CABINE E CHASSI, NAO INCLUI SEMIRREBOQUE)</t>
  </si>
  <si>
    <t>CENTRALIZADOR DE BARRA DE ACO (CHUMBADOR TIPO CARAMBOLA), PARA ACO ATE 20 MM</t>
  </si>
  <si>
    <t>CHAPA DE ACO GALVANIZADA BITOLA GSG 19, E = 1,11 MM (8,88 KG/M2)</t>
  </si>
  <si>
    <t>CHAPA DE ACO GALVANIZADA BITOLA GSG 20, E = 0,95 MM (7,60 KG/M2)</t>
  </si>
  <si>
    <t>CHAPA DE ACO GALVANIZADA BITOLA GSG 30, E = 0,35 MM (2,80 KG/M2)</t>
  </si>
  <si>
    <t>CHAPA DE ACO GROSSA, ASTM A36, E = 1 " (25,40 MM) 199,18 KG/M2</t>
  </si>
  <si>
    <t>CHAPA PARA EMENDA DE VIGA, EM ACO GROSSO, QUALIDADE ESTRUTURAL, BITOLA 3/16 ", E= 4,75 MM, 4 FUROS, LARGURA 45 MM, COMPRIMENTO 500 MM</t>
  </si>
  <si>
    <t>CHUMBADOR DE ACO TIPO PARABOLT, * 5/8" X 200* MM,  COM PORCA E ARRUELA</t>
  </si>
  <si>
    <t>CHUMBADOR, DIAMETRO 1/4" COM PARAFUSO 1/4" X 40 MM</t>
  </si>
  <si>
    <t>CINTA CIRCULAR EM ACO GALVANIZADO DE 150 MM DE DIAMETRO PARA FIXACAO DE CAIXA MEDICAO, INCLUI PARAFUSOS E PORCAS</t>
  </si>
  <si>
    <t>COLAR TOMADA PVC, COM TRAVAS, SAIDA COM ROSCA, DE 110 MM X 1/2" OU 110 MM X 3/4", PARA LIGACAO PREDIAL DE AGUA</t>
  </si>
  <si>
    <t>COLAR TOMADA PVC, COM TRAVAS, SAIDA COM ROSCA, DE 32 MM X 1/2" OU 32 MM X 3/4", PARA LIGACAO PREDIAL DE AGUA</t>
  </si>
  <si>
    <t>COLAR TOMADA PVC, COM TRAVAS, SAIDA COM ROSCA, DE 40 MM X 1/2" OU 40 MM X 3/4", PARA LIGACAO PREDIAL DE AGUA</t>
  </si>
  <si>
    <t>COLAR TOMADA PVC, COM TRAVAS, SAIDA COM ROSCA, DE 50 MM X 1/2" OU 50 MM X 3/4", PARA LIGACAO PREDIAL DE AGUA</t>
  </si>
  <si>
    <t>COLAR TOMADA PVC, COM TRAVAS, SAIDA COM ROSCA, DE 60 MM X 1/2" OU 60 MM X 3/4", PARA LIGACAO PREDIAL DE AGUA</t>
  </si>
  <si>
    <t>COLAR TOMADA PVC, COM TRAVAS, SAIDA COM ROSCA, DE 75 MM X 1/2" OU 75 MM X 3/4", PARA LIGACAO PREDIAL DE AGUA</t>
  </si>
  <si>
    <t>COLAR TOMADA PVC, COM TRAVAS, SAIDA COM ROSCA, DE 85 MM X 1/2" OU 85 MM X 3/4", PARA LIGACAO PREDIAL DE AGUA</t>
  </si>
  <si>
    <t>COLAR TOMADA PVC, COM TRAVAS, SAIDA ROSCAVEL COM BUCHA DE LATAO, DE 110 MM X 1/2" OU 110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</si>
  <si>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</si>
  <si>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</si>
  <si>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85 MM X 1/2" OU 85 MM X 3/4", PARA LIGACAO PREDIAL DE AGUA</t>
  </si>
  <si>
    <t>COMPACTADOR DE SOLO A PERCUSSAO (SOQUETE), COM MOTOR GASOLINA DE 4 TEMPOS, PESO ENTRE 55 E 65 KG, FORCA DE IMPACTO DE 1.000 A 1.500 KGF, FREQUENCIA DE 600 A 700 GOLPES POR MINUTO, VELOCIDADE DE TRABALHO ENTRE 10 E 15 M/MIN, POTENCIA ENTRE 2,00 E 3,00 HP</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</si>
  <si>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</si>
  <si>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</si>
  <si>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</si>
  <si>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CONCRETO BETUMINOSO USINADO A QUENTE (CBUQ) PARA PAVIMENTACAO ASFALTICA, PADRAO DNIT, PARA BINDER, COM CAP 50/70 - AQUISICAO POSTO USINA</t>
  </si>
  <si>
    <t>CONECTOR / ADAPTADOR FEMEA, COM INSERTO METALICO, PPR, DN 25 MM X 1/2", PARA AGUA QUENTE E FRIA PREDIAL</t>
  </si>
  <si>
    <t>CONECTOR / ADAPTADOR FEMEA, COM INSERTO METALICO, PPR, DN 32 MM X 3/4", PARA AGUA QUENTE E FRIA PREDIAL</t>
  </si>
  <si>
    <t>CONECTOR / ADAPTADOR MACHO, COM INSERTO METALICO, PPR, DN 25 MM X 1/2", PARA AGUA QUENTE E FRIA PREDIAL</t>
  </si>
  <si>
    <t>CONECTOR / ADAPTADOR MACHO, COM INSERTO METALICO, PPR, DN 32 MM X 3/4", PARA AGUA QUENTE E FRIA PREDIAL</t>
  </si>
  <si>
    <t>CONEXAO FIXA, ROSCA FEMEA, EM PLASTICO, DN 16 MM X 1/2", PARA CONEXAO COM CRIMPAGEM EM TUBO PEX</t>
  </si>
  <si>
    <t>CONEXAO FIXA, ROSCA FEMEA, EM PLASTICO, DN 16 MM X 3/4",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</si>
  <si>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</si>
  <si>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</si>
  <si>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1/2", PARA CONEXAO COM CRIMPAGEM EM TUBO PEX</t>
  </si>
  <si>
    <t>CONEXAO FIXA, ROSCA FEMEA, EM PLASTICO, DN 25 MM X 3/4", PARA CONEXAO COM CRIMPAGEM EM TUBO PEX</t>
  </si>
  <si>
    <t>CONEXAO FIXA, ROSCA FEMEA, EM PLASTICO, DN 32 MM X 3/4", PARA CONEXAO COM CRIMPAGEM EM TUBO PEX</t>
  </si>
  <si>
    <t>CONEXAO FIXA, ROSCA FEMEA, METALICA, COM ANEL DESLIZANTE, DN 16 MM X 1/2", PARA TUBO PEX</t>
  </si>
  <si>
    <t>CONEXAO FIXA, ROSCA FEMEA, METALICA, COM ANEL DESLIZANTE, DN 20 MM X 1/2", PARA TUBO PEX</t>
  </si>
  <si>
    <t>CONEXAO FIXA, ROSCA FEMEA, METALICA, COM ANEL DESLIZANTE, DN 20 MM X 3/4", PARA TUBO PEX</t>
  </si>
  <si>
    <t>CONEXAO FIXA, ROSCA FEMEA, METALICA, COM ANEL DESLIZANTE, DN 25 MM X 1", PARA TUBO PEX</t>
  </si>
  <si>
    <t>CONEXAO FIXA, ROSCA FEMEA, METALICA, COM ANEL DESLIZANTE, DN 25 MM X 3/4", PARA TUBO PEX</t>
  </si>
  <si>
    <t>CONEXAO FIXA, ROSCA FEMEA, METALICA, COM ANEL DESLIZANTE, DN 32 MM X 1", PARA TUBO PEX</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</si>
  <si>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</si>
  <si>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</si>
  <si>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</si>
  <si>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</si>
  <si>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1/2"</t>
  </si>
  <si>
    <t>CONEXAO FIXA, ROSCA MACHO, METALICA, PARA TUBO PEX, DN 25 MM X 1"</t>
  </si>
  <si>
    <t>CONEXAO FIXA, ROSCA MACHO, METALICA, PARA TUBO PEX, DN 25 MM X 3/4"</t>
  </si>
  <si>
    <t>CONEXAO FIXA, ROSCA MACHO, METALICA, PARA TUBO PEX, DN 32 MM X 1"</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</si>
  <si>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</si>
  <si>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</si>
  <si>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</si>
  <si>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</si>
  <si>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</si>
  <si>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</si>
  <si>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</si>
  <si>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 xml:space="preserve">CJ    </t>
  </si>
  <si>
    <t>CONTAINER ALMOXARIFADO, DE *2,40* X *6,00* M, PADRAO SIMPLES, SEM REVESTIMENTO E SEM DIVISORIAS INTERNOS E SEM SANITARIO, PARA USO EM CANTEIRO DE OBRAS</t>
  </si>
  <si>
    <t>CONTATOR TRIPOLAR, CORRENTE DE *110* A, TENSAO NOMINAL DE *500* V, CATEGORIA AC-2 E AC-3</t>
  </si>
  <si>
    <t>CONTATOR TRIPOLAR, CORRENTE DE *185* A, TENSAO NOMINAL DE *500* V, CATEGORIA AC-2 E AC-3</t>
  </si>
  <si>
    <t>CONTATOR TRIPOLAR, CORRENTE DE *265* A, TENSAO NOMINAL DE *500* V, CATEGORIA AC-2 E AC-3</t>
  </si>
  <si>
    <t>CONTATOR TRIPOLAR, CORRENTE DE *500* A, TENSAO NOMINAL DE *500* V, CATEGORIA AC-2 E AC-3</t>
  </si>
  <si>
    <t>CONTRA-PORCA SEXTAVADA, DIAMETRO NOMINAL 1 3/8", ALTURA 35 MM</t>
  </si>
  <si>
    <t>COORDENADOR / GERENTE DE OBRA</t>
  </si>
  <si>
    <t xml:space="preserve">100M  </t>
  </si>
  <si>
    <t>COTOVELO DE REDUCAO 90 GRAUS DE FERRO GALVANIZADO, COM ROSCA BSP, DE 1 1/2" X 1"</t>
  </si>
  <si>
    <t>COTOVELO DE REDUCAO 90 GRAUS DE FERRO GALVANIZADO, COM ROSCA BSP, DE 1 1/2" X 3/4"</t>
  </si>
  <si>
    <t>COTOVELO DE REDUCAO 90 GRAUS DE FERRO GALVANIZADO, COM ROSCA BSP, DE 1 1/4" X 1"</t>
  </si>
  <si>
    <t>COTOVELO DE REDUCAO 90 GRAUS DE FERRO GALVANIZADO, COM ROSCA BSP, DE 1" X 1/2"</t>
  </si>
  <si>
    <t>COTOVELO DE REDUCAO 90 GRAUS DE FERRO GALVANIZADO, COM ROSCA BSP, DE 1" X 3/4"</t>
  </si>
  <si>
    <t>COTOVELO DE REDUCAO 90 GRAUS DE FERRO GALVANIZADO, COM ROSCA BSP, DE 2 1/2" X 2"</t>
  </si>
  <si>
    <t>COTOVELO DE REDUCAO 90 GRAUS DE FERRO GALVANIZADO, COM ROSCA BSP, DE 2" X 1 1/2"</t>
  </si>
  <si>
    <t>COTOVELO DE REDUCAO 90 GRAUS DE FERRO GALVANIZADO, COM ROSCA BSP, DE 3/4" X 1/2"</t>
  </si>
  <si>
    <t>CURVA LONGA PVC, PB, JE, 45 GRAUS, DN 100 MM, PARA REDE COLETORA ESGOTO (NBR 10569)</t>
  </si>
  <si>
    <t>CURVA LONGA PVC, PB, JE, 45 GRAUS, DN 150 MM, PARA REDE COLETORA ESGOTO (NBR 10569)</t>
  </si>
  <si>
    <t>CURVA LONGA PVC, PB, JE, 90 GRAUS, DN 100 MM, PARA REDE COLETORA ESGOTO (NBR 10569)</t>
  </si>
  <si>
    <t>CURVA LONGA PVC, PB, JE, 90 GRAUS, DN 150 MM, PARA REDE COLETORA ESGOTO (NBR 10569)</t>
  </si>
  <si>
    <t>CURVA PPR 90 GRAUS, DN 20 MM, PARA AGUA QUENTE PREDIAL</t>
  </si>
  <si>
    <t>CURVA PPR 90 GRAUS, DN 25 MM, PARA AGUA QUENTE PREDIAL</t>
  </si>
  <si>
    <t>CURVA PVC, BB, JE, 45 GRAUS, DN 200 MM, PARA TUBO CORRUGADO E/OU LISO, REDE COLETORA ESGOTO (NBR 10569)</t>
  </si>
  <si>
    <t>CURVA PVC, BB, JE, 45 GRAUS, DN 250 MM, PARA TUBO CORRUGADO E/OU LISO, REDE COLETORA ESGOTO (NBR 10569)</t>
  </si>
  <si>
    <t>CURVA PVC, BB, JE, 90 GRAUS, DN 200 MM, PARA TUBO CORRUGADO E/OU LISO, REDE COLETORA ESGOTO (NBR 10569)</t>
  </si>
  <si>
    <t>CURVA PVC, BB, JE, 90 GRAUS, DN 250 MM, PARA TUBO CORRUGADO E/OU LISO, REDE COLETORA ESGOTO (NBR 10569)</t>
  </si>
  <si>
    <t>CURVA 135 GRAUS, DE PVC RIGIDO ROSCAVEL, DE 1", PARA ELETRODUTO</t>
  </si>
  <si>
    <t>CURVA 135 GRAUS, DE PVC RIGIDO ROSCAVEL, DE 3/4", PARA ELETRODUTO</t>
  </si>
  <si>
    <t>CURVA 135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</si>
  <si>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</si>
  <si>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</si>
  <si>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</si>
  <si>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</si>
  <si>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</si>
  <si>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50 MM (2")</t>
  </si>
  <si>
    <t>CURVA 135 GRAUS, PARA ELETRODUTO, EM ACO GALVANIZADO ELETROLITICO, DIAMETRO DE 65 MM (2 1/2")</t>
  </si>
  <si>
    <t>CURVA 135 GRAUS, PARA ELETRODUTO, EM ACO GALVANIZADO ELETROLITICO, DIAMETRO DE 80 MM (3")</t>
  </si>
  <si>
    <t>CURVA 45 GRAUS EM ACO CARBONO, SOLDAVEL, PRESSAO 3.000 LBS, DN 1 1/2"</t>
  </si>
  <si>
    <t>CURVA 45 GRAUS EM ACO CARBONO, SOLDAVEL, PRESSAO 3.000 LBS, DN 1 1/4"</t>
  </si>
  <si>
    <t>CURVA 45 GRAUS EM ACO CARBONO, SOLDAVEL, PRESSAO 3.000 LBS, DN 1/2"</t>
  </si>
  <si>
    <t>CURVA 45 GRAUS EM ACO CARBONO, SOLDAVEL, PRESSAO 3.000 LBS, DN 1"</t>
  </si>
  <si>
    <t>CURVA 45 GRAUS EM ACO CARBONO, SOLDAVEL, PRESSAO 3.000 LBS, DN 2 1/2"</t>
  </si>
  <si>
    <t>CURVA 45 GRAUS EM ACO CARBONO, SOLDAVEL, PRESSAO 3.000 LBS, DN 2"</t>
  </si>
  <si>
    <t>CURVA 45 GRAUS EM ACO CARBONO, SOLDAVEL, PRESSAO 3.000 LBS, DN 3/4"</t>
  </si>
  <si>
    <t>CURVA 45 GRAUS EM ACO CARBONO, SOLDAVEL, PRESSAO 3.000 LBS, DN 3"</t>
  </si>
  <si>
    <t>CURVA 45 GRAUS RANHURADA EM FERRO FUNDIDO, DN 50 MM (2")</t>
  </si>
  <si>
    <t>CURVA 45 GRAUS RANHURADA EM FERRO FUNDIDO, DN 65 MM (2 1/2")</t>
  </si>
  <si>
    <t>CURVA 45 GRAUS RANHURADA EM FERRO FUNDIDO, DN 80 MM (3")</t>
  </si>
  <si>
    <t>CURVA 45 GRAUS, PARA ELETRODUTO, EM ACO GALVANIZADO ELETROLITICO, DIAMETRO DE 20 MM (3/4")</t>
  </si>
  <si>
    <t>CURVA 45 GRAUS, PARA ELETRODUTO, EM ACO GALVANIZADO ELETROLITICO, DIAMETRO DE 25 MM (1")</t>
  </si>
  <si>
    <t>CURVA 45 GRAUS, PARA ELETRODUTO, EM ACO GALVANIZADO ELETROLITICO, DIAMETRO DE 40 MM (1 1/2")</t>
  </si>
  <si>
    <t>CURVA 90 GRAUS DE FERRO GALVANIZADO, COM ROSCA BSP FEMEA, DE 1 1/2"</t>
  </si>
  <si>
    <t>CURVA 90 GRAUS EM ACO CARBONO, RAIO CURTO, SOLDAVEL, PRESSAO 3.000 LBS, DN 1 1/2"</t>
  </si>
  <si>
    <t>CURVA 90 GRAUS EM ACO CARBONO, RAIO CURTO, SOLDAVEL, PRESSAO 3.000 LBS, DN 1 1/4"</t>
  </si>
  <si>
    <t>CURVA 90 GRAUS EM ACO CARBONO, RAIO CURTO, SOLDAVEL, PRESSAO 3.000 LBS, DN 1/2"</t>
  </si>
  <si>
    <t>CURVA 90 GRAUS EM ACO CARBONO, RAIO CURTO, SOLDAVEL, PRESSAO 3.000 LBS, DN 1"</t>
  </si>
  <si>
    <t>CURVA 90 GRAUS EM ACO CARBONO, RAIO CURTO, SOLDAVEL, PRESSAO 3.000 LBS, DN 2 1/2"</t>
  </si>
  <si>
    <t>CURVA 90 GRAUS EM ACO CARBONO, RAIO CURTO, SOLDAVEL, PRESSAO 3.000 LBS, DN 2"</t>
  </si>
  <si>
    <t>CURVA 90 GRAUS EM ACO CARBONO, RAIO CURTO, SOLDAVEL, PRESSAO 3.000 LBS, DN 3/4"</t>
  </si>
  <si>
    <t>CURVA 90 GRAUS EM ACO CARBONO, RAIO CURTO, SOLDAVEL, PRESSAO 3.000 LBS, DN 3"</t>
  </si>
  <si>
    <t>CURVA 90 GRAUS RANHURADA EM FERRO FUNDIDO, DN 50 MM (2")</t>
  </si>
  <si>
    <t>CURVA 90 GRAUS RANHURADA EM FERRO FUNDIDO, DN 65 MM (2 1/2")</t>
  </si>
  <si>
    <t>CURVA 90 GRAUS RANHURADA EM FERRO FUNDIDO, DN 80 MM (3")</t>
  </si>
  <si>
    <t>CURVA 90 GRAUS, PARA ELETRODUTO, EM ACO GALVANIZADO ELETROLITICO, DIAMETRO DE 100 MM (4")</t>
  </si>
  <si>
    <t>CURVA 90 GRAUS, PARA ELETRODUTO, EM ACO GALVANIZADO ELETROLITICO, DIAMETRO DE 15 MM (1/2")</t>
  </si>
  <si>
    <t>CURVA 90 GRAUS, PARA ELETRODUTO, EM ACO GALVANIZADO ELETROLITICO, DIAMETRO DE 20 MM (3/4")</t>
  </si>
  <si>
    <t>CURVA 90 GRAUS, PARA ELETRODUTO, EM ACO GALVANIZADO ELETROLITICO, DIAMETRO DE 25 MM (1")</t>
  </si>
  <si>
    <t>CURVA 90 GRAUS, PARA ELETRODUTO, EM ACO GALVANIZADO ELETROLITICO, DIAMETRO DE 32 MM (1 1/4")</t>
  </si>
  <si>
    <t>CURVA 90 GRAUS, PARA ELETRODUTO, EM ACO GALVANIZADO ELETROLITICO, DIAMETRO DE 40 MM (1 1/2")</t>
  </si>
  <si>
    <t>CURVA 90 GRAUS, PARA ELETRODUTO, EM ACO GALVANIZADO ELETROLITICO, DIAMETRO DE 50 MM (2")</t>
  </si>
  <si>
    <t>CURVA 90 GRAUS, PARA ELETRODUTO, EM ACO GALVANIZADO ELETROLITICO, DIAMETRO DE 65 MM (2 1/2")</t>
  </si>
  <si>
    <t>CURVA 90 GRAUS, PARA ELETRODUTO, EM ACO GALVANIZADO ELETROLITICO, DIAMETRO DE 80 MM (3")</t>
  </si>
  <si>
    <t>DISJUNTOR TIPO NEMA, BIPOLAR 60 ATE 100A, TENSAO MAXIMA 415 V</t>
  </si>
  <si>
    <t>DISJUNTOR TIPO NEMA, MONOPOLAR DE 60 ATE 70A, TENSAO MAXIMA DE 240 V</t>
  </si>
  <si>
    <t>DISPOSITIVO DPS CLASSE II, 1 POLO, TENSAO MAXIMA DE 385 V, CORRENTE MAXIMA DE *20* KA (TIPO AC)</t>
  </si>
  <si>
    <t>DISTRIBUIDOR METALICO, COM ROSCA, 2 SAIDAS, DN 1" X 1/2", PARA CONEXAO COM ANEL DESLIZANTE EM TUBO PEX</t>
  </si>
  <si>
    <t>DISTRIBUIDOR METALICO, COM ROSCA, 2 SAIDAS, DN 3/4" X 1/2", PARA CONEXAO COM ANEL DESLIZANTE EM TUBO PEX</t>
  </si>
  <si>
    <t>DISTRIBUIDOR METALICO, COM ROSCA, 3 SAIDAS, DN 1" X 1/2", PARA CONEXAO COM ANEL DESLIZANTE EM TUBO PEX</t>
  </si>
  <si>
    <t>DISTRIBUIDOR METALICO, COM ROSCA, 3 SAIDAS, DN 3/4" X 1/2", PARA CONEXAO COM ANEL DESLIZANTE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</si>
  <si>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</si>
  <si>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</si>
  <si>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</si>
  <si>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</si>
  <si>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</si>
  <si>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</si>
  <si>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DOBRADEIRA ELETROMECANICA DE VERGALHAO, PARA ACO DE DIAMETRO ATE 1 1/2 "Â, MOTOR ELETRICO TRIFASICO, POTENCIA DE 3 HP ATE 5 HP</t>
  </si>
  <si>
    <t>ELETRODO REVESTIDO AWS - E-6010, DIAMETRO IGUAL A 4,00 MM</t>
  </si>
  <si>
    <t>ELETRODO REVESTIDO AWS - E6013, DIAMETRO IGUAL A 2,50 MM</t>
  </si>
  <si>
    <t>ELETRODO REVESTIDO AWS - E6013, DIAMETRO IGUAL A 4,00 MM</t>
  </si>
  <si>
    <t>ELETRODO REVESTIDO AWS - E7018, DIAMETRO IGUAL A 4,00 MM</t>
  </si>
  <si>
    <t>ELETRODUTO FLEXIVEL PLANO EM PEAD, COR PRETA E LARANJA,  DIAMETRO 32 MM</t>
  </si>
  <si>
    <t>ELETRODUTO FLEXIVEL PLANO EM PEAD, COR PRETA E LARANJA,  DIAMETRO 40 MM</t>
  </si>
  <si>
    <t>ELETRODUTO FLEXIVEL PLANO EM PEAD, COR PRETA E LARANJA, DIAMETRO 25 MM</t>
  </si>
  <si>
    <t>ELETRODUTO FLEXIVEL, EM ACO GALVANIZADO, REVESTIDO EXTERNAMENTE COM PVC PRETO, DIAMETRO EXTERNO DE 25 MM (3/4"),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</si>
  <si>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</si>
  <si>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</si>
  <si>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</si>
  <si>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60 MM (2"), TIPO SEALTUBO</t>
  </si>
  <si>
    <t>ELETRODUTO FLEXIVEL, EM ACO GALVANIZADO, REVESTIDO EXTERNAMENTE COM PVC PRETO, DIAMETRO EXTERNO DE 75 MM (2 1/2"), TIPO SEALTUBO</t>
  </si>
  <si>
    <t>ELETRODUTO FLEXIVEL, EM ACO, TIPO CONDUITE, DIAMETRO DE 1 1/2"</t>
  </si>
  <si>
    <t>ELETRODUTO FLEXIVEL, EM ACO, TIPO CONDUITE, DIAMETRO DE 1 1/4"</t>
  </si>
  <si>
    <t>ELETRODUTO FLEXIVEL, EM ACO, TIPO CONDUITE, DIAMETRO DE 1/2"</t>
  </si>
  <si>
    <t>ELETRODUTO FLEXIVEL, EM ACO, TIPO CONDUITE, DIAMETRO DE 1"</t>
  </si>
  <si>
    <t>ELETRODUTO FLEXIVEL, EM ACO, TIPO CONDUITE, DIAMETRO DE 2 1/2"</t>
  </si>
  <si>
    <t>ELETRODUTO FLEXIVEL, EM ACO, TIPO CONDUITE, DIAMETRO DE 2"</t>
  </si>
  <si>
    <t>ELETRODUTO FLEXIVEL, EM ACO, TIPO CONDUITE, DIAMETRO DE 3"</t>
  </si>
  <si>
    <t>ELETRODUTO METALICO FLEXIVEL REVESTIDO COM PVC PRETO, DIAMETRO EXTERNO DE 15 MM (3/8"), TIPO COPEX</t>
  </si>
  <si>
    <t>ELETRODUTO/DUTO PEAD FLEXIVEL PAREDE SIMPLES, CORRUGACAO HELICOIDAL, COR PRETA, SEM ROSCA, DE 2",  PARA CABEAMENTO SUBTERRANEO (NBR 15715)</t>
  </si>
  <si>
    <t>ELETRODUTO/DUTO PEAD FLEXIVEL PAREDE SIMPLES, CORRUGACAO HELICOIDAL, COR PRETA, SEM ROSCA, DE 3",  PARA CABEAMENTO SUBTERRANEO (NBR 15715)</t>
  </si>
  <si>
    <t>ENERGIA ELETRICA COMERCIAL, BAIXA TENSAO, RELATIVA AO CONSUMO DE ATE 100 KWH, INCLUINDO ICMS, PIS/PASEP E COFINS</t>
  </si>
  <si>
    <t>ESCAVADEIRA HIDRAULICA SOBRE ESTEIRAS, CAPACIDADE DA CACAMBA ENTRE 1,20 E 1,50 M3, PESO OPERACIONAL ENTRE 20,00 E 22,00 TON, POTENCIA LIQUIDA ENTRE 150 E 155 HP, EQUIPADA COM CLAMSHELL</t>
  </si>
  <si>
    <t>ESPACADOR / DISTANCIADOR CIRCULAR COM ENTRADA LATERAL, EM PLASTICO, PARA VERGALHAO *4,2 A 12,5* MM, COBRIMENTO 20 MM</t>
  </si>
  <si>
    <t>ESPACADOR / DISTANCIADOR TIPO GARRA DUPLA, EM PLASTICO, COBRIMENTO *20* MM, PARA FERRAGENS DE LAJES E FUNDO DE VIGAS</t>
  </si>
  <si>
    <t>ESPACADOR / DISTANCIADOR TIPO PINO EM PLASTICO, PARA VERGALHAO ATE 10 MM, PARA APOIO DE ARMADURA</t>
  </si>
  <si>
    <t>ESPACADOR / SEPARADOR DE BARRA , METALICO, TIPO CARAMBOLA, PARA TIRANTES, 25 X 84 MM</t>
  </si>
  <si>
    <t>ESPACADOR OU DISTANCIADOR, EM PLASTICO, TIPO APOIO DE CORDOALHA (CARANGUEJO), PARA ARMADURA NEGATIVA E PROTENSAO, COBRIMENTO 50 MM</t>
  </si>
  <si>
    <t>ESPACADOR/SEPARADOR DE CORDOALHA TIPO DISCO 12 FUROS DE 14 MM, PARA TIRANTES</t>
  </si>
  <si>
    <t>ESQUADRO INTERNO OU EXTERNO PARA CALHA PLUVIAL, PVC, DIAMETRO ENTRE 119 E 170 MM, PARA DRENAGEM PREDIAL</t>
  </si>
  <si>
    <t>ESQUI TRIPLO, EM TUBO DE ACO CARBONO, PINTURA NO PROCESSO ELETROSTATICO - EQUIPAMENTO DE GINASTICA PARA ACADEMIA AO AR LIVRE / ACADEMIA DA TERCEIRA IDADE - ATI</t>
  </si>
  <si>
    <t>EXAMES - HORISTA (COLETADO CAIXA)</t>
  </si>
  <si>
    <t>EXAMES - MENSALISTA (COLETADO CAIXA)</t>
  </si>
  <si>
    <t xml:space="preserve">CENTO </t>
  </si>
  <si>
    <t>FIO DE COBRE, SOLIDO, CLASSE 1, ISOLACAO EM PVC/A, ANTICHAMA BWF-B, 450/750V, SECAO NOMINAL 1,5 MM2</t>
  </si>
  <si>
    <t>FIO DE COBRE, SOLIDO, CLASSE 1, ISOLACAO EM PVC/A, ANTICHAMA BWF-B, 450/750V, SECAO NOMINAL 10 MM2</t>
  </si>
  <si>
    <t>FITA ADESIVA ALUMINIZADA, PARA INSTALACAO DE MANTAS DE SUBCOBERTURA,  L = *5* CM</t>
  </si>
  <si>
    <t>FITA ADESIVA ASFALTICA ALUMINIZADA MULTIUSO, L = 10 CM, ROLO DE 10 M</t>
  </si>
  <si>
    <t>FORRO DE FIBRA MINERAL EM PLACAS DE 1250 X 625 MM, E = 15 MM, BORDA RETA, COM PINTURA ANTIMOFO, APOIADO EM PERFIL DE ACO GALVANIZADO COM 24 MM DE BASE - INSTALADO</t>
  </si>
  <si>
    <t>FORRO DE FIBRA MINERAL EM PLACAS DE 625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</si>
  <si>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</si>
  <si>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FUSIVEL NH *36* A 80 AMPERES, TAMANHO 00, CAPACIDADE DE INTERRUPCAO DE 120 KA, TENSAO NOMIMNAL DE 500 V</t>
  </si>
  <si>
    <t>FUSIVEL NH 200 A 250 AMPERES, TAMANHO 1, CAPACIDADE DE INTERRUPCAO DE 120 KA, TENSAO NOMIMNAL DE 500 V</t>
  </si>
  <si>
    <t>GABIAO TIPO CAIXA, MALHA HEXAGONAL 8 X 10 CM (ZN/AL), FIO DE 2,7 MM, DIMENSOES 2,0 X 1,0 X 1,0 M (C X L X A)</t>
  </si>
  <si>
    <t>GABIAO TIPO CAIXA, MALHA HEXAGONAL 8 X 10 CM (ZN/AL), FIO DE 2,7 MM, DIMENSOES 5,0 X 1,0 X 1,0 M (C X L X A)</t>
  </si>
  <si>
    <t>GEOGRELHA TECIDA COM FILAMENTOS DE POLIESTER + PVC, RESISTENCIA LONGITUDINAL: 90 KN/M, RESISTENCIA TRANSVERSAL: 30 KN/M, ALONGAMENTO = 12 POR CENTO</t>
  </si>
  <si>
    <t>GEOTEXTIL NAO TECIDO AGULHADO DE FILAMENTOS CONTINUOS 100% POLIESTER, RESITENCIA A TRACAO = 09 KN/M</t>
  </si>
  <si>
    <t>GEOTEXTIL NAO TECIDO AGULHADO DE FILAMENTOS CONTINUOS 100% POLIESTER, RESITENCIA A TRACAO = 10 KN/M</t>
  </si>
  <si>
    <t>GEOTEXTIL NAO TECIDO AGULHADO DE FILAMENTOS CONTINUOS 100% POLIESTER, RESITENCIA A TRACAO = 14 KN/M</t>
  </si>
  <si>
    <t>GEOTEXTIL NAO TECIDO AGULHADO DE FILAMENTOS CONTINUOS 100% POLIESTER, RESITENCIA A TRACAO = 16 KN/M</t>
  </si>
  <si>
    <t>GEOTEXTIL NAO TECIDO AGULHADO DE FILAMENTOS CONTINUOS 100% POLIESTER, RESITENCIA A TRACAO = 21 KN/M</t>
  </si>
  <si>
    <t>GEOTEXTIL NAO TECIDO AGULHADO DE FILAMENTOS CONTINUOS 100% POLIESTER, RESITENCIA A TRACAO = 26 KN/M</t>
  </si>
  <si>
    <t>GEOTEXTIL NAO TECIDO AGULHADO DE FILAMENTOS CONTINUOS 100% POLIESTER, RESITENCIA A TRACAO = 31 KN/M</t>
  </si>
  <si>
    <t>GRAMA ESMERALDA OU SAO CARLOS OU CURITIBANA, EM PLACAS, SEM PLANTIO</t>
  </si>
  <si>
    <t>GRANALHA DE ACO, ANGULAR (GRIT), PARA JATEAMENTO, PENEIRA 0,117 A 1,00 MM, (SAE G-40 A G-80)</t>
  </si>
  <si>
    <t>GRANALHA DE ACO, ESFERICA (SHOT), PARA JATEAMENTO, PENEIRA 0,40 A 1,00 MM (SAE S-170 A S-280)</t>
  </si>
  <si>
    <t>GRANITO PARA BANCADA, POLIDO, TIPO ANDORINHA/ QUARTZ/ CASTELO/ CORUMBA OU OUTROS EQUIVALENTES DA REGIAO, E=  *2,5* CM</t>
  </si>
  <si>
    <t>INTERRUPTOR BIPOLAR SIMPLES 10 A, 250 V (APENAS MODULO)</t>
  </si>
  <si>
    <t>INTERRUPTOR INTERMEDIARIO 10 A, 250 V (APENAS MODULO)</t>
  </si>
  <si>
    <t>INTERRUPTORES PARALELOS (2 MODULOS) + TOMADA 2P+T 10A, 250V, CONJUNTO MONTADO PARA EMBUTIR 4" X 2" (PLACA + SUPORTE + MODULOS)</t>
  </si>
  <si>
    <t>INTERRUPTORES PARALELOS (2 MODULOS) 10A, 250V, CONJUNTO MONTADO PARA EMBUTIR 4" X 2" (PLACA + SUPORTE + MODULOS)</t>
  </si>
  <si>
    <t>INTERRUPTORES PARALELOS (3 MODULOS) 10A, 250V, CONJUNTO MONTADO PARA EMBUTIR 4" X 2" (PLACA + SUPORTE + MODULO)</t>
  </si>
  <si>
    <t>INTERRUPTORES SIMPLES (2 MODULOS) + TOMADA 2P+T 10A, 250V, CONJUNTO MONTADO PARA EMBUTIR 4" X 2" (PLACA + SUPORTE + MODULOS)</t>
  </si>
  <si>
    <t>INTERRUPTORES SIMPLES (2 MODULOS) + 1 INTERRUPTOR PARALELO 10A, 250V, CONJUNTO MONTADO PARA EMBUTIR 4" X 2" (PLACA + SUPORTE + MODULOS)</t>
  </si>
  <si>
    <t>INTERRUPTORES SIMPLES (2 MODULOS) 10A, 250V, CONJUNTO MONTADO PARA EMBUTIR 4" X 2" (PLACA + SUPORTE + MODULOS)</t>
  </si>
  <si>
    <t>INTERRUPTORES SIMPLES (3 MODULOS) 10A, 250V, CONJUNTO MONTADO PARA EMBUTIR 4" X 2" (PLACA + SUPORTE + MODULOS)</t>
  </si>
  <si>
    <t>JANELA BASCULANTE EM MADEIRA PINUS/ EUCALIPTO/ TAUARI/ VIROLA OU EQUIVALENTE DA REGIAO, *60 X 60*, CAIXA DO BATENTE/ MARCO E = *10* CM, 2 BASCULAS PARA VIDRO, COM FERRAGENS (SEM VIDRO, SEM GUARNICAO/ALIZAR E SEM ACABAMENTO)</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</si>
  <si>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</si>
  <si>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JOELHO DE TRANSICAO, CPVC, SOLDAVEL, 90 GRAUS, 15 MM X 1/2", PARA AGUA QUENTE</t>
  </si>
  <si>
    <t>JOELHO DE TRANSICAO, CPVC, SOLDAVEL, 90 GRAUS, 22 MM X 1/2", PARA AGUA QUENTE</t>
  </si>
  <si>
    <t>JOELHO PPR 45 GRAUS, SOLDAVEL,  DN 20 MM, PARA AGUA QUENTE PREDIAL</t>
  </si>
  <si>
    <t>JOELHO PPR 45 GRAUS, SOLDAVEL, DN 25 MM, PARA AGUA QUENTE PREDIAL</t>
  </si>
  <si>
    <t>JOELHO PPR, 45 GRAUS, SOLDAVEL, DN 32 MM, PARA AGUA QUENTE PREDIAL</t>
  </si>
  <si>
    <t>JOELHO PPR, 90 GRAUS, SOLDAVEL, DN 110 MM, PARA AGUA QUENTE PREDIAL</t>
  </si>
  <si>
    <t>JOELHO PPR, 90 GRAUS, SOLDAVEL, DN 20 MM, PARA AGUA QUENTE PREDIAL</t>
  </si>
  <si>
    <t>JOELHO PPR, 90 GRAUS, SOLDAVEL, DN 25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</si>
  <si>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</si>
  <si>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</si>
  <si>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</si>
  <si>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</si>
  <si>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</si>
  <si>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</si>
  <si>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</si>
  <si>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</si>
  <si>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</si>
  <si>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</si>
  <si>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</si>
  <si>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</si>
  <si>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</si>
  <si>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</si>
  <si>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</si>
  <si>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</si>
  <si>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</si>
  <si>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</si>
  <si>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</si>
  <si>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</si>
  <si>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</si>
  <si>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</si>
  <si>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</si>
  <si>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METALICO, PARA CONEXAO COM ANEL DESLIZANTE EM TUBO PEX, DN 16 MM X 1/2"</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</si>
  <si>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</si>
  <si>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</si>
  <si>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</si>
  <si>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16 MM X 1/2"</t>
  </si>
  <si>
    <t>JOELHO 90 GRAUS, ROSCA FEMEA TERMINAL, PLASTICO, PARA CONEXAO COM CRIMPAGEM EM TUBO PEX, DN 16 MM X 3/4"</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</si>
  <si>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</si>
  <si>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</si>
  <si>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</si>
  <si>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</si>
  <si>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25 MM X 3/4"</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</si>
  <si>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</si>
  <si>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</si>
  <si>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</si>
  <si>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</si>
  <si>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</si>
  <si>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</si>
  <si>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</si>
  <si>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</si>
  <si>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ROSCA FEMEA, COM BASE FIXA, METALICO, PARA CONEXAO COM ANEL DESLIZANTE EM TUBO PEX, DN 16 MM X 1/2"</t>
  </si>
  <si>
    <t>JOELHO, ROSCA FEMEA, COM BASE FIXA, METALICO, PARA CONEXAO COM ANEL DESLIZANTE EM TUBO PEX, DN 20 MM X 1/2"</t>
  </si>
  <si>
    <t>JOELHO, ROSCA FEMEA, COM BASE FIXA, METALICO, PARA CONEXAO COM ANEL DESLIZANTE EM TUBO PEX, DN 25 MM X 3/4"</t>
  </si>
  <si>
    <t>JOELHO, ROSCA FEMEA, COM BASE FIXA, PLASTICO, PARA CONEXAO COM CRIMPAGEM EM TUBO PEX, DN 25 MM X 1/2"</t>
  </si>
  <si>
    <t>JOELHO, ROSCA FEMEA, COM BASE FIXA, PLASTICO, PARA CONEXAO POR CRIMPAGEM EM TUBO PEX, DN 16 MM X 3/4"</t>
  </si>
  <si>
    <t>JOELHO, ROSCA FEMEA, COM BASE FIXA, PLASTICO, PARA CONEXAO POR CRIMPAGEM EM TUBO PEX, DN 20 MM X 3/4"</t>
  </si>
  <si>
    <t>JUNCAO, PVC, 45 GRAUS, JE, BBB, DN 150 MM, PARA TUBO CORRUGADO E/OU LISO, REDE COLETORA DE ESGOTO (NBR 10569)</t>
  </si>
  <si>
    <t>JUNCAO, PVC, 45 GRAUS, JE, BBB, DN 200 MM, PARA TUBO CORRUGADO E/OU LISO, REDE COLETORA DE ESGOTO (NBR 10569)</t>
  </si>
  <si>
    <t>JUNCAO, PVC, 45 GRAUS, JE, BBB, DN 250 MM, PARA TUBO CORRUGADO E/OU LISO, REDE COLETORA DE ESGOTO (NBR 10569)</t>
  </si>
  <si>
    <t>KIT CAVALETE, PVC, COM REGISTRO, PARA HIDROMETRO, BITOLAS 1/2" OU 3/4" - COMPLETO</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</si>
  <si>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</si>
  <si>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</si>
  <si>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</si>
  <si>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</si>
  <si>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</si>
  <si>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</si>
  <si>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LADRILHO HIDRAULICO, *20 X 20* CM, E= 2 CM, DADOS, COR NATURAL</t>
  </si>
  <si>
    <t>LADRILHO HIDRAULICO, *20 X 20* CM, E= 2 CM, TATIL ALERTA OU DIRECIONAL, AMARELO</t>
  </si>
  <si>
    <t>LAMPADA FLUORESCENTE TUBULAR T10, DE 20 OU 40 W, BIVOLT</t>
  </si>
  <si>
    <t>LIXEIRA DUPLA, COM CAPACIDADE VOLUMETRICA DE 60L*, FABRICADA EM TUBO DE ACO CARBONO, CESTOS EM CHAPA DE ACO E PINTURA NO PROCESSO ELETROSTATICO - PARA ACADEMIA AO AR LIVRE / ACADEMIA DA TERCEIRA IDADE - ATI</t>
  </si>
  <si>
    <t>LOCACAO DE ANDAIME METALICO TIPO FACHADEIRO, LARGURA DE 1,20 M, ALTURA POR PECA DE 2,0 M, INCLUINDO SAPATAS E ITENS NECESSARIOS A INSTALACAO</t>
  </si>
  <si>
    <t>M2XMES</t>
  </si>
  <si>
    <t xml:space="preserve">MXMES </t>
  </si>
  <si>
    <t>LOCACAO DE ANDAIME SUSPENSO OU BALANCIM MANUAL, CAPACIDADE DE CARGA TOTAL DE APROXIMADAMENTE 250 KG/M2, PLATAFORMA DE 1,50 M X 0,80 M (C X L), CABO DE 45 M</t>
  </si>
  <si>
    <t>LOCACAO DE APRUMADOR METALICO DE PILAR, COM ALTURA E ANGULO REGULAVEIS, EXTENSAO DE *1,50* A *2,80* M</t>
  </si>
  <si>
    <t>LOCACAO DE BARRA DE ANCORAGEM DE 0,80 A 1,20 M DE EXTENSAO, COM ROSCA DE 5/8", INCLUINDO PORCA E FLANGE</t>
  </si>
  <si>
    <t>LOCACAO DE CRUZETA PARA ESCORA METALICA</t>
  </si>
  <si>
    <t>LOCACAO DE ESCORA METALICA TELESCOPICA, COM ALTURA REGULAVEL DE *1,80* A *3,20* M, COM CAPACIDADE DE CARGA DE NO MINIMO 1000 KGF (10 KN), INCLUSO TRIPE E FORCADO</t>
  </si>
  <si>
    <t>LOCACAO DE FORMA PLASTICA PARA LAJE NERVURADA, DIMENSOES *60* X *60* X *16* CM</t>
  </si>
  <si>
    <t>LOCACAO DE NIVEL OPTICO, COM PRECISAO DE 0,7 MM, AUMENTO DE 32X</t>
  </si>
  <si>
    <t>LOCACAO DE TEODOLITO ELETRONICO, PRECISAO ANGULAR DE 5 A 7 SEGUNDOS, INCLUINDO TRIPE</t>
  </si>
  <si>
    <t>LOCACAO DE TORRE METALICA COMPLETA PARA UMA CARGA DE 8 TF (80 KN)  E PE DIREITO DE 6 M, INCLUINDO MODULOS , DIAGONAIS, SAPATAS E FORCADOS</t>
  </si>
  <si>
    <t>LOCACAO DE VIGA SANDUICHE METALICA VAZADA PARA TRAVAMENTO DE PILARES, ALTURA DE *8* CM, LARGURA DE *6* CM E EXTENSAO DE 2 M</t>
  </si>
  <si>
    <t>LUMINARIA ARANDELA TIPO MEIA-LUA COM VIDRO FOSCO *30 X 15* CM, PARA 1 LAMPADA, BASE E27, POTENCIA MAXIMA 40/60 W (NAO INCLUI LAMPADA)</t>
  </si>
  <si>
    <t>LUMINARIA DE EMBUTIR EM CHAPA DE ACO PARA 2 LAMPADAS FLUORESCENTES DE 14 W COM REFLETOR E ALETAS EM ALUMINIO, COMPLETA (INCLUI REATOR E LAMPADAS)</t>
  </si>
  <si>
    <t>LUMINARIA DE EMBUTIR EM CHAPA DE ACO PARA 4 LAMPADAS FLUORESCENTES DE 14 W *60 X 60 CM* ALETADA (NAO INCLUI REATOR E LAMPADAS)</t>
  </si>
  <si>
    <t>LUMINARIA DE EMERGENCIA 30 LEDS, POTENCIA 2 W, BATERIA DE LITIO, AUTONOMIA DE 6 HORAS</t>
  </si>
  <si>
    <t>LUMINARIA DE SOBREPOR EM CHAPA DE ACO COM ALETAS PLASTICAS, PARA 1 LAMPADA, BASE E27, POTENCIA MAXIMA 40/60 W (NAO INCLUI LAMPADA)</t>
  </si>
  <si>
    <t>LUMINARIA DE SOBREPOR EM CHAPA DE ACO COM ALETAS PLASTICAS, PARA 2 LAMPADAS, BASE E27, POTENCIA MAXIMA 40/60 W (NAO INCLUI LAMPADAS)</t>
  </si>
  <si>
    <t>LUMINARIA DE SOBREPOR EM CHAPA DE ACO PARA 1 LAMPADA FLUORESCENTE DE *18* W, ALETADA, COMPLETA (LAMPADA E REATOR INCLUSOS)</t>
  </si>
  <si>
    <t>LUMINARIA DE SOBREPOR EM CHAPA DE ACO PARA 1 LAMPADA FLUORESCENTE DE *18* W, PERFIL COMERCIAL (NAO INCLUI REATOR E LAMPADA)</t>
  </si>
  <si>
    <t>LUMINARIA DE SOBREPOR EM CHAPA DE ACO PARA 1 LAMPADA FLUORESCENTE DE *36* W, ALETADA, COMPLETA (LAMPADA E REATOR INCLUSOS)</t>
  </si>
  <si>
    <t>LUMINARIA DE SOBREPOR EM CHAPA DE ACO PARA 1 LAMPADA FLUORESCENTE DE *36* W, PERFIL COMERCIAL (NAO INCLUI REATOR E LAMPADA)</t>
  </si>
  <si>
    <t>LUMINARIA DE SOBREPOR EM CHAPA DE ACO PARA 2 LAMPADAS FLUORESCENTES DE *18* W, ALETADA, COMPLETA (LAMPADAS E REATOR INCLUSOS)</t>
  </si>
  <si>
    <t>LUMINARIA DE SOBREPOR EM CHAPA DE ACO PARA 2 LAMPADAS FLUORESCENTES DE *36* W, ALETADA, COMPLETA (LAMPADAS E REATOR INCLUSOS)</t>
  </si>
  <si>
    <t>LUMINARIA DE SOBREPOR EM CHAPA DE ACO PARA 2 LAMPADAS FLUORESCENTES DE *36* W, PERFIL COMERCIAL (NAO INCLUI REATOR E LAMPADAS)</t>
  </si>
  <si>
    <t>LUMINARIA DE TETO PLAFON/PLAFONIER EM PLASTICO COM BASE E27, POTENCIA MAXIMA 60 W (NAO INCLUI LAMPADA)</t>
  </si>
  <si>
    <t>LUMINARIA HERMETICA IP-65 PARA 2 DUAS LAMPADAS DE 14/16/18/20 W (NAO INCLUI REATOR E LAMPADAS)</t>
  </si>
  <si>
    <t>LUMINARIA HERMETICA IP-65 PARA 2 DUAS LAMPADAS DE 28/32/36/40 W (NAO INCLUI REATOR E LAMPADAS)</t>
  </si>
  <si>
    <t>LUMINARIA LED PLAFON REDONDO DE SOBREPOR BIVOLT 12/13 W,  D = *17* CM</t>
  </si>
  <si>
    <t>LUMINARIA LED REFLETOR RETANGULAR BIVOLT, LUZ BRANCA, 10 W</t>
  </si>
  <si>
    <t>LUMINARIA LED REFLETOR RETANGULAR BIVOLT, LUZ BRANCA, 30 W</t>
  </si>
  <si>
    <t>LUMINARIA LED REFLETOR RETANGULAR BIVOLT, LUZ BRANCA, 50 W</t>
  </si>
  <si>
    <t>LUMINARIA PLAFON REDONDO COM VIDRO FOSCO DIAMETRO *25* CM, PARA 1 LAMPADA, BASE E27, POTENCIA MAXIMA 40/60 W (NAO INCLUI LAMPADA)</t>
  </si>
  <si>
    <t>LUMINARIA PLAFON REDONDO COM VIDRO FOSCO DIAMETRO *30* CM, PARA 2 LAMPADAS, BASE E27, POTENCIA MAXIMA 40/60 W (NAO INCLUI LAMPADAS)</t>
  </si>
  <si>
    <t>LUMINARIA SPOT DE SOBREPOR EM ALUMINIO COM ALETA PLASTICA PARA 1 LAMPADA, BASE E27, POTENCIA MAXIMA 40/60 W (NAO INCLUI LAMPADA)</t>
  </si>
  <si>
    <t>LUMINARIA SPOT DE SOBREPOR EM ALUMINIO COM ALETA PLASTICA PARA 2 LAMPADAS, BASE E27, POTENCIA MAXIMA 40/60 W (NAO INCLUI LAMPADA)</t>
  </si>
  <si>
    <t>LUMINARIA TIPO TARTARUGA PARA AREA EXTERNA EM ALUMINIO, COM GRADE, PARA 1 LAMPADA, BASE E27, POTENCIA MAXIMA 40/60 W (NAO INCLUI LAMPADA)</t>
  </si>
  <si>
    <t>LUVA DE REDUCAO EM ACO CARBONO, COM ENCAIXE PARA SOLDA DN SW, PRESSAO 3.000 LBS,  3/4 " X 1/2"</t>
  </si>
  <si>
    <t>LUVA DE REDUCAO EM ACO CARBONO, COM ENCAIXE PARA SOLDA DN SW, PRESSAO 3.000 LBS, DN 1 1/2" X 1 1/4"</t>
  </si>
  <si>
    <t>LUVA DE REDUCAO EM ACO CARBONO, COM ENCAIXE PARA SOLDA DN SW, PRESSAO 3.000 LBS, DN 1 1/4"  X 1"</t>
  </si>
  <si>
    <t>LUVA DE REDUCAO EM ACO CARBONO, COM ENCAIXE PARA SOLDA DN SW, PRESSAO 3.000 LBS, DN 1" X 3/4"</t>
  </si>
  <si>
    <t>LUVA DE REDUCAO EM ACO CARBONO, COM ENCAIXE PARA SOLDA DN SW, PRESSAO 3.000 LBS, DN 2 1/2" X 2"</t>
  </si>
  <si>
    <t>LUVA DE REDUCAO EM ACO CARBONO, COM ENCAIXE PARA SOLDA DN SW, PRESSAO 3.000 LBS, DN 2" X 1 1/2"</t>
  </si>
  <si>
    <t>LUVA DE REDUCAO EM ACO CARBONO, COM ENCAIXE PARA SOLDA DN SW, PRESSAO 3.000 LBS, DN 3" X 2 1/2"</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</si>
  <si>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</si>
  <si>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</si>
  <si>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</si>
  <si>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METALICA, PARA CONEXAO COM ANEL DESLIZANTE, DN 32 X 25 MM</t>
  </si>
  <si>
    <t>LUVA DE REDUCAO PARA TUBO PEX, PLASTICA, PARA CONEXAO COM CRIMPAGEM, DN 20 X 16 MM</t>
  </si>
  <si>
    <t>LUVA DE REDUCAO PARA TUBO PEX, PLASTICA, PARA CONEXAO COM CRIMPAGEM, DN 25 X 16 MM</t>
  </si>
  <si>
    <t>LUVA DE REDUCAO PARA TUBO PEX, PLASTICA, PARA CONEXAO COM CRIMPAGEM, DN 32 X 20 MM</t>
  </si>
  <si>
    <t>LUVA DE REDUCAO PARA TUBO PEX, PLASTICA, PARA CONEXAO COM CRIMPAGEM, DN 32 X 25 MM</t>
  </si>
  <si>
    <t>LUVA EM ACO CARBONO, SOLDAVEL, PRESSAO 3.000 LBS, DN 1 1/2"</t>
  </si>
  <si>
    <t>LUVA EM ACO CARBONO, SOLDAVEL, PRESSAO 3.000 LBS, DN 1 1/4"</t>
  </si>
  <si>
    <t>LUVA EM ACO CARBONO, SOLDAVEL, PRESSAO 3.000 LBS, DN 1/2"</t>
  </si>
  <si>
    <t>LUVA EM ACO CARBONO, SOLDAVEL, PRESSAO 3.000 LBS, DN 1"</t>
  </si>
  <si>
    <t>LUVA EM ACO CARBONO, SOLDAVEL, PRESSAO 3.000 LBS, DN 2 1/2"</t>
  </si>
  <si>
    <t>LUVA EM ACO CARBONO, SOLDAVEL, PRESSAO 3.000 LBS, DN 2"</t>
  </si>
  <si>
    <t>LUVA EM ACO CARBONO, SOLDAVEL, PRESSAO 3.000 LBS, DN 3/4"</t>
  </si>
  <si>
    <t>LUVA EM ACO CARBONO, SOLDAVEL, PRESSAO 3.000 LBS, DN 3"</t>
  </si>
  <si>
    <t>LUVA PARA ELETRODUTO, EM ACO GALVANIZADO ELETROLITICO, DIAMETRO DE 100 MM (4")</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</si>
  <si>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</si>
  <si>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</si>
  <si>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</si>
  <si>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</si>
  <si>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40 MM (1 1/2")</t>
  </si>
  <si>
    <t>LUVA PARA ELETRODUTO, EM ACO GALVANIZADO ELETROLITICO, DIAMETRO DE 50 MM (2")</t>
  </si>
  <si>
    <t>LUVA PARA ELETRODUTO, EM ACO GALVANIZADO ELETROLITICO, DIAMETRO DE 65 MM (2 1/2")</t>
  </si>
  <si>
    <t>LUVA PARA ELETRODUTO, EM ACO GALVANIZADO ELETROLITICO, DIAMETRO DE 80 MM (3")</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</si>
  <si>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</si>
  <si>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</si>
  <si>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</si>
  <si>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</si>
  <si>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</si>
  <si>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</si>
  <si>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</si>
  <si>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</si>
  <si>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PPR, SOLDAVEL, DN 110 MM, PARA AGUA QUENTE PREDIAL</t>
  </si>
  <si>
    <t>LUVA PPR, SOLDAVEL, DN 20 MM, PARA AGUA QUENTE PREDIAL</t>
  </si>
  <si>
    <t>LUVA PPR, SOLDAVEL, DN 25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</si>
  <si>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</si>
  <si>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</si>
  <si>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</si>
  <si>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</si>
  <si>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</si>
  <si>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</si>
  <si>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MANGUEIRA CRISTAL TRANCADA, PVC COM REFORCO, COM PRESSAO DE TRABALHO (PT) 250 LBS/POL2, DE 3/4" X *2,8* MM</t>
  </si>
  <si>
    <t>MANGUEIRA CRISTAL TRANCADA, PVC COM REFORCO, PRESSAO DE TRABALHO (PT) 250 LBS/POL2, DE 1" X *3,4* MM</t>
  </si>
  <si>
    <t>MANOMETRO COM CAIXA EM ACO PINTADO, ESCALA *10* KGF/CM2 (*10* BAR), DIAMETRO NOMINAL DE *63* MM, CONEXAO DE 1/4"</t>
  </si>
  <si>
    <t>MANOMETRO COM CAIXA EM ACO PINTADO, ESCALA *10* KGF/CM2 (*10* BAR), DIAMETRO NOMINAL DE 100 MM, CONEXAO DE 1/2"</t>
  </si>
  <si>
    <t>MANTA ALUMINIZADA NAS DUAS FACES, PARA SUBCOBERTURA,  E = *2* MM</t>
  </si>
  <si>
    <t>MANTA ALUMINIZADA 1 FACE PARA SUBCOBERTURA, E = *1* MM</t>
  </si>
  <si>
    <t>MANTA ANTIRRUIDO DE POLIESTER (PET) PARA CONTRAPISO E = *8* MM</t>
  </si>
  <si>
    <t>MANTA ASFALTICA ELASTOMERICA EM POLIESTER ALUMINIZADA 3 MM, TIPO III, CLASSE B (NBR 9952)</t>
  </si>
  <si>
    <t>MANTA ASFALTICA ELASTOMERICA EM POLIESTER 3 MM, TIPO III, CLASSE B, ACABAMENTO PP (NBR 9952)</t>
  </si>
  <si>
    <t>MANTA ASFALTICA ELASTOMERICA EM POLIESTER 4 MM, TIPO III, CLASSE B, ACABAMENTO PP (NBR 9952)</t>
  </si>
  <si>
    <t>MANTA ASFALTICA ELASTOMERICA EM POLIESTER 5 MM, TIPO III, CLASSE B, ACABAMENTO PP (NBR 9952)</t>
  </si>
  <si>
    <t>MANTA ASFALTICA ELASTOMERICA TIPO GLASS 3 MM, TIPO II, CLASSE C, ACABAMENTO PP (NBR 9952)</t>
  </si>
  <si>
    <t>MANTA DE POLIETILENO EXPANDIDO (PEBD) ANTICHAMAS, E = 8 MM</t>
  </si>
  <si>
    <t>MANTA DE POLIETILENO EXPANDIDO (PEBD), E = 5 MM</t>
  </si>
  <si>
    <t>MANTA DE POLIETILENO EXPANDIDO, COM 1 FACE METALIZADA PARA SUBCOBERTURA,  E = *5* MM</t>
  </si>
  <si>
    <t>MANTA GEOTEXTIL TECIDO DE LAMINETES DE POLIPROPILENO, RESISTENCIA A TRACAO = *25* KN/M</t>
  </si>
  <si>
    <t>MAQUINA TIPO PRENSA HIDRAULICA, PARA FABRICACAO DE TUBOS DE CONCRETO PARA AGUAS PLUVIAIS, DN 200 A DN 600 MM X 1000 MM DE COMPRIMENTO, COM MOTOR PRINCIPAL DE 20 CV</t>
  </si>
  <si>
    <t>MAQUINA TRANSFORMADORA MONOFASICA PARA SOLDA ELETRICA, TENSAO DE 220 V, FREQUENCIA DE 60 HZ, FAIXA DE CORRENTE ENTRE 80 A (+/- 10 A) E 250 A, POTENCIA ENTRE 14,00 KVA E 15,0 KVA, CICLO DE TRABALHO ENTRE 10% E 20% A 250 A</t>
  </si>
  <si>
    <t>MARTELO DEMOLIDOR ELETRICO, COM POTENCIA DE 2.000 W, FREQUENCIA DE 1.000 IMPACTOS POR MINUTO, FORÇA DE IMPACTO ENTRE 60 E 65 J, PESO DE 30 KG</t>
  </si>
  <si>
    <t>MARTELO DEMOLIDOR PNEUMATICO MANUAL, PESO  DE 28 KG, COM SILENCIADOR</t>
  </si>
  <si>
    <t>MATERIAL FILTRANTE (PEDREGULHO) 0,6 A 25,46 MM (POSTO PEDREIRA/FORNECEDOR, SEM FRETE)</t>
  </si>
  <si>
    <t>MISTURADOR MANUAL DE TINTAS PARA FURADEIRA, HASTE METALICA *60* CM, COM HELICE  (MEXEDOR DE TINTA)</t>
  </si>
  <si>
    <t>MOTONIVELADORA POTENCIA BASICA LIQUIDA (PRIMEIRA MARCHA) 171 HP, PESO BRUTO 14768 KG, LARGURA DA LAMINA DE 3,7 M</t>
  </si>
  <si>
    <t>MOTONIVELADORA POTENCIA BASICA LIQUIDA (PRIMEIRA MARCHA) 186 HP, PESO BRUTO 15785 KG, LARGURA DA LAMINA DE 4,3 M</t>
  </si>
  <si>
    <t>MOTORISTA DE CAMINHAO (MENSALISTA)</t>
  </si>
  <si>
    <t>MOTORISTA DE ONIBUS / MICRO-ONIBUS</t>
  </si>
  <si>
    <t>MOTORISTA OPERADOR DE CAMINHAO COM MUNCK</t>
  </si>
  <si>
    <t>MULTIEXERCITADOR COM SEIS FUNCOES, EM TUBO DE ACO CARBONO, PINTURA NO PROCESSO ELETROSTATICO - EQUIPAMENTO DE GINASTICA PARA ACADEMIA AO AR LIVRE / ACADEMIA DA TERCEIRA IDADE - ATI</t>
  </si>
  <si>
    <t>NIPLE SEXTAVADO EM ACO CARBONO, COM ROSCA BSP, PRESSAO 3.000 LBS, DN 1 1/2"</t>
  </si>
  <si>
    <t>NIPLE SEXTAVADO EM ACO CARBONO, COM ROSCA BSP, PRESSAO 3.000 LBS, DN 1 1/4"</t>
  </si>
  <si>
    <t>NIPLE SEXTAVADO EM ACO CARBONO, COM ROSCA BSP, PRESSAO 3.000 LBS, DN 1/2"</t>
  </si>
  <si>
    <t>NIPLE SEXTAVADO EM ACO CARBONO, COM ROSCA BSP, PRESSAO 3.000 LBS, DN 1"</t>
  </si>
  <si>
    <t>NIPLE SEXTAVADO EM ACO CARBONO, COM ROSCA BSP, PRESSAO 3.000 LBS, DN 2 1/2"</t>
  </si>
  <si>
    <t>NIPLE SEXTAVADO EM ACO CARBONO, COM ROSCA BSP, PRESSAO 3.000 LBS, DN 2"</t>
  </si>
  <si>
    <t>NIPLE SEXTAVADO EM ACO CARBONO, COM ROSCA BSP, PRESSAO 3.000 LBS, DN 3/4"</t>
  </si>
  <si>
    <t>OPERADOR DE BETONEIRA ESTACIONARIA / MISTURADOR (MENSALISTA)</t>
  </si>
  <si>
    <t>PAPEL KRAFT BETUMADO</t>
  </si>
  <si>
    <t>PARAFUSO FRANCES METRICO ZINCADO, DIAMETRO 12 MM, COMPRIMENTO 140MM, COM PORCA SEXTAVADA E ARRUELA DE PRESSAO MEDIA</t>
  </si>
  <si>
    <t>PARAFUSO FRANCES METRICO ZINCADO, DIAMETRO 12 MM, COMPRIMENTO 150 MM, COM PORCA SEXTAVADA E ARRUELA DE PRESSAO MEDIA</t>
  </si>
  <si>
    <t>PARAFUSO NIQUELADO 3 1/2" COM ACABAMENTO CROMADO PARA FIXAR PECA SANITARIA, INCLUI PORCA CEGA, ARRUELA E BUCHA DE NYLON TAMANHO S-8</t>
  </si>
  <si>
    <t>PARAFUSO ZINCADO, SEXTAVADO, GRAU 5, ROSCA INTEIRA, DIAMETRO 1 1/2", COMPRIMENTO 4"</t>
  </si>
  <si>
    <t>PARAFUSO, ASTM A307 - GRAU A, SEXTAVADO, ZINCADO, DIAMETRO 3/8" (9,52 MM), COMPRIMENTO 1 " (25,4 MM)</t>
  </si>
  <si>
    <t>PARAFUSO, COMUM, ASTM A307, SEXTAVADO, DIAMETRO 1/2" (12,7 MM), COMPRIMENTO 1" (25,4 MM)</t>
  </si>
  <si>
    <t>PASTA PARA SOLDA DE TUBOS E CONEXOES DE COBRE (EMBALAGEM COM 250 G)</t>
  </si>
  <si>
    <t>PEDRA PORTUGUESA  OU PETIT PAVE, BRANCA OU PRETA</t>
  </si>
  <si>
    <t>PEITORIL PRE-MOLDADO EM GRANILITE, MARMORITE OU GRANITINA, L = *15* CM</t>
  </si>
  <si>
    <t>PENDURAL OU PRESILHA REGULADORA, EM ACO GALVANIZADO, COM CORPO, MOLA E REBITE, PARA PERFIL TIPO CANALETA DE ESTRUTURA EM FORROS DRYWALL</t>
  </si>
  <si>
    <t>PENDURAL OU REGULADOR, COM MOLA, EM ACO GALVANIZADO, PARA PERFIL TIPO T CLICADO DE FORROS REMOVIVEL</t>
  </si>
  <si>
    <t>PERFIL CANALETA, FORMATO C, EM ACO ZINCADO, PARA ESTRUTURA FORRO DRYWALL, E = 0,5 MM, *46 X 18* (L X H), COMPRIMENTO 3 M</t>
  </si>
  <si>
    <t>PERFIL CANTONEIRA L, LISA, EM ACO, 25 X 30 MM, E = 0,5 MM, PARA ESTRUTURA DRYWALL</t>
  </si>
  <si>
    <t>PERFIL CANTONEIRA L, PERFURADA, EM ACO, 23 X 23 MM, E = 0,5 MM, PARA ESTRUTURA DRYWALL</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</si>
  <si>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</si>
  <si>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</si>
  <si>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</si>
  <si>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</si>
  <si>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</si>
  <si>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</si>
  <si>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RODAPE DE IMPERMEABILIZACAO, FORMATO L, EM ACO ZINCADO, PARA ESTRUTURA DRYWALL, E = 0,5 MM, 220 X 3000 MM (H X C)</t>
  </si>
  <si>
    <t>PERFIL TABICA ABERTA, PERFURADA, FORMATO Z, EM ACO GALVANIZADO NATURAL, LARGURA APROXIMADA 40 MM, PARA ESTRUTURA FORRO DRYWALL</t>
  </si>
  <si>
    <t>PERFIL TABICA FECHADA, LISA, FORMATO Z, EM ACO GALVANIZADO NATURAL, LARGURA TOTAL NA HORIZONTAL *40* MM, PARA ESTRUTURA FORRO DRYWALL</t>
  </si>
  <si>
    <t>PERFIL TIPO CANTONEIRA EM L, EM ACO GALVANIZADO, BRANCO, PARA FORRO REMOVIVEL, *23* X 3000 MM (L X C)</t>
  </si>
  <si>
    <t>PERFIL TRAVESSA (SECUNDARIO), T CLICADO, EM ACO GALVANIZADO , BRANCO, PARA FORRO REMOVIVEL, 24 X 1250 MM (L X C)</t>
  </si>
  <si>
    <t>PERFIL TRAVESSA (SECUNDARIO), T CLICADO, EM ACO GALVANIZADO, BRANCO, PARA FORRO REMOVIVEL, 24 X 625 MM (L X C)</t>
  </si>
  <si>
    <t>PERFILADO PERFURADO DUPLO 38 X 76 MM, CHAPA 22</t>
  </si>
  <si>
    <t>PERFILADO PERFURADO SIMPLES 38 X 38 MM, CHAPA 22</t>
  </si>
  <si>
    <t>PERFILADO PERFURADO 19 X 38 MM, CHAPA 22</t>
  </si>
  <si>
    <t>PERFURATRIZ MANUAL, TORQUE MAXIMO 83 N.M, POTENCIA 5 CV, COM DIAMETRO MAXIMO 4", PARA SOLO GRAMPEADO (INCLUI SUPORTE OU CHASSI TIPO MESA)</t>
  </si>
  <si>
    <t>PINGADEIRA PLASTICA PARA TELHA DE FIBROCIMENTO CANALETE 49/KALHETA OU CANALETE 90/KALHETAO</t>
  </si>
  <si>
    <t>PISO DE BORRACHA FRISADO OU PASTILHADO, PRETO, EM PLACAS 50 X 50 CM, E = 7 MM, PARA ARGAMASSA</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</si>
  <si>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</si>
  <si>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</si>
  <si>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PRETO SAO GABRIEL/ TIJUCA OU OUTROS EQUIVALENTES DA REGIAO, FORMATO MENOR OU IGUAL A 3025 CM2, E=  *2* CM</t>
  </si>
  <si>
    <t>PISO EPOXI AUTONIVELANTE, ESPESSURA *4* MM (INCLUSO EXECUCAO)</t>
  </si>
  <si>
    <t>PISO EPOXI MULTILAYER, ESPESSURA *2* MM (INCLUSO EXECUCAO)</t>
  </si>
  <si>
    <t>PISO FULGET (GRANITO LAVADO) MOLDADO IN LOCO (INCLUSO EXECUCAO)</t>
  </si>
  <si>
    <t>PISO INDUSTRIAL EM CONCRETO ARMADO DE ACABAMENTO POLIDO, ESPESSURA 12 CM (CIMENTO QUEIMADO) (INCLUSO EXECUCAO)</t>
  </si>
  <si>
    <t>PISO KORODUR (INCLUSO EXECUCAO)</t>
  </si>
  <si>
    <t>PISO PODOTATIL DE CONCRETO - DIRECIONAL E ALERTA, *40 X 40 X 2,5* CM</t>
  </si>
  <si>
    <t>PISO TATIL ALERTA OU DIRECIONAL, DE BORRACHA, COLORIDO, 25 X 25 CM, E = 5 MM, PARA COLA</t>
  </si>
  <si>
    <t>PISO TATIL DE ALERTA OU DIRECIONAL DE BORRACHA, PRETO, 25 X 25 CM, E = 5 MM, PARA COLA</t>
  </si>
  <si>
    <t>PISO TATIL DE ALERTA OU DIRECIONAL, DE BORRACHA, COLORIDO, 25 X 25 CM, E = 12 MM, PARA ARGAMASSA</t>
  </si>
  <si>
    <t>PISO TATIL DE ALERTA OU DIRECIONAL, DE BORRACHA, PRETO, 25 X 25 CM, E = 12 MM, PARA ARGAMASSA</t>
  </si>
  <si>
    <t>PISO URETANO, VERSAO REVESTIMENTO AUTONIVELANTE, ESPESSURA VARIÁVEL DE 3 A 4 MM (INCLUSO EXECUCAO)</t>
  </si>
  <si>
    <t>PLACA DE FIBRA MINERAL PARA FORRO, DE 1250 X 625 MM, E = 15 MM, BORDA RETA, COM PINTURA ANTIMOFO (NAO INCLUI PERFIS)</t>
  </si>
  <si>
    <t>PLACA DE FIBRA MINERAL PARA FORRO, DE 625 X 625 MM, E = 15 MM, BORDA REBAIXADA PARA PERFIL 24 MM, COM PINTURA ANTIMOFO (NAO INCLUI PERFIS)</t>
  </si>
  <si>
    <t>PLACA DE FIBRA MINERAL PARA FORRO, DE 625 X 625 MM, E = 15 MM, BORDA RETA, COM PINTURA ANTIMOFO (NAO INCLUI PERFIS)</t>
  </si>
  <si>
    <t>PLACA ORIENTATIVA SOBRE EXERCÍCIOS, 2,00M X 1,00M, EM TUBO DE ACO CARBONO, PINTURA NO PROCESSO ELETROSTATICO - PARA ACADEMIA AO AR LIVRE / ACADEMIA DA TERCEIRA IDADE - ATI</t>
  </si>
  <si>
    <t>PLACA/PISO DE CONCRETO POROSO/ PAVIMENTO PERMEAVEL/BLOCO DRENANTE DE CONCRETO, 40 CM X 40 CM, E = 6 CM, COR NATURAL</t>
  </si>
  <si>
    <t>PLACA/TAMPA CEGA EM LATAO ESCOVADO PARA CONDULETE EM LIGA DE ALUMINIO 4 X 4"</t>
  </si>
  <si>
    <t>PLUG OU BUJAO DE FERRO GALVANIZADO, DE 1 1/2"</t>
  </si>
  <si>
    <t>PLUG OU BUJAO DE FERRO GALVANIZADO, DE 1 1/4"</t>
  </si>
  <si>
    <t>PLUG OU BUJAO DE FERRO GALVANIZADO, DE 1/2"</t>
  </si>
  <si>
    <t>PLUG OU BUJAO DE FERRO GALVANIZADO, DE 1"</t>
  </si>
  <si>
    <t>PLUG OU BUJAO DE FERRO GALVANIZADO, DE 2 1/2"</t>
  </si>
  <si>
    <t>PLUG OU BUJAO DE FERRO GALVANIZADO, DE 2"</t>
  </si>
  <si>
    <t>PLUG OU BUJAO DE FERRO GALVANIZADO, DE 3/4"</t>
  </si>
  <si>
    <t>PLUG OU BUJAO DE FERRO GALVANIZADO, DE 3"</t>
  </si>
  <si>
    <t>PLUG OU BUJAO DE FERRO GALVANIZADO, DE 4"</t>
  </si>
  <si>
    <t>PORTA DE MADEIRA QUADRICULADA PARA VIDRO, DE CORRER (EUCALIPTO OU EQUIVALENTE REGIONAL), E = *3,5* CM</t>
  </si>
  <si>
    <t>PORTA DE MADEIRA TIPO VENEZIANA (EUCALIPTO OU EQUIVALENTE REGIONAL), E = *3,5* CM</t>
  </si>
  <si>
    <t>PORTA DE MADEIRA-DE-LEI QUADRICULADA PARA VIDRO, DE CORRER (ANGELIM OU EQUIVALENTE REGIONAL), E = *3,5* CM</t>
  </si>
  <si>
    <t>PORTA DE MADEIRA-DE-LEI TIPO MEXICANA SEM EMENDA (ANGELIM OU EQUIVALENTE REGIONAL), E = *3,5* CM</t>
  </si>
  <si>
    <t>PORTA DE MADEIRA-DE-LEI TIPO VENEZIANA (ANGELIM OU EQUIVALENTE REGIONAL), E = *3,5* CM</t>
  </si>
  <si>
    <t>PRESSAO DE PERNAS TRIPLO, EM TUBO DE ACO CARBONO, PINTURA NO PROCESSO ELETROSTATICO - EQUIPAMENTO DE GINASTICA PARA ACADEMIA AO AR LIVRE / ACADEMIA DA TERCEIRA IDADE - ATI</t>
  </si>
  <si>
    <t>PROTETOR/PONTEIRA PLASTICA PARA PONTA DE VERGALHAO DE ATE 1", TIPO PROTETOR DE ESPERA</t>
  </si>
  <si>
    <t>REATOR ELETRONICO BIVOLT PARA 1 LAMPADA FLUORESCENTE DE 18/20 W</t>
  </si>
  <si>
    <t>REATOR ELETRONICO BIVOLT PARA 1 LAMPADA FLUORESCENTE DE 36/40 W</t>
  </si>
  <si>
    <t>REATOR ELETRONICO BIVOLT PARA 2 LAMPADAS FLUORESCENTES DE 14 W</t>
  </si>
  <si>
    <t>REATOR ELETRONICO BIVOLT PARA 2 LAMPADAS FLUORESCENTES DE 18/20 W</t>
  </si>
  <si>
    <t>REATOR ELETRONICO BIVOLT PARA 2 LAMPADAS FLUORESCENTES DE 36/40 W</t>
  </si>
  <si>
    <t>REATOR INTERNO/INTEGRADO PARA LAMPADA VAPOR METALICO 400 W, ALTO FATOR DE POTENCIA</t>
  </si>
  <si>
    <t>REGISTRO OU VALVULA GLOBO ANGULAR EM LATAO, PARA HIDRANTES EM INSTALACAO PREDIAL DE INCENDIO, 45 GRAUS, DIAMETRO DE 2 1/2", COM VOLANTE, CLASSE DE PRESSAO DE ATE 200 PSI</t>
  </si>
  <si>
    <t>RELE FOTOELETRICO INTERNO E EXTERNO BIVOLT 1000 W, DE CONECTOR, SEM BASE</t>
  </si>
  <si>
    <t>REVESTIMENTO DE PAREDE EM GRANILITE, MARMORITE OU GRANITINA - ESP = 5 MM (INCLUSO EXECUCAO)</t>
  </si>
  <si>
    <t>REVESTIMENTO DE PAREDE EM GRANILITE, MARMORITE OU GRANITINA COLORIDO - ESP = 5 MM (INCLUSO EXECUCAO)</t>
  </si>
  <si>
    <t>REVESTIMENTO PARA ESCADA EM GRANILITE, MARMORITE OU GRANITINA ESP = 8 MM (INCLUSO EXECUCAO)</t>
  </si>
  <si>
    <t>RODAPE EM POLIESTIRENO, BRANCO, H = *5* CM, E = *1,5* CM</t>
  </si>
  <si>
    <t>RODAPE OU RODABANCADA EM GRANITO, POLIDO, TIPO ANDORINHA/ QUARTZ/ CASTELO/ CORUMBA OU OUTROS EQUIVALENTES DA REGIAO, H= 10 CM, E=  *2,0* CM</t>
  </si>
  <si>
    <t>ROTACAO DIAGONAL DUPLA, APARELHO TRIPLO, EM TUBO DE ACO CARBONO, PINTURA NO PROCESSO ELETROSTATICO - EQUIPAMENTO DE GINASTICA PARA ACADEMIA AO AR LIVRE / ACADEMIA DA TERCEIRA IDADE - ATI</t>
  </si>
  <si>
    <t>ROTACAO VERTICAL DUPLO, EM TUBO DE ACO CARBONO, PINTURA NO PROCESSO ELETROSTATICO - EQUIPAMENTO DE GINASTICA PARA ACADEMIA AO AR LIVRE / ACADEMIA DA TERCEIRA IDADE - ATI</t>
  </si>
  <si>
    <t>SEGURO - HORISTA (COLETADO CAIXA)</t>
  </si>
  <si>
    <t>SEGURO - MENSALISTA (COLETADO CAIXA)</t>
  </si>
  <si>
    <t xml:space="preserve">310ML </t>
  </si>
  <si>
    <t>SELIM COMPACTO EM PVC, SEM TRAVA,  DN 150 X 100 MM, PARA REDE COLETORA ESGOTO (NBR 10569)</t>
  </si>
  <si>
    <t>SELIM COMPACTO EM PVC, SEM TRAVA,  DN 200 X 100 MM, PARA REDE COLETORA ESGOTO (NBR 10569)</t>
  </si>
  <si>
    <t>SELIM PVC, COM TRAVA, JE, 90 GRAUS,  DN 125 X 100 MM OU 150 X 100 MM, PARA REDE COLETORA ESGOTO (NBR 10569)</t>
  </si>
  <si>
    <t>SELIM PVC, SOLDAVEL, SEM TRAVA, JE, 90 GRAUS,  DN 200 X 100 MM, PARA REDE COLETORA ESGOTO (NBR 10569)</t>
  </si>
  <si>
    <t>SENSOR DE PRESENCA BIVOLT COM FOTOCELULA PARA QUALQUER TIPO DE LAMPADA, POTENCIA MAXIMA *1000* W, USO EXTERNO</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</si>
  <si>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</si>
  <si>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</si>
  <si>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</si>
  <si>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</si>
  <si>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SERVENTE DE OBRAS</t>
  </si>
  <si>
    <t>SIMULADOR DE CAMINHADA TRIPLO, EM TUBO DE ACO CARBONO, PINTURA NO PROCESSO ELETROSTATICO - EQUIPAMENTO DE GINASTICA PARA ACADEMIA AO AR LIVRE / ACADEMIA DA TERCEIRA IDADE - ATI</t>
  </si>
  <si>
    <t>SIMULADOR DE CAVALGADA TRIPLO, EM TUBO DE ACO CARBONO, PINTURA NO PROCESSO ELETROSTATICO - EQUIPAMENTO DE GINASTICA PARA ACADEMIA AO AR LIVRE / ACADEMIA DA TERCEIRA IDADE - ATI</t>
  </si>
  <si>
    <t>SIMULADOR DE REMO INDIVIDUAL, EM TUBO DE ACO CARBONO, PINTURA NO PROCESSO ELETROSTATICO - EQUIPAMENTO DE GINASTICA PARA ACADEMIA AO AR LIVRE / ACADEMIA DA TERCEIRA IDADE - ATI</t>
  </si>
  <si>
    <t>SOLDA EM BARRA DE ESTANHO-CHUMBO 50/50</t>
  </si>
  <si>
    <t>SOLDA ESTANHO/COBRE PARA CONEXOES DE COBRE, FIO 2,5 MM, CARRETEL 500 GR (SEM CHUMBO)</t>
  </si>
  <si>
    <t>SOLEIRA EM GRANITO, POLIDO, TIPO ANDORINHA/ QUARTZ/ CASTELO/ CORUMBA OU OUTROS EQUIVALENTES DA REGIAO, L= *15* CM, E=  *2,0* CM</t>
  </si>
  <si>
    <t>SPRINKLER TIPO PENDENTE, 79 GRAUS CELSIUS (BULBO AMARELO,) ACABAMENTO NATURAL OU CROMADO, 1/2" - 15 MM</t>
  </si>
  <si>
    <t>SURF DUPLO, EM TUBO DE ACO CARBONO, PINTURA NO PROCESSO ELETROSTATICO - EQUIPAMENTO DE GINASTICA PARA ACADEMIA AO AR LIVRE / ACADEMIA DA TERCEIRA IDADE - ATI</t>
  </si>
  <si>
    <t>TAMPA PARA CONDULETE, EM PVC, PARA TOMADA HEXAGONAL</t>
  </si>
  <si>
    <t>TAMPA PARA CONDULETE, EM PVC, PARA 1 INTERRUPTOR</t>
  </si>
  <si>
    <t>TAMPA PARA CONDULETE, EM PVC, PARA 1 MODULO RJ</t>
  </si>
  <si>
    <t>TAMPA PARA CONDULETE, EM PVC, PARA 2 MODULOS RJ</t>
  </si>
  <si>
    <t>TAMPAO / CAP, ROSCA FEMEA, METALICO, PARA TUBO PEX, DN 1/2"</t>
  </si>
  <si>
    <t>TAMPAO / CAP, ROSCA FEMEA, METALICO, PARA TUBO PEX, DN 3/4"</t>
  </si>
  <si>
    <t>TAMPAO / CAP, ROSCA MACHO, PARA TUBO PEX, DN 1/2"</t>
  </si>
  <si>
    <t>TAMPAO / CAP, ROSCA MACHO, PARA TUBO PEX, DN 1"</t>
  </si>
  <si>
    <t>TAMPAO / CAP, ROSCA MACHO, PARA TUBO PEX, DN 3/4"</t>
  </si>
  <si>
    <t>TAMPAO / TERMINAL / PLUG, D = 1 1/4" , PARA DUTO CORRUGADO PEAD (CABEAMENTO SUBTERRANEO)</t>
  </si>
  <si>
    <t>TAMPAO / TERMINAL / PLUG, D = 2" , PARA DUTO CORRUGADO PEAD (CABEAMENTO SUBTERRANEO)</t>
  </si>
  <si>
    <t>TAMPAO / TERMINAL / PLUG, D = 3" , PARA DUTO CORRUGADO PEAD (CABEAMENTO SUBTERRANEO)</t>
  </si>
  <si>
    <t>TAMPAO / TERMINAL / PLUG, D = 4" , PARA DUTO CORRUGADO PEAD (CABEAMENTO SUBTERRANEO)</t>
  </si>
  <si>
    <t>TAMPAO COMPLETO PARA TIL, EM PVC, OCRE, DN 100 MM, PARA REDE COLETORA DE ESGOTO</t>
  </si>
  <si>
    <t>TAMPAO COMPLETO PARA TIL, EM PVC, OCRE, DN 150 MM, PARA REDE COLETORA DE ESGOTO</t>
  </si>
  <si>
    <t>TAMPAO COMPLETO PARA TIL, EM PVC, OCRE, DN 200 MM, PARA REDE COLETORA DE ESGOTO</t>
  </si>
  <si>
    <t>TAMPAO COMPLETO PARA TIL, EM PVC, OCRE, DN 250 MM, PARA REDE COLETORA DE ESGOTO</t>
  </si>
  <si>
    <t>TE DE FERRO GALVANIZADO, DE 1 1/2"</t>
  </si>
  <si>
    <t>TE DE FERRO GALVANIZADO, DE 1 1/4"</t>
  </si>
  <si>
    <t>TE DE FERRO GALVANIZADO, DE 1/2"</t>
  </si>
  <si>
    <t>TE DE FERRO GALVANIZADO, DE 1"</t>
  </si>
  <si>
    <t>TE DE FERRO GALVANIZADO, DE 2 1/2"</t>
  </si>
  <si>
    <t>TE DE FERRO GALVANIZADO, DE 2"</t>
  </si>
  <si>
    <t>TE DE FERRO GALVANIZADO, DE 3/4"</t>
  </si>
  <si>
    <t>TE DE FERRO GALVANIZADO, DE 3"</t>
  </si>
  <si>
    <t>TE DE FERRO GALVANIZADO, DE 4"</t>
  </si>
  <si>
    <t>TE DE FERRO GALVANIZADO, DE 5"</t>
  </si>
  <si>
    <t>TE DE FERRO GALVANIZADO, DE 6"</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</si>
  <si>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</si>
  <si>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</si>
  <si>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16 MM</t>
  </si>
  <si>
    <t>TE DE REDUCAO METALICO, PARA CONEXAO COM ANEL DESLIZANTE EM TUBO PEX, DN 20 X 16 X 20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</si>
  <si>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</si>
  <si>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</si>
  <si>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</si>
  <si>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</si>
  <si>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</si>
  <si>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</si>
  <si>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</si>
  <si>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</si>
  <si>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</si>
  <si>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</si>
  <si>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</si>
  <si>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DE REDUCAO, PVC, BBB, JE, 90 GRAUS, DN 200 X 150 MM, PARA TUBO CORRUGADO E/OU LISO, REDE COLETORA ESGOTO (NBR 10569)</t>
  </si>
  <si>
    <t>TE DE REDUCAO, PVC, BBB, JE, 90 GRAUS, DN 250 X 150 MM, PARA TUBO CORRUGADO E/OU LISO, REDE COLETORA ESGOTO (NBR 10569)</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</si>
  <si>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</si>
  <si>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</si>
  <si>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</si>
  <si>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</si>
  <si>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TE MISTURADOR COM INSERTO METALICO, FEMEA, PPR, DN 25 MM X 3/4", PARA AGUA QUENTE E FRIA PREDIAL</t>
  </si>
  <si>
    <t>TE MISTURADOR METALICO, PARA CONEXAO COM ANEL DESLIZANTE EM TUBO PEX, DN 16 MM X 1/2"</t>
  </si>
  <si>
    <t>TE MISTURADOR METALICO, PARA CONEXAO COM ANEL DESLIZANTE EM TUBO PEX, DN 20 MM X 3/4"</t>
  </si>
  <si>
    <t>TE MISTURADOR, PPR, F M M, DN 20 X 20 MM, PARA AGUA QUENTE PREDIAL</t>
  </si>
  <si>
    <t>TE MISTURADOR, PPR, F M M, DN 25 X 25 MM, PARA AGUA QUENTE PREDIAL</t>
  </si>
  <si>
    <t>TE NORMAL, PPR, SOLDAVEL, 90 GRAUS, DN 110 X 110 X 110 MM, PARA AGUA QUENTE PREDIAL</t>
  </si>
  <si>
    <t>TE NORMAL, PPR, SOLDAVEL, 90 GRAUS, DN 20 X 20 X 20 MM, PARA AGUA QUENTE PREDIAL</t>
  </si>
  <si>
    <t>TE NORMAL, PPR, SOLDAVEL, 90 GRAUS, DN 25 X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</si>
  <si>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</si>
  <si>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</si>
  <si>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</si>
  <si>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</si>
  <si>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</si>
  <si>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</si>
  <si>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RANHURADO EM FERRO FUNDIDO, DN 50 (2")</t>
  </si>
  <si>
    <t>TE RANHURADO EM FERRO FUNDIDO, DN 65 (2 1/2")</t>
  </si>
  <si>
    <t>TE RANHURADO EM FERRO FUNDIDO, DN 80 (3")</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</si>
  <si>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</si>
  <si>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</si>
  <si>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</si>
  <si>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</si>
  <si>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</si>
  <si>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</si>
  <si>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</si>
  <si>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</si>
  <si>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</si>
  <si>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1"</t>
  </si>
  <si>
    <t>TE ROSCA MACHO, METALICO, PARA CONEXAO COM ANEL DESLIZANTE EM TUBO PEX, DN 32 MM X 3/4"</t>
  </si>
  <si>
    <t>TE 45 GRAUS DE FERRO GALVANIZADO, COM ROSCA BSP, DE 1 1/2"</t>
  </si>
  <si>
    <t>TE 45 GRAUS DE FERRO GALVANIZADO, COM ROSCA BSP, DE 1 1/4"</t>
  </si>
  <si>
    <t>TE 45 GRAUS DE FERRO GALVANIZADO, COM ROSCA BSP, DE 1/2"</t>
  </si>
  <si>
    <t>TE 45 GRAUS DE FERRO GALVANIZADO, COM ROSCA BSP, DE 1"</t>
  </si>
  <si>
    <t>TE 45 GRAUS DE FERRO GALVANIZADO, COM ROSCA BSP, DE 2 1/2"</t>
  </si>
  <si>
    <t>TE 45 GRAUS DE FERRO GALVANIZADO, COM ROSCA BSP, DE 2"</t>
  </si>
  <si>
    <t>TE 45 GRAUS DE FERRO GALVANIZADO, COM ROSCA BSP, DE 3/4"</t>
  </si>
  <si>
    <t>TE 45 GRAUS DE FERRO GALVANIZADO, COM ROSCA BSP, DE 3"</t>
  </si>
  <si>
    <t>TE 45 GRAUS DE FERRO GALVANIZADO, COM ROSCA BSP, DE 4"</t>
  </si>
  <si>
    <t>TE 90 GRAUS EM ACO CARBONO, SOLDAVEL, PRESSAO 3.000 LBS, DN 1 1/2"</t>
  </si>
  <si>
    <t>TE 90 GRAUS EM ACO CARBONO, SOLDAVEL, PRESSAO 3.000 LBS, DN 1 1/4"</t>
  </si>
  <si>
    <t>TE 90 GRAUS EM ACO CARBONO, SOLDAVEL, PRESSAO 3.000 LBS, DN 1/2"</t>
  </si>
  <si>
    <t>TE 90 GRAUS EM ACO CARBONO, SOLDAVEL, PRESSAO 3.000 LBS, DN 1"</t>
  </si>
  <si>
    <t>TE 90 GRAUS EM ACO CARBONO, SOLDAVEL, PRESSAO 3.000 LBS, DN 2 1/2"</t>
  </si>
  <si>
    <t>TE 90 GRAUS EM ACO CARBONO, SOLDAVEL, PRESSAO 3.000 LBS, DN 2"</t>
  </si>
  <si>
    <t>TE 90 GRAUS EM ACO CARBONO, SOLDAVEL, PRESSAO 3.000 LBS, DN 3/4"</t>
  </si>
  <si>
    <t>TE 90 GRAUS EM ACO CARBONO, SOLDAVEL, PRESSAO 3.000 LBS, DN 3"</t>
  </si>
  <si>
    <t>TE, PLASTICO, DN 16 MM, PARA CONEXAO COM CRIMPAGEM EM TUBO PEX</t>
  </si>
  <si>
    <t>TE, PLASTICO, DN 20 MM, PARA CONEXAO COM CRIMPAGEM EM TUBO PEX</t>
  </si>
  <si>
    <t>TE, PLASTICO, DN 25 MM, PARA CONEXAO COM CRIMPAGEM EM TUBO PEX</t>
  </si>
  <si>
    <t>TE, PLASTICO, DN 32 MM, PARA CONEXAO COM CRIMPAGEM EM TUBO PEX</t>
  </si>
  <si>
    <t>TE, PVC, 90 GRAUS, BBB, JE, DN 100 MM, PARA TUBO CORRUGADO E/OU LISO, REDE COLETORA ESGOTO (NBR 10569</t>
  </si>
  <si>
    <t>TE, PVC, 90 GRAUS, BBB, JE, DN 150 MM, PARA TUBO CORRUGADO E/OU LISO, REDE COLETORA ESGOTO (NBR 10569)</t>
  </si>
  <si>
    <t>TE, PVC, 90 GRAUS, BBB, JE, DN 200 MM, PARA TUBO CORRUGADO E/OU LISO, REDE COLETORA ESGOTO (NBR 10569)</t>
  </si>
  <si>
    <t>TE, PVC, 90 GRAUS, BBB, JE, DN 250 MM, PARA TUBO CORRUGADO E/OU LISO, REDE COLETORA ESGOTO (NBR 10569)</t>
  </si>
  <si>
    <t>TE, PVC, 90 GRAUS, BBB, JE, DN 300 MM, PARA TUBO CORRUGADO E/OU LISO, REDE COLETORA ESGOTO (NBR 10569)</t>
  </si>
  <si>
    <t>TECNICO DE EDIFICACOES (MENSALISTA)</t>
  </si>
  <si>
    <t>TECNICO EM SEGURANCA DO TRABALHO (MENSALISTA)</t>
  </si>
  <si>
    <t>TELHA DE BARRO / CERAMICA, NAO ESMALTADA, TIPO COLONIAL, CANAL, PLAN, PAULISTA, COMPRIMENTO DE *44 A 50* CM, RENDIMENTO DE COBERTURA DE *26* TELHAS/M2</t>
  </si>
  <si>
    <t>TIRANTE COM ELO, EM ARAME GALVANIZADO RIGIDO, NUMERO 10, COMPRIMENTO 2000 MM, PARA PENDURAL DE FORRO REMOVIVEL</t>
  </si>
  <si>
    <t>TOMADAS (2 MODULOS) 2P+T 10A, 250V, CONJUNTO MONTADO PARA EMBUTIR 4" X 2" (PLACA + SUPORTE + MODULOS)</t>
  </si>
  <si>
    <t>TORNEIRA PLASTICA DE BOIA PARA CAIXA DE DESCARGA,  1/2", BALAO E TORNEIRA PLASTICOS, COM HASTE METALICA</t>
  </si>
  <si>
    <t>TRANSPORTE - HORISTA (COLETADO CAIXA)</t>
  </si>
  <si>
    <t>TRANSPORTE - MENSALISTA (COLETADO CAIXA)</t>
  </si>
  <si>
    <t>TUBO ACO CARBONO COM COSTURA, NBR 5580, CLASSE L, DN = 15 MM, E = 2,25 MM, 1,06 KG/M</t>
  </si>
  <si>
    <t>TUBO ACO CARBONO COM COSTURA, NBR 5580, CLASSE L, DN = 25 MM, E = 2,65 MM, 2,02 KG/M</t>
  </si>
  <si>
    <t>TUBO ACO CARBONO COM COSTURA, NBR 5580, CLASSE L, DN = 40 MM, E = 3,0 MM, 3,34 KG/M</t>
  </si>
  <si>
    <t>TUBO ACO CARBONO COM COSTURA, NBR 5580, CLASSE L, DN = 80 MM, E = 3,35 MM, 7,07 KG/M</t>
  </si>
  <si>
    <t>TUBO ACO CARBONO COM COSTURA, NBR 5580, CLASSE M, DN = 25 MM, E = 3,35 MM, *2,50* KG//M</t>
  </si>
  <si>
    <t>TUBO ACO CARBONO COM COSTURA, NBR 5580, CLASSE M, DN = 40 MM, E = 3,35 MM, *3,71* KG//M</t>
  </si>
  <si>
    <t>TUBO ACO CARBONO COM COSTURA, NBR 5580, CLASSE M, DN = 80 MM, E = 4,05 MM, *8,47* KG/M</t>
  </si>
  <si>
    <t>TUBO ACO CARBONO SEM COSTURA 1 1/2", E= *3,68 MM, SCHEDULE 40, 4,05 KG/M</t>
  </si>
  <si>
    <t>TUBO ACO CARBONO SEM COSTURA 1/2", E= *2,77 MM, SCHEDULE 40, *1,27 KG/M</t>
  </si>
  <si>
    <t>TUBO ACO CARBONO SEM COSTURA 1/2", E= *3,73 MM, SCHEDULE 80, *1,62 KG/M</t>
  </si>
  <si>
    <t>TUBO ACO CARBONO SEM COSTURA 14", E= *11,13 MM, SCHEDULE 40, *94,55 KG/M</t>
  </si>
  <si>
    <t>TUBO ACO CARBONO SEM COSTURA 2 1/2", E = 5,16 MM, SCHEDULE 40 (8,62 KG/M)</t>
  </si>
  <si>
    <t>TUBO ACO CARBONO SEM COSTURA 2", E= *3,91* MM, SCHEDULE 40, *5,43* KG/M</t>
  </si>
  <si>
    <t>TUBO ACO CARBONO SEM COSTURA 20", E= *12,70 MM, SCHEDULE 30, *154,97 KG/M</t>
  </si>
  <si>
    <t>TUBO ACO CARBONO SEM COSTURA 20", E= *6,35 MM,  SCHEDULE 10, *78,46 KG/M</t>
  </si>
  <si>
    <t>TUBO ACO CARBONO SEM COSTURA 3/4", E= *2,87 MM, SCHEDULE 40, *1,69 KG/M</t>
  </si>
  <si>
    <t>TUBO ACO CARBONO SEM COSTURA 3/4", E= *3,91 MM, SCHEDULE 80, *2,19 KG/M.</t>
  </si>
  <si>
    <t>TUBO ACO CARBONO SEM COSTURA 4", E= *6,02 MM, SCHEDULE 40, *16,06 KG/M</t>
  </si>
  <si>
    <t>TUBO ACO CARBONO SEM COSTURA 4", E= *8,56 MM, SCHEDULE 80, *22,31 KG/M</t>
  </si>
  <si>
    <t>TUBO ACO CARBONO SEM COSTURA 6", E= *10,97 MM, SCHEDULE 80, *42,56 KG/M</t>
  </si>
  <si>
    <t>TUBO ACO CARBONO SEM COSTURA 6", E= 7,11 MM,  SCHEDULE 40, *28,26 KG/M</t>
  </si>
  <si>
    <t>TUBO ACO CARBONO SEM COSTURA 8", E= *12,70 MM, SCHEDULE 80, *64,64 KG/M</t>
  </si>
  <si>
    <t>TUBO ACO CARBONO SEM COSTURA 8", E= *6,35 MM,  SCHEDULE 20, *33,27 KG/M</t>
  </si>
  <si>
    <t>TUBO ACO CARBONO SEM COSTURA 8", E= *7,04 MM, SCHEDULE 30, *36,75 KG/M</t>
  </si>
  <si>
    <t>TUBO ACO CARBONO SEM COSTURA 8", E= *8,18 MM, SCHEDULE 40, *42,55 KG/M</t>
  </si>
  <si>
    <t>TUBO ACO GALVANIZADO COM COSTURA, CLASSE LEVE, DN 100 MM ( 4"),  E = 3,75 MM,  *10,55* KG/M (NBR 5580)</t>
  </si>
  <si>
    <t>TUBO ACO GALVANIZADO COM COSTURA, CLASSE LEVE, DN 32 MM ( 1 1/4"),  E = 2,65 MM,  *2,71* KG/M (NBR 5580)</t>
  </si>
  <si>
    <t>TUBO ACO GALVANIZADO COM COSTURA, CLASSE LEVE, DN 40 MM ( 1 1/2"),  E = 3,00 MM,  *3,48* KG/M (NBR 5580)</t>
  </si>
  <si>
    <t>TUBO ACO GALVANIZADO COM COSTURA, CLASSE LEVE, DN 80 MM ( 3"),  E = 3,35 MM, *7,32* KG/M (NBR 5580)</t>
  </si>
  <si>
    <t>TUBO ACO GALVANIZADO COM COSTURA, CLASSE MEDIA, DN 1.1/2", E = *3,25* MM, PESO *3,61* KG/M (NBR 5580)</t>
  </si>
  <si>
    <t>TUBO ACO GALVANIZADO COM COSTURA, CLASSE MEDIA, DN 1.1/4", E = *3,25* MM, PESO *3,14* KG/M (NBR 5580)</t>
  </si>
  <si>
    <t>TUBO ACO GALVANIZADO COM COSTURA, CLASSE MEDIA, DN 1/2", E = *2,65* MM, PESO *1,22* KG/M (NBR 5580)</t>
  </si>
  <si>
    <t>TUBO ACO GALVANIZADO COM COSTURA, CLASSE MEDIA, DN 1", E = 3,38 MM, PESO 2,50 KG/M (NBR 5580)</t>
  </si>
  <si>
    <t>TUBO ACO GALVANIZADO COM COSTURA, CLASSE MEDIA, DN 2.1/2", E = *3,65* MM, PESO *6,51* KG/M (NBR 5580)</t>
  </si>
  <si>
    <t>TUBO ACO GALVANIZADO COM COSTURA, CLASSE MEDIA, DN 2", E = *3,65* MM, PESO *5,10* KG/M (NBR 5580)</t>
  </si>
  <si>
    <t>TUBO ACO GALVANIZADO COM COSTURA, CLASSE MEDIA, DN 3/4", E = *2,65* MM, PESO *1,58* KG/M (NBR 5580)</t>
  </si>
  <si>
    <t>TUBO ACO GALVANIZADO COM COSTURA, CLASSE MEDIA, DN 3", E = *4,05* MM, PESO *8,47* KG/M (NBR 5580)</t>
  </si>
  <si>
    <t>TUBO ACO GALVANIZADO COM COSTURA, CLASSE MEDIA, DN 4", E = 4,50* MM, PESO 12,10* KG/M (NBR 5580)</t>
  </si>
  <si>
    <t>TUBO ACO GALVANIZADO COM COSTURA, CLASSE MEDIA, DN 5", E = *5,40* MM, PESO *17,80* KG/M (NBR 5580)</t>
  </si>
  <si>
    <t>TUBO ACO GALVANIZADO COM COSTURA, CLASSE MEDIA, DN 6", E = 4,85* MM, PESO 19,68* KG/M (NBR 5580)</t>
  </si>
  <si>
    <t>TUBO COLETOR DE ESGOTO PVC, JEI, DN 100 MM (NBR  7362)</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</si>
  <si>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</si>
  <si>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</si>
  <si>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</si>
  <si>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</si>
  <si>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</si>
  <si>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</si>
  <si>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TUBO DE BORRACHA ELASTOMERICA FLEXIVEL, PRETA, PARA ISOLAMENTO TERMICO DE TUBULACAO, DN 1 1/8" (28 MM), E= 32 MM, COEFICIENTE DE CONDUTIVIDADE TERMICA 0,036W/mK, VAPOR DE AGUA MAIOR OU IGUAL A 10.000</t>
  </si>
  <si>
    <t>TUBO DE BORRACHA ELASTOMERICA FLEXIVEL, PRETA, PARA ISOLAMENTO TERMICO DE TUBULACAO, DN 1 3/8" (35 MM), E= 32 MM, COEFICIENTE DE CONDUTIVIDADE TERMICA 0,036W/mK, VAPOR DE AGUA MAIOR OU IGUAL A 10.000</t>
  </si>
  <si>
    <t>TUBO DE BORRACHA ELASTOMERICA FLEXIVEL, PRETA, PARA ISOLAMENTO TERMICO DE TUBULACAO, DN 1 5/8" (42 MM), E= 32 MM, COEFICIENTE DE CONDUTIVIDADE TERMICA 0,036W/mK, VAPOR DE AGUA MAIOR OU IGUAL A 10.000</t>
  </si>
  <si>
    <t>TUBO DE BORRACHA ELASTOMERICA FLEXIVEL, PRETA, PARA ISOLAMENTO TERMICO DE TUBULACAO, DN 1/2" (12 MM), E= 19 MM, COEFICIENTE DE CONDUTIVIDADE TERMICA 0,036W/mK, VAPOR DE AGUA MAIOR OU IGUAL A 10.000</t>
  </si>
  <si>
    <t>TUBO DE BORRACHA ELASTOMERICA FLEXIVEL, PRETA, PARA ISOLAMENTO TERMICO DE TUBULACAO, DN 1/4" (6 MM), E= 9 MM, COEFICIENTE DE CONDUTIVIDADE TERMICA 0,036W/mK, VAPOR DE AGUA MAIOR OU IGUAL A 10.000</t>
  </si>
  <si>
    <t>TUBO DE BORRACHA ELASTOMERICA FLEXIVEL, PRETA, PARA ISOLAMENTO TERMICO DE TUBULACAO, DN 1" (25 MM), E= 32 MM, COEFICIENTE DE CONDUTIVIDADE TERMICA 0,036W/mK, VAPOR DE AGUA MAIOR OU IGUAL A 10.000</t>
  </si>
  <si>
    <t>TUBO DE BORRACHA ELASTOMERICA FLEXIVEL, PRETA, PARA ISOLAMENTO TERMICO DE TUBULACAO, DN 2 1/8" (54 MM), E= 32 MM, COEFICIENTE DE CONDUTIVIDADE TERMICA 0,036W/mK, VAPOR DE AGUA MAIOR OU IGUAL A 10.000</t>
  </si>
  <si>
    <t>TUBO DE BORRACHA ELASTOMERICA FLEXIVEL, PRETA, PARA ISOLAMENTO TERMICO DE TUBULACAO, DN 2 5/8" (*64* MM), E= *32* MM, COEFICIENTE DE CONDUTIVIDADE TERMICA 0,036W/MK, VAPOR DE AGUA MAIOR OU IGUAL A 10.000</t>
  </si>
  <si>
    <t>TUBO DE BORRACHA ELASTOMERICA FLEXIVEL, PRETA, PARA ISOLAMENTO TERMICO DE TUBULACAO, DN 3/4" (18 MM), E= 32 MM, COEFICIENTE DE CONDUTIVIDADE TERMICA 0,036W/mK, VAPOR DE AGUA MAIOR OU IGUAL A 10.000</t>
  </si>
  <si>
    <t>TUBO DE BORRACHA ELASTOMERICA FLEXIVEL, PRETA, PARA ISOLAMENTO TERMICO DE TUBULACAO, DN 3/8" (10 MM), E= 19 MM, COEFICIENTE DE CONDUTIVIDADE TERMICA 0,036W/mK, VAPOR DE AGUA MAIOR OU IGUAL A 10.000</t>
  </si>
  <si>
    <t>TUBO DE BORRACHA ELASTOMERICA FLEXIVEL, PRETA, PARA ISOLAMENTO TERMICO DE TUBULACAO, DN 5/8" (15 MM), E= 19 MM, COEFICIENTE DE CONDUTIVIDADE TERMICA 0,036W/MK, VAPOR DE AGUA MAIOR OU IGUAL A 10.000</t>
  </si>
  <si>
    <t>TUBO DE BORRACHA ELASTOMERICA FLEXIVEL, PRETA, PARA ISOLAMENTO TERMICO DE TUBULACAO, DN 7/8" (22 MM), E= 32 MM, COEFICIENTE DE CONDUTIVIDADE TERMICA 0,036W/mK, VAPOR DE AGUA MAIOR OU IGUAL A 10.000</t>
  </si>
  <si>
    <t>TUBO DE COBRE FLEXIVEL, D = 3/4 ", E = 0,79 MM, PARA AR-CONDICIONADO/ INSTALACOES GAS RESIDENCIAIS E COMERCIAIS</t>
  </si>
  <si>
    <t>TUBO DE COBRE FLEXIVEL, D = 5/8 ", E = 0,79 MM, PARA AR-CONDICIONADO/ INSTALACOES GAS RESIDENCIAIS E COMERCIAIS</t>
  </si>
  <si>
    <t>TUBO DE ESPUMA DE POLIETILENO EXPANDIDO FLEXIVEL PARA ISOLAMENTO TERMICO DE TUBULACAO DE AR CONDICIONADO, AGUA QUENTE,  DN 1 1/2", E= 10 MM</t>
  </si>
  <si>
    <t>TUBO DE ESPUMA DE POLIETILENO EXPANDIDO FLEXIVEL PARA ISOLAMENTO TERMICO DE TUBULACAO DE AR CONDICIONADO, AGUA QUENTE,  DN 1 1/4", E= 10 MM</t>
  </si>
  <si>
    <t>TUBO DE ESPUMA DE POLIETILENO EXPANDIDO FLEXIVEL PARA ISOLAMENTO TERMICO DE TUBULACAO DE AR CONDICIONADO, AGUA QUENTE,  DN 1 1/8", E= 10 MM</t>
  </si>
  <si>
    <t>TUBO DE ESPUMA DE POLIETILENO EXPANDIDO FLEXIVEL PARA ISOLAMENTO TERMICO DE TUBULACAO DE AR CONDICIONADO, AGUA QUENTE,  DN 1 3/8", E= 10 MM</t>
  </si>
  <si>
    <t>TUBO DE ESPUMA DE POLIETILENO EXPANDIDO FLEXIVEL PARA ISOLAMENTO TERMICO DE TUBULACAO DE AR CONDICIONADO, AGUA QUENTE,  DN 1 5/8", E= 10 MM</t>
  </si>
  <si>
    <t>TUBO DE ESPUMA DE POLIETILENO EXPANDIDO FLEXIVEL PARA ISOLAMENTO TERMICO DE TUBULACAO DE AR CONDICIONADO, AGUA QUENTE,  DN 1/2", E= 10 MM</t>
  </si>
  <si>
    <t>TUBO DE ESPUMA DE POLIETILENO EXPANDIDO FLEXIVEL PARA ISOLAMENTO TERMICO DE TUBULACAO DE AR CONDICIONADO, AGUA QUENTE,  DN 1/4", E= 10 MM</t>
  </si>
  <si>
    <t>TUBO DE ESPUMA DE POLIETILENO EXPANDIDO FLEXIVEL PARA ISOLAMENTO TERMICO DE TUBULACAO DE AR CONDICIONADO, AGUA QUENTE,  DN 1", E= 10 MM</t>
  </si>
  <si>
    <t>TUBO DE ESPUMA DE POLIETILENO EXPANDIDO FLEXIVEL PARA ISOLAMENTO TERMICO DE TUBULACAO DE AR CONDICIONADO, AGUA QUENTE,  DN 3/4", E= 10 MM</t>
  </si>
  <si>
    <t>TUBO DE ESPUMA DE POLIETILENO EXPANDIDO FLEXIVEL PARA ISOLAMENTO TERMICO DE TUBULACAO DE AR CONDICIONADO, AGUA QUENTE,  DN 3/8", E= 10 MM</t>
  </si>
  <si>
    <t>TUBO DE ESPUMA DE POLIETILENO EXPANDIDO FLEXIVEL PARA ISOLAMENTO TERMICO DE TUBULACAO DE AR CONDICIONADO, AGUA QUENTE,  DN 7/8", E= 10 MM</t>
  </si>
  <si>
    <t>TUBO DE POLIETILENO DE ALTA DENSIDADE (PEAD), PE-80, DE = 20 MM X 2,3 MM DE PAREDE, PARA LIGACAO DE AGUA PREDIAL (NBR 15561)</t>
  </si>
  <si>
    <t>TUBO DE POLIETILENO DE ALTA DENSIDADE (PEAD), PE-80, DE = 32 MM X 3,0 MM DE PAREDE, PARA LIGACAO DE AGUA PREDIAL (NBR 15561)</t>
  </si>
  <si>
    <t>TUBO MONOCAMADA PEX, DN 16 MM</t>
  </si>
  <si>
    <t>TUBO MONOCAMADA PEX, DN 20 MM</t>
  </si>
  <si>
    <t>TUBO MONOCAMADA PEX, DN 25 MM</t>
  </si>
  <si>
    <t>TUBO MONOCAMADA PEX, DN 32 MM</t>
  </si>
  <si>
    <t>TUBO MULTICAMADA PEX, DN *26* MM, PARA INSTALACOES A GAS (AMARELO)</t>
  </si>
  <si>
    <t>TUBO MULTICAMADA PEX, DN 16 MM, PARA INSTALACOES A GAS (AMARELO)</t>
  </si>
  <si>
    <t>TUBO MULTICAMADA PEX, DN 20 MM, PARA INSTALACOES A GAS (AMARELO)</t>
  </si>
  <si>
    <t>TUBO MULTICAMADA PEX, DN 32 MM, PARA INSTALACOES A GAS (AMARELO)</t>
  </si>
  <si>
    <t>TUBO PPR PN 20, DN 20 MM, PARA AGUA QUENTE PREDIAL</t>
  </si>
  <si>
    <t>TUBO PPR PN 20, DN 25 MM, PARA AGUA QUENTE PREDIAL</t>
  </si>
  <si>
    <t>TUBO PPR, CLASSE PN 12, DN 110 MM</t>
  </si>
  <si>
    <t>TUBO PPR, CLASSE PN 12, DN 32 MM</t>
  </si>
  <si>
    <t>TUBO PPR, CLASSE PN 12, DN 40 MM</t>
  </si>
  <si>
    <t>TUBO PPR, CLASSE PN 12, DN 50 MM</t>
  </si>
  <si>
    <t>TUBO PPR, CLASSE PN 12, DN 63 MM</t>
  </si>
  <si>
    <t>TUBO PPR, CLASSE PN 12, DN 75 MM</t>
  </si>
  <si>
    <t>TUBO PPR, CLASSE PN 12, DN 90 MM</t>
  </si>
  <si>
    <t>TUBO PPR, CLASSE PN 25, DN 110 MM, PARA AGUA QUENTE E FRIA PREDIAL</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</si>
  <si>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</si>
  <si>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</si>
  <si>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</si>
  <si>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</si>
  <si>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</si>
  <si>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</si>
  <si>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</si>
  <si>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</si>
  <si>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PVC DEFOFO, JEI, 1 MPA, DN 150 MM, PARA REDE DE  AGUA (NBR 7665)</t>
  </si>
  <si>
    <t>TUBO 26" EM CHAPA PRETA, E= 3/16", 147 KG/6 M</t>
  </si>
  <si>
    <t>TUBO 30" EM CHAPA PRETA, E= 1/4", 175 KG/6 M</t>
  </si>
  <si>
    <t>TUBO 30" EM CHAPA PRETA, E= 3/8", 177 KG/6 M</t>
  </si>
  <si>
    <t>UNIAO COM ASSENTO CONICO DE BRONZE, DIAMETRO 1/2"</t>
  </si>
  <si>
    <t>UNIAO COM ASSENTO CONICO DE BRONZE, DIAMETRO 1"</t>
  </si>
  <si>
    <t>UNIAO COM ASSENTO CONICO DE BRONZE, DIAMETRO 2 1/2"</t>
  </si>
  <si>
    <t>UNIAO COM ASSENTO CONICO DE BRONZE, DIAMETRO 2'</t>
  </si>
  <si>
    <t>UNIAO COM ASSENTO CONICO DE BRONZE, DIAMETRO 3/4"</t>
  </si>
  <si>
    <t>UNIAO COM ASSENTO CONICO DE BRONZE, DIAMETRO 3"</t>
  </si>
  <si>
    <t>UNIAO COM ASSENTO CONICO DE BRONZE, DIAMETRO 4"</t>
  </si>
  <si>
    <t>UNIAO COM ASSENTO CONICO DE FERRO LONGO (MACHO-FEMEA), DIAMETRO 1 1/2"</t>
  </si>
  <si>
    <t>UNIAO COM ASSENTO CONICO DE FERRO LONGO (MACHO-FEMEA), DIAMETRO 1/2"</t>
  </si>
  <si>
    <t>UNIAO COM ASSENTO CONICO DE FERRO LONGO (MACHO-FEMEA), DIAMETRO 1"</t>
  </si>
  <si>
    <t>UNIAO COM ASSENTO CONICO DE FERRO LONGO (MACHO-FEMEA), DIAMETRO 2 1/2"</t>
  </si>
  <si>
    <t>UNIAO COM ASSENTO CONICO DE FERRO LONGO (MACHO-FEMEA), DIAMETRO 2"</t>
  </si>
  <si>
    <t>UNIAO COM ASSENTO CONICO DE FERRO LONGO (MACHO-FEMEA), DIAMETRO 3/4"</t>
  </si>
  <si>
    <t>UNIAO COM ASSENTO CONICO DE FERRO LONGO (MACHO-FEMEA), DIAMETRO 3'</t>
  </si>
  <si>
    <t>UNIAO COM ASSENTO CONICO DE FERRO LONGO (MACHO-FEMEA), DIAMETRO 4"</t>
  </si>
  <si>
    <t>UNIAO COM FLANGE PPR, DN 40 MM, PARA AGUA QUENTE PREDIAL</t>
  </si>
  <si>
    <t>UNIAO DE FERRO GALVANIZADO, COM ASSENTO CONICO DE BRONZE, DE 1 1/2"</t>
  </si>
  <si>
    <t>UNIAO DE FERRO GALVANIZADO, COM ASSENTO CONICO DE BRONZE, DE 1 1/4"</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</si>
  <si>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</si>
  <si>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</si>
  <si>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</si>
  <si>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</si>
  <si>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DUPLA PPR DN 20 MM, PARA AGUA QUENTE PREDIAL</t>
  </si>
  <si>
    <t>UNIAO DUPLA PPR DN 25 MM, PARA AGUA QUENTE PREDIAL</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</si>
  <si>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</si>
  <si>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</si>
  <si>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</si>
  <si>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</si>
  <si>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VARIADOR DE LUMINOSIDADE ROTATIVO (DIMMER) 127 V, 300 W (APENAS MODULO)</t>
  </si>
  <si>
    <t>VARIADOR DE LUMINOSIDADE ROTATIVO (DIMMER) 220 V, 600 W (APENAS MODULO)</t>
  </si>
  <si>
    <t>VARIADOR DE VELOCIDADE PARA VENTILADOR 127 V, 150 W (APENAS MODULO)</t>
  </si>
  <si>
    <t>VARIADOR DE VELOCIDADE PARA VENTILADOR 220 V, 250 W (APENAS MODULO)</t>
  </si>
  <si>
    <t>VERGALHAO ZINCADO ROSCA TOTAL, 1/4 " (6,3 MM)</t>
  </si>
  <si>
    <t>VEU DE VIDRO/VEU DE SUPERFICIE 30 A 35 G/M2</t>
  </si>
  <si>
    <t>VIDRO LISO INCOLOR 2 A 3 MM - SEM COLOCACAO</t>
  </si>
  <si>
    <t>VIDRO MARTELADO OU CANELADO, 4 MM - SEM COLOCACAO</t>
  </si>
  <si>
    <t>VIGA DE ESCORAMAENTO H20, DE MADEIRA, PESO DE 5,00 A 5,20 KG/M, COM EXTREMIDADES PLASTICAS</t>
  </si>
  <si>
    <t>CODIGO  DA COMPOSICAO</t>
  </si>
  <si>
    <t>DESCRICAO DA COMPOSICAO</t>
  </si>
  <si>
    <t>CUSTO TOTAL</t>
  </si>
  <si>
    <t>ASSENTAMENTO DE TUBO DE FERRO FUNDIDO PARA REDE DE ÁGUA, DN 80 MM, JUNTA ELÁSTICA, INSTALADO EM LOCAL COM NÍVEL ALTO DE INTERFERÊNCIAS (NÃO INCLUI FORNECIMENTO). AF_11/2017</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</si>
  <si>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</si>
  <si>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</si>
  <si>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</si>
  <si>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</si>
  <si>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</si>
  <si>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</si>
  <si>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</si>
  <si>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</si>
  <si>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</si>
  <si>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</si>
  <si>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</si>
  <si>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</si>
  <si>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</si>
  <si>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</si>
  <si>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</si>
  <si>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</si>
  <si>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</si>
  <si>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</si>
  <si>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</si>
  <si>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</si>
  <si>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</si>
  <si>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</si>
  <si>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</si>
  <si>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</si>
  <si>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</si>
  <si>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</si>
  <si>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</si>
  <si>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</si>
  <si>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</si>
  <si>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</si>
  <si>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</si>
  <si>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</si>
  <si>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</si>
  <si>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</si>
  <si>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</si>
  <si>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</si>
  <si>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</si>
  <si>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</si>
  <si>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</si>
  <si>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</si>
  <si>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</si>
  <si>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</si>
  <si>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</si>
  <si>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</si>
  <si>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</si>
  <si>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1000 MM (40  ) OU DN 1100 MM (44  ),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</si>
  <si>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</si>
  <si>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</si>
  <si>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</si>
  <si>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</si>
  <si>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</si>
  <si>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</si>
  <si>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</si>
  <si>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</si>
  <si>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</si>
  <si>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</si>
  <si>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</si>
  <si>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TUBO DE CONCRETO PARA REDES COLETORAS DE ESGOTO SANITÁRIO, DIÂMETRO DE 300 MM, JUNTA ELÁSTICA, INSTALADO EM LOCAL COM BAIXO NÍVEL DE INTERFERÊNCIAS - FORNECIMENTO E ASSENTAMENTO. AF_12/2015</t>
  </si>
  <si>
    <t>TUBO DE CONCRETO PARA REDES COLETORAS DE ESGOTO SANITÁRIO, DIÂMETRO DE 500 MM, JUNTA ELÁSTICA, INSTALADO EM LOCAL COM BAIXO NÍVEL DE INTERFERÊNCIAS - FORNECIMENTO E ASSENTAMENTO. AF_12/2015</t>
  </si>
  <si>
    <t>TUBO DE CONCRETO PARA REDES COLETORAS DE ESGOTO SANITÁRIO, DIÂMETRO DE 600 MM, JUNTA ELÁSTICA, INSTALADO EM LOCAL COM BAIXO NÍVEL DE INTERFERÊNCIAS - FORNECIMENTO E ASSENTAMENTO. AF_12/2015</t>
  </si>
  <si>
    <t>TUBO DE CONCRETO PARA REDES COLETORAS DE ESGOTO SANITÁRIO, DIÂMETRO DE 700 MM, JUNTA ELÁSTICA, INSTALADO EM LOCAL COM BAIXO NÍVEL DE INTERFERÊNCIAS - FORNECIMENTO E ASSENTAMENTO. AF_12/2015</t>
  </si>
  <si>
    <t>TUBO DE CONCRETO PARA REDES COLETORAS DE ESGOTO SANITÁRIO, DIÂMETRO DE 1000 MM, JUNTA ELÁSTICA, INSTALADO EM LOCAL COM BAIXO NÍVEL DE INTERFERÊNCIAS - FORNECIMENTO E ASSENTAMENTO. AF_12/2015</t>
  </si>
  <si>
    <t>TUBO DE CONCRETO PARA REDES COLETORAS DE ESGOTO SANITÁRIO, DIÂMETRO DE 300 MM, JUNTA ELÁSTICA, INSTALADO EM LOCAL COM ALTO NÍVEL DE INTERFERÊNCIAS - FORNECIMENTO E ASSENTAMENTO. AF_12/2015</t>
  </si>
  <si>
    <t>TUBO DE CONCRETO PARA REDES COLETORAS DE ESGOTO SANITÁRIO, DIÂMETRO DE 500 MM, JUNTA ELÁSTICA, INSTALADO EM LOCAL COM ALTO NÍVEL DE INTERFERÊNCIAS - FORNECIMENTO E ASSENTAMENTO. AF_12/2015</t>
  </si>
  <si>
    <t>TUBO DE CONCRETO PARA REDES COLETORAS DE ESGOTO SANITÁRIO, DIÂMETRO DE 600 MM, JUNTA ELÁSTICA, INSTALADO EM LOCAL COM ALTO NÍVEL DE INTERFERÊNCIAS - FORNECIMENTO E ASSENTAMENTO. AF_12/2015</t>
  </si>
  <si>
    <t>TUBO DE CONCRETO PARA REDES COLETORAS DE ESGOTO SANITÁRIO, DIÂMETRO DE 700 MM, JUNTA ELÁSTICA, INSTALADO EM LOCAL COM ALTO NÍVEL DE INTERFERÊNCIAS - FORNECIMENTO E ASSENTAMENTO. AF_12/2015</t>
  </si>
  <si>
    <t>TUBO DE CONCRETO PARA REDES COLETORAS DE ESGOTO SANITÁRIO, DIÂMETRO DE 1000 MM, JUNTA ELÁSTICA, INSTALADO EM LOCAL COM ALTO NÍVEL DE INTERFERÊNCIAS - FORNECIMENTO E ASSENTAMENTO. AF_12/2015</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</si>
  <si>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</si>
  <si>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</si>
  <si>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</si>
  <si>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</si>
  <si>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</si>
  <si>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</si>
  <si>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</si>
  <si>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</si>
  <si>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</si>
  <si>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</si>
  <si>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</si>
  <si>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</si>
  <si>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</si>
  <si>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</si>
  <si>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</si>
  <si>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</si>
  <si>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</si>
  <si>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</si>
  <si>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</si>
  <si>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</si>
  <si>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</si>
  <si>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</si>
  <si>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EXECUÇÃO DE RESERVATÓRIO ELEVADO DE ÁGUA (2000 LITROS) EM CANTEIRO DE OBRA, APOIADO EM ESTRUTURA DE MADEIRA. AF_02/2016</t>
  </si>
  <si>
    <t>PAREDE DE MADEIRA COMPENSADA PARA CONSTRUÇÃO TEMPORÁRIA EM CHAPA SIMPLES, EXTERNA, COM ÁREA LÍQUIDA MAIOR OU IGUAL A 6 M², SEM VÃO. AF_05/2018</t>
  </si>
  <si>
    <t>PAREDE DE MADEIRA COMPENSADA PARA CONSTRUÇÃO TEMPORÁRIA EM CHAPA SIMPLES, EXTERNA, COM ÁREA LÍQUIDA MENOR QUE 6 M², SEM VÃO. AF_05/2018</t>
  </si>
  <si>
    <t>PAREDE DE MADEIRA COMPENSADA PARA CONSTRUÇÃO TEMPORÁRIA EM CHAPA SIMPLES, INTERNA, COM ÁREA LÍQUIDA MAIOR OU IGUAL A 6 M², SEM VÃO. AF_05/2018</t>
  </si>
  <si>
    <t>PAREDE DE MADEIRA COMPENSADA PARA CONSTRUÇÃO TEMPORÁRIA EM CHAPA SIMPLES, INTERNA, COM ÁREA LÍQUIDA MENOR QUE 6 M², SEM VÃO. AF_05/2018</t>
  </si>
  <si>
    <t>PAREDE DE MADEIRA COMPENSADA PARA CONSTRUÇÃO TEMPORÁRIA EM CHAPA SIMPLES, EXTERNA, COM ÁREA LÍQUIDA MAIOR OU IGUAL A 6 M², COM VÃO. AF_05/2018</t>
  </si>
  <si>
    <t>PAREDE DE MADEIRA COMPENSADA PARA CONSTRUÇÃO TEMPORÁRIA EM CHAPA SIMPLES, EXTERNA, COM ÁREA LÍQUIDA MENOR QUE 6 M², COM VÃO. AF_05/2018</t>
  </si>
  <si>
    <t>PAREDE DE MADEIRA COMPENSADA PARA CONSTRUÇÃO TEMPORÁRIA EM CHAPA SIMPLES, INTERNA, COM ÁREA LÍQUIDA MAIOR OU IGUAL A 6 M², COM VÃO. AF_05/2018</t>
  </si>
  <si>
    <t>PAREDE DE MADEIRA COMPENSADA PARA CONSTRUÇÃO TEMPORÁRIA EM CHAPA SIMPLES, INTERNA, COM ÁREA LÍQUIDA MENOR QUE 6 M², COM VÃO. AF_05/2018</t>
  </si>
  <si>
    <t>PAREDE DE MADEIRA COMPENSADA PARA CONSTRUÇÃO TEMPORÁRIA EM CHAPA DUPLA, EXTERNA, COM ÁREA LÍQUIDA MAIOR OU IGUAL A 6 M², SEM VÃO. AF_05/2018</t>
  </si>
  <si>
    <t>PAREDE DE MADEIRA COMPENSADA PARA CONSTRUÇÃO TEMPORÁRIA EM CHAPA DUPLA, EXTERNA, COM ÁREA LÍQUIDA MENOR QUE 6 M², SEM VÃO. AF_05/2018</t>
  </si>
  <si>
    <t>PAREDE DE MADEIRA COMPENSADA PARA CONSTRUÇÃO TEMPORÁRIA EM CHAPA DUPLA, INTERNA, COM ÁREA LÍQUIDA MAIOR OU IGUAL A 6 M², SEM VÃO. AF_05/2018</t>
  </si>
  <si>
    <t>PAREDE DE MADEIRA COMPENSADA PARA CONSTRUÇÃO TEMPORÁRIA EM CHAPA DUPLA, INTERNA, COM ÁREA LÍQUIDA MENOR QUE 6 M², SEM VÃO. AF_05/2018</t>
  </si>
  <si>
    <t>PAREDE DE MADEIRA COMPENSADA PARA CONSTRUÇÃO TEMPORÁRIA EM CHAPA DUPLA, EXTERNA, COM ÁREA LÍQUIDA MAIOR OU IGUAL A QUE 6 M², COM VÃO. AF_05/2018</t>
  </si>
  <si>
    <t>PAREDE DE MADEIRA COMPENSADA PARA CONSTRUÇÃO TEMPORÁRIA EM CHAPA DUPLA, EXTERNA, COM ÁREA LÍQUIDA MENOR QUE 6 M², COM VÃO. AF_05/2018</t>
  </si>
  <si>
    <t>PAREDE DE MADEIRA COMPENSADA PARA CONSTRUÇÃO TEMPORÁRIA EM CHAPA DUPLA, INTERNA, COM ÁREA LÍQUIDA MAIOR OU IGUAL A 6 M², COM VÃO. AF_05/2018</t>
  </si>
  <si>
    <t>PAREDE DE MADEIRA COMPENSADA PARA CONSTRUÇÃO TEMPORÁRIA EM CHAPA DUPLA, INTERNA, COM ÁREA LÍQUIDA MENOR QUE 6 M², COM VÃO. AF_05/2018</t>
  </si>
  <si>
    <t>TAPUME COM COMPENSADO DE MADEIRA. AF_05/2018</t>
  </si>
  <si>
    <t>TAPUME COM TELHA METÁLICA. AF_05/2018</t>
  </si>
  <si>
    <t>PISO PARA CONSTRUÇÃO TEMPORÁRIA EM MADEIRA, SEM REAPROVEITAMENTO. AF_05/2018</t>
  </si>
  <si>
    <t>BETONEIRA CAPACIDADE NOMINAL DE 400 L, CAPACIDADE DE MISTURA 280 L, MOTOR ELÉTRICO TRIFÁSICO POTÊNCIA DE 2 CV, SEM CARREGADOR - CHP DIURNO. AF_10/2014</t>
  </si>
  <si>
    <t>PERFURATRIZ PNEUMATICA MANUAL DE PESO MEDIO, MARTELETE, 18KG, COMPRIMENTO MÁXIMO DE CURSO DE 6 M, DIAMETRO DO PISTAO DE 5,5 CM - CHP DIURNO. AF_11/2016</t>
  </si>
  <si>
    <t>ROLO COMPACTADOR VIBRATORIO TANDEM, ACO LISO, POTENCIA 125 HP, PESO SEM/COM LASTRO 10,20/11,65 T, LARGURA DE TRABALHO 1,73 M - CHP DIURNO. AF_11/2016</t>
  </si>
  <si>
    <t>PERFURATRIZ MANUAL, TORQUE MAXIMO 55 KGF.M, POTENCIA 5 CV, COM DIAMETRO MAXIMO 8 1/2" - CHP DIURNO. AF_11/2016</t>
  </si>
  <si>
    <t>PERFURATRIZ SOBRE ESTEIRA, TORQUE MÁXIMO 600 KGF, POTÊNCIA ENTRE 50 E 60 HP, DIÂMETRO MÁXIMO 10 - CHP DIURNO. AF_11/2016</t>
  </si>
  <si>
    <t>ESCAVADEIRA HIDRAULICA SOBRE ESTEIRA, COM GARRA GIRATORIA DE MANDIBULAS, PESO OPERACIONAL ENTRE 22,00 E 25,50 TON, POTENCIA LIQUIDA ENTRE 150 E 160 HP - CHP DIURNO. AF_11/2016</t>
  </si>
  <si>
    <t>ESCAVADEIRA HIDRAULICA SOBRE ESTEIRA, EQUIPADA COM CLAMSHELL, COM CAPACIDADE DA CAÇAMBA ENTRE 1,20 E 1,50 M3, PESO OPERACIONAL ENTRE 20,00 E 22,00 TON, POTENCIA LIQUIDA ENTRE 150 E 160 HP - CHP DIURNO. AF_11/2016</t>
  </si>
  <si>
    <t>GRUPO GERADOR COM CARENAGEM, MOTOR DIESEL POTÊNCIA STANDART ENTRE 250 E 260 KVA - CHP DIURNO. AF_12/2016</t>
  </si>
  <si>
    <t>TRATOR DE PNEUS COM POTÊNCIA DE 122 CV, TRAÇÃO 4X4, COM VASSOURA MECÂNICA ACOPLADA - CHP DIURNO. AF_02/2017</t>
  </si>
  <si>
    <t>TRATOR DE PNEUS COM POTÊNCIA DE 122 CV, TRAÇÃO 4X4, COM GRADE DE DISCOS ACOPLADA - CHP DIURNO. AF_02/2017</t>
  </si>
  <si>
    <t>TRATOR DE PNEUS COM POTÊNCIA DE 85 CV, TRAÇÃO 4X4, COM GRADE DE DISCOS ACOPLADA - CHP DIURNO. AF_02/2017</t>
  </si>
  <si>
    <t>CAMINHÃO BASCULANTE 10 M3, TRUCADO, POTÊNCIA 230 CV, INCLUSIVE CAÇAMBA METÁLICA, COM DISTRIBUIDOR DE AGREGADOS ACOPLADO - CHP DIURNO. AF_02/2017</t>
  </si>
  <si>
    <t>TRATOR DE PNEUS COM POTÊNCIA DE 85 CV, TRAÇÃO 4X4, COM VASSOURA MECÂNICA ACOPLADA - CHP DIURNO. AF_03/2017</t>
  </si>
  <si>
    <t>MINICARREGADEIRA SOBRE RODAS POTENCIA 47HP CAPACIDADE OPERACAO 646 KG, COM VASSOURA MECÂNICA ACOPLADA - CHP DIURNO. AF_03/2017</t>
  </si>
  <si>
    <t>MINIESCAVADEIRA SOBRE ESTEIRAS, POTENCIA LIQUIDA DE *30* HP, PESO OPERACIONAL DE *3.500* KG - CHP DIURNO. AF_04/2017</t>
  </si>
  <si>
    <t>ROLO COMPACTADOR DE PNEUS, ESTATICO, PRESSAO VARIAVEL, POTENCIA 110 HP, PESO SEM/COM LASTRO 10,8/27 T, LARGURA DE ROLAGEM 2,30 M - CHP DIURNO. AF_06/2017</t>
  </si>
  <si>
    <t>INVERSOR DE SOLDA MONOFÁSICO DE 160 A, POTÊNCIA DE 5400 W, TENSÃO DE 220 V, PARA SOLDA COM ELETRODOS DE 2,0 A 4,0 MM E PROCESSO TIG - CHP DIURNO. AF_06/2018</t>
  </si>
  <si>
    <t>BETONEIRA CAPACIDADE NOMINAL DE 400 L, CAPACIDADE DE MISTURA 280 L, MOTOR ELÉTRICO TRIFÁSICO POTÊNCIA DE 2 CV, SEM CARREGADOR - CHI DIURNO. AF_10/2014</t>
  </si>
  <si>
    <t>PERFURATRIZ PNEUMATICA MANUAL DE PESO MEDIO, MARTELETE, 18KG, COMPRIMENTO MÁXIMO DE CURSO DE 6 M, DIAMETRO DO PISTAO DE 5,5 CM - CHI DIURNO. AF_11/2016</t>
  </si>
  <si>
    <t>ROLO COMPACTADOR VIBRATORIO TANDEM, ACO LISO, POTENCIA 125 HP, PESO SEM/COM LASTRO 10,20/11,65 T, LARGURA DE TRABALHO 1,73 M - CHI DIURNO. AF_11/2016</t>
  </si>
  <si>
    <t>PERFURATRIZ MANUAL, TORQUE MAXIMO 55 KGF.M, POTENCIA 5 CV, COM DIAMETRO MAXIMO 8 1/2" - CHI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</si>
  <si>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</si>
  <si>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</si>
  <si>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CHI DIURNO. AF_11/2016</t>
  </si>
  <si>
    <t>GRUPO GERADOR COM CARENAGEM, MOTOR DIESEL POTÊNCIA STANDART ENTRE 250 E 260 KVA - CHI DIURNO. AF_12/2016</t>
  </si>
  <si>
    <t>TRATOR DE PNEUS COM POTÊNCIA DE 122 CV, TRAÇÃO 4X4, COM VASSOURA MECÂNICA ACOPLADA - CHI DIURNO. AF_02/2017</t>
  </si>
  <si>
    <t>TRATOR DE PNEUS COM POTÊNCIA DE 122 CV, TRAÇÃO 4X4, COM GRADE DE DISCOS ACOPLADA - CHI DIURNO. AF_02/2017</t>
  </si>
  <si>
    <t>TRATOR DE PNEUS COM POTÊNCIA DE 85 CV, TRAÇÃO 4X4, COM GRADE DE DISCOS ACOPLADA - CHI DIURNO. AF_02/2017</t>
  </si>
  <si>
    <t>CAMINHÃO BASCULANTE 10 M3, TRUCADO, POTÊNCIA 230 CV, INCLUSIVE CAÇAMBA METÁLICA, COM DISTRIBUIDOR DE AGREGADOS ACOPLADO - CHI DIURNO. AF_02/2017</t>
  </si>
  <si>
    <t>TRATOR DE PNEUS COM POTÊNCIA DE 85 CV, TRAÇÃO 4X4, COM VASSOURA MECÂNICA ACOPLADA - CHI DIURNO. AF_02/2017</t>
  </si>
  <si>
    <t>MINICARREGADEIRA SOBRE RODAS POTENCIA 47HP CAPACIDADE OPERACAO 646 KG, COM VASSOURA MECÂNICA ACOPLADA - CHI DIURNO. AF_03/2017</t>
  </si>
  <si>
    <t>MINIESCAVADEIRA SOBRE ESTEIRAS, POTENCIA LIQUIDA DE *30* HP, PESO OPERACIONAL DE *3.500* KG - CHI DIURNO. AF_04/2017</t>
  </si>
  <si>
    <t>ROLO COMPACTADOR DE PNEUS, ESTATICO, PRESSAO VARIAVEL, POTENCIA 110 HP, PESO SEM/COM LASTRO 10,8/27 T, LARGURA DE ROLAGEM 2,30 M - CHI DIURNO. AF_06/2017</t>
  </si>
  <si>
    <t>INVERSOR DE SOLDA MONOFÁSICO DE 160 A, POTÊNCIA DE 5400 W, TENSÃO DE 220 V, PARA SOLDA COM ELETRODOS DE 2,0 A 4,0 MM E PROCESSO TIG - CHI DIURNO. AF_06/2018</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</si>
  <si>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</si>
  <si>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</si>
  <si>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</si>
  <si>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</si>
  <si>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CAMINHÃO PARA EQUIPAMENTO DE LIMPEZA A SUCÇÃO COM CAMINHÃO TRUCADO DE PESO BRUTO TOTAL 23000 KG, CARGA ÚTIL MÁX. 15935 KG, DISTÂNCIA ENTRE EIXOS 4,80 M, POTÊNCIA 230 CV, INCLUSIVE LIMPADORA A SUCÇÃO, TANQUE 12000 L - MATERIAIS NA OPERAÇÃO. AF_11/2015</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</si>
  <si>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</si>
  <si>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</si>
  <si>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</si>
  <si>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</si>
  <si>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</si>
  <si>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</si>
  <si>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</si>
  <si>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</si>
  <si>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</si>
  <si>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</si>
  <si>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</si>
  <si>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</si>
  <si>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</si>
  <si>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</si>
  <si>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</si>
  <si>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</si>
  <si>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</si>
  <si>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</si>
  <si>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</si>
  <si>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</si>
  <si>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</si>
  <si>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</si>
  <si>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</si>
  <si>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</si>
  <si>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</si>
  <si>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</si>
  <si>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DEPRECIAÇÃO. AF_12/2016</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</si>
  <si>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</si>
  <si>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</si>
  <si>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</si>
  <si>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</si>
  <si>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</si>
  <si>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</si>
  <si>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</si>
  <si>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</si>
  <si>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</si>
  <si>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</si>
  <si>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</si>
  <si>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</si>
  <si>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</si>
  <si>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JUROS.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</si>
  <si>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</si>
  <si>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</si>
  <si>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</si>
  <si>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TRATOR DE PNEUS COM POTÊNCIA DE 85 CV, TRAÇÃO 4X4, COM VASSOURA MECÂNICA ACOPLADA - DEPRECIAÇÃO. AF_03/2017</t>
  </si>
  <si>
    <t>MINICARREGADEIRA SOBRE RODAS POTENCIA 47HP CAPACIDADE OPERACAO 646 KG,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</si>
  <si>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</si>
  <si>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</si>
  <si>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</si>
  <si>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</si>
  <si>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</si>
  <si>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</si>
  <si>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</si>
  <si>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</si>
  <si>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</si>
  <si>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</si>
  <si>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PERFURATRIZ ROTATIVA SOBRE ESTEIRA, TORQUE MAXIMO 2500 KGM, POTENCIA 110 HP, MOTOR DIESEL - MATERIAIS NA OPERAÇÃO. AF_05/2017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</si>
  <si>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</si>
  <si>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</si>
  <si>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</si>
  <si>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</si>
  <si>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</si>
  <si>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</si>
  <si>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</si>
  <si>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</si>
  <si>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MURO DE GABIÃO, ENCHIMENTO COM PEDRA DE MÃO TIPO RACHÃO, DE GRAVIDADE, COM GAIOLAS DE COMPRIMENTO IGUAL A 2 M, PARA MUROS COM ALTURA MENOR OU IGUAL A 4 M  FORNECIMENTO E EXECUÇÃO. AF_12/2015</t>
  </si>
  <si>
    <t>MURO DE GABIÃO, ENCHIMENTO COM PEDRA DE MÃO TIPO RACHÃO, DE GRAVIDADE, COM GAIOLAS DE COMPRIMENTO IGUAL A 5 M, PARA MUROS COM ALTURA MENOR OU IGUAL A 4 M  FORNECIMENTO E EXECUÇÃO. AF_12/2015</t>
  </si>
  <si>
    <t>MURO DE GABIÃO, ENCHIMENTO COM PEDRA DE MÃO TIPO RACHÃO, DE GRAVIDADE, COM GAIOLAS DE COMPRIMENTO IGUAL A 2 M, PARA MUROS COM ALTURA MAIOR QUE 4 M E MENOR OU IGUAL A 6 M  FORNECIMENTO E EXECUÇÃO. AF_12/2015</t>
  </si>
  <si>
    <t>MURO DE GABIÃO, ENCHIMENTO COM PEDRA DE MÃO TIPO RACHÃO, DE GRAVIDADE, COM GAIOLAS DE COMPRIMENTO IGUAL A 5 M, PARA MUROS COM ALTURA MAIOR QUE 4 M E MENOR OU IGUAL A 6 M   FORNECIMENTO E EXECUÇÃO. AF_12/2015</t>
  </si>
  <si>
    <t>MURO DE GABIÃO, ENCHIMENTO COM PEDRA DE MÃO TIPO RACHÃO, DE GRAVIDADE, COM GAIOLAS DE COMPRIMENTO IGUAL A 2 M, PARA MUROS COM ALTURA MAIOR QUE 6 M E MENOR OU IGUAL A 10 M   FORNECIMENTO E EXECUÇÃO. AF_12/2015</t>
  </si>
  <si>
    <t>MURO DE GABIÃO, ENCHIMENTO COM PEDRA DE MÃO TIPO RACHÃO, DE GRAVIDADE, COM GAIOLAS DE COMPRIMENTO IGUAL A 5 M, PARA MUROS COM ALTURA MAIOR QUE 6 M E MENOR OU IGUAL A 10 M FORNECIMENTO E EXECUÇÃO. AF_12/2015</t>
  </si>
  <si>
    <t>MURO DE GABIÃO, ENCHIMENTO COM PEDRA DE MÃO TIPO RACHÃO, COM SOLO REFORÇADO, PARA MUROS COM ALTURA MENOR OU IGUAL A 4 M   FORNECIMENTO E EXECUÇÃO. AF_12/2015</t>
  </si>
  <si>
    <t>MURO DE GABIÃO, ENCHIMENTO COM PEDRA DE MÃO TIPO RACHÃO, COM SOLO REFORÇADO, PARA MUROS COM ALTURA MAIOR QUE 4 M E MENOR OU IGUAL A 12 M   FORNECIMENTO E EXECUÇÃO. AF_12/2015</t>
  </si>
  <si>
    <t>MURO DE GABIÃO, ENCHIMENTO COM PEDRA DE MÃO TIPO RACHÃO, COM SOLO REFORÇADO, PARA MUROS COM ALTURA MAIOR QUE 12 M E MENOR OU IGUAL A 20 M    FORNECIMENTO E EXECUÇÃO. AF_12/2015</t>
  </si>
  <si>
    <t>MURO DE GABIÃO, ENCHIMENTO COM PEDRA DE MÃO TIPO RACHÃO, COM SOLO REFORÇADO, PARA MUROS COM ALTURA MAIOR QUE 20 M E MENOR OU IGUAL A 28 M   FORNECIMENTO E EXECUÇÃO. AF_12/2015</t>
  </si>
  <si>
    <t>MURO DE GABIÃO, ENCHIMENTO COM RESÍDUO DE CONSTRUÇÃO E DEMOLIÇÃO, DE GRAVIDADE, COM GAIOLA TRAPEZOIDAL DE COMPRIMENTO IGUAL A 2 M, PARA MUROS COM ALTURA MENOR OU IGUAL A 2 M   FORNECIMENTO E EXECUÇÃO. AF_12/2015</t>
  </si>
  <si>
    <t>MURO DE GABIÃO, ENCHIMENTO COM RESÍDUO DE CONSTRUÇÃO E DEMOLIÇÃO, DE GRAVIDADE, COM GAIOLA TRAPEZOIDAL DE COMPRIMENTO IGUAL A 2 M, PARA MUROS COM ALTURA MAIOR QUE 2 M E MENOR OU IGUAL A 4 M    FORNECIMENTO E EXECUÇÃO. AF_12/2015</t>
  </si>
  <si>
    <t>GUIA (MEIO-FIO) CONCRETO, MOLDADA  IN LOCO  EM TRECHO RETO COM EXTRUSORA, 13 CM BASE X 22 CM ALTURA. AF_06/2016</t>
  </si>
  <si>
    <t>GUIA (MEIO-FIO) CONCRETO, MOLDADA  IN LOCO  EM TRECHO CURVO COM EXTRUSORA, 13 CM BASE X 22 CM ALTURA. AF_06/2016</t>
  </si>
  <si>
    <t>GUIA (MEIO-FIO) CONCRETO, MOLDADA  IN LOCO  EM TRECHO RETO COM EXTRUSORA, 15 CM BASE X 30 CM ALTURA. AF_06/2016</t>
  </si>
  <si>
    <t>GUIA (MEIO-FIO) CONCRETO, MOLDADA  IN LOCO  EM TRECHO CURVO COM EXTRUSORA, 15 CM BASE X 30 CM ALTURA. AF_06/2016</t>
  </si>
  <si>
    <t>GUIA (MEIO-FIO) E SARJETA CONJUGADOS DE CONCRETO, MOLDADA  IN LOCO  EM TRECHO RETO COM EXTRUSORA, 45 CM BASE (15 CM BASE DA GUIA + 30 CM BASE DA SARJETA) X 22 CM ALTURA. AF_06/2016</t>
  </si>
  <si>
    <t>GUIA (MEIO-FIO) E SARJETA CONJUGADOS DE CONCRETO, MOLDADA  IN LOCO  EM TRECHO CURVO COM EXTRUSORA, 45 CM BASE (15 CM BASE DA GUIA + 30 CM BASE DA SARJETA) X 22 CM ALTURA. AF_06/2016</t>
  </si>
  <si>
    <t>GUIA (MEIO-FIO) E SARJETA CONJUGADOS DE CONCRETO, MOLDADA  IN LOCO  EM TRECHO RETO COM EXTRUSORA, 60 CM BASE (15 CM BASE DA GUIA + 45 CM BASE DA SARJETA) X 26 CM ALTURA. AF_06/2016</t>
  </si>
  <si>
    <t>GUIA (MEIO-FIO) E SARJETA CONJUGADOS DE CONCRETO, MOLDADA IN LOCO  EM TRECHO CURVO COM EXTRUSORA, 60 CM BASE (15 CM BASE DA GUIA + 45 CM BASE DA SARJETA) X 26 CM ALTURA. AF_06/2016</t>
  </si>
  <si>
    <t>GUIA (MEIO-FIO) E SARJETA CONJUGADOS DE CONCRETO, MOLDADA  IN LOCO  EM TRECHO RETO COM EXTRUSORA, 65 CM BASE (15 CM BASE DA GUIA + 50 CM BASE DA SARJETA) X 26 CM ALTURA. AF_06/2016</t>
  </si>
  <si>
    <t>GUIA (MEIO-FIO) E SARJETA CONJUGADOS DE CONCRETO, MOLDADA  IN LOCO  EM TRECHO CURVO COM EXTRUSORA, 65 CM BASE (15 CM BASE DA GUIA + 50 CM BASE DA SARJETA) X 26 CM ALTURA. AF_06/2016</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</si>
  <si>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</si>
  <si>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</si>
  <si>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</si>
  <si>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COM MATERIAL GRANULAR, APLICAÇÃO EM BLOCOS DE COROAMENTO, ESPESSURA DE *5 CM*. AF_08/2017</t>
  </si>
  <si>
    <t>LASTRO COM MATERIAL GRANULAR, APLICADO EM BLOCOS DE COROAMENTO, ESPESSURA DE *10 CM*. AF_08/2017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</si>
  <si>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</si>
  <si>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</si>
  <si>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</si>
  <si>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</si>
  <si>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</si>
  <si>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</si>
  <si>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</si>
  <si>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</si>
  <si>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</si>
  <si>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</si>
  <si>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</si>
  <si>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</si>
  <si>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</si>
  <si>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</si>
  <si>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</si>
  <si>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</si>
  <si>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</si>
  <si>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</si>
  <si>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</si>
  <si>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MONTAGEM E DESMONTAGEM DE FÔRMA DE PILARES CIRCULARES, COM ÁREA MÉDIA DAS SEÇÕES MAIOR QUE 0,28 M², PÉ-DIREITO DUPLO, EM MADEIRA, 2 UTILIZAÇÕES.  AF_06/2017</t>
  </si>
  <si>
    <t>CORTE E DOBRA DE AÇO CA-50, DIÂMETRO DE 6,3 MM, UTILIZADO EM ESTRUTURAS DIVERSAS, EXCETO LAJES. AF_12/2015</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</si>
  <si>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</si>
  <si>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</si>
  <si>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</si>
  <si>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</si>
  <si>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</si>
  <si>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</si>
  <si>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</si>
  <si>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</si>
  <si>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</si>
  <si>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</si>
  <si>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</si>
  <si>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TRATAMENTO DE JUNTA DE DILATAÇÃO COM MANTA ASFÁLTICA ADERIDA COM MAÇARICO. AF_06/2018</t>
  </si>
  <si>
    <t>FIXAÇÃO (ENCUNHAMENTO) DE ALVENARIA DE VEDAÇÃO COM ESPUMA DE POLIURETANO EXPANSIVA. AF_03/2016</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</si>
  <si>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</si>
  <si>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</si>
  <si>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</si>
  <si>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</si>
  <si>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HABITACIONAL UNIFAMILIAR TÉRREA (CASA EM EMPREENDIMENTOS), FCK = 25 MPA. AF_01/2017</t>
  </si>
  <si>
    <t>(COMPOSIÇÃO REPRESENTATIVA) EXECUÇÃO DE ESTRUTURAS DE CONCRETO ARMADO, PARA EDIFICAÇÃO INSTITUCIONAL TÉRREA, FCK = 25 MPA. AF_01/2017</t>
  </si>
  <si>
    <t>(COMPOSIÇÃO REPRESENTATIVA) EXECUÇÃO DE ESCADA EM CONCRETO ARMADO, MOLDADA IN LOCO, FCK = 25 MPA. AF_02/2017</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</si>
  <si>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</si>
  <si>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</si>
  <si>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</si>
  <si>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</si>
  <si>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</si>
  <si>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10 A 30 LITROS, TAXA DE FIBRA DE POLIPROPILENO APROXIMADA DE 6 KG/M³. AF_01/2018_P</t>
  </si>
  <si>
    <t>PEÇA CIRCULAR PRÉ-MOLDADA, VOLUME DE CONCRETO DE 30 A 100 LITROS, TAXA DE AÇO APROXIMADA DE 30KG/M³. AF_01/2018</t>
  </si>
  <si>
    <t>PEÇA CIRCULAR PRÉ-MOLDADA, VOLUME DE CONCRETO ACIMA DE 100 LITROS, TAXA DE AÇO APROXIMADA DE 30KG/M³. AF_01/2018</t>
  </si>
  <si>
    <t>CONTENÇÃO EM CORTINA COM ESTACAS ESPAÇADAS COM 30 CM DE DIÂMETRO E PROFUNDIDADE MENOR OU IGUAL A 10 M. AF_06/2018</t>
  </si>
  <si>
    <t>CONTENÇÃO EM CORTINA COM ESTACAS ESPAÇADAS COM 30 CM DE DIÂMETRO E PROFUNDIDADE MAIOR QUE 10 M E MENOR OU IGUAL A 15 M. AF_06/2018</t>
  </si>
  <si>
    <t>CONTENÇÃO EM CORTINA COM ESTACAS ESPAÇADAS COM 30 CM DE DIÂMETRO E PROFUNDIDADE MAIOR QUE 15 M. AF_06/2018</t>
  </si>
  <si>
    <t>CONTENÇÃO EM CORTINA COM ESTACAS ESPAÇADAS COM 40 CM DE DIÂMETRO E PROFUNDIDADE MENOR OU IGUAL A 10 M. AF_06/2018</t>
  </si>
  <si>
    <t>CONTENÇÃO EM CORTINA COM ESTACAS ESPAÇADAS COM 40 CM DE DIÂMETRO E PROFUNDIDADE MAIOR QUE 10 M E MENOR OU IGUAL A 15 M. AF_06/2018</t>
  </si>
  <si>
    <t>CONTENÇÃO EM CORTINA COM ESTACAS ESPAÇADAS COM 40 CM DE DIÂMETRO E PROFUNDIDADE MAIOR QUE 15 M. AF_06/2018</t>
  </si>
  <si>
    <t>CONTENÇÃO EM CORTINA COM ESTACAS ESPAÇADAS COM 50 CM DE DIÂMETRO E PROFUNDIDADE MENOR OU IGUAL A 10 M. AF_06/2018</t>
  </si>
  <si>
    <t>CONTENÇÃO EM CORTINA COM ESTACAS ESPAÇADAS COM 50 CM DE DIÂMETRO E PROFUNDIDADE MAIOR QUE 10 M E MENOR OU IGUAL A 15 M. AF_06/2018</t>
  </si>
  <si>
    <t>CONTENÇÃO EM CORTINA COM ESTACAS ESPAÇADAS COM 50 CM DE DIÂMETRO E PROFUNDIDADE MAIOR QUE 15 M. AF_06/2018</t>
  </si>
  <si>
    <t>CONTENÇÃO EM CORTINA COM ESTACAS ESPAÇADAS COM 60 CM DE DIÂMETRO E PROFUNDIDADE MENOR OU IGUAL A 10 M. AF_06/2018</t>
  </si>
  <si>
    <t>CONTENÇÃO EM CORTINA COM ESTACAS ESPAÇADAS COM 60 CM DE DIÂMETRO E PROFUNDIDADE MAIOR QUE 10 M E MENOR OU IGUAL A 15 M. AF_06/2018</t>
  </si>
  <si>
    <t>CONTENÇÃO EM CORTINA COM ESTACAS ESPAÇADAS COM 60 CM DE DIÂMETRO E PROFUNDIDADE MAIOR QUE 15 M. AF_06/2018</t>
  </si>
  <si>
    <t>EXECUÇÃO DE MURETA GUIA PARA CONTENÇÃO/ FUNDAÇÃO COM 30 CM DE ESPESSURA. AF_06/2018</t>
  </si>
  <si>
    <t>EXECUÇÃO DE MURETA GUIA PARA CONTENÇÃO/ FUNDAÇÃO COM 40 CM DE ESPESSURA. AF_06/2018</t>
  </si>
  <si>
    <t>EXECUÇÃO DE MURETA GUIA PARA CONTENÇÃO/ FUNDAÇÃO COM 50 CM DE ESPESSURA. AF_06/2018</t>
  </si>
  <si>
    <t>EXECUÇÃO DE MURETA GUIA PARA CONTENÇÃO/ FUNDAÇÃO COM 60 CM DE ESPESSURA. AF_06/2018</t>
  </si>
  <si>
    <t>EXECUÇÃO DE MURETA GUIA PARA CONTENÇÃO/ FUNDAÇÃO COM 80 CM DE ESPESSURA. AF_06/2018</t>
  </si>
  <si>
    <t>SOLDA DE TOPO EM CHAPA/PERFIL/TUBO DE AÇO CHANFRADO, ESPESSURA=1/4''. AF_06/2018</t>
  </si>
  <si>
    <t>SOLDA DE TOPO EM CHAPA/PERFIL/TUBO DE AÇO CHANFRADO, ESPESSURA=5/16''. AF_06/2018</t>
  </si>
  <si>
    <t>SOLDA DE TOPO EM CHAPA/PERFIL/TUBO DE AÇO CHANFRADO, ESPESSURA=3/8''. AF_06/2018</t>
  </si>
  <si>
    <t>SOLDA DE TOPO EM CHAPA/PERFIL/TUBO DE AÇO CHANFRADO, ESPESSURA=1/2''. AF_06/2018</t>
  </si>
  <si>
    <t>SOLDA DE TOPO EM CHAPA/PERFIL/TUBO DE AÇO CHANFRADO, ESPESSURA=5/8''. AF_06/2018</t>
  </si>
  <si>
    <t>SOLDA DE TOPO EM CHAPA/PERFIL/TUBO DE AÇO CHANFRADO, ESPESSURA=3/4''. AF_06/2018</t>
  </si>
  <si>
    <t>IMPERMEABILIZAÇÃO DE PISO COM ARGAMASSA DE CIMENTO E AREIA, COM ADITIVO IMPERMEABILIZANTE, E = 2CM. AF_06/2018</t>
  </si>
  <si>
    <t>IMPERMEABILIZAÇÃO DE PAREDES COM ARGAMASSA DE CIMENTO E AREIA, COM ADITIVO IMPERMEABILIZANTE, E = 2CM. AF_06/2018</t>
  </si>
  <si>
    <t>IMPERMEABILIZAÇÃO DE FLOREIRA OU VIGA BALDRAME COM ARGAMASSA DE CIMENTO E AREIA, COM ADITIVO IMPERMEABILIZANTE, E = 2 CM. AF_06/2018</t>
  </si>
  <si>
    <t>TRATAMENTO DE RODAPÉ COM VÉU DE POLIÉSTER. AF_06/2018</t>
  </si>
  <si>
    <t>IMPERMEABILIZAÇÃO DE SUPERFÍCIE COM MANTA ASFÁLTICA, UMA CAMADA, INCLUSIVE APLICAÇÃO DE PRIMER ASFÁLTICO, E=3MM. AF_06/2018</t>
  </si>
  <si>
    <t>IMPERMEABILIZAÇÃO DE SUPERFÍCIE COM MANTA ASFÁLTICA, DUAS CAMADAS, INCLUSIVE APLICAÇÃO DE PRIMER ASFÁLTICO, E=3MM E E=4MM. AF_06/2018</t>
  </si>
  <si>
    <t>IMPERMEABILIZAÇÃO DE SUPERFÍCIE COM EMULSÃO ASFÁLTICA, 2 DEMÃOS AF_06/2018</t>
  </si>
  <si>
    <t>PROTEÇÃO MECÂNICA DE SUPERFÍCIE HORIZONTAL COM ARGAMASSA DE CIMENTO E AREIA, TRAÇO 1:3, E=2CM. AF_06/2018</t>
  </si>
  <si>
    <t>PROTEÇÃO MECÂNICA DE SUPERFÍCIE VERTICAL COM ARGAMASSA DE CIMENTO E AREIA, TRAÇO 1:3, E=2CM. AF_06/2018</t>
  </si>
  <si>
    <t>PROTEÇÃO MECÂNICA DE SUPERFICIE HORIZONTAL COM ARGAMASSA DE CIMENTO E AREIA, TRAÇO 1:3, E=3CM. AF_06/2018</t>
  </si>
  <si>
    <t>PROTEÇÃO MECÂNICA DE SUPERFÍCIE VERTICAL COM ARGAMASSA DE CIMENTO E AREIA, TRAÇO 1:3, E=3CM. AF_06/2018</t>
  </si>
  <si>
    <t>PROTEÇÃO MECÂNICA DE SUPERFICIE HORIZONTAL COM ARGAMASSA DE CIMENTO E AREIA, TRAÇO 1:3, E=4CM. AF_06/2018</t>
  </si>
  <si>
    <t>PROTEÇÃO MECÂNICA DE SUPERFÍCIE VERTICAL COM ARGAMASSA DE CIMENTO E AREIA, TRAÇO 1:3, E=4CM. AF_06/2018</t>
  </si>
  <si>
    <t>PROTEÇÃO MECÂNICA DE SUPERFICIE HORIZONTAL COM ARGAMASSA DE CIMENTO E AREIA, TRAÇO 1:3, E=5CM. AF_06/2018</t>
  </si>
  <si>
    <t>PROTEÇÃO MECÂNICA DE SUPERFÍCIE VERTICAL COM ARGAMASSA DE CIMENTO E AREIA, TRAÇO 1:3, E=5CM. AF_06/2018</t>
  </si>
  <si>
    <t>PROTEÇÃO MECÂNICA DE SUPERFICIE HORIZONTAL COM CONCRETO 15 MPA, E=4CM. AF_06/2018</t>
  </si>
  <si>
    <t>PROTEÇÃO MECÂNICA DE SUPERFICIE HORIZONTAL COM CONCRETO 15 MPA, E=5CM. AF_06/2018</t>
  </si>
  <si>
    <t>PROTEÇÃO MECÂNICA DE SUPERFÍCIE VERTICAL COM CONCRETO 15 MPA, E=5CM. AF_06/2018</t>
  </si>
  <si>
    <t>LUVA PARA ELETRODUTO, PVC, SOLDÁVEL, DN 20 MM (1/2), APARENTE, INSTALADA EM TETO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</si>
  <si>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</si>
  <si>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</si>
  <si>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</si>
  <si>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SEMI PESADO, DN 40 MM (1 1/2 ),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</si>
  <si>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</si>
  <si>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</si>
  <si>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</si>
  <si>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</si>
  <si>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CURVA 180 GRAUS PARA ELETRODUTO, PVC, ROSCÁVEL, DN 20 MM (1/2"), PARA CIRCUITOS TERMINAIS, INSTALADA EM FORRO - FORNECIMENTO E INSTALAÇÃO. AF_12/2015</t>
  </si>
  <si>
    <t>CURVA 180 GRAUS PARA ELETRODUTO, PVC, ROSCÁVEL, DN 40 MM (1 1/4"), PARA CIRCUITOS TERMINAIS, INSTALADA EM FORRO - FORNECIMENTO E INSTALAÇÃO. AF_12/2015</t>
  </si>
  <si>
    <t>CURVA 180 GRAUS PARA ELETRODUTO, PVC, ROSCÁVEL, DN 20 MM (1/2"), PARA CIRCUITOS TERMINAIS, INSTALADA EM LAJE - FORNECIMENTO E INSTALAÇÃO. AF_12/2015</t>
  </si>
  <si>
    <t>CURVA 180 GRAUS PARA ELETRODUTO, PVC, ROSCÁVEL, DN 40 MM (1 1/4"), PARA CIRCUITOS TERMINAIS, INSTALADA EM LAJE - FORNECIMENTO E INSTALAÇÃO. AF_12/2015</t>
  </si>
  <si>
    <t>CURVA 180 GRAUS PARA ELETRODUTO, PVC, ROSCÁVEL, DN 20 MM (1/2"), PARA CIRCUITOS TERMINAIS, INSTALADA EM PAREDE - FORNECIMENTO E INSTALAÇÃO. AF_12/2015</t>
  </si>
  <si>
    <t>CURVA 180 GRAUS PARA ELETRODUTO, PVC, ROSCÁVEL, DN 40 MM (1 1/4"), PARA CIRCUITOS TERMINAIS, INSTALADA EM PAREDE - FORNECIMENTO E INSTALAÇÃO. AF_12/2015</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</si>
  <si>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</si>
  <si>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</si>
  <si>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</si>
  <si>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</si>
  <si>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</si>
  <si>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</si>
  <si>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</si>
  <si>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</si>
  <si>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</si>
  <si>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</si>
  <si>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</si>
  <si>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</si>
  <si>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</si>
  <si>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</si>
  <si>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</si>
  <si>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</si>
  <si>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</si>
  <si>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</si>
  <si>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ELETRODUTO DE AÇO GALVANIZADO DN 25 MM (1''), APARENTE - FORNECIMENTO E INSTALAÇÃO. AF_11/2016_P</t>
  </si>
  <si>
    <t>CONDULETE DE ALUMÍNIO, TIPO E, PARA ELETRODUTO DE AÇO GALVANIZADO DN 32 MM (1 1/4''),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</si>
  <si>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</si>
  <si>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</si>
  <si>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</si>
  <si>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</si>
  <si>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</si>
  <si>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</si>
  <si>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</si>
  <si>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</si>
  <si>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</si>
  <si>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</si>
  <si>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</si>
  <si>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</si>
  <si>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</si>
  <si>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</si>
  <si>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</si>
  <si>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</si>
  <si>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</si>
  <si>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</si>
  <si>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</si>
  <si>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</si>
  <si>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</si>
  <si>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</si>
  <si>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</si>
  <si>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</si>
  <si>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</si>
  <si>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</si>
  <si>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</si>
  <si>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</si>
  <si>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</si>
  <si>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</si>
  <si>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</si>
  <si>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</si>
  <si>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</si>
  <si>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</si>
  <si>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</si>
  <si>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</si>
  <si>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</si>
  <si>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</si>
  <si>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</si>
  <si>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</si>
  <si>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</si>
  <si>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</si>
  <si>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</si>
  <si>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</si>
  <si>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</si>
  <si>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</si>
  <si>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</si>
  <si>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</si>
  <si>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</si>
  <si>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</si>
  <si>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</si>
  <si>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SUPORTE ISOLADOR PARA CORDOALHA DE COBRE - FORNECIMENTO E INSTALAÇÃO. AF_12/2017</t>
  </si>
  <si>
    <t>PINTURA ANTICORROSIVA DE DUTO METÁLICO. AF_04/2018</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</si>
  <si>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</si>
  <si>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</si>
  <si>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</si>
  <si>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</si>
  <si>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TUBO, PPR, DN 25, CLASSE PN 20,  INSTALADO EM RAMAL OU SUB-RAMAL DE ÁGUA  FORNECIMENTO E INSTALAÇÃO. AF_06/2015</t>
  </si>
  <si>
    <t>TUBO, PPR, DN 25, CLASSE PN 25 INSTALADO EM RAMAL OU SUB-RAMAL DE ÁGUA  FORNECIMENTO E INSTALAÇÃO.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</si>
  <si>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</si>
  <si>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</si>
  <si>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</si>
  <si>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</si>
  <si>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</si>
  <si>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</si>
  <si>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</si>
  <si>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</si>
  <si>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</si>
  <si>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</si>
  <si>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</si>
  <si>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</si>
  <si>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</si>
  <si>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</si>
  <si>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</si>
  <si>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</si>
  <si>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</si>
  <si>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</si>
  <si>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</si>
  <si>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</si>
  <si>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</si>
  <si>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</si>
  <si>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</si>
  <si>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</si>
  <si>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</si>
  <si>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</si>
  <si>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</si>
  <si>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</si>
  <si>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</si>
  <si>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</si>
  <si>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</si>
  <si>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</si>
  <si>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</si>
  <si>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</si>
  <si>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</si>
  <si>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</si>
  <si>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</si>
  <si>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</si>
  <si>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</si>
  <si>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</si>
  <si>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</si>
  <si>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</si>
  <si>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</si>
  <si>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</si>
  <si>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</si>
  <si>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</si>
  <si>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</si>
  <si>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</si>
  <si>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TUBO EM COBRE FLEXÍVEL, DN 1/4, COM ISOLAMENTO, INSTALADO EM RAMAL DE ALIMENTAÇÃO DE AR CONDICIONADO COM CONDENSADORA INDIVIDUAL   FORNECIMENTO E INSTALAÇÃO. AF_12/2015</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</si>
  <si>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</si>
  <si>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</si>
  <si>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TUBO EM COBRE FLEXÍVEL, DN 5/8", COM ISOLAMENTO, INSTALADO EM RAMAL DE ALIMENTAÇÃO DE AR CONDICIONADO COM CONDENSADORA INDIVIDUAL  FORNECIMENTO E INSTALAÇÃO. AF_12/2015</t>
  </si>
  <si>
    <t>TUBO EM COBRE FLEXÍVEL, DN 1/4", COM ISOLAMENTO, INSTALADO EM RAMAL DE ALIMENTAÇÃO DE AR CONDICIONADO COM CONDENSADORA CENTRAL  FORNECIMENTO E INSTALAÇÃO. AF_12/2015</t>
  </si>
  <si>
    <t>TUBO EM COBRE FLEXÍVEL, DN 3/8", COM ISOLAMENTO, INSTALADO EM RAMAL DE ALIMENTAÇÃO DE AR CONDICIONADO COM CONDENSADORA CENTRAL  FORNECIMENTO E INSTALAÇÃO. AF_12/2015</t>
  </si>
  <si>
    <t>TUBO EM COBRE FLEXÍVEL, DN 1/2", COM ISOLAMENTO, INSTALADO EM RAMAL DE ALIMENTAÇÃO DE AR CONDICIONADO COM CONDENSADORA CENTRAL  FORNECIMENTO E INSTALAÇÃO. AF_12/2015</t>
  </si>
  <si>
    <t>TUBO EM COBRE FLEXÍVEL, DN 5/8, COM ISOLAMENTO, INSTALADO EM RAMAL DE ALIMENTAÇÃO DE AR CONDICIONADO COM CONDENSADORA CENTRAL   FORNECIMENTO E INSTALAÇÃO. AF_12/2015</t>
  </si>
  <si>
    <t>TUBO EM COBRE RÍGIDO, DN 22 MM, CLASSE I, SEM ISOLAMENTO, INSTALADO EM PRUMADA  FORNECIMENTO E INSTALAÇÃO. AF_12/2015</t>
  </si>
  <si>
    <t>TUBO EM COBRE RÍGIDO, DN 28 MM, CLASSE I, SEM ISOLAMENTO, INSTALADO EM PRUMADA  FORNECIMENTO E INSTALAÇÃO. AF_12/2015</t>
  </si>
  <si>
    <t>TUBO EM COBRE RÍGIDO, DN 35 MM, CLASSE I, SEM ISOLAMENTO, INSTALADO EM PRUMADA  FORNECIMENTO E INSTALAÇÃO. AF_12/2015</t>
  </si>
  <si>
    <t>TUBO EM COBRE RÍGIDO, DN 42 MM, CLASSE I, SEM ISOLAMENTO, INSTALADO EM PRUMADA  FORNECIMENTO E INSTALAÇÃO. AF_12/2015</t>
  </si>
  <si>
    <t>TUBO EM COBRE RÍGIDO, DN 54 MM, CLASSE I, SEM ISOLAMENTO, INSTALADO EM PRUMADA  FORNECIMENTO E INSTALAÇÃO. AF_12/2015</t>
  </si>
  <si>
    <t>TUBO EM COBRE RÍGIDO, DN 66 MM, CLASSE I, SEM ISOLAMENTO, INSTALADO EM PRUMADA  FORNECIMENTO E INSTALAÇÃO. AF_12/2015</t>
  </si>
  <si>
    <t>TUBO EM COBRE RÍGIDO, DN 15 MM, CLASSE I, SEM ISOLAMENTO, INSTALADO EM RAMAL DE DISTRIBUIÇÃO  FORNECIMENTO E INSTALAÇÃO. AF_12/2015</t>
  </si>
  <si>
    <t>TUBO EM COBRE RÍGIDO, DN 22 MM, CLASSE I, SEM ISOLAMENTO, INSTALADO EM RAMAL DE DISTRIBUIÇÃO FORNECIMENTO E INSTALAÇÃO. AF_12/2015</t>
  </si>
  <si>
    <t>TUBO EM COBRE RÍGIDO, DN 28 MM, CLASSE I, SEM ISOLAMENTO, INSTALADO EM RAMAL DE DISTRIBUIÇÃO FORNECIMENTO E INSTALAÇÃO. AF_12/2015</t>
  </si>
  <si>
    <t>TUBO EM COBRE RÍGIDO, DN 15 MM, CLASSE I, SEM ISOLAMENTO, INSTALADO EM RAMAL E SUB-RAMAL  FORNECIMENTO E INSTALAÇÃO. AF_12/2015</t>
  </si>
  <si>
    <t>TUBO EM COBRE RÍGIDO, DN 22 MM, CLASSE I, SEM ISOLAMENTO, INSTALADO EM RAMAL E SUB-RAMAL  FORNECIMENTO E INSTALAÇÃO. AF_12/2015</t>
  </si>
  <si>
    <t>TUBO EM COBRE RÍGIDO, DN 28 MM, CLASSE I, SEM ISOLAMENTO, INSTALADO EM RAMAL E SUB-RAMAL  FORNECIMENTO E INSTALAÇÃO. AF_12/2015</t>
  </si>
  <si>
    <t>LUVA EM COBRE, DN 54 MM, SEM ANEL DE SOLDA, INSTALADO EM RESERVAÇÃO DE ÁGUA DE EDIFICAÇÃO QUE POSSUA RESERVATÓRIO DE FIBRA/FIBROCIMENTO  FORNECIMENTO E INSTALAÇÃO. AF_06/2016</t>
  </si>
  <si>
    <t>LUVA EM COBRE, DN 66 MM, SEM ANEL DE SOLDA, INSTALADO EM RESERVAÇÃO DE ÁGUA DE EDIFICAÇÃO QUE POSSUA RESERVATÓRIO DE FIBRA/FIBROCIMENTO  FORNECIMENTO E INSTALAÇÃO. AF_06/2016</t>
  </si>
  <si>
    <t>LUVA EM COBRE, DN 79 MM, SEM ANEL DE SOLDA, INSTALADO EM RESERVAÇÃO DE ÁGUA DE EDIFICAÇÃO QUE POSSUA RESERVATÓRIO DE FIBRA/FIBROCIMENTO  FORNECIMENTO E INSTALAÇÃO. AF_06/2016</t>
  </si>
  <si>
    <t>LUVA DE COBRE, DN 104 MM, SEM ANEL DE SOLDA, INSTALADO EM RESERVAÇÃO DE ÁGUA DE EDIFICAÇÃO QUE POSSUA RESERVATÓRIO DE FIBRA/FIBROCIMENTO  FORNECIMENTO E INSTALAÇÃO. AF_06/2016</t>
  </si>
  <si>
    <t>COTOVELO EM COBRE, DN 54 MM, 90 GRAUS, SEM ANEL DE SOLDA, INSTALADO EM RESERVAÇÃO DE ÁGUA DE EDIFICAÇÃO QUE POSSUA RESERVATÓRIO DE FIBRA/FIBROCIMENTO  FORNECIMENTO E INSTALAÇÃO. AF_06/2016</t>
  </si>
  <si>
    <t>CURVA EM COBRE, DN 54 MM, 45 GRAUS, SEM ANEL DE SOLDA, BOLSA X BOLSA, INSTALADO EM RESERVAÇÃO DE ÁGUA DE EDIFICAÇÃO QUE POSSUA RESERVATÓRIO DE FIBRA/FIBROCIMENTO  FORNECIMENTO E INSTALAÇÃO. AF_06/2016</t>
  </si>
  <si>
    <t>COTOVELO EM COBRE, DN 66 MM, 90 GRAUS, SEM ANEL DE SOLDA, INSTALADO EM RESERVAÇÃO DE ÁGUA DE EDIFICAÇÃO QUE POSSUA RESERVATÓRIO DE FIBRA/FIBROCIMENTO  FORNECIMENTO E INSTALAÇÃO. AF_06/2016</t>
  </si>
  <si>
    <t>CURVA EM COBRE, DN 66 MM, 45 GRAUS, SEM ANEL DE SOLDA, BOLSA X BOLSA, INSTALADO EM RESERVAÇÃO DE ÁGUA DE EDIFICAÇÃO QUE POSSUA RESERVATÓRIO DE FIBRA/FIBROCIMENTO  FORNECIMENTO E INSTALAÇÃO. AF_06/2016</t>
  </si>
  <si>
    <t>COTOVELO EM COBRE, DN 79 MM, 90 GRAUS, SEM ANEL DE SOLDA, INSTALADO EM RESERVAÇÃO DE ÁGUA DE EDIFICAÇÃO QUE POSSUA RESERVATÓRIO DE FIBRA/FIBROCIMENTO  FORNECIMENTO E INSTALAÇÃO. AF_06/2016</t>
  </si>
  <si>
    <t>COTOVELO EM COBRE, DN 104 MM, 90 GRAUS, SEM ANEL DE SOLDA, INSTALADO EM RESERVAÇÃO DE ÁGUA DE EDIFICAÇÃO QUE POSSUA RESERVATÓRIO DE FIBRA/FIBROCIMENTO  FORNECIMENTO E INSTALAÇÃO. AF_06/2016</t>
  </si>
  <si>
    <t>TE EM COBRE, DN 54 MM, SEM ANEL DE SOLDA, INSTALADO EM RESERVAÇÃO DE ÁGUA DE EDIFICAÇÃO QUE POSSUA RESERVATÓRIO DE FIBRA/FIBROCIMENTO  FORNECIMENTO E INSTALAÇÃO. AF_06/2016</t>
  </si>
  <si>
    <t>TE EM COBRE, DN 66 MM, SEM ANEL DE SOLDA, INSTALADO EM RESERVAÇÃO DE ÁGUA DE EDIFICAÇÃO QUE POSSUA RESERVATÓRIO DE FIBRA/FIBROCIMENTO  FORNECIMENTO E INSTALAÇÃO. AF_06/2016</t>
  </si>
  <si>
    <t>TE EM COBRE, DN 79 MM, SEM ANEL DE SOLDA, INSTALADO EM RESERVAÇÃO DE ÁGUA DE EDIFICAÇÃO QUE POSSUA RESERVATÓRIO DE FIBRA/FIBROCIMENTO  FORNECIMENTO E INSTALAÇÃO. AF_06/2016</t>
  </si>
  <si>
    <t>TE EM COBRE, DN 104 MM, SEM ANEL DE SOLDA, INSTALADO EM RESERVAÇÃO DE ÁGUA DE EDIFICAÇÃO QUE POSSUA RESERVATÓRIO DE FIBRA/FIBROCIMENTO  FORNECIMENTO E INSTALAÇÃO. AF_06/2016</t>
  </si>
  <si>
    <t>LUVA SIMPLES, PVC, SÉRIE NORMAL, ESGOTO PREDIAL, DN 150 MM, JUNTA ELÁSTICA, FORNECIDO E INSTALADO EM SUBCOLETOR AÉREO DE ESGOTO SANITÁRIO. AF_12/2014</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</si>
  <si>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</si>
  <si>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</si>
  <si>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</si>
  <si>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</si>
  <si>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</si>
  <si>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</si>
  <si>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</si>
  <si>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</si>
  <si>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</si>
  <si>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</si>
  <si>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</si>
  <si>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</si>
  <si>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</si>
  <si>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</si>
  <si>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</si>
  <si>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</si>
  <si>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</si>
  <si>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</si>
  <si>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</si>
  <si>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</si>
  <si>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</si>
  <si>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</si>
  <si>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</si>
  <si>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</si>
  <si>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</si>
  <si>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</si>
  <si>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</si>
  <si>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</si>
  <si>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</si>
  <si>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</si>
  <si>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</si>
  <si>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</si>
  <si>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</si>
  <si>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</si>
  <si>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</si>
  <si>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</si>
  <si>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</si>
  <si>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</si>
  <si>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</si>
  <si>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</si>
  <si>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</si>
  <si>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</si>
  <si>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</si>
  <si>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</si>
  <si>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</si>
  <si>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</si>
  <si>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</si>
  <si>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</si>
  <si>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</si>
  <si>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</si>
  <si>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</si>
  <si>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</si>
  <si>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</si>
  <si>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</si>
  <si>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</si>
  <si>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</si>
  <si>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</si>
  <si>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</si>
  <si>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</si>
  <si>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</si>
  <si>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</si>
  <si>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</si>
  <si>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</si>
  <si>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</si>
  <si>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</si>
  <si>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</si>
  <si>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</si>
  <si>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</si>
  <si>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</si>
  <si>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</si>
  <si>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</si>
  <si>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</si>
  <si>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</si>
  <si>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</si>
  <si>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</si>
  <si>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</si>
  <si>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</si>
  <si>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</si>
  <si>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</si>
  <si>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</si>
  <si>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</si>
  <si>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</si>
  <si>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</si>
  <si>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</si>
  <si>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</si>
  <si>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</si>
  <si>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</si>
  <si>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</si>
  <si>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</si>
  <si>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</si>
  <si>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</si>
  <si>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</si>
  <si>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</si>
  <si>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</si>
  <si>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</si>
  <si>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</si>
  <si>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</si>
  <si>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</si>
  <si>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</si>
  <si>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</si>
  <si>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</si>
  <si>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</si>
  <si>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</si>
  <si>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</si>
  <si>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</si>
  <si>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</si>
  <si>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</si>
  <si>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</si>
  <si>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</si>
  <si>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</si>
  <si>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</si>
  <si>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</si>
  <si>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</si>
  <si>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</si>
  <si>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</si>
  <si>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</si>
  <si>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</si>
  <si>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</si>
  <si>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</si>
  <si>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</si>
  <si>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</si>
  <si>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</si>
  <si>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</si>
  <si>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</si>
  <si>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</si>
  <si>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</si>
  <si>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</si>
  <si>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</si>
  <si>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</si>
  <si>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</si>
  <si>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</si>
  <si>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</si>
  <si>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</si>
  <si>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</si>
  <si>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</si>
  <si>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</si>
  <si>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</si>
  <si>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</si>
  <si>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</si>
  <si>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</si>
  <si>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</si>
  <si>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</si>
  <si>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</si>
  <si>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</si>
  <si>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</si>
  <si>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</si>
  <si>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</si>
  <si>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</si>
  <si>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</si>
  <si>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</si>
  <si>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</si>
  <si>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</si>
  <si>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</si>
  <si>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</si>
  <si>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</si>
  <si>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</si>
  <si>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</si>
  <si>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</si>
  <si>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</si>
  <si>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</si>
  <si>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</si>
  <si>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</si>
  <si>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</si>
  <si>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</si>
  <si>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</si>
  <si>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</si>
  <si>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</si>
  <si>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</si>
  <si>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FLANGE EM AÇO, DN 15 MM X 1/2'', INSTALADO EM RESERVAÇÃO DE ÁGUA DE EDIFICAÇÃO QUE POSSUA RESERVATÓRIO DE FIBRA/FIBROCIMENTO - FORNECIMENTO E INSTALAÇÃO. AF_06/2016</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</si>
  <si>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</si>
  <si>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</si>
  <si>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</si>
  <si>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FLANGE EM AÇO, DN 40 MM X 1 1/2'', INSTALADO EM RESERVAÇÃO DE ÁGUA DE EDIFICAÇÃO QUE POSSUA RESERVATÓRIO DE FIBRA/FIBROCIMENTO - FORNECIMENTO E INSTALAÇÃO. AF_06/2016</t>
  </si>
  <si>
    <t>KIT CAVALETE PARA MEDIÇÃO DE ÁGUA - ENTRADA PRINCIPAL, EM PVC SOLDÁVEL DN 20 (½")   FORNECIMENTO E INSTALAÇÃO (EXCLUSIVE HIDRÔMETRO). AF_11/2016</t>
  </si>
  <si>
    <t>KIT CAVALETE PARA MEDIÇÃO DE ÁGUA - ENTRADA PRINCIPAL, EM PVC SOLDÁVEL DN 25 (¾")   FORNECIMENTO E INSTALAÇÃO (EXCLUSIVE HIDRÔMETRO).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</si>
  <si>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</si>
  <si>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</si>
  <si>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</si>
  <si>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</si>
  <si>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</si>
  <si>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</si>
  <si>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</si>
  <si>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</si>
  <si>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</si>
  <si>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</si>
  <si>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</si>
  <si>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</si>
  <si>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HIDRÔMETRO DN 25 (¾ ), 5,0 M³/H FORNECIMENTO E INSTALAÇÃO. AF_11/2016</t>
  </si>
  <si>
    <t>CAIXA EM CONCRETO PRÉ-MOLDADO PARA ABRIGO DE HIDRÔMETRO COM DN 20 (½)  FORNECIMENTO E INSTALAÇÃO. AF_11/2016</t>
  </si>
  <si>
    <t>KIT CAVALETE PARA MEDIÇÃO DE ÁGUA - ENTRADA INDIVIDUALIZADA, EM PVC DN 25 (¾), PARA 1 MEDIDOR  FORNECIMENTO E INSTALAÇÃO (EXCLUSIVE HIDRÔMETRO). AF_11/2016</t>
  </si>
  <si>
    <t>PASSANTE TIPO PEÇA EM POLIESTIRENO PARA ABERTURA PARA PASSAGEM DE 1 TUBO, FIXADO EM LAJE. AF_05/2015</t>
  </si>
  <si>
    <t>PASSANTE TIPO PEÇA EM POLIESTIRENO PARA ABERTURA PARA PASSAGEM DE MAIS DE 1 TUBO, FIXADO EM LAJE.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</si>
  <si>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</si>
  <si>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</si>
  <si>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</si>
  <si>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</si>
  <si>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</si>
  <si>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</si>
  <si>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FABRICAÇÃO, MONTAGEM E DESMONTAGEM DE FÔRMA PARA BLOCO DE COROAMENTO, EM MADEIRA SERRADA, E=25 MM, 1 UTILIZAÇÃO. AF_06/2017</t>
  </si>
  <si>
    <t>REATERRO MECANIZADO DE VALA COM ESCAVADEIRA HIDRÁULICA (CAPACIDADE DA CAÇAMBA: 0,8 M³ / POTÊNCIA: 111 HP), LARGURA DE 1,5 A 2,5 M, PROFUNDIDADE ATÉ 1,5 M, COM SOLO DE 1ª CATEGORIA EM LOCAIS COM ALTO NÍVEL DE INTERFERÊNCIA. AF_04/2016</t>
  </si>
  <si>
    <t>REATERRO MECANIZADO DE VALA COM ESCAVADEIRA HIDRÁULICA (CAPACIDADE DA CAÇAMBA: 0,8 M³ / POTÊNCIA: 111 HP), LARGURA ATÉ 1,5 M, PROFUNDIDADE DE 1,5 A 3,0 M, COM SOLO DE 1ª CATEGORIA EM LOCAIS COM ALTO NÍVEL DE INTERFERÊNCIA. AF_04/2016</t>
  </si>
  <si>
    <t>REATERRO MECANIZADO DE VALA COM ESCAVADEIRA HIDRÁULICA (CAPACIDADE DA CAÇAMBA: 0,8 M³ / POTÊNCIA: 111 HP), LARGURA DE 1,5 A 2,5 M, PROFUNDIDADE DE 1,5 A 3,0 M, COM SOLO DE 1ª CATEGORIA EM LOCAIS COM ALTO NÍVEL DE INTERFERÊNCIA. AF_04/2016</t>
  </si>
  <si>
    <t>REATERRO MECANIZADO DE VALA COM ESCAVADEIRA HIDRÁULICA (CAPACIDADE DA CAÇAMBA: 0,8 M³ / POTÊNCIA: 111 HP), LARGURA ATÉ 1,5 M, PROFUNDIDADE DE 3,0 A 4,5 M COM SOLO DE 1ª CATEGORIA EM LOCAIS COM ALTO NÍVEL DE INTERFERÊNCIA. AF_04/2016</t>
  </si>
  <si>
    <t>REATERRO MECANIZADO DE VALA COM ESCAVADEIRA HIDRÁULICA (CAPACIDADE DA CAÇAMBA: 0,8 M³ / POTÊNCIA: 111 HP), LARGURA ATÉ 1,5 M, PROFUNDIDADE DE 4,5 A 6,0 M, COM SOLO DE 1ª CATEGORIA EM LOCAIS COM ALTO NÍVEL DE INTERFERÊNCIA. AF_04/2016</t>
  </si>
  <si>
    <t>REATERRO MECANIZADO DE VALA COM ESCAVADEIRA HIDRÁULICA (CAPACIDADE DA CAÇAMBA: 0,8 M³ / POTÊNCIA: 111 HP), LARGURA DE 1,5 A 2,5 M, PROFUNDIDADE DE 4,5 A 6,0 M, COM SOLO DE 1ª CATEGORIA EM LOCAIS COM ALTO NÍVEL DE INTERFERÊNCIA. AF_04/2016</t>
  </si>
  <si>
    <t>REATERRO MECANIZADO DE VALA COM ESCAVADEIRA HIDRÁULICA (CAPACIDADE DA CAÇAMBA: 0,8 M³ / POTÊNCIA: 111 HP), LARGURA DE 1,5 A 2,5 M, PROFUNDIDADE ATÉ 1,5 M, COM SOLO DE 1ª CATEGORIA EM LOCAIS COM BAIXO NÍVEL DE INTERFERÊNCIA. AF_04/2016</t>
  </si>
  <si>
    <t>REATERRO MECANIZADO DE VALA COM ESCAVADEIRA HIDRÁULICA (CAPACIDADE DA CAÇAMBA: 0,8 M³ / POTÊNCIA: 111 HP), LARGURA ATÉ 1,5 M, PROFUNDIDADE DE 1,5 A 3,0 M, COM SOLO DE 1ª CATEGORIA EM LOCAIS COM BAIXO NÍVEL DE INTERFERÊNCIA. AF_04/2016</t>
  </si>
  <si>
    <t>REATERRO MECANIZADO DE VALA COM ESCAVADEIRA HIDRÁULICA (CAPACIDADE DA CAÇAMBA: 0,8 M³ / POTÊNCIA: 111 HP), LARGURA ATÉ 1,5 M, PROFUNDIDADE DE 3,0 A 4,5 M, COM SOLO DE 1ª CATEGORIA EM LOCAIS COM BAIXO NÍVEL DE INTERFERÊNCIA. AF_04/2016</t>
  </si>
  <si>
    <t>REATERRO MECANIZADO DE VALA COM ESCAVADEIRA HIDRÁULICA (CAPACIDADE DA CAÇAMBA: 0,8 M³ / POTÊNCIA: 111 HP), LARGURA ATÉ 1,5 M, PROFUNDIDADE DE 4,5 A 6,0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</si>
  <si>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ALTO NÍVEL DE INTERFERÊNCIA. AF_04/2016</t>
  </si>
  <si>
    <t>REATERRO MECANIZADO DE VALA COM RETROESCAVADEIRA (CAPACIDADE DA CAÇAMBA DA RETRO: 0,26 M³ / POTÊNCIA: 88 HP), LARGURA ATÉ 0,8 M, PROFUNDIDADE DE 1,5 A 3,0 M, COM SOLO DE 1ª CATEGORIA EM LOCAIS COM ALTO NÍVEL DE INTERFERÊNCIA. AF_04/2016</t>
  </si>
  <si>
    <t>REATERRO MECANIZADO DE VALA COM RETROESCAVADEIRA (CAPACIDADE DA CAÇAMBA DA RETRO: 0,26 M³ / POTÊNCIA: 88 HP), LARGURA ATÉ 0,8 M, PROFUNDIDADE ATÉ 1,5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</si>
  <si>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BAIXO NÍVEL DE INTERFERÊNCIA. AF_04/2016</t>
  </si>
  <si>
    <t>REATERRO MECANIZADO DE VALA COM RETROESCAVADEIRA (CAPACIDADE DA CAÇAMBA DA RETRO: 0,26 M³ / POTÊNCIA: 88 HP), LARGURA ATÉ 0,8 M, PROFUNDIDADE DE 1,5 A 3,0 M, COM SOLO DE 1ª CATEGORIA EM LOCAIS COM BAIXO NÍVEL DE INTERFERÊNCIA. AF_04/2016</t>
  </si>
  <si>
    <t>REATERRO MANUAL APILOADO COM SOQUETE. AF_10/2017</t>
  </si>
  <si>
    <t>UMIDIFICAÇÃO DE MATERIAL PARA VALAS COM CAMINHÃO PIPA 10000L. AF_11/2016</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</si>
  <si>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</si>
  <si>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</si>
  <si>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</si>
  <si>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</si>
  <si>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</si>
  <si>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</si>
  <si>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</si>
  <si>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</si>
  <si>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</si>
  <si>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</si>
  <si>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</si>
  <si>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</si>
  <si>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</si>
  <si>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</si>
  <si>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REFORÇO METÁLICO EM PAREDE DRYWALL. AF_06/2017</t>
  </si>
  <si>
    <t>INSTALAÇÃO DE REFORÇO DE MADEIRA EM PAREDE DRYWALL. AF_06/2017</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</si>
  <si>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</si>
  <si>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</si>
  <si>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</si>
  <si>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</si>
  <si>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APLICAÇÃO MANUAL DE TINTA LÁTEX ACRÍLICA EM PAREDE EXTERNAS DE CASAS, DUAS DEMÃOS. AF_11/2016</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</si>
  <si>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</si>
  <si>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</si>
  <si>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</si>
  <si>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</si>
  <si>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</si>
  <si>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</si>
  <si>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</si>
  <si>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</si>
  <si>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</si>
  <si>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</si>
  <si>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</si>
  <si>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</si>
  <si>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</si>
  <si>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</si>
  <si>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</si>
  <si>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</si>
  <si>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</si>
  <si>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</si>
  <si>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</si>
  <si>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</si>
  <si>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</si>
  <si>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</si>
  <si>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</si>
  <si>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</si>
  <si>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</si>
  <si>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RODAPÉ CERÂMICO DE 7CM DE ALTURA COM PLACAS TIPO ESMALTADA COMERCIAL DE DIMENSÕES 35X35CM (PADRAO POPULAR). AF_06/2017</t>
  </si>
  <si>
    <t>EXECUÇÃO DE PASSEIO (CALÇADA) OU PISO DE CONCRETO COM CONCRETO MOLDADO IN LOCO, FEITO EM OBRA, ACABAMENTO CONVENCIONAL, NÃO ARMADO. AF_07/2016</t>
  </si>
  <si>
    <t>EXECUÇÃO DE PASSEIO (CALÇADA) OU PISO DE CONCRETO COM CONCRETO MOLDADO IN LOCO, USINADO,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</si>
  <si>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</si>
  <si>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</si>
  <si>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</si>
  <si>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</si>
  <si>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</si>
  <si>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</si>
  <si>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</si>
  <si>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MASSA ÚNICA, PARA RECEBIMENTO DE PINTURA OU CERÂMICA, ARGAMASSA INDUSTRIALIZADA, PREPARO MECÂNICO, APLICADO COM EQUIPAMENTO DE MISTURA E PROJEÇÃO DE 1,5 M3/H EM FACES INTERNAS DE PAREDES, ESPESSURA DE 5MM, SEM EXECUÇÃO DE TALISCAS.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</si>
  <si>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</si>
  <si>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</si>
  <si>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</si>
  <si>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</si>
  <si>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</si>
  <si>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</si>
  <si>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</si>
  <si>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</si>
  <si>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</si>
  <si>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</si>
  <si>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</si>
  <si>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</si>
  <si>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REVESTIMENTO CERÂMICO PARA PAREDES INTERNAS COM PLACAS TIPO ESMALTADA PADRÃO POPULAR DE DIMENSÕES 20X20 CM, ARGAMASSA TIPO AC I, APLICADAS EM AMBIENTES DE ÁREA MENOR QUE 5 M2 NA ALTURA INTEIRA DAS PAREDES. AF_06/2014</t>
  </si>
  <si>
    <t>REVESTIMENTO CERÂMICO PARA PAREDES INTERNAS COM PLACAS TIPO ESMALTADA PADRÃO POPULAR DE DIMENSÕES 20X20 CM, ARGAMASSA TIPO AC I, APLICADAS EM AMBIENTES DE ÁREA MAIOR QUE 5 M2 NA ALTURA INTEIRA DAS PAREDES. AF_06/2014</t>
  </si>
  <si>
    <t>REVESTIMENTO CERÂMICO PARA PAREDES INTERNAS COM PLACAS TIPO ESMALTADA PADRÃO POPULAR DE DIMENSÕES 20X20 CM, ARGAMASSA TIPO AC I, APLICADAS EM AMBIENTES DE ÁREA MENOR QUE 5 M2 A MEIA ALTURA DAS PAREDES. AF_06/2014</t>
  </si>
  <si>
    <t>REVESTIMENTO CERÂMICO PARA PAREDES INTERNAS COM PLACAS TIPO ESMALTADA PADRÃO POPULAR DE DIMENSÕES 20X20 CM, ARGAMASSA TIPO AC I, APLICADAS EM AMBIENTES DE ÁREA MAIOR QUE 5 M2 A MEIA ALTURA DAS PAREDES. AF_06/2014</t>
  </si>
  <si>
    <t>REVESTIMENTO CERÂMICO PARA PAREDES INTERNAS COM PLACAS TIPO ESMALTADA PADRÃO POPULAR DE DIMENSÕES 20X20 CM, ARGAMASSA TIPO AC III, APLICADAS EM AMBIENTES DE ÁREA MENOR QUE 5 M2 NA ALTURA INTEIRA DAS PAREDES. AF_06/2014</t>
  </si>
  <si>
    <t>REVESTIMENTO CERÂMICO PARA PAREDES INTERNAS COM PLACAS TIPO ESMALTADA PADRÃO POPULAR DE DIMENSÕES 20X20 CM, ARGAMASSA TIPO AC III, APLICADAS EM AMBIENTES DE ÁREA MAIOR QUE 5 M2 NA ALTURA INTEIRA DAS PAREDES. AF_06/2014</t>
  </si>
  <si>
    <t>REVESTIMENTO CERÂMICO PARA PAREDES INTERNAS COM PLACAS TIPO ESMALTADA PADRÃO POPULAR DE DIMENSÕES 20X20 CM, ARGAMASSA TIPO AC III, APLICADAS EM AMBIENTES DE ÁREA MENOR QUE 5 M2 A MEIA ALTURA DAS PAREDES. AF_06/2014</t>
  </si>
  <si>
    <t>REVESTIMENTO CERÂMICO PARA PAREDES INTERNAS COM PLACAS TIPO ESMALTADA PADRÃO POPULAR DE DIMENSÕES 20X20 CM, ARGAMASSA TIPO AC III, APLICADAS EM AMBIENTES DE ÁREA MAIOR QUE 5 M2 A MEIA ALTURA DAS PAREDES. AF_06/2014</t>
  </si>
  <si>
    <t>FORRO EM MADEIRA PINUS, PARA AMBIENTES RESIDENCIAIS, INCLUSIVE ESTRUTURA DE FIXAÇÃO. AF_05/2017</t>
  </si>
  <si>
    <t>FORRO EM MADEIRA PINUS, PARA AMBIENTES COMERCIAIS, INCLUSIVE ESTRUTURA DE FIXAÇÃO. AF_05/2017</t>
  </si>
  <si>
    <t>ACABAMENTOS PARA FORRO (RODA-FORRO EM MADEIRA PINUS). AF_05/2017</t>
  </si>
  <si>
    <t>FORRO EM PLACAS DE GESSO, PARA AMBIENTES RESIDENCIAIS. AF_05/2017_P</t>
  </si>
  <si>
    <t>FORRO EM DRYWALL, PARA AMBIENTES RESIDENCIAIS, INCLUSIVE ESTRUTURA DE FIXAÇÃO. AF_05/2017_P</t>
  </si>
  <si>
    <t>FORRO EM PLACAS DE GESSO, PARA AMBIENTES COMERCIAIS. AF_05/2017_P</t>
  </si>
  <si>
    <t>FORRO EM DRYWALL, PARA AMBIENTES COMERCIAIS, INCLUSIVE ESTRUTURA DE FIXAÇÃO. AF_05/2017_P</t>
  </si>
  <si>
    <t>ACABAMENTOS PARA FORRO (MOLDURA DE GESSO). AF_05/2017</t>
  </si>
  <si>
    <t>ACABAMENTOS PARA FORRO (MOLDURA EM DRYWALL, COM LARGURA DE 15 CM). AF_05/2017_P</t>
  </si>
  <si>
    <t>ACABAMENTOS PARA FORRO (SANCA DE GESSO MONTADA NA OBRA). AF_05/2017_P</t>
  </si>
  <si>
    <t>FORRO EM RÉGUAS DE PVC, FRISADO, PARA AMBIENTES RESIDENCIAIS, INCLUSIVE ESTRUTURA DE FIXAÇÃO. AF_05/2017_P</t>
  </si>
  <si>
    <t>FORRO EM RÉGUAS DE PVC, FRISADO, PARA AMBIENTES COMERCIAIS, INCLUSIVE ESTRUTURA DE FIXAÇÃO. AF_05/2017_P</t>
  </si>
  <si>
    <t>ACABAMENTOS PARA FORRO (RODA-FORRO EM PERFIL METÁLICO E PLÁSTICO). AF_05/2017</t>
  </si>
  <si>
    <t>FORRO EM RÉGUAS DE PVC, LISO, PARA AMBIENTES RESIDENCIAIS, INCLUSIVE ESTRUTURA DE FIXAÇÃO. AF_05/2017_P</t>
  </si>
  <si>
    <t>FORRO DE PVC, LISO, PARA AMBIENTES COMERCIAIS, INCLUSIVE ESTRUTURA DE FIXAÇÃO. AF_05/2017_P</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</si>
  <si>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</si>
  <si>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</si>
  <si>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</si>
  <si>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</si>
  <si>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</si>
  <si>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</si>
  <si>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</si>
  <si>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</si>
  <si>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</si>
  <si>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</si>
  <si>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GUARDA-CORPO EM LAJE PÓS-DESFÔRMA, PARA ESTRUTURAS EM CONCRETO, COM ESCORAS DE MADEIRA ESTRONCADAS NA ESTRUTURA, TRAVESSÕES DE MADEIRA PREGADOS E FECHAMENTO EM TELA DE POLIPROPILENO PARA EDIFICAÇÕES ACIMA DE 4 PAV. (2 MONTAGENS POR OBRA). AF_11/2017</t>
  </si>
  <si>
    <t>GUARDA-CORPO EM LAJE PÓS-DESFORMA, PARA ESTRUTURAS EM CONCRETO, COM ESCORAS METÁLICAS ESTRONCADAS NA ESTRUTURA, TRAVESSÕES DE MADEIRA E FECHAMENTO EM TELA DE POLIPROPILENO PARA EDIFICAÇÕES COM ALTURA ATÉ 4 PAVIMENTOS (1 MONTAGEM POR OBRA). AF_11/2017</t>
  </si>
  <si>
    <t>GUARDA-CORPO EM LAJE PÓS-DESFORMA, PARA ESTRUTURAS EM CONCRETO, COM ESCORAS METÁLICAS ESTRONCADAS NA ESTRUTURA, TRAVESSÕES DE MADEIRA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</si>
  <si>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</si>
  <si>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</si>
  <si>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</si>
  <si>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</si>
  <si>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</si>
  <si>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</si>
  <si>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</si>
  <si>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</si>
  <si>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</si>
  <si>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</si>
  <si>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COBERTURA PARA PROTEÇÃO DE PEDESTRES SOBRE ESTRUTURA DE ANDAIME, INCLUSIVE MONTAGEM E DESMONTAGEM. AF_11/2017</t>
  </si>
  <si>
    <t>PLATAFORMA DE PROTEÇÃO PRINCIPAL PARA ALVENARIA ESTRUTURAL PARA SER APOIADA EM ANDAIME, INCLUSIVE MONTAGEM E DESMONTAGEM. AF_11/2017</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</si>
  <si>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</si>
  <si>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</si>
  <si>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</si>
  <si>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</si>
  <si>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</si>
  <si>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</si>
  <si>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</si>
  <si>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</si>
  <si>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</si>
  <si>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</si>
  <si>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</si>
  <si>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</si>
  <si>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</si>
  <si>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</si>
  <si>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</si>
  <si>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</si>
  <si>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</si>
  <si>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</si>
  <si>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</si>
  <si>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</si>
  <si>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</si>
  <si>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</si>
  <si>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</si>
  <si>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</si>
  <si>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</si>
  <si>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</si>
  <si>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</si>
  <si>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</si>
  <si>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</si>
  <si>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</si>
  <si>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</si>
  <si>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</si>
  <si>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</si>
  <si>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</si>
  <si>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</si>
  <si>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</si>
  <si>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</si>
  <si>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</si>
  <si>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</si>
  <si>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</si>
  <si>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</si>
  <si>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</si>
  <si>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</si>
  <si>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</si>
  <si>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SERVIÇOS TÉCNICOS ESPECIALIZADOS PARA ACOMPANHAMENTO DE EXECUÇÃO DE FUNDAÇÕES PROFUNDAS E ESTRUTURAS DE CONTENÇÃO</t>
  </si>
  <si>
    <t>LOCAÇÃO DE PONTO PARA REFERÊNCIA TOPOGRÁFICA. AF_10/2018</t>
  </si>
  <si>
    <t>LOCACAO CONVENCIONAL DE OBRA, UTILIZANDO GABARITO DE TÁBUAS CORRIDAS PONTALETADAS A CADA 2,00M -  2 UTILIZAÇÕES. AF_10/2018</t>
  </si>
  <si>
    <t>MARCAÇÃO DE PONTOS EM GABARITO OU CAVALETE. AF_10/2018</t>
  </si>
  <si>
    <t>LOCAÇÃO DE REDE DE ÁGUA OU ESGOTO. AF_10/2018</t>
  </si>
  <si>
    <t>LOCAÇÃO DE PAVIMENTAÇÃO. AF_10/2018</t>
  </si>
  <si>
    <t>PLANTIO DE ARBUSTO OU  CERCA VIVA. AF_05/2018</t>
  </si>
  <si>
    <t>PLANTIO DE ÁRVORE ORNAMENTAL COM ALTURA DE MUDA MAIOR QUE 2,00 M E MENOR OU IGUAL A 4,00 M. AF_05/2018</t>
  </si>
  <si>
    <t>PLANTIO DE PALMEIRA COM ALTURA DE MUDA MENOR OU IGUAL A 2,00 M. AF_05/2018</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</si>
  <si>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</si>
  <si>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</si>
  <si>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</si>
  <si>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</si>
  <si>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</si>
  <si>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PLANTIO DE GRAMA EM PAVIMENTO CONCREGRAMA. AF_05/2018</t>
  </si>
  <si>
    <t>PLANTIO DE FORRAÇÃO. AF_05/2018</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</si>
  <si>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</si>
  <si>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</si>
  <si>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</si>
  <si>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REMOÇÃO DE RAÍZES REMANESCENTES DE TRONCO DE ÁRVORE COM DIÂMETRO MAIOR OU IGUAL A 0,60 M.AF_05/2018</t>
  </si>
  <si>
    <t>CORTE RASO E RECORTE DE ÁRVORE COM DIÂMETRO DE TRONCO MAIOR OU IGUAL A 0,20 M E MENOR QUE 0,40 M.AF_05/2018</t>
  </si>
  <si>
    <t>CORTE RASO E RECORTE DE ÁRVORE COM DIÂMETRO DE TRONCO MAIOR OU IGUAL A 0,40 M E MENOR QUE 0,60 M.AF_05/2018</t>
  </si>
  <si>
    <t>CORTE RASO E RECORTE DE ÁRVORE COM DIÂMETRO DE TRONCO MAIOR OU IGUAL A 0,60 M.AF_05/2018</t>
  </si>
  <si>
    <t>PODA EM ALTURA DE ÁRVORE COM DIÂMETRO DE TRONCO MENOR QUE 0,20 M.AF_05/2018</t>
  </si>
  <si>
    <t>PODA EM ALTURA DE ÁRVORE COM DIÂMETRO DE TRONCO MAIOR OU IGUAL A 0,20 M E MENOR QUE 0,40 M.AF_05/2018</t>
  </si>
  <si>
    <t>PODA EM ALTURA DE ÁRVORE COM DIÂMETRO DE TRONCO MAIOR OU IGUAL A 0,40 M E MENOR QUE 0,60 M.AF_05/2018</t>
  </si>
  <si>
    <t>PODA EM ALTURA DE ÁRVORE COM DIÂMETRO DE TRONCO MAIOR OU IGUAL A 0,60 M.AF_05/2018</t>
  </si>
  <si>
    <t>CADASTRISTA DE REDES DE AGUA E ESGOTO COM ENCARGOS COMPLEMENTARES</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</si>
  <si>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</si>
  <si>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</si>
  <si>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</si>
  <si>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</si>
  <si>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</si>
  <si>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</si>
  <si>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ARMADOR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</si>
  <si>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</si>
  <si>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</si>
  <si>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</si>
  <si>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</si>
  <si>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</si>
  <si>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</si>
  <si>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</si>
  <si>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</si>
  <si>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</si>
  <si>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</si>
  <si>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</si>
  <si>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</si>
  <si>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</si>
  <si>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</si>
  <si>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</si>
  <si>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</si>
  <si>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</si>
  <si>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</si>
  <si>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</si>
  <si>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</si>
  <si>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GESSEIRO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</si>
  <si>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</si>
  <si>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</si>
  <si>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</si>
  <si>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</si>
  <si>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</si>
  <si>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</si>
  <si>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</si>
  <si>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</si>
  <si>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</si>
  <si>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</si>
  <si>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</si>
  <si>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</si>
  <si>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</si>
  <si>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</si>
  <si>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</si>
  <si>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</si>
  <si>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</si>
  <si>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</si>
  <si>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</si>
  <si>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</si>
  <si>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</si>
  <si>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</si>
  <si>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</si>
  <si>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</si>
  <si>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</si>
  <si>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</si>
  <si>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</si>
  <si>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</si>
  <si>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</si>
  <si>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</si>
  <si>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</si>
  <si>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</si>
  <si>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PEDREIRO (ENCARGOS COMPLEMENTARES) - HORISTA</t>
  </si>
  <si>
    <t>CURSO DE CAPACITAÇÃO PARA PINTOR (ENCARGOS COMPLEMENTARES) - HORISTA</t>
  </si>
  <si>
    <t>CURSO DE CAPACITAÇÃO PARA PINTOR DE LETREIROS (ENCARGOS COMPLEMENTARES) - HORISTA</t>
  </si>
  <si>
    <t>CURSO DE CAPACITAÇÃO PARA PINTOR PARA TINTA EPÓXI (ENCARGOS COMPLEMENTARES) - HORISTA</t>
  </si>
  <si>
    <t>CURSO DE CAPACITAÇÃO PARA POCEIRO (ENCARGOS COMPLEMENTARES) - HORISTA</t>
  </si>
  <si>
    <t>CURSO DE CAPACITAÇÃO PARA RASTELEIRO (ENCARGOS COMPLEMENTARES) - HORISTA</t>
  </si>
  <si>
    <t>CURSO DE CAPACITAÇÃO PARA SERRALHEIRO (ENCARGOS COMPLEMENTARES) - HORISTA</t>
  </si>
  <si>
    <t>CURSO DE CAPACITAÇÃO PARA SERVENTE (ENCARGOS COMPLEMENTARES) - HORISTA</t>
  </si>
  <si>
    <t>CURSO DE CAPACITAÇÃO PARA SOLDADOR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</si>
  <si>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</si>
  <si>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</si>
  <si>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</si>
  <si>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</si>
  <si>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</si>
  <si>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</si>
  <si>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</si>
  <si>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</si>
  <si>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</si>
  <si>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</si>
  <si>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</si>
  <si>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</si>
  <si>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</si>
  <si>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</si>
  <si>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</si>
  <si>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</si>
  <si>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</si>
  <si>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</si>
  <si>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</si>
  <si>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</si>
  <si>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</si>
  <si>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</si>
  <si>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</si>
  <si>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</si>
  <si>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</si>
  <si>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</si>
  <si>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</si>
  <si>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</si>
  <si>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</si>
  <si>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</si>
  <si>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</si>
  <si>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</si>
  <si>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</si>
  <si>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</si>
  <si>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</si>
  <si>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</si>
  <si>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</si>
  <si>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</si>
  <si>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</si>
  <si>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</si>
  <si>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</si>
  <si>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</si>
  <si>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</si>
  <si>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</si>
  <si>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Custo Unitário (Mão de Obra + Material)</t>
  </si>
  <si>
    <t>TOTAL DOS MATERIAL/ SERVIÇOS</t>
  </si>
  <si>
    <t>ALECRIM</t>
  </si>
  <si>
    <t>INS159</t>
  </si>
  <si>
    <t>CEBOLINHA</t>
  </si>
  <si>
    <t>INS560</t>
  </si>
  <si>
    <t>INS570</t>
  </si>
  <si>
    <t>INS580</t>
  </si>
  <si>
    <t>INS590</t>
  </si>
  <si>
    <t>INS600</t>
  </si>
  <si>
    <t>INS610</t>
  </si>
  <si>
    <t>INS620</t>
  </si>
  <si>
    <t>INS630</t>
  </si>
  <si>
    <t>INS640</t>
  </si>
  <si>
    <t>INS650</t>
  </si>
  <si>
    <t>HORTELÃ</t>
  </si>
  <si>
    <t>MANJEIRICÃO-DE-JARDIM</t>
  </si>
  <si>
    <t>MENTA</t>
  </si>
  <si>
    <t>ORÉGANO</t>
  </si>
  <si>
    <t>BASILICÃO</t>
  </si>
  <si>
    <t>BOLDO-DE-ARVOREZINHA</t>
  </si>
  <si>
    <t>CAVALINHA</t>
  </si>
  <si>
    <t>CHAMBÁ</t>
  </si>
  <si>
    <t>FALSO-BOLDO</t>
  </si>
  <si>
    <t>GENGIBRE</t>
  </si>
  <si>
    <t>INS660</t>
  </si>
  <si>
    <t>INS670</t>
  </si>
  <si>
    <t>INS680</t>
  </si>
  <si>
    <t>INS690</t>
  </si>
  <si>
    <t>INS700</t>
  </si>
  <si>
    <t>INS720</t>
  </si>
  <si>
    <t>INS730</t>
  </si>
  <si>
    <t>INS740</t>
  </si>
  <si>
    <t>INS750</t>
  </si>
  <si>
    <t>INS760</t>
  </si>
  <si>
    <t>INS770</t>
  </si>
  <si>
    <t>INS780</t>
  </si>
  <si>
    <t>INS790</t>
  </si>
  <si>
    <t>INS800</t>
  </si>
  <si>
    <t>INS810</t>
  </si>
  <si>
    <t>INS820</t>
  </si>
  <si>
    <t>GERÂNIO-MEDICINAL</t>
  </si>
  <si>
    <t>GUACO</t>
  </si>
  <si>
    <t>MARANTA</t>
  </si>
  <si>
    <t>PATCHOULI</t>
  </si>
  <si>
    <t>CONFREI</t>
  </si>
  <si>
    <t>BOGARI</t>
  </si>
  <si>
    <t>CRAVO</t>
  </si>
  <si>
    <t>JASMIM-ESTRELA</t>
  </si>
  <si>
    <t>MADRESSILVA</t>
  </si>
  <si>
    <t>MINI-GARDÊNIA</t>
  </si>
  <si>
    <t>KALANCHOE</t>
  </si>
  <si>
    <t>ESPADA-DE-SÃO-JORGE</t>
  </si>
  <si>
    <t>ESPADINHA-ANÃ</t>
  </si>
  <si>
    <t>GASTERIA / LÍNGUA-DE-BOI</t>
  </si>
  <si>
    <t>JACARÉ</t>
  </si>
  <si>
    <t>LANÇA-DE-SÃO-JORGE</t>
  </si>
  <si>
    <t>ROEL</t>
  </si>
  <si>
    <t>INS254</t>
  </si>
  <si>
    <t>INS78</t>
  </si>
  <si>
    <t>INS201</t>
  </si>
  <si>
    <t>INS326</t>
  </si>
  <si>
    <t>INS255</t>
  </si>
  <si>
    <t>INS230</t>
  </si>
  <si>
    <t>MERCADO 01</t>
  </si>
  <si>
    <t>INS164</t>
  </si>
  <si>
    <t>LUMINÁRIA LED, 150W, PARA ILUMINAÇÃO PÚBLICA</t>
  </si>
  <si>
    <t>CRONOGRAMA FÍSICO FINANCEIRO</t>
  </si>
  <si>
    <t>MERCADO 02</t>
  </si>
  <si>
    <t>MERCADO 03</t>
  </si>
  <si>
    <t>MERCADO 04</t>
  </si>
  <si>
    <t>MERCADO 05</t>
  </si>
  <si>
    <t>MERCADO 06</t>
  </si>
  <si>
    <t>MERCADO 07</t>
  </si>
  <si>
    <t>MERCADO 08</t>
  </si>
  <si>
    <t>MERCADO 09</t>
  </si>
  <si>
    <t xml:space="preserve">ARGAMASSA COLANTE </t>
  </si>
  <si>
    <t>MERCADO 10</t>
  </si>
  <si>
    <t>MERCADO 11</t>
  </si>
  <si>
    <t>MERCADO 12</t>
  </si>
  <si>
    <t>MERCADO 13</t>
  </si>
  <si>
    <t>MERCADO 14</t>
  </si>
  <si>
    <t>MERCADO 15</t>
  </si>
  <si>
    <t>MERCADO 16</t>
  </si>
  <si>
    <t>MERCADO 17</t>
  </si>
  <si>
    <t>MERCADO 18</t>
  </si>
  <si>
    <t>MERCADO 19</t>
  </si>
  <si>
    <t>MERCADO 20</t>
  </si>
  <si>
    <t>MERCADO 21</t>
  </si>
  <si>
    <t>MERCADO 22</t>
  </si>
  <si>
    <t>MERCADO 23</t>
  </si>
  <si>
    <t>MERCADO 24</t>
  </si>
  <si>
    <t>MERCADO 25</t>
  </si>
  <si>
    <t>MERCADO 26</t>
  </si>
  <si>
    <t>MERCADO 27</t>
  </si>
  <si>
    <t>MERCADO 28</t>
  </si>
  <si>
    <t>MERCADO 29</t>
  </si>
  <si>
    <t>MERCADO 30</t>
  </si>
  <si>
    <t>MERCADO 31</t>
  </si>
  <si>
    <t>MERCADO 32</t>
  </si>
  <si>
    <t>MERCADO 33</t>
  </si>
  <si>
    <t>MERCADO 34</t>
  </si>
  <si>
    <t>MERCADO 35</t>
  </si>
  <si>
    <t>MERCADO 36</t>
  </si>
  <si>
    <t>MERCADO 37</t>
  </si>
  <si>
    <t>MERCADO 38</t>
  </si>
  <si>
    <t>MERCADO 39</t>
  </si>
  <si>
    <t>MERCADO 40</t>
  </si>
  <si>
    <t>MERCADO 41</t>
  </si>
  <si>
    <t>MERCADO 42</t>
  </si>
  <si>
    <t>MERCADO 43</t>
  </si>
  <si>
    <t>MERCADO 44</t>
  </si>
  <si>
    <t>ELETRODUTO/ DUTO PEAD FLEXIVEL PAREDE SIMPLES, CORRUGACAO 
HELICOIDAL, DE 1", PARA CABEAMENTOSUBTERRANEO (NBR 15715) (ELETRO FIOS)</t>
  </si>
  <si>
    <t>LAVADORA DE ALTA PRESSAO (LAVA-JATO) PARA AGUA FRIA, PRESSAO DE OPERACAO ENTRE 1400 E 1900 LIB/POL2, VAZAO MAXIMA ENTRE 400 E 700 L/H - CHP DIURNO. AF_04/2019</t>
  </si>
  <si>
    <t>LAVADORA DE ALTA PRESSAO (LAVA-JATO) PARA AGUA FRIA, PRESSAO DE OPERACAO ENTRE 1400 E 1900 LIB/POL2, VAZAO MAXIMA ENTRE 400 E 700 L/H - CHI DIURNO. AF_04/2019</t>
  </si>
  <si>
    <t>LAVADORA DE ALTA PRESSAO (LAVA-JATO) PARA AGUA FRIA, PRESSAO DE OPERACAO ENTRE 1400 E 1900 LIB/POL2, VAZAO MAXIMA ENTRE 400 E 700 L/H - DEPRECIAÇÃO. AF_04/2019</t>
  </si>
  <si>
    <t>LAVADORA DE ALTA PRESSAO (LAVA-JATO) PARA AGUA FRIA, PRESSAO DE OPERACAO ENTRE 1400 E 1900 LIB/POL2, VAZAO MAXIMA ENTRE 400 E 700 L/H - JUROS. AF_04/2019</t>
  </si>
  <si>
    <t>LAVADORA DE ALTA PRESSAO (LAVA-JATO) PARA AGUA FRIA, PRESSAO DE OPERACAO ENTRE 1400 E 1900 LIB/POL2, VAZAO MAXIMA ENTRE 400 E 700 L/H - MANUTENÇÃO. AF_04/2019</t>
  </si>
  <si>
    <t>LAVADORA DE ALTA PRESSAO (LAVA-JATO) PARA AGUA FRIA, PRESSAO DE OPERACAO ENTRE 1400 E 1900 LIB/POL2, VAZAO MAXIMA ENTRE 400 E 700 L/H - MATERIAIS NA OPERAÇÃO. AF_04/2019</t>
  </si>
  <si>
    <t>GUARDA-CORPO DE AÇO GALVANIZADO DE 1,10M, MONTANTES TUBULARES DE 1.1/4" ESPAÇADOS DE 1,20M, TRAVESSA SUPERIOR DE 1.1/2", GRADIL FORMADO POR TUBOS HORIZONTAIS DE 1" E VERTICAIS DE 3/4", FIXADO COM CHUMBADOR MECÂNICO. AF_04/2019_P</t>
  </si>
  <si>
    <t>GUARDA-CORPO DE AÇO GALVANIZADO DE 1,10M DE ALTURA, MONTANTES TUBULARES DE 1.1/2 ESPAÇADOS DE 1,20M, TRAVESSA SUPERIOR DE 2, GRADIL FORMADO POR BARRAS CHATAS EM FERRO DE 32X4,8MM, FIXADO COM CHUMBADOR MECÂNICO. AF_04/2019_P</t>
  </si>
  <si>
    <t>GUARDA-CORPO PANORÂMICO COM PERFIS DE ALUMÍNIO E VIDRO LAMINADO 8 MM, FIXADO COM CHUMBADOR MECÂNICO. AF_04/2019_P</t>
  </si>
  <si>
    <t>CORRIMÃO SIMPLES, DIÂMETRO EXTERNO = 1 1/2", EM AÇO GALVANIZADO. AF_04/2019_P</t>
  </si>
  <si>
    <t>CORRIMÃO SIMPLES, DIÂMETRO EXTERNO = 1 1/2", EM ALUMÍNIO. AF_04/2019_P</t>
  </si>
  <si>
    <t>GRADIL EM FERRO FIXADO EM VÃOS DE JANELAS, FORMADO POR BARRAS CHATAS DE 25X4,8 MM. AF_04/2019</t>
  </si>
  <si>
    <t>GRADIL EM ALUMÍNIO FIXADO EM VÃOS DE JANELAS, FORMADO POR TUBOS DE 3/4". AF_04/2019</t>
  </si>
  <si>
    <t>ARMAÇÃO DO SISTEMA DE PAREDES DE CONCRETO, EXECUTADA EM PAREDES DE EDIFICAÇÕES DE MÚLTIPLOS PAVIMENTOS, TELA Q-138. AF_06/2019</t>
  </si>
  <si>
    <t>ARMAÇÃO DO SISTEMA DE PAREDES DE CONCRETO, EXECUTADA EM PAREDES DE EDIFICAÇÕES TÉRREAS OU DE MÚLTIPLOS PAVIMENTOS, TELA Q-92. AF_06/2019</t>
  </si>
  <si>
    <t>ARMAÇÃO DO SISTEMA DE PAREDES DE CONCRETO, EXECUTADA EM PAREDES DE EDIFICAÇÕES TÉRREAS, TELA Q-61. AF_06/2019</t>
  </si>
  <si>
    <t>ARMAÇÃO DO SISTEMA DE PAREDES DE CONCRETO, EXECUTADA COMO ARMADURA POSITIVA DE LAJES, TELA Q-138. AF_06/2019</t>
  </si>
  <si>
    <t>ARMAÇÃO DO SISTEMA DE PAREDES DE CONCRETO, EXECUTADA COMO ARMADURA NEGATIVA DE LAJES, TELA T-196. AF_06/2019</t>
  </si>
  <si>
    <t>ARMAÇÃO DO SISTEMA DE PAREDES DE CONCRETO, EXECUTADA COMO ARMADURA POSITIVA DE LAJES, TELA Q-113. AF_06/2019</t>
  </si>
  <si>
    <t>ARMAÇÃO DO SISTEMA DE PAREDES DE CONCRETO, EXECUTADA COMO ARMADURA NEGATIVA DE LAJES, TELA L-159. AF_06/2019</t>
  </si>
  <si>
    <t>ARMAÇÃO DO SISTEMA DE PAREDES DE CONCRETO, EXECUTADA EM PLATIBANDAS, TELA Q-92. AF_06/2019</t>
  </si>
  <si>
    <t>ARMAÇÃO DO SISTEMA DE PAREDES DE CONCRETO, EXECUTADA COMO REFORÇO, VERGALHÃO DE 6,3 MM DE DIÂMETRO. AF_06/2019</t>
  </si>
  <si>
    <t>ARMAÇÃO DO SISTEMA DE PAREDES DE CONCRETO, EXECUTADA COMO REFORÇO, VERGALHÃO DE 8,0 MM DE DIÂMETRO. AF_06/2019</t>
  </si>
  <si>
    <t>ARMAÇÃO DO SISTEMA DE PAREDES DE CONCRETO, EXECUTADA COMO REFORÇO, VERGALHÃO DE 10,0 MM DE DIÂMETRO. AF_06/2019</t>
  </si>
  <si>
    <t>ARMAÇÃO DO SISTEMA DE PAREDES DE CONCRETO, EXECUTADA COMO ARMADURA POSITIVA DE LAJES, TELA Q-196. AF_06/2019</t>
  </si>
  <si>
    <t>ARMAÇÃO DO SISTEMA DE PAREDES DE CONCRETO, EXECUTADA COMO REFORÇO, VERGALHÃO DE 5,0 MM DE DIÂMETRO. AF_06/2019</t>
  </si>
  <si>
    <t>ARMAÇÃO DO SISTEMA DE PAREDES DE CONCRETO, EXECUTADA COMO REFORÇO, VERGALHÃO DE 12,5 MM DE DIÂMETRO. AF_06/2019</t>
  </si>
  <si>
    <t>IMPERMEABILIZAÇÃO DE SUPERFÍCIE COM ARGAMASSA POLIMÉRICA / MEMBRANA ACRÍLICA, 3 DEMÃOS. AF_06/2018</t>
  </si>
  <si>
    <t>IMPERMEABILIZAÇÃO DE SUPERFÍCIE COM ARGAMASSA POLIMÉRICA / MEMBRANA ACRÍLICA, 4 DEMÃOS, REFORÇADA COM VÉU DE POLIÉSTER (MAV). AF_06/2018</t>
  </si>
  <si>
    <t>TRATAMENTO DE RALO OU PONTO EMERGENTE COM ARGAMASSA POLIMÉRICA / MEMBRANA ACRÍLICA REFORÇADO COM VÉU DE POLIÉSTER (MAV). AF_06/2018</t>
  </si>
  <si>
    <t>ELETRODUTO FLEXÍVEL CORRUGADO REFORÇADO, PVC, DN 20 MM (1/2"), PARA CIRCUITOS TERMINAIS, INSTALADO EM FORRO - FORNECIMENTO E INSTALAÇÃO. AF_12/2015</t>
  </si>
  <si>
    <t>ELETRODUTO FLEXÍVEL CORRUGADO REFORÇADO, PVC, DN 25 MM (3/4"), PARA CIRCUITOS TERMINAIS, INSTALADO EM FORRO - FORNECIMENTO E INSTALAÇÃO. AF_12/2015</t>
  </si>
  <si>
    <t>ELETRODUTO FLEXÍVEL CORRUGADO REFORÇADO, PVC, DN 32 MM (1"), PARA CIRCUITOS TERMINAIS, INSTALADO EM FORRO - FORNECIMENTO E INSTALAÇÃO. AF_12/2015</t>
  </si>
  <si>
    <t>ELETRODUTO FLEXÍVEL LISO, PEAD, DN 32 MM (1"), PARA CIRCUITOS TERMINAIS, INSTALADO EM FORRO - FORNECIMENTO E INSTALAÇÃO. AF_12/2015</t>
  </si>
  <si>
    <t>ELETRODUTO FLEXÍVEL CORRUGADO, PEAD, DN 40 MM (1 1/4"), PARA CIRCUITOS TERMINAIS, INSTALADO EM FORRO - FORNECIMENTO E INSTALAÇÃO. AF_12/2015</t>
  </si>
  <si>
    <t>ELETRODUTO FLEXÍVEL LISO, PEAD, DN 40 MM (1 1/4"), PARA CIRCUITOS TERMINAIS, INSTALADO EM FORRO - FORNECIMENTO E INSTALAÇÃO. AF_12/2015</t>
  </si>
  <si>
    <t>ELETRODUTO FLEXÍVEL CORRUGADO REFORÇADO, PVC, DN 20 MM (1/2"), PARA CIRCUITOS TERMINAIS, INSTALADO EM LAJE - FORNECIMENTO E INSTALAÇÃO. AF_12/2015</t>
  </si>
  <si>
    <t>ELETRODUTO FLEXÍVEL CORRUGADO REFORÇADO, PVC, DN 25 MM (3/4"), PARA CIRCUITOS TERMINAIS, INSTALADO EM LAJE - FORNECIMENTO E INSTALAÇÃO. AF_12/2015</t>
  </si>
  <si>
    <t>ELETRODUTO FLEXÍVEL CORRUGADO REFORÇADO, PVC, DN 32 MM (1"), PARA CIRCUITOS TERMINAIS, INSTALADO EM LAJE - FORNECIMENTO E INSTALAÇÃO. AF_12/2015</t>
  </si>
  <si>
    <t>ELETRODUTO FLEXÍVEL LISO, PEAD, DN 32 MM (1"), PARA CIRCUITOS TERMINAIS, INSTALADO EM LAJE - FORNECIMENTO E INSTALAÇÃO. AF_12/2015</t>
  </si>
  <si>
    <t>ELETRODUTO FLEXÍVEL CORRUGADO, PEAD, DN 40 MM (1 1/4"), PARA CIRCUITOS TERMINAIS, INSTALADO EM LAJE - FORNECIMENTO E INSTALAÇÃO. AF_12/2015</t>
  </si>
  <si>
    <t>ELETRODUTO FLEXÍVEL LISO, PEAD, DN 40 MM (1 1/4"), PARA CIRCUITOS TERMINAIS, INSTALADO EM LAJE - FORNECIMENTO E INSTALAÇÃO. AF_12/2015</t>
  </si>
  <si>
    <t>ELETRODUTO FLEXÍVEL CORRUGADO REFORÇADO, PVC, DN 20 MM (1/2"), PARA CIRCUITOS TERMINAIS, INSTALADO EM PAREDE - FORNECIMENTO E INSTALAÇÃO. AF_12/2015</t>
  </si>
  <si>
    <t>ELETRODUTO FLEXÍVEL CORRUGADO REFORÇADO, PVC, DN 25 MM (3/4"), PARA CIRCUITOS TERMINAIS, INSTALADO EM PAREDE - FORNECIMENTO E INSTALAÇÃO. AF_12/2015</t>
  </si>
  <si>
    <t>ELETRODUTO FLEXÍVEL CORRUGADO REFORÇADO, PVC, DN 32 MM (1"), PARA CIRCUITOS TERMINAIS, INSTALADO EM PAREDE - FORNECIMENTO E INSTALAÇÃO. AF_12/2015</t>
  </si>
  <si>
    <t>ELETRODUTO FLEXÍVEL LISO, PEAD, DN 32 MM (1"), PARA CIRCUITOS TERMINAIS, INSTALADO EM PAREDE - FORNECIMENTO E INSTALAÇÃO. AF_12/2015</t>
  </si>
  <si>
    <t>ELETRODUTO FLEXÍVEL CORRUGADO, PEAD, DN 40 MM (1 1/4"), PARA CIRCUITOS TERMINAIS, INSTALADO EM PAREDE - FORNECIMENTO E INSTALAÇÃO. AF_12/2015</t>
  </si>
  <si>
    <t>ELETRODUTO FLEXÍVEL LISO, PEAD, DN 40 MM (1 1/4"), PARA CIRCUITOS TERMINAIS, INSTALADO EM PAREDE - FORNECIMENTO E INSTALAÇÃO. AF_12/2015</t>
  </si>
  <si>
    <t>CURVA 180 GRAUS PARA ELETRODUTO, PVC, ROSCÁVEL, DN 32 MM (1"), PARA CIRCUITOS TERMINAIS, INSTALADA EM FORRO - FORNECIMENTO E INSTALAÇÃO. AF_12/2015</t>
  </si>
  <si>
    <t>CURVA 180 GRAUS PARA ELETRODUTO, PVC, ROSCÁVEL, DN 32 MM (1), PARA CIRCUITOS TERMINAIS, INSTALADA EM LAJE - FORNECIMENTO E INSTALAÇÃO. AF_12/2015</t>
  </si>
  <si>
    <t>CURVA 180 GRAUS PARA ELETRODUTO, PVC, ROSCÁVEL, DN 32 MM (1), PARA CIRCUITOS TERMINAIS, INSTALADA EM PAREDE - FORNECIMENTO E INSTALAÇÃO. AF_12/2015</t>
  </si>
  <si>
    <t>CURVA 135 GRAUS PARA ELETRODUTO, PVC, ROSCÁVEL, DN 25 MM (3/4), PARA CIRCUITOS TERMINAIS, INSTALADA EM FORRO - FORNECIMENTO E INSTALAÇÃO. AF_12/2015</t>
  </si>
  <si>
    <t>CURVA 135 GRAUS PARA ELETRODUTO, PVC, ROSCÁVEL, DN 25 MM (3/4), PARA CIRCUITOS TERMINAIS, INSTALADA EM LAJE - FORNECIMENTO E INSTALAÇÃO. AF_12/2015</t>
  </si>
  <si>
    <t>CURVA 135 GRAUS PARA ELETRODUTO, PVC, ROSCÁVEL, DN 25 MM (3/4), PARA CIRCUITOS TERMINAIS, INSTALADA EM PAREDE - FORNECIMENTO E INSTALAÇÃO. AF_12/2015</t>
  </si>
  <si>
    <t>LIMPEZA DE PISO CERÂMICO OU PORCELANATO COM VASSOURA A SECO. AF_04/2019</t>
  </si>
  <si>
    <t>LIMPEZA DE PISO CERÂMICO OU PORCELANATO COM PANO ÚMIDO. AF_04/2019</t>
  </si>
  <si>
    <t>LIMPEZA DE PISO CERÂMICO OU COM PEDRAS RÚSTICAS UTILIZANDO ÁCIDO MURIÁTICO. AF_04/2019</t>
  </si>
  <si>
    <t>LIMPEZA DE REVESTIMENTO CERÂMICO EM PAREDE COM PANO ÚMIDO AF_04/2019</t>
  </si>
  <si>
    <t>LIMPEZA DE REVESTIMENTO CERÂMICO EM PAREDE UTILIZANDO ÁCIDO MURIÁTICO. AF_04/2019</t>
  </si>
  <si>
    <t>LIMPEZA DE PISO DE LADRILHO HIDRÁULICO COM PANO ÚMIDO. AF_04/2019</t>
  </si>
  <si>
    <t>LIMPEZA DE CONTRAPISO COM VASSOURA A SECO. AF_04/2019</t>
  </si>
  <si>
    <t>LIMPEZA DE LADRILHO HIDRÁULICO EM PAREDE COM PANO ÚMIDO. AF_04/2019</t>
  </si>
  <si>
    <t>LIMPEZA DE SUPERFÍCIE COM JATO DE ALTA PRESSÃO. AF_04/2019</t>
  </si>
  <si>
    <t>LIMPEZA DE PORTA DE MADEIRA. AF_04/2019</t>
  </si>
  <si>
    <t>LIMPEZA DE FORRO REMOVÍVEL COM PANO ÚMIDO. AF_04/2019</t>
  </si>
  <si>
    <t>AR CONDICIONADO SPLIT INVERTER, HI-WALL (PAREDE), 12000 BTU/H, CICLO FRIO, 60HZ, CLASSIFICACAO A (SELO PROCEL), GAS HFC, CONTROLE S/FIO</t>
  </si>
  <si>
    <t>AR CONDICIONADO SPLIT INVERTER, HI-WALL (PAREDE), 18000 BTU/H, CICLO FRIO, 60HZ, CLASSIFICACAO A (SELO PROCEL), GAS HFC, CONTROLE S/FIO</t>
  </si>
  <si>
    <t>AR CONDICIONADO SPLIT INVERTER, HI-WALL (PAREDE), 9000 BTU/H, CICLO FRIO, 60HZ, CLASSIFICACAO A (SELO PROCEL), GAS HFC, CONTROLE S/FIO</t>
  </si>
  <si>
    <t>AR CONDICIONADO SPLIT INVERTER, PISO TETO, 18000 BTU/H, CICLO FRIO, 60HZ, CLASSIFICACAO ENERGETICA A OU B (SELO PROCEL), GAS HFC, CONTROLE S/FIO</t>
  </si>
  <si>
    <t>AR CONDICIONADO SPLIT INVERTER, PISO TETO, 24000 BTU/H, CICLO FRIO, 60HZ, CLASSIFICACAO ENERGETICA A OU B (SELO PROCEL), GAS HFC, CONTROLE S/FIO</t>
  </si>
  <si>
    <t>AR CONDICIONADO SPLIT INVERTER, PISO TETO, 36000 BTU/H, CICLO FRIO, 60HZ, CLASSIFICACAO ENERGETICA A OU B (SELO PROCEL), GAS HFC, CONTROLE S/FIO</t>
  </si>
  <si>
    <t>AR CONDICIONADO SPLIT INVERTER, PISO TETO, 48000 BTU/H, CICLO FRIO, 60HZ, CLASSIFICACAO ENERGETICA A OU B (SELO PROCEL), GAS HFC, CONTROLE S/FIO</t>
  </si>
  <si>
    <t>AR CONDICIONADO SPLIT ON/OFF, CASSETE (TETO), 18000 BTUS/H, CICLO QUENTE/FRIO, 60 HZ, CLASSIFICACAO ENERGETICA C - SELO PROCEL, GAS HFC, CONTROLE S/ FIO</t>
  </si>
  <si>
    <t>AR CONDICIONADO SPLIT ON/OFF, CASSETE (TETO), 24000 BTUS/H, CICLO QUENTE/FRIO, 60 HZ, CLASSIFICACAO ENERGETICA C - SELO PROCEL, GAS HFC, CONTROLE S/ FIO</t>
  </si>
  <si>
    <t>AR CONDICIONADO SPLIT ON/OFF, CASSETE (TETO), 36000 BTUS/H, CICLO QUENTE/FRIO, 60 HZ, CLASSIFICACAO ENERGETICA A - SELO PROCEL, GAS HFC, CONTROLE S/ FIO</t>
  </si>
  <si>
    <t>AR CONDICIONADO SPLIT ON/OFF, CASSETE (TETO), 48000 BTUS/H, CICLO QUENTE/FRIO, 60 HZ, CLASSIFICACAO ENERGETICA A - SELO PROCEL, GAS HFC, CONTROLE S/ FIO</t>
  </si>
  <si>
    <t>AR CONDICIONADO SPLIT ON/OFF, CASSETE (TETO), 60000 BTUS/H, CICLO QUENTE/FRIO, 60 HZ, CLASSIFICACAO ENERGETICA A - SELO PROCEL, GAS HFC, CONTROLE S/ FIO</t>
  </si>
  <si>
    <t>AR CONDICIONADO SPLIT ON/OFF, HI-WALL (PAREDE), 12000 BTUS/H, CICLO QUENTE/FRIO, 60 HZ, CLASSIFICACAO ENERGETICA A - SELO PROCEL, GAS HFC, CONTROLE S/ FIO</t>
  </si>
  <si>
    <t>AR CONDICIONADO SPLIT ON/OFF, HI-WALL (PAREDE), 18000 BTUS/H, CICLO QUENTE/FRIO, 60 HZ, CLASSIFICACAO ENERGETICA A - SELO PROCEL, GAS HFC, CONTROLE S/ FIO</t>
  </si>
  <si>
    <t>AR CONDICIONADO SPLIT ON/OFF, HI-WALL (PAREDE), 24000 BTUS/H, CICLO QUENTE/FRIO, 60 HZ, CLASSIFICACAO ENERGETICA A - SELO PROCEL, GAS HFC, CONTROLE S/ FIO</t>
  </si>
  <si>
    <t>AR CONDICIONADO SPLIT ON/OFF, HI-WALL (PAREDE), 9000 BTUS/H, CICLO QUENTE/FRIO, 60 HZ, CLASSIFICACAO ENERGETICA A - SELO PROCEL, GAS HFC, CONTROLE S/ FIO</t>
  </si>
  <si>
    <t>AR-CONDICIONADO SPLIT INVERTER, PISO TETO, 24000 BTU/H, QUENTE/FRIO, 60HZ, CLASSIFICACAO ENERGETICA A - SELO PROCEL, GAS HFC, CONTROLE S/FIO</t>
  </si>
  <si>
    <t>ARAME PROTEGIDO COM POLIMERO PARA GABIAO, DIAMETRO 2,2 MM</t>
  </si>
  <si>
    <t>CAMINHONETE COM MOTOR A DIESEL, POTENCIA *160* CV, CABINE DUPLA, 4X4</t>
  </si>
  <si>
    <t>COMPACTADOR DE SOLO TIPO PLACA VIBRATORIA REVERSIVEL, A GASOLINA, 4 TEMPOS, PESO DE 125 A 150 KG, FORCA CENTRIFUGA DE 2500 A 2800 KGF, LARG. TRABALHO DE 400 A 450 MM, FREQ VIBRACAO DE 4300 A 4500 RPM, VELOC. TRABALHO DE 15 A 20 M/MIN, POT. DE 5,5 A 6,0 HP</t>
  </si>
  <si>
    <t>COMPACTADOR DE SOLO TIPO PLACA VIBRATORIA REVERSIVEL, A GASOLINA, 4 TEMPOS, PESO DE 150 A 175 KG, FORCA CENTRIFUGA DE 2800 A 3100 KGF, LARG. TRABALHO DE 450 A 520 MM, FREQ VIBRACAO DE 4000 A 4300 RPM, VELOC. TRABALHO DE 15 A 20 M/MIN, POT. DE 6,0 A 7,0 HP</t>
  </si>
  <si>
    <t>EPI - FAMILIA ALMOXARIFE - HORISTA (ENCARGOS COMPLEMENTARES - COLETADO CAIXA)</t>
  </si>
  <si>
    <t>EPI - FAMILIA CARPINTEIRO DE FORMAS - HORISTA (ENCARGOS COMPLEMENTARES - COLETADO CAIXA)</t>
  </si>
  <si>
    <t>EPI - FAMILIA CARPINTEIRO DE FORMAS - MENSALISTA (ENCARGOS COMPLEMENTARES - COLETADO CAIXA)</t>
  </si>
  <si>
    <t>EPI - FAMILIA ELETRICISTA - HORISTA (ENCARGOS COMPLEMENTARES - COLETADO CAIXA)</t>
  </si>
  <si>
    <t>EPI - FAMILIA ELETRICISTA - MENSALISTA (ENCARGOS COMPLEMENTARES - COLETADO CAIXA)</t>
  </si>
  <si>
    <t>EPI - FAMILIA ENCANADOR - HORISTA (ENCARGOS COMPLEMENTARES - COLETADO CAIXA)</t>
  </si>
  <si>
    <t>EPI - FAMILIA ENCANADOR - MENSALISTA (ENCARGOS COMPLEMENTARES - COLETADO CAIXA)</t>
  </si>
  <si>
    <t>EPI - FAMILIA ENCARREGADO GERAL - HORISTA (ENCARGOS COMPLEMENTARES - COLETADO CAIXA)</t>
  </si>
  <si>
    <t>EPI - FAMILIA ENGENHEIRO CIVIL - HORISTA (ENCARGOS COMPLEMENTARES - COLETADO CAIXA)</t>
  </si>
  <si>
    <t>EPI - FAMILIA ENGENHEIRO CIVIL - MENSALISTA (ENCARGOS COMPLEMENTARES - COLETADO CAIXA)</t>
  </si>
  <si>
    <t>EPI - FAMILIA OPERADOR ESCAVADEIRA - HORISTA (ENCARGOS COMPLEMENTARES - COLETADO CAIXA)</t>
  </si>
  <si>
    <t>EPI - FAMILIA OPERADOR ESCAVADEIRA - MENSALISTA (ENCARGOS COMPLEMENTARES - COLETADO CAIXA)</t>
  </si>
  <si>
    <t>EPI - FAMILIA PEDREIRO - HORISTA (ENCARGOS COMPLEMENTARES - COLETADO CAIXA)</t>
  </si>
  <si>
    <t>EPI - FAMILIA PEDREIRO - MENSALISTA (ENCARGOS COMPLEMENTARES - COLETADO CAIXA)</t>
  </si>
  <si>
    <t>EPI - FAMILIA PINTOR - HORISTA (ENCARGOS COMPLEMENTARES - COLETADO CAIXA)</t>
  </si>
  <si>
    <t>EPI - FAMILIA PINTOR - MENSALISTA (ENCARGOS COMPLEMENTARES - COLETADO CAIXA)</t>
  </si>
  <si>
    <t>EPI - FAMILIA SERVENTE - HORISTA (ENCARGOS COMPLEMENTARES - COLETADO CAIXA)</t>
  </si>
  <si>
    <t>EPI - FAMILIA SERVENTE - MENSALISTA (ENCARGOS COMPLEMENTARES - COLETADO CAIXA)</t>
  </si>
  <si>
    <t>EPI - FAMILIA SOLDADOR - HORISTA (ENCARGOS COMPLEMENTARES - COLETADO CAIXA)</t>
  </si>
  <si>
    <t>EPI - FAMILIA SOLDADOR - MENSALISTA (ENCARGOS COMPLEMENTARES - COLETADO CAIXA)</t>
  </si>
  <si>
    <t>EPI - FAMILIA TOPOGRAFO - HORISTA (ENCARGOS COMPLEMENTARES - COLETADO CAIXA)</t>
  </si>
  <si>
    <t>EPI - FAMILIA TOPOGRAFO - MENSALISTA (ENCARGOS COMPLEMENTARES - COLETADO CAIXA)</t>
  </si>
  <si>
    <t>FERRAMENTAS - FAMILIA ALMOXARIFE - HORISTA (ENCARGOS COMPLEMENTARES - COLETADO CAIXA)</t>
  </si>
  <si>
    <t>FERRAMENTAS - FAMILIA ALMOXARIFE - MENSALISTA (ENCARGOS COMPLEMENTARES - COLETADO CAIXA)</t>
  </si>
  <si>
    <t>FERRAMENTAS - FAMILIA CARPINTEIRO DE FORMAS - HORISTA (ENCARGOS COMPLEMENTARES - COLETADO CAIXA)</t>
  </si>
  <si>
    <t>FERRAMENTAS - FAMILIA CARPINTEIRO DE FORMAS - MENSALISTA (ENCARGOS COMPLEMENTARES - COLETADO CAIXA)</t>
  </si>
  <si>
    <t>FERRAMENTAS - FAMILIA ELETRICISTA - HORISTA (ENCARGOS COMPLEMENTARES - COLETADO CAIXA)</t>
  </si>
  <si>
    <t>FERRAMENTAS - FAMILIA ELETRICISTA - MENSALISTA (ENCARGOS COMPLEMENTARES - COLETADO CAIXA)</t>
  </si>
  <si>
    <t>FERRAMENTAS - FAMILIA ENCANADOR - HORISTA (ENCARGOS COMPLEMENTARES - COLETADO CAIXA)</t>
  </si>
  <si>
    <t>FERRAMENTAS - FAMILIA ENCANADOR - MENSALISTA (ENCARGOS COMPLEMENTARES - COLETADO CAIXA)</t>
  </si>
  <si>
    <t>FERRAMENTAS - FAMILIA ENCARREGADO GERAL - HORISTA (ENCARGOS COMPLEMENTARES - COLETADO CAIXA)</t>
  </si>
  <si>
    <t>FERRAMENTAS - FAMILIA ENGENHEIRO CIVIL - HORISTA (ENCARGOS COMPLEMENTARES - COLETADO CAIXA)</t>
  </si>
  <si>
    <t>FERRAMENTAS - FAMILIA ENGENHEIRO CIVIL - MENSALISTA (ENCARGOS COMPLEMENTARES - COLETADO CAIXA)</t>
  </si>
  <si>
    <t>FERRAMENTAS - FAMILIA OPERADOR ESCAVADEIRA - HORISTA (ENCARGOS COMPLEMENTARES - COLETADO CAIXA)</t>
  </si>
  <si>
    <t>FERRAMENTAS - FAMILIA OPERADOR ESCAVADEIRA - MENSALISTA (ENCARGOS COMPLEMENTARES - COLETADO CAIXA)</t>
  </si>
  <si>
    <t>FERRAMENTAS - FAMILIA PEDREIRO - HORISTA (ENCARGOS COMPLEMENTARES - COLETADO CAIXA)</t>
  </si>
  <si>
    <t>FERRAMENTAS - FAMILIA PEDREIRO - MENSALISTA (ENCARGOS COMPLEMENTARES - COLETADO CAIXA)</t>
  </si>
  <si>
    <t>FERRAMENTAS - FAMILIA PINTOR - HORISTA (ENCARGOS COMPLEMENTARES - COLETADO CAIXA)</t>
  </si>
  <si>
    <t>FERRAMENTAS - FAMILIA PINTOR - MENSALISTA (ENCARGOS COMPLEMENTARES - COLETADO CAIXA)</t>
  </si>
  <si>
    <t>FERRAMENTAS - FAMILIA SERVENTE - HORISTA (ENCARGOS COMPLEMENTARES - COLETADO CAIXA)</t>
  </si>
  <si>
    <t>FERRAMENTAS - FAMILIA SERVENTE - MENSALISTA (ENCARGOS COMPLEMENTARES - COLETADO CAIXA)</t>
  </si>
  <si>
    <t>FERRAMENTAS - FAMILIA SOLDADOR - HORISTA (ENCARGOS COMPLEMENTARES - COLETADO CAIXA)</t>
  </si>
  <si>
    <t>FERRAMENTAS - FAMILIA SOLDADOR - MENSALISTA (ENCARGOS COMPLEMENTARES - COLETADO CAIXA)</t>
  </si>
  <si>
    <t>FERRAMENTAS - FAMILIA TOPOGRAFO - HORISTA (ENCARGOS COMPLEMENTARES - COLETADO CAIXA)</t>
  </si>
  <si>
    <t>FERRAMENTAS - FAMILIA TOPOGRAFO - MENSALISTA (ENCARGOS COMPLEMENTARES - COLETADO CAIXA)</t>
  </si>
  <si>
    <t>GABIAO MANTA (COLCHAO) MALHA HEXAGONAL 6 X 8 CM (ZN/AL REVESTIDO COM POLIMERO), DIMENSOES 4,0 X 2,0 X 0,17 M (C X L X A) FIO 2 MM</t>
  </si>
  <si>
    <t>GABIAO MANTA (COLCHAO) MALHA HEXAGONAL 6 X 8 CM (ZN/AL REVESTIDO COM POLIMERO), FIO 2 MM, DIMENSOES 4,0 X 2,0 X 0,23 M (C X L X A)</t>
  </si>
  <si>
    <t>GABIAO MANTA (COLCHAO) MALHA HEXAGONAL 6 X 8 CM (ZN/AL REVESTIDO COM POLIMERO), FIO 2 MM, DIMENSOES 4,0 X 2,0 X 0,3 M (C X L X A)</t>
  </si>
  <si>
    <t>GABIAO MANTA (COLCHAO) MALHA HEXAGONAL 6 X 8 CM (ZN/AL REVESTIDO COM POLIMERO), FIO 2,0 MM, DIMENSOES 5,0 X 2,0 X 0,17 M (C X L X A)</t>
  </si>
  <si>
    <t>GABIAO MANTA (COLCHAO) MALHA HEXAGONAL 6 X 8 CM (ZN/AL REVESTIDO COM POLIMERO), FIO 2,0 MM, DIMENSOES 5,0 X 2,0 X 0,23 M (C X L X A)</t>
  </si>
  <si>
    <t>GABIAO MANTA (COLCHAO) MALHA HEXAGONAL 6 X 8 CM (ZN/AL REVESTIDO COM POLIMERO), FIO 2,0 MM, DIMENSOES 5,0 X 2,0 X 0,30 M (C X L X A)</t>
  </si>
  <si>
    <t>GABIAO SACO MALHA HEXAGONAL 8 X 10 CM (ZN/AL REVESTIDO COM POLIMERO),  FIO 2,4 MM, DIMENSOES 3,0 X 0,65 M</t>
  </si>
  <si>
    <t>GABIAO SACO MALHA HEXAGONAL 8 X 10 CM (ZN/AL REVESTIDO COM POLIMERO), FIO 2,4 MM, H = 0,65 M</t>
  </si>
  <si>
    <t>GABIAO TIPO CAIXA MALHA HEXAGONAL 8 X 10 CM (ZN/AL REVESTIDO COM POLIMERO),  FIO 2,4 MM, DIMENSOES 2,0 X 1,0 X 1,0 M (C X L X A)</t>
  </si>
  <si>
    <t>GABIAO TIPO CAIXA MALHA HEXAGONAL 8 X 10 CM (ZN/AL REVESTIDO COM POLIMERO),  FIO 2,4 MM, H = 0,50 M</t>
  </si>
  <si>
    <t>GABIAO TIPO CAIXA PARA SOLO REFORCADO, MALHA HEXAGONAL DE DUPLA TORCAO 8 X 10 CM (ZN/AL REVESTIDO COM POLIMERO), FIO 2,7 MM, DIMENSOES 2,0 X 1,0 X 0,5 M, COM CAUDA DE 3,0 M</t>
  </si>
  <si>
    <t>GABIAO TIPO CAIXA PARA SOLO REFORCADO, MALHA HEXAGONAL DE DUPLA TORCAO 8 X 10 CM (ZN/AL REVESTIDO COM POLIMERO), FIO 2,7 MM, DIMENSOES 2,0 X 1,0 X 1,0 M, COM CAUDA DE 3,0 M</t>
  </si>
  <si>
    <t>GABIAO TIPO CAIXA PARA SOLO REFORCADO, MALHA HEXAGONAL DE DUPLA TORCAO 8 X 10 CM (ZN/AL REVESTIDO COM POLIMERO), FIO 2,7 MM, DIMENSOES 2,0 X 1,0 X 1,0 M, COM CAUDA DE 4,0 M</t>
  </si>
  <si>
    <t>GABIAO TIPO CAIXA PARA SOLO REFORCADO, MALHA HEXAGONAL 8 X 10 CM (ZN/AL REVESTIDO COM POLIMERO), FIO 2,7 MM, DIMENSOES 2,0 X 1,0 X 0,5 M, COM CAUDA DE 4,0 M</t>
  </si>
  <si>
    <t>GABIAO TIPO CAIXA PARA SOLO REFORCADO, MALHA HEXAGONAL 8 X 10 CM (ZN/AL REVESTIDO COM POLIMERO), FIO 2,7 MM, DIMENSOES 2,0 X 1,0 X 1,0 M, COM CAUDA DE 4,0 M</t>
  </si>
  <si>
    <t>GABIAO TIPO CAIXA TRAPEZOIDAL, MALHA HEXAGONAL 10 X 12 CM (ZN/AL REVESTIDO COM POLIMERO) FIO 2,7 MM, FACE COM 65 GRAUS, COM GEOSSINTETICO, DIMENSOES 2,0 X 1,5 X 1,0 M (C X L X A)</t>
  </si>
  <si>
    <t>GABIAO TIPO CAIXA, MALHA HEXAGONAL 8 X 10 CM (ZN/AL REVESTIDO COM POLIMERO), FIO DE 2,4 MM, DIMENSOES 2,0 x 1,0 x 1,0 M (C X L X A)</t>
  </si>
  <si>
    <t>GABIAO TIPO CAIXA, MALHA HEXAGONAL 8 X 10 CM (ZN/AL REVESTIDO COM POLIMERO), FIO 2,4 MM, DIMENSOES 2,0 X 1,0 X 0,5 M (C X L X A)</t>
  </si>
  <si>
    <t>MANGUEIRA PARA GAS - GLP, PVC, TRANCADA, DIAMETRO DE 3/8", COMPRIMENTO DE 1M (NORMATIZADA)</t>
  </si>
  <si>
    <t>MAQUINA TIPO VASO/TANQUE/JATO DE PRESSAO PORTATIL PARA JATEAMENTO, CONTROLE AUTOMATICO E REMOTO, CAMARA DE 1 SAIDA, 280 L, DIAM. *670* MM, BICO JATO CURTO VENTURI DE 5/16", MANGUEIRA DE 1" DE 10 M, COMPLETA (VALVULAS POP UP E DOSADORA, FUNDO CONICO ETC)</t>
  </si>
  <si>
    <t>PICAPE CABINE SIMPLES COM MOTOR 1.6 FLEX, CAMBIO MANUAL, POTENCIA 101/104 CV, 2 PORTAS</t>
  </si>
  <si>
    <t>TELA ARAME GALVANIZADO REVESTIDO COM POLIMERO, MALHA HEXAGONAL DUPLA TORCAO, 8 X 10 CM (ZN/AL REVESTIDO COM POLIMERO), FIO *2,4* MM</t>
  </si>
  <si>
    <t>TELA DE ARAME ONDULADA, FIO *2,77* MM (12 BWG), MALHA 5 X 5 CM, H = 2 M</t>
  </si>
  <si>
    <t>TELA EM MALHA HEXAGONAL DE DUPLA TORCAO 8 X 10 CM (ZN/AL REVESTIDO COM POLIMERO), FIO 2,7 MM, COM GEOMANTA OU BIOMANTA, DIMENSOES 4,0 X 2,0 X 0,6 M, COM INCLINACAO DE 70 GRAUS, PARA SOLO REFORCADO</t>
  </si>
  <si>
    <t>2.0</t>
  </si>
  <si>
    <t>3.0</t>
  </si>
  <si>
    <t>SUB-TOTAL ITEM 1.0</t>
  </si>
  <si>
    <t>MOVIMENTO DE TERRA</t>
  </si>
  <si>
    <t>2.1</t>
  </si>
  <si>
    <t>2.2</t>
  </si>
  <si>
    <t>3.2</t>
  </si>
  <si>
    <t xml:space="preserve">ALVENARIA  </t>
  </si>
  <si>
    <t>ADITIVO PLASTIFICANTE E ESTABILIZADOR PARA ARGAMASSAS DE ASSENTAMENTO E REBOCO, LIQUIDO E ISENTO DE CLORETOS</t>
  </si>
  <si>
    <t>ADITIVO SUPERPLASTIFICANTE DE PEGA NORMAL PARA CONCRETO, LIQUIDO E ISENTO DE CLORETOS</t>
  </si>
  <si>
    <t>LUMINARIA TIPO TARTARUGA A PROVA DE TEMPO, GASES, VAPOR E PO, EM ALUMINIO, COM GRADE, BASE E27, POTENCIA MAXIMA 100 W - REF Y 25/1 (NAO INCLUI LAMPADA)</t>
  </si>
  <si>
    <t>PARAFUSO ZINCADO, AUTOBROCANTE, FLANGEADO, 4,2 MM X 19 MM</t>
  </si>
  <si>
    <t>INSTALAÇÃO DE TESOURA (INTEIRA OU MEIA), BIAPOIADA, EM MADEIRA NÃO APARELHADA, PARA VÃOS MAIORES OU IGUAIS A 3,0 M E MENORES QUE 6,0 M, INCLUSO IÇAMENTO. AF_07/2019</t>
  </si>
  <si>
    <t>INSTALAÇÃO DE TESOURA (INTEIRA OU MEIA), BIAPOIADA, EM MADEIRA NÃO APARELHADA, PARA VÃOS MAIORES OU IGUAIS A 6,0 M E MENORES QUE 8,0 M, INCLUSO IÇAMENTO. AF_07/2019</t>
  </si>
  <si>
    <t>INSTALAÇÃO DE TESOURA (INTEIRA OU MEIA), BIAPOIADA, EM MADEIRA NÃO APARELHADA, PARA VÃOS MAIORES OU IGUAIS A 8,0 M E MENORES QUE 10,0 M, INCLUSO IÇAMENTO. AF_07/2019</t>
  </si>
  <si>
    <t>INSTALAÇÃO DE TESOURA (INTEIRA OU MEIA), BIAPOIADA, EM MADEIRA NÃO APARELHADA, PARA VÃOS MAIORES OU IGUAIS A 10,0 M E MENORES QUE 12,0 M, INCLUSO IÇAMENTO. AF_07/2019</t>
  </si>
  <si>
    <t>TRAMA DE MADEIRA COMPOSTA POR RIPAS, CAIBROS E TERÇAS PARA TELHADOS DE ATÉ 2 ÁGUAS PARA TELHA DE ENCAIXE DE CERÂMICA OU DE CONCRETO, INCLUSO TRANSPORTE VERTICAL. AF_07/2019</t>
  </si>
  <si>
    <t>TRAMA DE MADEIRA COMPOSTA POR RIPAS, CAIBROS E TERÇAS PARA TELHADOS DE MAIS QUE 2 ÁGUAS PARA TELHA DE ENCAIXE DE CERÂMICA OU DE CONCRETO, INCLUSO TRANSPORTE VERTICAL. AF_07/2019</t>
  </si>
  <si>
    <t>TRAMA DE MADEIRA COMPOSTA POR RIPAS, CAIBROS E TERÇAS PARA TELHADOS DE ATÉ 2 ÁGUAS PARA TELHA CERÂMICA CAPA-CANAL, INCLUSO TRANSPORTE VERTICAL. AF_07/2019</t>
  </si>
  <si>
    <t>TRAMA DE MADEIRA COMPOSTA POR RIPAS, CAIBROS E TERÇAS PARA TELHADOS DE MAIS QUE 2 ÁGUAS PARA TELHA CERÂMICA CAPA-CANAL, INCLUSO TRANSPORTE VERTICAL. AF_07/2019</t>
  </si>
  <si>
    <t>TRAMA DE MADEIRA COMPOSTA POR TERÇAS PARA TELHADOS DE ATÉ 2 ÁGUAS PARA TELHA ONDULADA DE FIBROCIMENTO, METÁLICA, PLÁSTICA OU TERMOACÚSTICA, INCLUSO TRANSPORTE VERTICAL. AF_07/2019</t>
  </si>
  <si>
    <t>TRAMA DE MADEIRA COMPOSTA POR TERÇAS PARA TELHADOS DE ATÉ 2 ÁGUAS PARA TELHA ESTRUTURAL DE FIBROCIMENTO, INCLUSO TRANSPORTE VERTICAL. AF_07/2019</t>
  </si>
  <si>
    <t>FABRICAÇÃO E INSTALAÇÃO DE TESOURA INTEIRA EM MADEIRA NÃO APARELHADA, VÃO DE 3 M, PARA TELHA CERÂMICA OU DE CONCRETO, INCLUSO IÇAMENTO. AF_07/2019</t>
  </si>
  <si>
    <t>FABRICAÇÃO E INSTALAÇÃO DE TESOURA INTEIRA EM MADEIRA NÃO APARELHADA, VÃO DE 4 M, PARA TELHA CERÂMICA OU DE CONCRETO, INCLUSO IÇAMENTO. AF_07/2019</t>
  </si>
  <si>
    <t>FABRICAÇÃO E INSTALAÇÃO DE TESOURA INTEIRA EM MADEIRA NÃO APARELHADA, VÃO DE 5 M, PARA TELHA CERÂMICA OU DE CONCRETO, INCLUSO IÇAMENTO. AF_07/2019</t>
  </si>
  <si>
    <t>FABRICAÇÃO E INSTALAÇÃO DE TESOURA INTEIRA EM MADEIRA NÃO APARELHADA, VÃO DE 6 M, PARA TELHA CERÂMICA OU DE CONCRETO, INCLUSO IÇAMENTO. AF_07/2019</t>
  </si>
  <si>
    <t>FABRICAÇÃO E INSTALAÇÃO DE TESOURA INTEIRA EM MADEIRA NÃO APARELHADA, VÃO DE 7 M, PARA TELHA CERÂMICA OU DE CONCRETO, INCLUSO IÇAMENTO. AF_07/2019</t>
  </si>
  <si>
    <t>FABRICAÇÃO E INSTALAÇÃO DE TESOURA INTEIRA EM MADEIRA NÃO APARELHADA, VÃO DE 8 M, PARA TELHA CERÂMICA OU DE CONCRETO, INCLUSO IÇAMENTO. AF_07/2019</t>
  </si>
  <si>
    <t>FABRICAÇÃO E INSTALAÇÃO DE TESOURA INTEIRA EM MADEIRA NÃO APARELHADA, VÃO DE 9 M, PARA TELHA CERÂMICA OU DE CONCRETO, INCLUSO IÇAMENTO. AF_07/2019</t>
  </si>
  <si>
    <t>FABRICAÇÃO E INSTALAÇÃO DE TESOURA INTEIRA EM MADEIRA NÃO APARELHADA, VÃO DE 10 M, PARA TELHA CERÂMICA OU DE CONCRETO, INCLUSO IÇAMENTO. AF_07/2019</t>
  </si>
  <si>
    <t>FABRICAÇÃO E INSTALAÇÃO DE TESOURA INTEIRA EM MADEIRA NÃO APARELHADA, VÃO DE 11 M, PARA TELHA CERÂMICA OU DE CONCRETO, INCLUSO IÇAMENTO. AF_07/2019</t>
  </si>
  <si>
    <t>FABRICAÇÃO E INSTALAÇÃO DE TESOURA INTEIRA EM MADEIRA NÃO APARELHADA, VÃO DE 12 M, PARA TELHA CERÂMICA OU DE CONCRETO, INCLUSO IÇAMENTO. AF_07/2019</t>
  </si>
  <si>
    <t>FABRICAÇÃO E INSTALAÇÃO DE TESOURA INTEIRA EM MADEIRA NÃO APARELHADA, VÃO DE 3 M, PARA TELHA ONDULADA DE FIBROCIMENTO, METÁLICA, PLÁSTICA OU TERMOACÚSTICA, INCLUSO IÇAMENTO. AF_07/2019</t>
  </si>
  <si>
    <t>FABRICAÇÃO E INSTALAÇÃO DE TESOURA INTEIRA EM MADEIRA NÃO APARELHADA, VÃO DE 4 M, PARA TELHA ONDULADA DE FIBROCIMENTO, METÁLICA, PLÁSTICA OU TERMOACÚSTICA, INCLUSO IÇAMENTO. AF_07/2019</t>
  </si>
  <si>
    <t>FABRICAÇÃO E INSTALAÇÃO DE TESOURA INTEIRA EM MADEIRA NÃO APARELHADA, VÃO DE 5 M, PARA TELHA ONDULADA DE FIBROCIMENTO, METÁLICA, PLÁSTICA OU TERMOACÚSTICA, INCLUSO IÇAMENTO. AF_07/2019</t>
  </si>
  <si>
    <t>FABRICAÇÃO E INSTALAÇÃO DE TESOURA INTEIRA EM MADEIRA NÃO APARELHADA, VÃO DE 6 M, PARA TELHA ONDULADA DE FIBROCIMENTO, METÁLICA, PLÁSTICA OU TERMOACÚSTICA, INCLUSO IÇAMENTO. AF_07/2019</t>
  </si>
  <si>
    <t>FABRICAÇÃO E INSTALAÇÃO DE TESOURA INTEIRA EM MADEIRA NÃO APARELHADA, VÃO DE 7 M, PARA TELHA ONDULADA DE FIBROCIMENTO, METÁLICA, PLÁSTICA OU TERMOACÚSTICA, INCLUSO IÇAMENTO. AF_07/2019</t>
  </si>
  <si>
    <t>FABRICAÇÃO E INSTALAÇÃO DE TESOURA INTEIRA EM MADEIRA NÃO APARELHADA, VÃO DE 8 M, PARA TELHA ONDULADA DE FIBROCIMENTO, METÁLICA, PLÁSTICA OU TERMOACÚSTICA, INCLUSO IÇAMENTO. AF_07/2019</t>
  </si>
  <si>
    <t>FABRICAÇÃO E INSTALAÇÃO DE TESOURA INTEIRA EM MADEIRA NÃO APARELHADA, VÃO DE 9 M, PARA TELHA ONDULADA DE FIBROCIMENTO, METÁLICA, PLÁSTICA OU TERMOACÚSTICA, INCLUSO IÇAMENTO. AF_07/2019</t>
  </si>
  <si>
    <t>FABRICAÇÃO E INSTALAÇÃO DE TESOURA INTEIRA EM MADEIRA NÃO APARELHADA, VÃO DE 10 M, PARA TELHA ONDULADA DE FIBROCIMENTO, METÁLICA, PLÁSTICA OU TERMOACÚSTICA, INCLUSO IÇAMENTO. AF_07/2019</t>
  </si>
  <si>
    <t>FABRICAÇÃO E INSTALAÇÃO DE TESOURA INTEIRA EM MADEIRA NÃO APARELHADA, VÃO DE 11 M, PARA TELHA ONDULADA DE FIBROCIMENTO, METÁLICA, PLÁSTICA OU TERMOACÚSTICA, INCLUSO IÇAMENTO. AF_07/2019</t>
  </si>
  <si>
    <t>FABRICAÇÃO E INSTALAÇÃO DE TESOURA INTEIRA EM MADEIRA NÃO APARELHADA, VÃO DE 12 M, PARA TELHA ONDULADA DE FIBROCIMENTO, METÁLICA, PLÁSTICA OU TERMOACÚSTICA, INCLUSO IÇAMENTO. AF_07/2019</t>
  </si>
  <si>
    <t>FABRICAÇÃO E INSTALAÇÃO DE PONTALETES DE MADEIRA NÃO APARELHADA PARA TELHADOS COM ATÉ 2 ÁGUAS E COM TELHA CERÂMICA OU DE CONCRETO EM EDIFÍCIO RESIDENCIAL TÉRREO, INCLUSO TRANSPORTE VERTICAL. AF_07/2019</t>
  </si>
  <si>
    <t>FABRICAÇÃO E INSTALAÇÃO DE PONTALETES DE MADEIRA NÃO APARELHADA PARA TELHADOS COM ATÉ 2 ÁGUAS E COM TELHA CERÂMICA OU DE CONCRETO EM EDIFÍCIO RESIDENCIAL DE MÚLTIPLOS PAVIMENTOS, INCLUSO TRANSPORTE VERTICAL. AF_07/2019</t>
  </si>
  <si>
    <t>FABRICAÇÃO E INSTALAÇÃO DE PONTALETES DE MADEIRA NÃO APARELHADA PARA TELHADOS COM ATÉ 2 ÁGUAS E COM TELHA CERÂMICA OU DE CONCRETO EM EDIFÍCIO INSTITUCIONAL TÉRREO, INCLUSO TRANSPORTE VERTICAL. AF_07/2019</t>
  </si>
  <si>
    <t>FABRICAÇÃO E INSTALAÇÃO DE PONTALETES DE MADEIRA NÃO APARELHADA PARA TELHADOS COM ATÉ 2 ÁGUAS E COM TELHA ONDULADA DE FIBROCIMENTO, ALUMÍNIO OU PLÁSTICA EM EDIFÍCIO RESIDENCIAL DE MÚLTIPLOS PAVIMENTOS, INCLUSO TRANSPORTE VERTICAL. AF_07/2019</t>
  </si>
  <si>
    <t>FABRICAÇÃO E INSTALAÇÃO DE PONTALETES DE MADEIRA NÃO APARELHADA PARA TELHADOS COM ATÉ 2 ÁGUAS E COM TELHA ONDULADA DE FIBROCIMENTO, ALUMÍNIO OU PLÁSTICA EM EDIFÍCIO INSTITUCIONAL TÉRREO, INCLUSO TRANSPORTE VERTICAL. AF_07/2019</t>
  </si>
  <si>
    <t>FABRICAÇÃO E INSTALAÇÃO DE PONTALETES DE MADEIRA NÃO APARELHADA PARA TELHADOS COM MAIS QUE 2 ÁGUAS E COM TELHA CERÂMICA OU DE CONCRETO EM EDIFÍCIO RESIDENCIAL TÉRREO, INCLUSO TRANSPORTE VERTICAL. AF_07/2019</t>
  </si>
  <si>
    <t>FABRICAÇÃO E INSTALAÇÃO DE PONTALETES DE MADEIRA NÃO APARELHADA PARA TELHADOS COM MAIS QUE 2 ÁGUAS E COM TELHA CERÂMICA OU DE CONCRETO EM EDIFÍCIO RESIDENCIAL DE MÚLTIPLOS PAVIMENTOS. AF_07/2019</t>
  </si>
  <si>
    <t>FABRICAÇÃO E INSTALAÇÃO DE PONTALETES DE MADEIRA NÃO APARELHADA PARA TELHADOS COM MAIS QUE 2 ÁGUAS E COM TELHA CERÂMICA OU DE CONCRETO EM EDIFÍCIO INSTITUCIONAL TÉRREO, INCLUSO TRANSPORTE VERTICAL. AF_07/2019</t>
  </si>
  <si>
    <t>RETIRADA E RECOLOCAÇÃO DE RIPA EM TELHADOS DE ATÉ 2 ÁGUAS COM TELHA CERÂMICA OU DE CONCRETO DE ENCAIXE, INCLUSO TRANSPORTE VERTICAL. AF_07/2019</t>
  </si>
  <si>
    <t>RETIRADA E RECOLOCAÇÃO DE CAIBRO EM TELHADOS DE ATÉ 2 ÁGUAS COM TELHA CERÂMICA OU DE CONCRETO DE ENCAIXE, INCLUSO TRANSPORTE VERTICAL. AF_07/2019</t>
  </si>
  <si>
    <t>RETIRADA E RECOLOCAÇÃO DE RIPA EM TELHADOS DE MAIS DE 2 ÁGUAS COM TELHA CERÂMICA OU DE CONCRETO DE ENCAIXE, INCLUSO TRANSPORTE VERTICAL. AF_07/2019</t>
  </si>
  <si>
    <t>RETIRADA E RECOLOCAÇÃO DE CAIBRO EM TELHADOS DE MAIS DE 2 ÁGUAS COM TELHA CERÂMICA OU DE CONCRETO DE ENCAIXE, INCLUSO TRANSPORTE VERTICAL. AF_07/2019</t>
  </si>
  <si>
    <t>RETIRADA E RECOLOCAÇÃO DE RIPA EM TELHADOS DE ATÉ 2 ÁGUAS COM TELHA CERÂMICA CAPA-CANAL, INCLUSO TRANSPORTE VERTICAL. AF_07/2019</t>
  </si>
  <si>
    <t>RETIRADA E RECOLOCAÇÃO DE CAIBRO EM TELHADOS DE ATÉ 2 ÁGUAS COM TELHA CERÂMICA CAPA-CANAL, INCLUSO TRANSPORTE VERTICAL. AF_07/2019</t>
  </si>
  <si>
    <t>RETIRADA E RECOLOCAÇÃO DE RIPA EM TELHADOS DE MAIS DE 2 ÁGUAS COM TELHA CERÂMICA CAPA-CANAL, INCLUSO TRANSPORTE VERTICAL. AF_07/2019</t>
  </si>
  <si>
    <t>RETIRADA E RECOLOCAÇÃO DE CAIBRO EM TELHADOS DE MAIS DE 2 ÁGUAS COM TELHA CERÂMICA CAPA-CANAL, INCLUSO TRANSPORTE VERTICAL. AF_07/2019</t>
  </si>
  <si>
    <t>TELHAMENTO COM TELHA DE CONCRETO DE ENCAIXE, COM ATÉ 2 ÁGUAS, INCLUSO TRANSPORTE VERTICAL. AF_07/2019</t>
  </si>
  <si>
    <t>TELHAMENTO COM TELHA DE CONCRETO DE ENCAIXE, COM MAIS DE 2 ÁGUAS, INCLUSO TRANSPORTE VERTICAL. AF_07/2019</t>
  </si>
  <si>
    <t>TELHAMENTO COM TELHA CERÂMICA DE ENCAIXE, TIPO PORTUGUESA, COM ATÉ 2 ÁGUAS, INCLUSO TRANSPORTE VERTICAL. AF_07/2019</t>
  </si>
  <si>
    <t>TELHAMENTO COM TELHA CERÂMICA DE ENCAIXE, TIPO PORTUGUESA, COM MAIS DE 2 ÁGUAS, INCLUSO TRANSPORTE VERTICAL. AF_07/2019</t>
  </si>
  <si>
    <t>TELHAMENTO COM TELHA CERÂMICA CAPA-CANAL, TIPO COLONIAL, COM ATÉ 2 ÁGUAS, INCLUSO TRANSPORTE VERTICAL. AF_07/2019</t>
  </si>
  <si>
    <t>TELHAMENTO COM TELHA CERÂMICA CAPA-CANAL, TIPO COLONIAL, COM MAIS DE 2 ÁGUAS, INCLUSO TRANSPORTE VERTICAL. AF_07/2019</t>
  </si>
  <si>
    <t>EMBOÇAMENTO COM ARGAMASSA TRAÇO 1:2:9 (CIMENTO, CAL E AREIA). AF_07/2019</t>
  </si>
  <si>
    <t>SUBCOBERTURA COM MANTA PLÁSTICA REVESTIDA POR PELÍCULA DE ALUMÍNO, INCLUSO TRANSPORTE VERTICAL. AF_07/2019</t>
  </si>
  <si>
    <t>AMARRAÇÃO DE TELHAS CERÂMICAS OU DE CONCRETO. AF_07/2019</t>
  </si>
  <si>
    <t>TELHAMENTO COM TELHA CERÂMICA DE ENCAIXE, TIPO FRANCESA, COM ATÉ 2 ÁGUAS, INCLUSO TRANSPORTE VERTICAL. AF_07/2019</t>
  </si>
  <si>
    <t>TELHAMENTO COM TELHA CERÂMICA DE ENCAIXE, TIPO FRANCESA, COM MAIS DE 2 ÁGUAS, INCLUSO TRANSPORTE VERTICAL. AF_07/2019</t>
  </si>
  <si>
    <t>TELHAMENTO COM TELHA CERÂMICA DE ENCAIXE, TIPO ROMANA, COM ATÉ 2 ÁGUAS, INCLUSO TRANSPORTE VERTICAL. AF_07/2019</t>
  </si>
  <si>
    <t>TELHAMENTO COM TELHA CERÂMICA DE ENCAIXE, TIPO ROMANA, COM MAIS DE 2 ÁGUAS, INCLUSO TRANSPORTE VERTICAL. AF_07/2019</t>
  </si>
  <si>
    <t>TELHAMENTO COM TELHA CERÂMICA CAPA-CANAL, TIPO PLAN, COM ATÉ 2 ÁGUAS, INCLUSO TRANSPORTE VERTICAL. AF_07/2019</t>
  </si>
  <si>
    <t>TELHAMENTO COM TELHA CERÂMICA CAPA-CANAL, TIPO PLAN, COM MAIS DE 2 ÁGUAS, INCLUSO TRANSPORTE VERTICAL. AF_07/2019</t>
  </si>
  <si>
    <t>TELHAMENTO COM TELHA CERÂMICA CAPA-CANAL, TIPO PAULISTA, COM ATÉ 2 ÁGUAS, INCLUSO TRANSPORTE VERTICAL. AF_07/2019</t>
  </si>
  <si>
    <t>TELHAMENTO COM TELHA CERÂMICA CAPA-CANAL, TIPO PAULISTA, COM MAIS DE 2 ÁGUAS, INCLUSO TRANSPORTE VERTICAL. AF_07/2019</t>
  </si>
  <si>
    <t>TELHAMENTO COM TELHA ONDULADA DE FIBROCIMENTO E = 6 MM, COM RECOBRIMENTO LATERAL DE 1/4 DE ONDA PARA TELHADO COM INCLINAÇÃO MAIOR QUE 10°, COM ATÉ 2 ÁGUAS, INCLUSO IÇAMENTO. AF_07/2019</t>
  </si>
  <si>
    <t>TELHAMENTO COM TELHA ONDULADA DE FIBROCIMENTO E = 6 MM, COM RECOBRIMENTO LATERAL DE 1 1/4 DE ONDA PARA TELHADO COM INCLINAÇÃO MÁXIMA DE 10°, COM ATÉ 2 ÁGUAS, INCLUSO IÇAMENTO. AF_07/2019</t>
  </si>
  <si>
    <t>TELHAMENTO COM TELHA DE AÇO/ALUMÍNIO E = 0,5 MM, COM ATÉ 2 ÁGUAS, INCLUSO IÇAMENTO. AF_07/2019</t>
  </si>
  <si>
    <t>TELHAMENTO COM TELHA METÁLICA TERMOACÚSTICA E = 30 MM, COM ATÉ 2 ÁGUAS, INCLUSO IÇAMENTO. AF_07/2019</t>
  </si>
  <si>
    <t>CUMEEIRA E ESPIGÃO PARA TELHA CERÂMICA EMBOÇADA COM ARGAMASSA TRAÇO 1:2:9 (CIMENTO, CAL E AREIA), PARA TELHADOS COM MAIS DE 2 ÁGUAS, INCLUSO TRANSPORTE VERTICAL. AF_07/2019</t>
  </si>
  <si>
    <t>CUMEEIRA E ESPIGÃO PARA TELHA DE CONCRETO EMBOÇADA COM ARGAMASSA TRAÇO 1:2:9 (CIMENTO, CAL E AREIA), PARA TELHADOS COM MAIS DE 2 ÁGUAS, INCLUSO TRANSPORTE VERTICAL. AF_07/2019</t>
  </si>
  <si>
    <t>CUMEEIRA PARA TELHA CERÂMICA EMBOÇADA COM ARGAMASSA TRAÇO 1:2:9 (CIMENTO, CAL E AREIA) PARA TELHADOS COM ATÉ 2 ÁGUAS, INCLUSO TRANSPORTE VERTICAL. AF_07/2019</t>
  </si>
  <si>
    <t>CUMEEIRA PARA TELHA DE CONCRETO EMBOÇADA COM ARGAMASSA TRAÇO 1:2:9 (CIMENTO, CAL E AREIA) PARA TELHADOS COM ATÉ 2 ÁGUAS, INCLUSO TRANSPORTE VERTICAL. AF_07/2019</t>
  </si>
  <si>
    <t>CUMEEIRA PARA TELHA DE FIBROCIMENTO ONDULADA E = 6 MM, INCLUSO ACESSÓRIOS DE FIXAÇÃO E IÇAMENTO. AF_07/2019</t>
  </si>
  <si>
    <t>CUMEEIRA PARA TELHA DE FIBROCIMENTO ESTRUTURAL E = 6 MM, INCLUSO ACESSÓRIOS DE FIXAÇÃO E IÇAMENTO. AF_07/2019</t>
  </si>
  <si>
    <t>CUMEEIRA SHED PARA TELHA ONDULADA DE FIBROCIMENTO, E = 6 MM, INCLUSO ACESSÓRIOS DE FIXAÇÃO E IÇAMENTO. AF_07/2019</t>
  </si>
  <si>
    <t>RUFO EXTERNO/INTERNO EM CHAPA DE AÇO GALVANIZADO NÚMERO 26, CORTE DE 33 CM, INCLUSO IÇAMENTO. AF_07/2019</t>
  </si>
  <si>
    <t>RETIRADA E RECOLOCAÇÃO DE  TELHA CERÂMICA DE ENCAIXE, COM ATÉ DUAS ÁGUAS, INCLUSO IÇAMENTO. AF_07/2019</t>
  </si>
  <si>
    <t>RETIRADA E RECOLOCAÇÃO DE  TELHA CERÂMICA DE ENCAIXE, COM MAIS DE DUAS ÁGUAS, INCLUSO IÇAMENTO. AF_07/2019</t>
  </si>
  <si>
    <t>RETIRADA E RECOLOCAÇÃO DE  TELHA CERÂMICA CAPA-CANAL, COM ATÉ DUAS ÁGUAS, INCLUSO IÇAMENTO. AF_07/2019</t>
  </si>
  <si>
    <t>RETIRADA E RECOLOCAÇÃO DE  TELHA CERÂMICA CAPA-CANAL, COM MAIS DE DUAS ÁGUAS, INCLUSO IÇAMENTO. AF_07/2019</t>
  </si>
  <si>
    <t>CALHA DE BEIRAL, SEMICIRCULAR DE PVC, DIAMETRO 125 MM, INCLUINDO CABECEIRAS, EMENDAS, BOCAIS, SUPORTES E VEDAÇÕES, EXCLUINDO CONDUTORES, INCLUSO TRANSPORTE VERTICAL. AF_07/2019</t>
  </si>
  <si>
    <t>RUFO EM FIBROCIMENTO PARA TELHA ONDULADA E = 6 MM, ABA DE 26 CM, INCLUSO TRANSPORTE VERTICAL, EXCETO CONTRARRUFO. AF_07/2019</t>
  </si>
  <si>
    <t>CALHA EM CHAPA DE AÇO GALVANIZADO NÚMERO 24, DESENVOLVIMENTO DE 33 CM, INCLUSO TRANSPORTE VERTICAL. AF_07/2019</t>
  </si>
  <si>
    <t>CALHA EM CHAPA DE AÇO GALVANIZADO NÚMERO 24, DESENVOLVIMENTO DE 50 CM, INCLUSO TRANSPORTE VERTICAL. AF_07/2019</t>
  </si>
  <si>
    <t>CALHA EM CHAPA DE AÇO GALVANIZADO NÚMERO 24, DESENVOLVIMENTO DE 100 CM, INCLUSO TRANSPORTE VERTICAL. AF_07/2019</t>
  </si>
  <si>
    <t>RUFO EM CHAPA DE AÇO GALVANIZADO NÚMERO 24, CORTE DE 25 CM, INCLUSO TRANSPORTE VERTICAL. AF_07/2019</t>
  </si>
  <si>
    <t>TELHAMENTO COM TELHA ONDULADA DE FIBRA DE VIDRO E = 0,6 MM, PARA TELHADO COM INCLINAÇÃO MAIOR QUE 10°, COM ATÉ 2 ÁGUAS, INCLUSO IÇAMENTO. AF_07/2019</t>
  </si>
  <si>
    <t>INSTALAÇÃO DE TESOURA (INTEIRA OU MEIA), EM AÇO, PARA VÃOS MAIORES OU IGUAIS A 3,0 M E MENORES QUE 6,0 M, INCLUSO IÇAMENTO. AF_07/2019</t>
  </si>
  <si>
    <t>INSTALAÇÃO DE TESOURA (INTEIRA OU MEIA), EM AÇO, PARA VÃOS MAIORES OU IGUAIS A 6,0 M E MENORES QUE 8,0 M, INCLUSO IÇAMENTO. AF_07/2019</t>
  </si>
  <si>
    <t>INSTALAÇÃO DE TESOURA (INTEIRA OU MEIA), EM AÇO, PARA VÃOS MAIORES OU IGUAIS A 8,0 M E MENORES QUE 10,0 M, INCLUSO IÇAMENTO. AF_07/2019</t>
  </si>
  <si>
    <t>INSTALAÇÃO DE TESOURA (INTEIRA OU MEIA), EM AÇO, PARA VÃOS MAIORES OU IGUAIS A 10,0 M E MENORES QUE 12,0 M, INCLUSO IÇAMENTO. AF_07/2019</t>
  </si>
  <si>
    <t>TRAMA DE AÇO COMPOSTA POR RIPAS, CAIBROS E TERÇAS PARA TELHADOS DE ATÉ 2 ÁGUAS PARA TELHA DE ENCAIXE DE CERÂMICA OU DE CONCRETO, INCLUSO TRANSPORTE VERTICAL. AF_07/2019</t>
  </si>
  <si>
    <t>TRAMA DE AÇO COMPOSTA POR RIPAS E CAIBROS PARA TELHADOS DE ATÉ 2 ÁGUAS PARA TELHA DE ENCAIXE DE CERÂMICA OU DE CONCRETO, INCLUSO TRANSPORTE VERTICAL. AF_07/2019</t>
  </si>
  <si>
    <t>TRAMA DE AÇO COMPOSTA POR RIPAS PARA TELHADOS DE ATÉ 2 ÁGUAS PARA TELHA DE ENCAIXE DE CERÂMICA OU DE CONCRETO, INCLUSO TRANSPORTE VERTICAL. AF_07/2019</t>
  </si>
  <si>
    <t>TRAMA DE AÇO COMPOSTA POR RIPAS, CAIBROS E TERÇAS PARA TELHADOS DE MAIS DE 2 ÁGUAS PARA TELHA DE ENCAIXE DE CERÂMICA OU DE CONCRETO, INCLUSO TRANSPORTE VERTICAL. AF_07/2019</t>
  </si>
  <si>
    <t>TRAMA DE AÇO COMPOSTA POR RIPAS E CAIBROS PARA TELHADOS DE MAIS DE 2 ÁGUAS PARA TELHA DE ENCAIXE DE CERÂMICA OU DE CONCRETO, INCLUSO TRANSPORTE VERTICAL. AF_07/2019</t>
  </si>
  <si>
    <t>TRAMA DE AÇO COMPOSTA POR RIPAS PARA TELHADOS DE MAIS DE 2 ÁGUAS PARA TELHA DE ENCAIXE DE CERÂMICA OU DE CONCRETO, INCLUSO TRANSPORTE VERTICAL, INCLUSO TRANSPORTE VERTICAL. AF_07/2019</t>
  </si>
  <si>
    <t>TRAMA DE AÇO COMPOSTA POR RIPAS, CAIBROS E TERÇAS PARA TELHADOS DE ATÉ 2 ÁGUAS PARA TELHA CERÂMICA CAPA-CANAL, INCLUSO TRANSPORTE VERTICAL. AF_07/2019</t>
  </si>
  <si>
    <t>TRAMA DE AÇO COMPOSTA POR RIPAS E CAIBROS PARA TELHADOS DE ATÉ 2 ÁGUAS PARA TELHA CERÂMICA CAPA-CANAL, INCLUSO TRANSPORTE VERTICAL. AF_07/2019</t>
  </si>
  <si>
    <t>TRAMA DE AÇO COMPOSTA POR RIPAS PARA TELHADOS DE ATÉ 2 ÁGUAS PARA TELHA CERÂMICA CAPA-CANAL, INCLUSO TRANSPORTE VERTICAL. AF_07/2019</t>
  </si>
  <si>
    <t>TRAMA DE AÇO COMPOSTA POR RIPAS, CAIBROS E TERÇAS PARA TELHADOS DE MAIS DE 2 ÁGUAS PARA TELHA CERÂMICA CAPA-CANAL, INCLUSO TRANSPORTE VERTICAL. AF_07/2019</t>
  </si>
  <si>
    <t>TRAMA DE AÇO COMPOSTA POR RIPAS E CAIBROS PARA TELHADOS DE MAIS DE 2 ÁGUAS PARA TELHA CERÂMICA CAPA-CANAL, INCLUSO TRANSPORTE VERTICAL. AF_07/2019</t>
  </si>
  <si>
    <t>TRAMA DE AÇO COMPOSTA POR RIPAS PARA TELHADOS DE MAIS DE 2 ÁGUAS PARA TELHA CERÂMICA CAPA-CANAL, INCLUSO TRANSPORTE VERTICAL. AF_07/2019</t>
  </si>
  <si>
    <t>TRAMA DE AÇO COMPOSTA POR TERÇAS PARA TELHADOS DE ATÉ 2 ÁGUAS PARA TELHA ONDULADA DE FIBROCIMENTO, METÁLICA, PLÁSTICA OU TERMOACÚSTICA, INCLUSO TRANSPORTE VERTICAL. AF_07/2019</t>
  </si>
  <si>
    <t>TRAMA DE AÇO COMPOSTA POR TERÇAS PARA TELHADOS DE ATÉ 2 ÁGUAS PARA TELHA ESTRUTURAL DE FIBROCIMENTO, INCLUSO TRANSPORTE VERTICAL. AF_07/2019</t>
  </si>
  <si>
    <t>FABRICAÇÃO E INSTALAÇÃO DE MEIA TESOURA DE MADEIRA NÃO APARELHADA, COM VÃO DE 3 M, PARA TELHA CERÂMICA OU DE CONCRETO, INCLUSO IÇAMENTO. AF_07/2019</t>
  </si>
  <si>
    <t>FABRICAÇÃO E INSTALAÇÃO DE MEIA TESOURA DE MADEIRA NÃO APARELHADA, COM VÃO DE 4 M, PARA TELHA CERÂMICA OU DE CONCRETO, INCLUSO IÇAMENTO. AF_07/2019</t>
  </si>
  <si>
    <t>FABRICAÇÃO E INSTALAÇÃO DE MEIA TESOURA DE MADEIRA NÃO APARELHADA, COM VÃO DE 5 M, PARA TELHA CERÂMICA OU DE CONCRETO, INCLUSO IÇAMENTO. AF_07/2019</t>
  </si>
  <si>
    <t>FABRICAÇÃO E INSTALAÇÃO DE MEIA TESOURA DE MADEIRA NÃO APARELHADA, COM VÃO DE 6 M, PARA TELHA CERÂMICA OU DE CONCRETO, INCLUSO IÇAMENTO. AF_07/2019</t>
  </si>
  <si>
    <t>FABRICAÇÃO E INSTALAÇÃO DE MEIA TESOURA DE MADEIRA NÃO APARELHADA, COM VÃO DE 7 M, PARA TELHA CERÂMICA OU DE CONCRETO, INCLUSO IÇAMENTO. AF_07/2019</t>
  </si>
  <si>
    <t>FABRICAÇÃO E INSTALAÇÃO DE MEIA TESOURA DE MADEIRA NÃO APARELHADA, COM VÃO DE 8 M, PARA TELHA CERÂMICA OU DE CONCRETO, INCLUSO IÇAMENTO. AF_07/2019</t>
  </si>
  <si>
    <t>FABRICAÇÃO E INSTALAÇÃO DE MEIA TESOURA DE MADEIRA NÃO APARELHADA, COM VÃO DE 9 M, PARA TELHA CERÂMICA OU DE CONCRETO, INCLUSO IÇAMENTO. AF_07/2019</t>
  </si>
  <si>
    <t>FABRICAÇÃO E INSTALAÇÃO DE MEIA TESOURA DE MADEIRA NÃO APARELHADA, COM VÃO DE 10 M, PARA TELHA CERÂMICA OU DE CONCRETO, INCLUSO IÇAMENTO. AF_07/2019</t>
  </si>
  <si>
    <t>FABRICAÇÃO E INSTALAÇÃO DE MEIA TESOURA DE MADEIRA NÃO APARELHADA, COM VÃO DE 11 M, PARA TELHA CERÂMICA OU DE CONCRETO, INCLUSO IÇAMENTO. AF_07/2019</t>
  </si>
  <si>
    <t>FABRICAÇÃO E INSTALAÇÃO DE MEIA TESOURA DE MADEIRA NÃO APARELHADA, COM VÃO DE 12 M, PARA TELHA CERÂMICA OU DE CONCRETO, INCLUSO IÇAMENTO. AF_07/2019</t>
  </si>
  <si>
    <t>FABRICAÇÃO E INSTALAÇÃO DE MEIA TESOURA DE MADEIRA NÃO APARELHADA, COM VÃO DE 3 M, PARA TELHA ONDULADA DE FIBROCIMENTO, ALUMÍNIO, PLÁSTICA OU TERMOACÚSTICA, INCLUSO IÇAMENTO. AF_07/2019</t>
  </si>
  <si>
    <t>FABRICAÇÃO E INSTALAÇÃO DE MEIA TESOURA DE MADEIRA NÃO APARELHADA, COM VÃO DE 4 M, PARA TELHA ONDULADA DE FIBROCIMENTO, ALUMÍNIO, PLÁSTICA OU TERMOACÚSTICA, INCLUSO IÇAMENTO. AF_07/2019</t>
  </si>
  <si>
    <t>FABRICAÇÃO E INSTALAÇÃO DE MEIA TESOURA DE MADEIRA NÃO APARELHADA, COM VÃO DE 5 M, PARA TELHA ONDULADA DE FIBROCIMENTO, ALUMÍNIO, PLÁSTICA OU TERMOACÚSTICA, INCLUSO IÇAMENTO. AF_07/2019</t>
  </si>
  <si>
    <t>FABRICAÇÃO E INSTALAÇÃO DE MEIA TESOURA DE MADEIRA NÃO APARELHADA, COM VÃO DE 6 M, PARA TELHA ONDULADA DE FIBROCIMENTO, ALUMÍNIO, PLÁSTICA OU TERMOACÚSTICA, INCLUSO IÇAMENTO. AF_07/2019</t>
  </si>
  <si>
    <t>FABRICAÇÃO E INSTALAÇÃO DE MEIA TESOURA DE MADEIRA NÃO APARELHADA, COM VÃO DE 7 M, PARA TELHA ONDULADA DE FIBROCIMENTO, ALUMÍNIO, PLÁSTICA OU TERMOACÚSTICA, INCLUSO IÇAMENTO. AF_07/2019</t>
  </si>
  <si>
    <t>FABRICAÇÃO E INSTALAÇÃO DE MEIA TESOURA DE MADEIRA NÃO APARELHADA, COM VÃO DE 8 M, PARA TELHA ONDULADA DE FIBROCIMENTO, ALUMÍNIO, PLÁSTICA OU TERMOACÚSTICA, INCLUSO IÇAMENTO. AF_07/2019</t>
  </si>
  <si>
    <t>FABRICAÇÃO E INSTALAÇÃO DE MEIA TESOURA DE MADEIRA NÃO APARELHADA, COM VÃO DE 9 M, PARA TELHA ONDULADA DE FIBROCIMENTO, ALUMÍNIO, PLÁSTICA OU TERMOACÚSTICA, INCLUSO IÇAMENTO. AF_07/2019</t>
  </si>
  <si>
    <t>FABRICAÇÃO E INSTALAÇÃO DE MEIA TESOURA DE MADEIRA NÃO APARELHADA, COM VÃO DE 10 M, PARA TELHA ONDULADA DE FIBROCIMENTO, ALUMÍNIO, PLÁSTICA OU TERMOACÚSTICA, INCLUSO IÇAMENTO. AF_07/2019</t>
  </si>
  <si>
    <t>FABRICAÇÃO E INSTALAÇÃO DE MEIA TESOURA DE MADEIRA NÃO APARELHADA, COM VÃO DE 11 M, PARA TELHA ONDULADA DE FIBROCIMENTO, ALUMÍNIO, PLÁSTICA OU TERMOACÚSTICA, INCLUSO IÇAMENTO. AF_07/2019</t>
  </si>
  <si>
    <t>FABRICAÇÃO E INSTALAÇÃO DE MEIA TESOURA DE MADEIRA NÃO APARELHADA, COM VÃO DE 12 M, PARA TELHA ONDULADA DE FIBROCIMENTO, ALUMÍNIO, PLÁSTICA OU TERMOACÚSTICA, INCLUSO IÇAMENTO. AF_07/2019</t>
  </si>
  <si>
    <t>FABRICAÇÃO E INSTALAÇÃO DE TESOURA (INTEIRA OU MEIA) EM AÇO, VÃOS MAIORES OU IGUAIS A 3,0 M E MENORES OU IGUAL A 6,0 M, INCLUSO IÇAMENTO. AF_07/2019</t>
  </si>
  <si>
    <t>FABRICAÇÃO E INSTALAÇÃO DE TESOURA (INTEIRA OU MEIA) EM AÇO, VÃOS MAIORES QUE 6,0 M E MENORES QUE 12,0 M, INCLUSO IÇAMENTO. AF_07/2019</t>
  </si>
  <si>
    <t>FABRICAÇÃO E INSTALAÇÃO DE PONTALETES DE MADEIRA NÃO APARELHADA PARA TELHADOS COM ATÉ 2 ÁGUAS E COM TELHA ONDULADA DE FIBROCIMENTO, ALUMÍNIO OU PLÁSTICA EM EDIFÍCIO RESIDENCIAL TÉRREO, INCLUSO TRANSPORTE VERTICAL. AF_07/2019</t>
  </si>
  <si>
    <t>TELHAMENTO COM TELHA DE ENCAIXE, TIPO FRANCESA DE VIDRO, COM ATÉ 2 ÁGUAS, INCLUSO TRANSPORTE VERTICAL. AF_07/2019</t>
  </si>
  <si>
    <t>CONTENÇÃO EM PERFIL PRANCHADO COM PRANCHÃO DE MADEIRA, PERFIS ESPAÇADOS A 1,5 M PARA 1 SUBSOLO. AF_07/2019</t>
  </si>
  <si>
    <t>CONTENÇÃO EM PERFIL PRANCHADO COM PRANCHÃO DE MADEIRA, PERFIS ESPAÇADOS A 1,5 M PARA 2 OU MAIS SUBSOLOS. AF_07/2019</t>
  </si>
  <si>
    <t>CONTENÇÃO EM PERFIL PRANCHADO COM PRANCHÃO DE MADEIRA, PERFIS ESPAÇADOS A 2 M PARA 1 SUBSOLO. AF_07/2019</t>
  </si>
  <si>
    <t>CONTENÇÃO EM PERFIL PRANCHADO COM PRANCHÃO DE MADEIRA, PERFIS ESPAÇADOS A 2 M PARA 2 OU MAIS SUBSOLOS. AF_07/2019</t>
  </si>
  <si>
    <t>FABRICAÇÃO, MONTAGEM E DESMONTAGEM DE FÔRMA PARA CORTINA DE CONTENÇÃO, EM CHAPA DE MADEIRA COMPENSADA PLASTIFICADA, E = 18 MM, 10 UTILIZAÇÕES. AF_07/2019</t>
  </si>
  <si>
    <t>ARMAÇÃO DE CORTINA DE CONTENÇÃO EM CONCRETO ARMADO, COM AÇO CA-50 DE 6,3 MM - MONTAGEM. AF_07/2019</t>
  </si>
  <si>
    <t>ARMAÇÃO DE CORTINA DE CONTENÇÃO EM CONCRETO ARMADO, COM AÇO CA-50 DE 8 MM - MONTAGEM. AF_07/2019</t>
  </si>
  <si>
    <t>ARMAÇÃO DE CORTINA DE CONTENÇÃO EM CONCRETO ARMADO, COM AÇO CA-50 DE 10 MM - MONTAGEM. AF_07/2019</t>
  </si>
  <si>
    <t>ARMAÇÃO DE CORTINA DE CONTENÇÃO EM CONCRETO ARMADO, COM AÇO CA-50 DE 12,5 MM - MONTAGEM. AF_07/2019</t>
  </si>
  <si>
    <t>ARMAÇÃO DE CORTINA DE CONTENÇÃO EM CONCRETO ARMADO, COM AÇO CA-50 DE 16 MM - MONTAGEM. AF_07/2019</t>
  </si>
  <si>
    <t>ARMAÇÃO DE CORTINA DE CONTENÇÃO EM CONCRETO ARMADO, COM AÇO CA-50 DE 20 MM - MONTAGEM. AF_07/2019</t>
  </si>
  <si>
    <t>ARMAÇÃO DE CORTINA DE CONTENÇÃO EM CONCRETO ARMADO, COM AÇO CA-50 DE 25 MM - MONTAGEM. AF_07/2019</t>
  </si>
  <si>
    <t>CONCRETAGEM DE CORTINA DE CONTENÇÃO, ATRAVÉS DE BOMBA   LANÇAMENTO, ADENSAMENTO E ACABAMENTO. AF_07/2019</t>
  </si>
  <si>
    <t>ASSENTAMENTO DE POSTE DE CONCRETO COM COMPRIMENTO NOMINAL DE 9 M, CARGA NOMINAL MENOR OU IGUAL A 1000 DAN, ENGASTAMENTO SIMPLES COM 1,5 M DE SOLO (NÃO INCLUI FORNECIMENTO). AF_11/2019</t>
  </si>
  <si>
    <t>ASSENTAMENTO DE POSTE DE CONCRETO COM COMPRIMENTO NOMINAL DE 10 M, CARGA NOMINAL MENOR OU IGUAL A 1000 DAN, ENGASTAMENTO SIMPLES COM 1,6 M DE SOLO (NÃO INCLUI FORNECIMENTO). AF_11/2019</t>
  </si>
  <si>
    <t>ASSENTAMENTO DE POSTE DE CONCRETO COM COMPRIMENTO NOMINAL DE 10 M, CARGA NOMINAL MAIOR QUE 1000 DAN, ENGASTAMENTO SIMPLES COM 1,6 M DE SOLO (NÃO INCLUI FORNECIMENTO). AF_11/2019</t>
  </si>
  <si>
    <t>ASSENTAMENTO DE POSTE DE CONCRETO COM COMPRIMENTO NOMINAL DE 10,5 M, CARGA NOMINAL MENOR OU IGUAL A 1000 DAN, ENGASTAMENTO SIMPLES COM 1,65 M DE SOLO (NÃO INCLUI FORNECIMENTO). AF_11/2019</t>
  </si>
  <si>
    <t>ASSENTAMENTO DE POSTE DE CONCRETO COM COMPRIMENTO NOMINAL DE 10,5 M, CARGA NOMINAL MAIOR QUE 1000 DAN, ENGASTAMENTO SIMPLES COM 1,65 M DE SOLO (NÃO INCLUI FORNECIMENTO). AF_11/2019</t>
  </si>
  <si>
    <t>ASSENTAMENTO DE POSTE DE CONCRETO COM COMPRIMENTO NOMINAL DE 11 M, CARGA NOMINAL MENOR OU IGUAL A 1000 DAN, ENGASTAMENTO SIMPLES COM 1,7 M DE SOLO (NÃO INCLUI FORNECIMENTO). AF_11/2019</t>
  </si>
  <si>
    <t>ASSENTAMENTO DE POSTE DE CONCRETO COM COMPRIMENTO NOMINAL DE 11 M, CARGA NOMINAL MAIOR QUE 1000 DAN, ENGASTAMENTO SIMPLES COM 1,7 M DE SOLO (NÃO INCLUI FORNECIMENTO). AF_11/2019</t>
  </si>
  <si>
    <t>ASSENTAMENTO DE POSTE DE CONCRETO COM COMPRIMENTO NOMINAL DE 12 M, CARGA NOMINAL MENOR OU IGUAL A 1000 DAN, ENGASTAMENTO SIMPLES COM 1,8 M DE SOLO (NÃO INCLUI FORNECIMENTO). AF_11/2019</t>
  </si>
  <si>
    <t>ASSENTAMENTO DE POSTE DE CONCRETO COM COMPRIMENTO NOMINAL DE 12 M, CARGA NOMINAL MAIOR QUE 1000 DAN, ENGASTAMENTO SIMPLES COM 1,8 M DE SOLO (NÃO INCLUI FORNECIMENTO). AF_11/2019</t>
  </si>
  <si>
    <t>ASSENTAMENTO DE POSTE DE CONCRETO COM COMPRIMENTO NOMINAL DE 13 M, CARGA NOMINAL MENOR OU IGUAL A 1000 DAN, ENGASTAMENTO SIMPLES COM 1,9 M DE SOLO (NÃO INCLUI FORNECIMENTO). AF_11/2019</t>
  </si>
  <si>
    <t>ASSENTAMENTO DE POSTE DE CONCRETO COM COMPRIMENTO NOMINAL DE 13 M, CARGA NOMINAL MAIOR QUE 1000 DAN, ENGASTAMENTO SIMPLES COM 1,9 M DE SOLO (NÃO INCLUI FORNECIMENTO). AF_11/2019</t>
  </si>
  <si>
    <t>ASSENTAMENTO DE POSTE DE CONCRETO COM COMPRIMENTO NOMINAL DE 13,5 M, CARGA NOMINAL MENOR OU IGUAL A 1000 DAN, ENGASTAMENTO SIMPLES COM 1,95 M DE SOLO (NÃO INCLUI FORNECIMENTO). AF_11/2019</t>
  </si>
  <si>
    <t>ASSENTAMENTO DE POSTE DE CONCRETO COM COMPRIMENTO NOMINAL DE 13,5 M, CARGA NOMINAL MAIOR QUE 1000 DAN, ENGASTAMENTO SIMPLES COM 1,95 M DE SOLO (NÃO INCLUI FORNECIMENTO). AF_11/2019</t>
  </si>
  <si>
    <t>ASSENTAMENTO DE POSTE DE CONCRETO COM COMPRIMENTO NOMINAL DE 14 M, CARGA NOMINAL MENOR OU IGUAL A 1000 DAN, ENGASTAMENTO SIMPLES COM 2 M DE SOLO (NÃO INCLUI FORNECIMENTO). AF_11/2019</t>
  </si>
  <si>
    <t>ASSENTAMENTO DE POSTE DE CONCRETO COM COMPRIMENTO NOMINAL DE 14 M, CARGA NOMINAL MAIOR QUE 1000 DAN, ENGASTAMENTO SIMPLES COM 2 M DE SOLO (NÃO INCLUI FORNECIMENTO). AF_11/2019</t>
  </si>
  <si>
    <t>ASSENTAMENTO DE POSTE DE CONCRETO COM COMPRIMENTO NOMINAL DE 15 M, CARGA NOMINAL MENOR OU IGUAL A 1000 DAN, ENGASTAMENTO SIMPLES COM 2,1 M DE SOLO (NÃO INCLUI FORNECIMENTO). AF_11/2019</t>
  </si>
  <si>
    <t>ASSENTAMENTO DE POSTE DE CONCRETO COM COMPRIMENTO NOMINAL DE 15 M, CARGA NOMINAL MAIOR QUE 1000 DAN, ENGASTAMENTO SIMPLES COM 2,1 M DE SOLO (NÃO INCLUI FORNECIMENTO). AF_11/2019</t>
  </si>
  <si>
    <t>ASSENTAMENTO DE POSTE DE CONCRETO COM COMPRIMENTO NOMINAL DE 18 M, CARGA NOMINAL MENOR OU IGUAL A 1000 DAN, ENGASTAMENTO SIMPLES COM 2,4 M DE SOLO (NÃO INCLUI FORNECIMENTO). AF_11/2019</t>
  </si>
  <si>
    <t>ASSENTAMENTO DE POSTE DE CONCRETO COM COMPRIMENTO NOMINAL DE 18 M, CARGA NOMINAL MAIOR QUE 1000 DAN, ENGASTAMENTO SIMPLES COM 2,4 M DE SOLO (NÃO INCLUI FORNECIMENTO). AF_11/2019</t>
  </si>
  <si>
    <t>ASSENTAMENTO DE POSTE DE CONCRETO COM COMPRIMENTO NOMINAL DE 20 M, CARGA NOMINAL MENOR OU IGUAL A 1000 DAN, ENGASTAMENTO SIMPLES COM 2,6 M DE SOLO (NÃO INCLUI FORNECIMENTO). AF_11/2019</t>
  </si>
  <si>
    <t>ASSENTAMENTO DE POSTE DE CONCRETO COM COMPRIMENTO NOMINAL DE 20 M, CARGA NOMINAL MAIOR QUE 1000, ENGASTAMENTO SIMPLES COM 2,6 M DE SOLO (NÃO INCLUI FORNECIMENTO). AF_11/2019</t>
  </si>
  <si>
    <t>ASSENTAMENTO DE POSTE DE CONCRETO COM COMPRIMENTO NOMINAL DE 9 M, CARGA NOMINAL DE 150 DAN, ENGASTAMENTO BASE CONCRETADA COM 1 M DE CONCRETO E 0,5 M DE SOLO (NÃO INCLUI FORNECIMENTO). AF_11/2019</t>
  </si>
  <si>
    <t>ASSENTAMENTO DE POSTE DE CONCRETO COM COMPRIMENTO NOMINAL DE 9 M, CARGA NOMINAL DE 300 DAN, ENGASTAMENTO BASE CONCRETADA COM 1 M DE CONCRETO E 0,5 M DE SOLO (NÃO INCLUI FORNECIMENTO). AF_11/2019</t>
  </si>
  <si>
    <t>ASSENTAMENTO DE POSTE DE CONCRETO COM COMPRIMENTO NOMINAL DE 9 M, CARGA NOMINAL DE 400 DAN, ENGASTAMENTO BASE CONCRETADA COM 1 M DE CONCRETO E 0,5 M DE SOLO (NÃO INCLUI FORNECIMENTO). AF_11/2019</t>
  </si>
  <si>
    <t>ASSENTAMENTO DE POSTE DE CONCRETO COM COMPRIMENTO NOMINAL DE 9 M, CARGA NOMINAL DE 600 DAN, ENGASTAMENTO BASE CONCRETADA COM 1 M DE CONCRETO E 0,5 M DE SOLO (NÃO INCLUI FORNECIMENTO). AF_11/2019</t>
  </si>
  <si>
    <t>ASSENTAMENTO DE POSTE DE CONCRETO COM COMPRIMENTO NOMINAL DE 9 M, CARGA NOMINAL DE 1000 DAN, ENGASTAMENTO BASE CONCRETADA COM 1 M DE CONCRETO E 0,5 M DE SOLO (NÃO INCLUI FORNECIMENTO). AF_11/2019</t>
  </si>
  <si>
    <t>ASSENTAMENTO DE POSTE DE CONCRETO COM COMPRIMENTO NOMINAL DE 10 M, CARGA NOMINAL DE 300 DAN, ENGASTAMENTO BASE CONCRETADA COM 1 M DE CONCRETO E 0,6 M DE SOLO (NÃO INCLUI FORNECIMENTO). AF_11/2019</t>
  </si>
  <si>
    <t>ASSENTAMENTO DE POSTE DE CONCRETO COM COMPRIMENTO NOMINAL DE 10 M, CARGA NOMINAL DE 600 DAN, ENGASTAMENTO BASE CONCRETADA COM 1 M DE CONCRETO E 0,6 M DE SOLO (NÃO INCLUI FORNECIMENTO). AF_11/2019</t>
  </si>
  <si>
    <t>ASSENTAMENTO DE POSTE DE CONCRETO COM COMPRIMENTO NOMINAL DE 10 M, CARGA NOMINAL DE 1000 DAN, ENGASTAMENTO BASE CONCRETADA COM 1 M DE CONCRETO E 0,6 M DE SOLO (NÃO INCLUI FORNECIMENTO). AF_11/2019</t>
  </si>
  <si>
    <t>ASSENTAMENTO DE POSTE DE CONCRETO COM COMPRIMENTO NOMINAL DE 10,5 M, CARGA NOMINAL DE 300 DAN, ENGASTAMENTO BASE CONCRETADA COM 1 M DE CONCRETO E 0,65 M DE SOLO (NÃO INCLUI FORNECIMENTO). AF_11/2019</t>
  </si>
  <si>
    <t>ASSENTAMENTO DE POSTE DE CONCRETO COM COMPRIMENTO NOMINAL DE 10,5 M, CARGA NOMINAL DE 600 DAN, ENGASTAMENTO BASE CONCRETADA COM 1 M DE CONCRETO E 0,65 M DE SOLO (NÃO INCLUI FORNECIMENTO). AF_11/2019</t>
  </si>
  <si>
    <t>ASSENTAMENTO DE POSTE DE CONCRETO COM COMPRIMENTO NOMINAL DE 10,5 M, CARGA NOMINAL DE 1000 DAN, ENGASTAMENTO BASE CONCRETADA COM 1 M DE CONCRETO E 0,65 M DE SOLO (NÃO INCLUI FORNECIMENTO). AF_11/2019</t>
  </si>
  <si>
    <t>ASSENTAMENTO DE POSTE DE CONCRETO COM COMPRIMENTO NOMINAL DE 11 M, CARGA NOMINAL DE 300 DAN, ENGASTAMENTO BASE CONCRETADA COM 1 M DE CONCRETO E 0,7 M DE SOLO (NÃO INCLUI FORNECIMENTO). AF_11/2019</t>
  </si>
  <si>
    <t>ASSENTAMENTO DE POSTE DE CONCRETO COM COMPRIMENTO NOMINAL DE 11 M, CARGA NOMINAL DE 400 DAN, ENGASTAMENTO BASE CONCRETADA COM 1 M DE CONCRETO E 0,7 M DE SOLO (NÃO INCLUI FORNECIMENTO). AF_11/2019</t>
  </si>
  <si>
    <t>ASSENTAMENTO DE POSTE DE CONCRETO COM COMPRIMENTO NOMINAL DE 11 M, CARGA NOMINAL DE 600 DAN, ENGASTAMENTO BASE CONCRETADA COM 1 M DE CONCRETO E 0,7 M DE SOLO (NÃO INCLUI FORNECIMENTO). AF_11/2019</t>
  </si>
  <si>
    <t>ASSENTAMENTO DE POSTE DE CONCRETO COM COMPRIMENTO NOMINAL DE 11 M, CARGA NOMINAL DE 1000 DAN, ENGASTAMENTO BASE CONCRETADA COM 1 M DE CONCRETO E 0,7 M DE SOLO (NÃO INCLUI FORNECIMENTO). AF_11/2019</t>
  </si>
  <si>
    <t>ASSENTAMENTO DE POSTE DE CONCRETO COM COMPRIMENTO NOMINAL DE 12 M, CARGA NOMINAL DE 400 DAN, ENGASTAMENTO BASE CONCRETADA COM 1 M DE CONCRETO E 0,8 M DE SOLO (NÃO INCLUI FORNECIMENTO). AF_11/2019</t>
  </si>
  <si>
    <t>ASSENTAMENTO DE POSTE DE CONCRETO COM COMPRIMENTO NOMINAL DE 12 M, CARGA NOMINAL DE 600 DAN, ENGASTAMENTO BASE CONCRETADA COM 1 M DE CONCRETO E 0,8 M DE SOLO (NÃO INCLUI FORNECIMENTO). AF_11/2019</t>
  </si>
  <si>
    <t>ASSENTAMENTO DE POSTE DE CONCRETO COM COMPRIMENTO NOMINAL DE 12 M, CARGA NOMINAL DE 1000 DAN, ENGASTAMENTO BASE CONCRETADA COM 1 M DE CONCRETO E 0,8 M DE SOLO (NÃO INCLUI FORNECIMENTO). AF_11/2019</t>
  </si>
  <si>
    <t>ASSENTAMENTO DE POSTE DE CONCRETO COM COMPRIMENTO NOMINAL DE 13 M, CARGA NOMINAL DE 600 DAN, ENGASTAMENTO BASE CONCRETADA COM 1 M DE CONCRETO E 0,9 M DE SOLO (NÃO INCLUI FORNECIMENTO). AF_11/2019</t>
  </si>
  <si>
    <t>ASSENTAMENTO DE POSTE DE CONCRETO COM COMPRIMENTO NOMINAL DE 13 M, CARGA NOMINAL DE 1000 DAN, ENGASTAMENTO BASE CONCRETADA COM 1 M DE CONCRETO E 0,9 M DE SOLO - SOMENTE INSTALAÇÃO, SEM FORNECIMENTO. AF_11/2019</t>
  </si>
  <si>
    <t>POSTE DECORATIVO PARA JARDIM EM AÇO TUBULAR, H = *2,5* M, SEM LUMINÁRIA - FORNECIMENTO E INSTALAÇÃO. AF_11/2019</t>
  </si>
  <si>
    <t>POSTE DE AÇO CONICO CONTÍNUO CURVO SIMPLES, FLANGEADO, H=9M, INCLUSIVE LUMINÁRIA, SEM LÂMPADA - FORNECIMENTO E INSTALACAO. AF_11/2019</t>
  </si>
  <si>
    <t>POSTE DE AÇO CONICO CONTÍNUO CURVO DUPLO, FLANGEADO, H=9M, INCLUSIVE LUMINÁRIAS, SEM LÂMPADAS - FORNECIMENTO E INSTALACAO. AF_11/2019</t>
  </si>
  <si>
    <t>POSTE DE AÇO CONICO CONTÍNUO CURVO SIMPLES, ENGASTADO, H=9M, INCLUSIVE LUMINÁRIA, SEM LÂMPADA - FORNECIMENTO E INSTALACAO. AF_11/2019</t>
  </si>
  <si>
    <t>POSTE DE AÇO CONICO CONTÍNUO CURVO DUPLO, ENGASTADO, H=9M, INCLUSIVE LUMINÁRIAS, SEM LÂMPADAS - FORNECIMENTO E INSTALACAO. AF_11/2019</t>
  </si>
  <si>
    <t>CABO TELEFÔNICO CCI-50 1 PAR, INSTALADO EM ENTRADA DE EDIFICAÇÃO - FORNECIMENTO E INSTALAÇÃO. AF_11/2019</t>
  </si>
  <si>
    <t>CABO TELEFÔNICO CCI-50 2 PARES, SEM BLINDAGEM, INSTALADO EM ENTRADA DE EDIFICAÇÃO - FORNECIMENTO E INSTALAÇÃO. AF_11/2019</t>
  </si>
  <si>
    <t>CABO TELEFÔNICO CCI-50 3 PARES, SEM BLINDAGEM, INSTALADO EM ENTRADA DE EDIFICAÇÃO - FORNECIMENTO E INSTALAÇÃO. AF_11/2019</t>
  </si>
  <si>
    <t>CABO TELEFÔNICO CCI-50 4 PARES, SEM BLINDAGEM, INSTALADO EM ENTRADA DE EDIFICAÇÃO - FORNECIMENTO E INSTALAÇÃO. AF_11/2019</t>
  </si>
  <si>
    <t>CABO TELEFÔNICO CCI-50 5 PARES, SEM BLINDAGEM, INSTALADO EM ENTRADA DE EDIFICAÇÃO - FORNECIMENTO E INSTALAÇÃO. AF_11/2019</t>
  </si>
  <si>
    <t>CABO TELEFÔNICO CCI-50 6 PARES, SEM BLINDAGEM, INSTALADO EM ENTRADA DE EDIFICAÇÃO - FORNECIMENTO E INSTALAÇÃO. AF_11/2019</t>
  </si>
  <si>
    <t>CABO TELEFÔNICO CI-50 10 PARES INSTALADO EM ENTRADA DE EDIFICAÇÃO - FORNECIMENTO E INSTALAÇÃO. AF_11/2019</t>
  </si>
  <si>
    <t>CABO TELEFÔNICO CI-50 20 PARES INSTALADO EM ENTRADA DE EDIFICAÇÃO - FORNECIMENTO E INSTALAÇÃO. AF_11/2019</t>
  </si>
  <si>
    <t>CABO TELEFÔNICO CI-50 30 PARES INSTALADO EM ENTRADA DE EDIFICAÇÃO - FORNECIMENTO E INSTALAÇÃO. AF_11/2019</t>
  </si>
  <si>
    <t>CABO TELEFÔNICO CI-50 50 PARES INSTALADO EM ENTRADA DE EDIFICAÇÃO - FORNECIMENTO E INSTALAÇÃO. AF_11/2019</t>
  </si>
  <si>
    <t>CABO TELEFÔNICO CI-50 75 PARES INSTALADO EM ENTRADA DE EDIFICAÇÃO - FORNECIMENTO E INSTALAÇÃO. AF_11/2019</t>
  </si>
  <si>
    <t>CABO TELEFÔNICO CI-50 200 PARES INSTALADO EM ENTRADA DE EDIFICAÇÃO - FORNECIMENTO E INSTALAÇÃO. AF_11/2019</t>
  </si>
  <si>
    <t>CABO TELEFÔNICO CCI-50 4 PARES, SEM BLINDAGEM, INSTALADO EM PRUMADA - FORNECIMENTO E INSTALAÇÃO. AF_11/2019</t>
  </si>
  <si>
    <t>CABO TELEFÔNICO CCI-50 5 PARES, SEM BLINDAGEM, INSTALADO EM PRUMADA - FORNECIMENTO E INSTALAÇÃO. AF_11/2019</t>
  </si>
  <si>
    <t>CABO TELEFÔNICO CCI-50 6 PARES, SEM BLINDAGEM, INSTALADO EM PRUMADA - FORNECIMENTO E INSTALAÇÃO. AF_11/2019</t>
  </si>
  <si>
    <t>CABO TELEFÔNICO CI-50 10 PARES INSTALADO EM PRUMADA - FORNECIMENTO E INSTALAÇÃO. AF_11/2019</t>
  </si>
  <si>
    <t>CABO TELEFÔNICO CI-50 20 PARES INSTALADO EM PRUMADA - FORNECIMENTO E INSTALAÇÃO. AF_11/2019</t>
  </si>
  <si>
    <t>CABO TELEFÔNICO CI-50 30 PARES INSTALADO EM PRUMADA - FORNECIMENTO E INSTALAÇÃO. AF_11/2019</t>
  </si>
  <si>
    <t>CABO TELEFÔNICO CI-50 50 PARES INSTALADO EM PRUMADA - FORNECIMENTO E INSTALAÇÃO. AF_11/2019</t>
  </si>
  <si>
    <t>CABO TELEFÔNICO CCI-50 1 PAR, SEM BLINDAGEM, INSTALADO EM DISTRIBUIÇÃO DE EDIFICAÇÃO RESIDENCIAL - FORNECIMENTO E INSTALAÇÃO. AF_11/2019</t>
  </si>
  <si>
    <t>CABO TELEFÔNICO CCI-50 2 PARES, SEM BLINDAGEM, INSTALADO EM DISTRIBUIÇÃO DE EDIFICAÇÃO RESIDENCIAL - FORNECIMENTO E INSTALAÇÃO. AF_11/2019</t>
  </si>
  <si>
    <t>CABO TELEFÔNICO CCI-50 3 PARES, SEM BLINDAGEM, INSTALADO EM DISTRIBUIÇÃO DE EDIFICAÇÃO RESIDENCIAL - FORNECIMENTO E INSTALAÇÃO. AF_11/2019</t>
  </si>
  <si>
    <t>CABO TELEFÔNICO CCI-50 4 PARES, SEM BLINDAGEM, INSTALADO EM DISTRIBUIÇÃO DE EDIFICAÇÃO RESIDENCIAL - FORNECIMENTO E INSTALAÇÃO. AF_11/2019</t>
  </si>
  <si>
    <t>CABO TELEFÔNICO CCI-50 5 PARES, SEM BLINDAGEM, INSTALADO EM DISTRIBUIÇÃO DE EDIFICAÇÃO RESIDENCIAL - FORNECIMENTO E INSTALAÇÃO. AF_11/2019</t>
  </si>
  <si>
    <t>CABO TELEFÔNICO CCI-50 6 PARES, SEM BLINDAGEM, INSTALADO EM DISTRIBUIÇÃO DE EDIFICAÇÃO RESIDENCIAL - FORNECIMENTO E INSTALAÇÃO. AF_11/2019</t>
  </si>
  <si>
    <t>CABO TELEFÔNICO CI-50 10 PARES INSTALADO EM DISTRIBUIÇÃO DE EDIFICAÇÃO RESIDENCIAL - FORNECIMENTO E INSTALAÇÃO. AF_11/2019</t>
  </si>
  <si>
    <t>CABO TELEFÔNICO CCI-50 1 PAR, SEM BLINDAGEM, INSTALADO EM DISTRIBUIÇÃO DE EDIFICAÇÃO INSTITUCIONAL - FORNECIMENTO E INSTALAÇÃO. AF_11/2019</t>
  </si>
  <si>
    <t>CABO TELEFÔNICO CCI-50 2 PARES, SEM BLINDAGEM, INSTALADO EM DISTRIBUIÇÃO DE EDIFICAÇÃO INSTITUCIONAL - FORNECIMENTO E INSTALAÇÃO. AF_11/2019</t>
  </si>
  <si>
    <t>CABO TELEFÔNICO CCI-50 3 PARES, SEM BLINDAGEM, INSTALADO EM DISTRIBUIÇÃO DE EDIFICAÇÃO INSTITUCIONAL - FORNECIMENTO E INSTALAÇÃO. AF_11/2019</t>
  </si>
  <si>
    <t>CABO TELEFÔNICO CCI-50 4 PARES, SEM BLINDAGEM, INSTALADO EM DISTRIBUIÇÃO DE EDIFICAÇÃO INSTITUCIONAL - FORNECIMENTO E INSTALAÇÃO. AF_11/2019</t>
  </si>
  <si>
    <t>CABO TELEFÔNICO CCI-50 5 PARES, SEM BLINDAGEM, INSTALADO EM DISTRIBUIÇÃO DE EDIFICAÇÃO INSTITUCIONAL - FORNECIMENTO E INSTALAÇÃO. AF_11/2019</t>
  </si>
  <si>
    <t>CABO TELEFÔNICO CCI-50 6 PARES, SEM BLINDAGEM, INSTALADO EM DISTRIBUIÇÃO DE EDIFICAÇÃO INSTITUCIONAL - FORNECIMENTO E INSTALAÇÃO. AF_11/2019</t>
  </si>
  <si>
    <t>CABO TELEFÔNICO CI-50 10 PARES INSTALADO EM DISTRIBUIÇÃO DE EDIFICAÇÃO INSTITUCIONAL - FORNECIMENTO E INSTALAÇÃO. AF_11/2019</t>
  </si>
  <si>
    <t>CABO TELEFÔNICO CTP-APL-50 10 PARES INSTALADO EM ENTRADA DE EDIFICAÇÃO - FORNECIMENTO E INSTALAÇÃO. AF_11/2019</t>
  </si>
  <si>
    <t>CABO TELEFÔNICO CTP-APL-50 20 PARES INSTALADO EM ENTRADA DE EDIFICAÇÃO - FORNECIMENTO E INSTALAÇÃO. AF_11/2019</t>
  </si>
  <si>
    <t>CABO TELEFÔNICO CTP-APL-50 30 PARES INSTALADO EM ENTRADA DE EDIFICAÇÃO - FORNECIMENTO E INSTALAÇÃO. AF_11/2019</t>
  </si>
  <si>
    <t>CAIXA DE PASSAGEM PARA TELEFONE 15X15X10CM (SOBREPOR), FORNECIMENTO E INSTALACAO. AF_11/2019</t>
  </si>
  <si>
    <t>CAIXA DE PASSAGEM PARA TELEFONE 80X80X15CM (SOBREPOR) FORNECIMENTO E INSTALACAO. AF_11/2019</t>
  </si>
  <si>
    <t>QUADRO DE DISTRIBUIÇÃO PARA TELEFONE N.2, 20X20X12CM EM CHAPA METALICA, DE EMBUTIR, SEM ACESSORIOS, PADRÃO TELEBRAS, FORNECIMENTO E INSTALAÇÃO. AF_11/2019</t>
  </si>
  <si>
    <t>QUADRO DE DISTRIBUICAO PARA TELEFONE N.3, 40X40X12CM EM CHAPA METALICA, DE EMBUTIR, SEM ACESSORIOS, PADRAO TELEBRAS, FORNECIMENTO E INSTALAÇÃO. AF_11/2019</t>
  </si>
  <si>
    <t>QUADRO DE DISTRIBUICAO PARA TELEFONE N.4, 60X60X12CM EM CHAPA METALICA, DE EMBUTIR, SEM ACESSORIOS, PADRAO TELEBRAS, FORNECIMENTO E INSTALAÇÃO. AF_11/2019</t>
  </si>
  <si>
    <t>QUADRO DE DISTRIBUIÇÃO PARA TELEFONE N.5, 80X80X12CM EM CHAPA METALICA, SEM ACESSORIOS, PADRAO TELEBRAS, FORNECIMENTO E INSTALAÇÃO. AF_11/2019</t>
  </si>
  <si>
    <t>CABO ELETRÔNICO CATEGORIA 5E, INSTALADO EM EDIFICAÇÃO RESIDENCIAL - FORNECIMENTO E INSTALAÇÃO. AF_11/2019</t>
  </si>
  <si>
    <t>CABO ELETRÔNICO CATEGORIA 5E, INSTALADO EM EDIFICAÇÃO INSTITUCIONAL - FORNECIMENTO E INSTALAÇÃO. AF_11/2019</t>
  </si>
  <si>
    <t>CABO ELETRÔNICO CATEGORIA 6, INSTALADO EM EDIFICAÇÃO RESIDENCIAL - FORNECIMENTO E INSTALAÇÃO. AF_11/2019</t>
  </si>
  <si>
    <t>CABO ELETRÔNICO CATEGORIA 6, INSTALADO EM EDIFICAÇÃO INSTITUCIONAL - FORNECIMENTO E INSTALAÇÃO. AF_11/2019</t>
  </si>
  <si>
    <t>PATCH PANEL 24 PORTAS, CATEGORIA 5E - FORNECIMENTO E INSTALAÇÃO. AF_11/2019</t>
  </si>
  <si>
    <t>PATCH PANEL 24 PORTAS, CATEGORIA 6 - FORNECIMENTO E INSTALAÇÃO. AF_11/2019</t>
  </si>
  <si>
    <t>PATCH PANEL 48 PORTAS, CATEGORIA 6 - FORNECIMENTO E INSTALAÇÃO. AF_11/2019</t>
  </si>
  <si>
    <t>TOMADA DE REDE RJ45 - FORNECIMENTO E INSTALAÇÃO. AF_11/2019</t>
  </si>
  <si>
    <t>TOMADA PARA TELEFONE RJ11 - FORNECIMENTO E INSTALAÇÃO. AF_11/2019</t>
  </si>
  <si>
    <t>PATCH PANEL 48 PORTAS, CATEGORIA 5E - FORNECIMENTO E INSTALAÇÃO. AF_11/2019</t>
  </si>
  <si>
    <t>EXECUÇÃO E COMPACTAÇÃO DE ATERRO COM SOLO PREDOMINANTEMENTE ARGILOSO - EXCLUSIVE SOLO, ESCAVAÇÃO, CARGA E TRANSPORTE. AF_11/2019</t>
  </si>
  <si>
    <t>EXECUÇÃO E COMPACTAÇÃO DE ATERRO COM SOLO PREDOMINANTEMENTE ARENOSO - EXCLUSIVE SOLO, ESCAVAÇÃO, CARGA E TRANSPORTE. AF_11/2019</t>
  </si>
  <si>
    <t>REGULARIZAÇÃO E COMPACTAÇÃO DE SUBLEITO DE SOLO  PREDOMINANTEMENTE ARGILOSO. AF_11/2019</t>
  </si>
  <si>
    <t>REGULARIZAÇÃO E COMPACTAÇÃO DE SUBLEITO DE SOLO PREDOMINANTEMENTE ARENOSO. AF_11/2019</t>
  </si>
  <si>
    <t>EXECUÇÃO E COMPACTAÇÃO DE BASE E OU SUB BASE PARA PAVIMENTAÇÃO DE SOLOS DE COMPORTAMENTO LATERÍTICO (ARENOSO) - EXCLUSIVE SOLO, ESCAVAÇÃO, CARGA E TRANSPORTE. AF_11/2019</t>
  </si>
  <si>
    <t>EXECUÇÃO E COMPACTAÇÃO DE BASE E OU SUB BASE PARA PAVIMENTAÇÃO DE SOLO (PREDOMINANTEMENTE ARENOSO) COM CIMENTO (TEOR DE 6%) - EXCLUSIVE SOLO, ESCAVAÇÃO, CARGA E TRANSPORTE. AF_11/2019</t>
  </si>
  <si>
    <t>EXECUÇÃO E COMPACTAÇÃO DE BASE E OU SUB BASE PARA PAVIMENTAÇÃO DE SOLO (PREDOMINANTEMENTE ARENOSO) COM CIMENTO (TEOR DE 8%) - EXCLUSIVE SOLO, ESCAVAÇÃO, CARGA E TRANSPORTE. AF_11/2019</t>
  </si>
  <si>
    <t>EXECUÇÃO E COMPACTAÇÃO DE BASE E OU SUB BASE PARA PAVIMENTAÇÃO DE BRITA GRADUADA SIMPLES - EXCLUSIVE CARGA E TRANSPORTE. AF_11/2019</t>
  </si>
  <si>
    <t>EXECUÇÃO E COMPACTAÇÃO DE BASE E OU SUB BASE PARA PAVIMENTAÇÃO DE BRITA GRADUADA SIMPLES TRATADA COM CIMENTO - EXCLUSIVE CARGA E TRANSPORTE. AF_11/2019</t>
  </si>
  <si>
    <t>EXECUÇÃO E COMPACTAÇÃO DE BASE E OU SUB BASE PARA PAVIMENTAÇÃO DE CONCRETO COMPACTADO COM ROLO - EXCLUSIVE CARGA E TRANSPORTE. AF_11/2019</t>
  </si>
  <si>
    <t>EXECUÇÃO E COMPACTAÇÃO DE BASE E OU SUB BASE PARA PAVIMENTAÇÃO DE MACADAME SECO - EXCLUSIVE CARGA E TRANSPORTE. AF_11/2019</t>
  </si>
  <si>
    <t>EXECUÇÃO DE PINTURA DE LIGAÇÃO COM EMULSÃO ASFÁLTICA RR-2C. AF_11/2019</t>
  </si>
  <si>
    <t>EXECUÇÃO E COMPACTAÇÃO DE BASE E OU SUB-BASE PARA PAVIMENTAÇÃO DE SOLO (PREDOMINANTEMENTE ARENOSO) BRITA - 40/60 - EXCLUSIVE SOLO, ESCAVAÇÃO, CARGA E TRANSPORTE. AF_11/2019</t>
  </si>
  <si>
    <t>EXECUÇÃO E COMPACTAÇÃO DE BASE E OU SUB-BASE PARA PAVIMENTAÇÃO DE SOLO (PREDOMINANTEMENTE ARENOSO) BRITA - 50/50 - EXCLUSIVE SOLO, ESCAVAÇÃO, CARGA E TRANSPORTE. AF_11/2019</t>
  </si>
  <si>
    <t>EXECUÇÃO E COMPACTAÇÃO DE BASE E OU SUB-BASE PARA PAVIMENTAÇÃO DE SOLO (PREDOMINANTEMENTE ARENOSO) BRITA - 40/60 COM CIMENTO (TEOR DE 4%) - EXCLUSIVE SOLO, ESCAVAÇÃO, CARGA E TRANSPORTE. AF_11/2019</t>
  </si>
  <si>
    <t>EXECUÇÃO E COMPACTAÇÃO DE BASE E OU SUB-BASE PARA PAVIMENTAÇÃO DE SOLO (PREDOMINANTEMENTE ARENOSO) BRITA - 40/60 COM CIMENTO (TEOR DE 6%) - EXCLUSIVE SOLO, ESCAVAÇÃO, CARGA E TRANSPORTE. AF_11/2019</t>
  </si>
  <si>
    <t>EXECUÇÃO E COMPACTAÇÃO DE BASE E OU SUB-BASE PARA PAVIMENTAÇÃO DE SOLO (PREDOMINANTEMENTE ARENOSO) BRITA - 40/60 COM CIMENTO (TEOR DE 8%) - EXCLUSIVE SOLO, ESCAVAÇÃO, CARGA E TRANSPORTE. AF_11/2019</t>
  </si>
  <si>
    <t>EXECUÇÃO E COMPACTAÇÃO DE BASE E OU SUB-BASE PARA PAVIMENTAÇÃO DE SOLO (PREDOMINANTEMENTE ARENOSO) BRITA - 50/50 COM CIMENTO (TEOR DE 4%)  - EXCLUSIVE SOLO, ESCAVAÇÃO, CARGA E TRANSPORTE. AF_11/2019</t>
  </si>
  <si>
    <t>EXECUÇÃO E COMPACTAÇÃO DE BASE E OU SUB-BASE PARA PAVIMENTAÇÃO DE SOLO (PREDOMINANTEMENTE ARENOSO) BRITA - 50/50 COM CIMENTO (TEOR DE 6%) - EXCLUSIVE SOLO, ESCAVAÇÃO, CARGA E TRANSPORTE. AF_11/2019</t>
  </si>
  <si>
    <t>EXECUÇÃO E COMPACTAÇÃO DE BASE E OU SUB-BASE PARA PAVIMENTAÇÃO DE SOLO (PREDOMINANTEMENTE ARENOSO) BRITA - 50/50 COM CIMENTO (TEOR DE 8%) - EXCLUSIVE SOLO, ESCAVAÇÃO, CARGA E TRANSPORTE. AF_11/2019</t>
  </si>
  <si>
    <t>EXECUÇÃO E COMPACTAÇÃO DE BASE E OU SUB-BASE PARA PAVIMENTAÇÃO DE SOLO (PREDOMINANTEMENTE ARGILOSO) BRITA - 40/60 - EXCLUSIVE SOLO, ESCAVAÇÃO, CARGA E TRANSPORTE. AF_11/2019</t>
  </si>
  <si>
    <t>EXECUÇÃO E COMPACTAÇÃO DE BASE E OU SUB-BASE PARA PAVIMENTAÇÃO DE SOLO (PREDOMINANTEMENTE ARGILOSO) BRITA - 50/50 - EXCLUSIVE SOLO, ESCAVAÇÃO, CARGA E TRANSPORTE. AF_11/2019</t>
  </si>
  <si>
    <t>ESPALHAMENTO DE MATERIAL COM TRATOR DE ESTEIRAS. AF_11/2019</t>
  </si>
  <si>
    <t>REGULARIZAÇÃO DE SUPERFÍCIES COM MOTONIVELADORA. AF_11/2019</t>
  </si>
  <si>
    <t>EXECUÇÃO DE PAVIMENTO COM APLICAÇÃO DE CONCRETO ASFÁLTICO, CAMADA DE ROLAMENTO - EXCLUSIVE CARGA E TRANSPORTE. AF_11/2019</t>
  </si>
  <si>
    <t>EXECUÇÃO DE PAVIMENTO COM APLICAÇÃO DE CONCRETO ASFÁLTICO, CAMADA DE BINDER - EXCLUSIVE CARGA E TRANSPORTE. AF_11/2019</t>
  </si>
  <si>
    <t>FRESAGEM DE PAVIMENTO ASFÁLTICO (PROFUNDIDADE ATÉ 5,0 CM) - EXCLUSIVE TRANSPORTE. AF_11/2019</t>
  </si>
  <si>
    <t>ARGAMASSA TRAÇO 1:7 (EM VOLUME DE CIMENTO E AREIA MÉDIA ÚMIDA) COM ADIÇÃO DE PLASTIFICANTE PARA EMBOÇO/MASSA ÚNICA/ASSENTAMENTO DE ALVENARIA DE VEDAÇÃO, PREPARO MECÂNICO COM BETONEIRA 400 L. AF_08/2019</t>
  </si>
  <si>
    <t>ARGAMASSA TRAÇO 1:7 (EM VOLUME DE CIMENTO E AREIA MÉDIA ÚMIDA) COM ADIÇÃO DE PLASTIFICANTE PARA EMBOÇO/MASSA ÚNICA/ASSENTAMENTO DE ALVENARIA DE VEDAÇÃO, PREPARO MECÂNICO COM BETONEIRA 600 L. AF_08/2019</t>
  </si>
  <si>
    <t>ARGAMASSA TRAÇO 1:6 (EM VOLUME DE CIMENTO E AREIA MÉDIA ÚMIDA) COM ADIÇÃO DE PLASTIFICANTE PARA EMBOÇO/MASSA ÚNICA/ASSENTAMENTO DE ALVENARIA DE VEDAÇÃO, PREPARO MECÂNICO COM BETONEIRA 400 L. AF_08/2019</t>
  </si>
  <si>
    <t>ARGAMASSA TRAÇO 1:6 (EM VOLUME DE CIMENTO E AREIA MÉDIA ÚMIDA) COM ADIÇÃO DE PLASTIFICANTE PARA EMBOÇO/MASSA ÚNICA/ASSENTAMENTO DE ALVENARIA DE VEDAÇÃO, PREPARO MECÂNICO COM BETONEIRA 600 L. AF_08/2019</t>
  </si>
  <si>
    <t>ARGAMASSA TRAÇO 1:1:6 (EM VOLUME DE CIMENTO, CAL E AREIA MÉDIA ÚMIDA) PARA EMBOÇO/MASSA ÚNICA/ASSENTAMENTO DE ALVENARIA DE VEDAÇÃO, PREPARO MECÂNICO COM BETONEIRA 400 L. AF_08/2019</t>
  </si>
  <si>
    <t>ARGAMASSA TRAÇO 1:1:6 (EM VOLUME DE CIMENTO, CAL E AREIA MÉDIA ÚMIDA) PARA EMBOÇO/MASSA ÚNICA/ASSENTAMENTO DE ALVENARIA DE VEDAÇÃO, PREPARO MECÂNICO COM BETONEIRA 600 L. AF_08/2019</t>
  </si>
  <si>
    <t>ARGAMASSA TRAÇO 1:1,5:7,5 (EM VOLUME DE CIMENTO, CAL E AREIA MÉDIA ÚMIDA) PARA EMBOÇO/MASSA ÚNICA/ASSENTAMENTO DE ALVENARIA DE VEDAÇÃO, PREPARO MECÂNICO COM BETONEIRA 400 L. AF_08/2019</t>
  </si>
  <si>
    <t>ARGAMASSA TRAÇO 1:1,5:7,5 (EM VOLUME DE CIMENTO, CAL E AREIA MÉDIA ÚMIDA) PARA EMBOÇO/MASSA ÚNICA/ASSENTAMENTO DE ALVENARIA DE VEDAÇÃO, PREPARO MECÂNICO COM BETONEIRA 600 L. AF_08/2019</t>
  </si>
  <si>
    <t>ARGAMASSA TRAÇO 1:2:8 (EM VOLUME DE CIMENTO, CAL E AREIA MÉDIA ÚMIDA) PARA EMBOÇO/MASSA ÚNICA/ASSENTAMENTO DE ALVENARIA DE VEDAÇÃO, PREPARO MECÂNICO COM BETONEIRA 400 L. AF_08/2019</t>
  </si>
  <si>
    <t>ARGAMASSA TRAÇO 1:2:9 (EM VOLUME DE CIMENTO, CAL E AREIA MÉDIA ÚMIDA) PARA EMBOÇO/MASSA ÚNICA/ASSENTAMENTO DE ALVENARIA DE VEDAÇÃO, PREPARO MECÂNICO COM BETONEIRA 600 L. AF_08/2019</t>
  </si>
  <si>
    <t>ARGAMASSA TRAÇO 1:3:12 (EM VOLUME DE CIMENTO, CAL E AREIA MÉDIA ÚMIDA) PARA EMBOÇO/MASSA ÚNICA/ASSENTAMENTO DE ALVENARIA DE VEDAÇÃO, PREPARO MECÂNICO COM BETONEIRA 400 L. AF_08/2019</t>
  </si>
  <si>
    <t>ARGAMASSA TRAÇO 1:3:12 (EM VOLUME DE CIMENTO, CAL E AREIA MÉDIA ÚMIDA) PARA EMBOÇO/MASSA ÚNICA/ASSENTAMENTO DE ALVENARIA DE VEDAÇÃO, PREPARO MECÂNICO COM BETONEIRA 600 L. AF_08/2019</t>
  </si>
  <si>
    <t>ARGAMASSA TRAÇO 1:3 (EM VOLUME DE CIMENTO E AREIA MÉDIA ÚMIDA) PARA CONTRAPISO, PREPARO MECÂNICO COM BETONEIRA 400 L. AF_08/2019</t>
  </si>
  <si>
    <t>ARGAMASSA TRAÇO 1:3 (EM VOLUME DE CIMENTO E AREIA MÉDIA ÚMIDA) PARA CONTRAPISO, PREPARO MECÂNICO COM BETONEIRA 600 L. AF_08/2019</t>
  </si>
  <si>
    <t>ARGAMASSA TRAÇO 1:4 (EM VOLUME DE CIMENTO E AREIA MÉDIA ÚMIDA) PARA CONTRAPISO, PREPARO MECÂNICO COM BETONEIRA 400 L. AF_08/2019</t>
  </si>
  <si>
    <t>ARGAMASSA TRAÇO 1:4 (EM VOLUME DE CIMENTO E AREIA MÉDIA ÚMIDA) PARA CONTRAPISO, PREPARO MECÂNICO COM BETONEIRA 600 L. AF_08/2019</t>
  </si>
  <si>
    <t>ARGAMASSA TRAÇO 1:5 (EM VOLUME DE CIMENTO E AREIA MÉDIA ÚMIDA) PARA CONTRAPISO, PREPARO MECÂNICO COM BETONEIRA 400 L. AF_08/2019</t>
  </si>
  <si>
    <t>ARGAMASSA TRAÇO 1:5 (EM VOLUME DE CIMENTO E AREIA MÉDIA ÚMIDA) PARA CONTRAPISO, PREPARO MECÂNICO COM BETONEIRA 600 L. AF_08/2019</t>
  </si>
  <si>
    <t>ARGAMASSA TRAÇO 1:6 (EM VOLUME DE CIMENTO E AREIA MÉDIA ÚMIDA) PARA CONTRAPISO, PREPARO MECÂNICO COM BETONEIRA 400 L. AF_08/2019</t>
  </si>
  <si>
    <t>ARGAMASSA TRAÇO 1:6 (EM VOLUME DE CIMENTO E AREIA MÉDIA ÚMIDA) PARA CONTRAPISO, PREPARO MECÂNICO COM BETONEIRA 600 L. AF_08/2019</t>
  </si>
  <si>
    <t>ARGAMASSA TRAÇO 1:5 (EM VOLUME DE CIMENTO E AREIA GROSSA ÚMIDA) PARA CHAPISCO CONVENCIONAL, PREPARO MECÂNICO COM BETONEIRA 400 L. AF_08/2019</t>
  </si>
  <si>
    <t>ARGAMASSA TRAÇO 1:5 (EM VOLUME DE CIMENTO E AREIA GROSSA ÚMIDA) PARA CHAPISCO CONVENCIONAL, PREPARO MECÂNICO COM BETONEIRA 600 L. AF_08/2019</t>
  </si>
  <si>
    <t>ARGAMASSA TRAÇO 1:3 (EM VOLUME DE CIMENTO E AREIA GROSSA ÚMIDA) PARA CHAPISCO CONVENCIONAL, PREPARO MECÂNICO COM BETONEIRA 400 L. AF_08/2019</t>
  </si>
  <si>
    <t>ARGAMASSA TRAÇO 1:3 (EM VOLUME DE CIMENTO E AREIA GROSSA ÚMIDA) PARA CHAPISCO CONVENCIONAL, PREPARO MECÂNICO COM BETONEIRA 600 L. AF_08/2019</t>
  </si>
  <si>
    <t>ARGAMASSA TRAÇO 1:4 (EM VOLUME DE CIMENTO E AREIA GROSSA ÚMIDA) PARA CHAPISCO CONVENCIONAL, PREPARO MECÂNICO COM BETONEIRA 400 L. AF_08/2019</t>
  </si>
  <si>
    <t>ARGAMASSA TRAÇO 1:4 (EM VOLUME DE CIMENTO E AREIA GROSSA ÚMIDA) PARA CHAPISCO CONVENCIONAL, PREPARO MECÂNICO COM BETONEIRA 600 L. AF_08/2019</t>
  </si>
  <si>
    <t>ARGAMASSA TRAÇO 1:5 (EM VOLUME DE CIMENTO E AREIA GROSSA ÚMIDA) COM ADIÇÃO DE EMULSÃO POLIMÉRICA PARA CHAPISCO ROLADO, PREPARO MECÂNICO COM BETONEIRA 400 L. AF_08/2019</t>
  </si>
  <si>
    <t>ARGAMASSA TRAÇO 1:5 (EM VOLUME DE CIMENTO E AREIA GROSSA ÚMIDA) COM ADIÇÃO DE EMULSÃO POLIMÉRICA PARA CHAPISCO ROLADO, PREPARO MECÂNICO COM BETONEIRA 600 L. AF_08/2019</t>
  </si>
  <si>
    <t>ARGAMASSA TRAÇO 1:3 (EM VOLUME DE CIMENTO E AREIA GROSSA ÚMIDA) COM ADIÇÃO DE EMULSÃO POLIMÉRICA PARA CHAPISCO ROLADO, PREPARO MECÂNICO COM BETONEIRA 400 L. AF_08/2019</t>
  </si>
  <si>
    <t>ARGAMASSA TRAÇO 1:3 (EM VOLUME DE CIMENTO E AREIA GROSSA ÚMIDA) COM ADIÇÃO DE EMULSÃO POLIMÉRICA PARA CHAPISCO ROLADO, PREPARO MECÂNICO COM BETONEIRA 600 L. AF_08/2019</t>
  </si>
  <si>
    <t>ARGAMASSA TRAÇO 1:4 (EM VOLUME DE CIMENTO E AREIA GROSSA ÚMIDA) COM ADIÇÃO DE EMULSÃO POLIMÉRICA PARA CHAPISCO ROLADO, PREPARO MECÂNICO COM BETONEIRA 400 L. AF_08/2019</t>
  </si>
  <si>
    <t>ARGAMASSA TRAÇO 1:4 (EM VOLUME DE CIMENTO E AREIA GROSSA ÚMIDA) COM ADIÇÃO DE EMULSÃO POLIMÉRICA PARA CHAPISCO ROLADO, PREPARO MECÂNICO COM BETONEIRA 600 L. AF_08/2019</t>
  </si>
  <si>
    <t>ARGAMASSA TRAÇO 1:7 (EM VOLUME DE CIMENTO E AREIA MÉDIA ÚMIDA) COM ADIÇÃO DE PLASTIFICANTE PARA EMBOÇO/MASSA ÚNICA/ASSENTAMENTO DE ALVENARIA DE VEDAÇÃO, PREPARO MECÂNICO COM MISTURADOR DE EIXO HORIZONTAL DE 300 KG. AF_08/2019</t>
  </si>
  <si>
    <t>ARGAMASSA TRAÇO 1:7 (EM VOLUME DE CIMENTO E AREIA MÉDIA ÚMIDA) COM ADIÇÃO DE PLASTIFICANTE PARA EMBOÇO/MASSA ÚNICA/ASSENTAMENTO DE ALVENARIA DE VEDAÇÃO, PREPARO MECÂNICO COM MISTURADOR DE EIXO HORIZONTAL DE 600 KG. AF_08/2019</t>
  </si>
  <si>
    <t>ARGAMASSA TRAÇO 1:6 (EM VOLUME DE CIMENTO E AREIA MÉDIA ÚMIDA) COM ADIÇÃO DE PLASTIFICANTE PARA EMBOÇO/MASSA ÚNICA/ASSENTAMENTO DE ALVENARIA DE VEDAÇÃO, PREPARO MECÂNICO COM MISTURADOR DE EIXO HORIZONTAL DE 300 KG. AF_08/2019</t>
  </si>
  <si>
    <t>ARGAMASSA TRAÇO 1:6 (EM VOLUME DE CIMENTO E AREIA MÉDIA ÚMIDA) COM ADIÇÃO DE PLASTIFICANTE PARA EMBOÇO/MASSA ÚNICA/ASSENTAMENTO DE ALVENARIA DE VEDAÇÃO, PREPARO MECÂNICO COM MISTURADOR DE EIXO HORIZONTAL DE 600 KG. AF_08/2019</t>
  </si>
  <si>
    <t>ARGAMASSA TRAÇO 1:1:6 (EM VOLUME DE CIMENTO, CAL E AREIA MÉDIA ÚMIDA) PARA EMBOÇO/MASSA ÚNICA/ASSENTAMENTO DE ALVENARIA DE VEDAÇÃO, PREPARO MECÂNICO COM MISTURADOR DE EIXO HORIZONTAL DE 300 KG. AF_08/2019</t>
  </si>
  <si>
    <t>ARGAMASSA TRAÇO 1:1:6 (EM VOLUME DE CIMENTO, CAL E AREIA MÉDIA ÚMIDA) PARA EMBOÇO/MASSA ÚNICA/ASSENTAMENTO DE ALVENARIA DE VEDAÇÃO, PREPARO MECÂNICO COM MISTURADOR DE EIXO HORIZONTAL DE 600 KG. AF_08/2019</t>
  </si>
  <si>
    <t>ARGAMASSA TRAÇO 1:1,5:7,5 (EM VOLUME DE CIMENTO, CAL E AREIA MÉDIA ÚMIDA) PARA EMBOÇO/MASSA ÚNICA/ASSENTAMENTO DE ALVENARIA DE VEDAÇÃO, PREPARO MECÂNICO COM MISTURADOR DE EIXO HORIZONTAL DE 300 KG. AF_08/2019</t>
  </si>
  <si>
    <t>ARGAMASSA TRAÇO 1:1,5:7,5 (EM VOLUME DE CIMENTO, CAL E AREIA MÉDIA ÚMIDA) PARA EMBOÇO/MASSA ÚNICA/ASSENTAMENTO DE ALVENARIA DE VEDAÇÃO, PREPARO MECÂNICO COM MISTURADOR DE EIXO HORIZONTAL DE 600 KG. AF_08/2019</t>
  </si>
  <si>
    <t>ARGAMASSA TRAÇO 1:2:8 (EM VOLUME DE CIMENTO, CAL E AREIA MÉDIA ÚMIDA) PARA EMBOÇO/MASSA ÚNICA/ASSENTAMENTO DE ALVENARIA DE VEDAÇÃO, PREPARO MECÂNICO COM MISTURADOR DE EIXO HORIZONTAL DE 300 KG. AF_08/2019</t>
  </si>
  <si>
    <t>ARGAMASSA TRAÇO 1:2:8 (EM VOLUME DE CIMENTO, CAL E AREIA MÉDIA ÚMIDA) PARA EMBOÇO/MASSA ÚNICA/ASSENTAMENTO DE ALVENARIA DE VEDAÇÃO, PREPARO MECÂNICO COM MISTURADOR DE EIXO HORIZONTAL DE 600 KG. AF_08/2019</t>
  </si>
  <si>
    <t>ARGAMASSA TRAÇO 1:2:9 (EM VOLUME DE CIMENTO, CAL E AREIA MÉDIA ÚMIDA) PARA EMBOÇO/MASSA ÚNICA/ASSENTAMENTO DE ALVENARIA DE VEDAÇÃO, PREPARO MECÂNICO COM MISTURADOR DE EIXO HORIZONTAL DE 300 KG. AF_08/2019</t>
  </si>
  <si>
    <t>ARGAMASSA TRAÇO 1:3:12 (EM VOLUME DE CIMENTO, CAL E AREIA MÉDIA ÚMIDA) PARA EMBOÇO/MASSA ÚNICA/ASSENTAMENTO DE ALVENARIA DE VEDAÇÃO, PREPARO MECÂNICO COM MISTURADOR DE EIXO HORIZONTAL DE 600 KG. AF_08/2019</t>
  </si>
  <si>
    <t>ARGAMASSA TRAÇO 1:3 (EM VOLUME DE CIMENTO E AREIA MÉDIA ÚMIDA) PARA CONTRAPISO, PREPARO MECÂNICO COM MISTURADOR DE EIXO HORIZONTAL DE 160 KG. AF_08/2019</t>
  </si>
  <si>
    <t>ARGAMASSA TRAÇO 1:3 (EM VOLUME DE CIMENTO E AREIA MÉDIA ÚMIDA) PARA CONTRAPISO, PREPARO MECÂNICO COM MISTURADOR DE EIXO HORIZONTAL DE 300 KG. AF_08/2019</t>
  </si>
  <si>
    <t>ARGAMASSA TRAÇO 1:3 (EM VOLUME DE CIMENTO E AREIA MÉDIA ÚMIDA) PARA CONTRAPISO, PREPARO MECÂNICO COM MISTURADOR DE EIXO HORIZONTAL DE 600 KG. AF_08/2019</t>
  </si>
  <si>
    <t>ARGAMASSA TRAÇO 1:4 (EM VOLUME DE CIMENTO E AREIA MÉDIA ÚMIDA) PARA CONTRAPISO, PREPARO MECÂNICO COM MISTURADOR DE EIXO HORIZONTAL DE 160 KG. AF_08/2019</t>
  </si>
  <si>
    <t>ARGAMASSA TRAÇO 1:4 (EM VOLUME DE CIMENTO E AREIA MÉDIA ÚMIDA) PARA CONTRAPISO, PREPARO MECÂNICO COM MISTURADOR DE EIXO HORIZONTAL DE 300 KG. AF_08/2019</t>
  </si>
  <si>
    <t>ARGAMASSA TRAÇO 1:4 (EM VOLUME DE CIMENTO E AREIA MÉDIA ÚMIDA) PARA CONTRAPISO, PREPARO MECÂNICO COM MISTURADOR DE EIXO HORIZONTAL DE 600 KG. AF_08/2019</t>
  </si>
  <si>
    <t>ARGAMASSA TRAÇO 1:5 (EM VOLUME DE CIMENTO E AREIA MÉDIA ÚMIDA) PARA CONTRAPISO, PREPARO MECÂNICO COM MISTURADOR DE EIXO HORIZONTAL DE 160 KG. AF_08/2019</t>
  </si>
  <si>
    <t>ARGAMASSA TRAÇO 1:5 (EM VOLUME DE CIMENTO E AREIA MÉDIA ÚMIDA) PARA CONTRAPISO, PREPARO MECÂNICO COM MISTURADOR DE EIXO HORIZONTAL DE 300 KG. AF_08/2019</t>
  </si>
  <si>
    <t>ARGAMASSA TRAÇO 1:5 (EM VOLUME DE CIMENTO E AREIA MÉDIA ÚMIDA) PARA CONTRAPISO, PREPARO MECÂNICO COM MISTURADOR DE EIXO HORIZONTAL DE 600 KG. AF_08/2019</t>
  </si>
  <si>
    <t>ARGAMASSA TRAÇO 1:6 (EM VOLUME DE CIMENTO E AREIA MÉDIA ÚMIDA) PARA CONTRAPISO, PREPARO MECÂNICO COM MISTURADOR DE EIXO HORIZONTAL DE 160 KG. AF_08/2019</t>
  </si>
  <si>
    <t>ARGAMASSA TRAÇO 1:6 (EM VOLUME DE CIMENTO E AREIA MÉDIA ÚMIDA) PARA CONTRAPISO, PREPARO MECÂNICO COM MISTURADOR DE EIXO HORIZONTAL DE 600 KG. AF_08/2019</t>
  </si>
  <si>
    <t>ARGAMASSA TRAÇO 1:5 (EM VOLUME DE CIMENTO E AREIA GROSSA ÚMIDA) PARA CHAPISCO CONVENCIONAL, PREPARO MECÂNICO COM MISTURADOR DE EIXO HORIZONTAL DE 300 KG. AF_08/2019</t>
  </si>
  <si>
    <t>ARGAMASSA TRAÇO 1:5 (EM VOLUME DE CIMENTO E AREIA GROSSA ÚMIDA) PARA CHAPISCO CONVENCIONAL, PREPARO MECÂNICO COM MISTURADOR DE EIXO HORIZONTAL DE 600 KG. AF_08/2019</t>
  </si>
  <si>
    <t>ARGAMASSA TRAÇO 1:3 (EM VOLUME DE CIMENTO E AREIA GROSSA ÚMIDA) PARA CHAPISCO CONVENCIONAL, PREPARO MECÂNICO COM MISTURADOR DE EIXO HORIZONTAL DE 160 KG. AF_08/2019</t>
  </si>
  <si>
    <t>ARGAMASSA TRAÇO 1:3 (EM VOLUME DE CIMENTO E AREIA GROSSA ÚMIDA) PARA CHAPISCO CONVENCIONAL, PREPARO MECÂNICO COM MISTURADOR DE EIXO HORIZONTAL DE 300 KG. AF_08/2019</t>
  </si>
  <si>
    <t>ARGAMASSA TRAÇO 1:3 (EM VOLUME DE CIMENTO E AREIA GROSSA ÚMIDA) PARA CHAPISCO CONVENCIONAL, PREPARO MECÂNICO COM MISTURADOR DE EIXO HORIZONTAL DE 600 KG. AF_08/2019</t>
  </si>
  <si>
    <t>ARGAMASSA TRAÇO 1:4 (EM VOLUME DE CIMENTO E AREIA GROSSA ÚMIDA) PARA CHAPISCO CONVENCIONAL, PREPARO MECÂNICO COM MISTURADOR DE EIXO HORIZONTAL DE 160 KG. AF_08/2019</t>
  </si>
  <si>
    <t>ARGAMASSA TRAÇO 1:4 (EM VOLUME DE CIMENTO E AREIA GROSSA ÚMIDA) PARA CHAPISCO CONVENCIONAL, PREPARO MECÂNICO COM MISTURADOR DE EIXO HORIZONTAL DE 300 KG. AF_08/2019</t>
  </si>
  <si>
    <t>ARGAMASSA TRAÇO 1:4 (EM VOLUME DE CIMENTO E AREIA GROSSA ÚMIDA) PARA CHAPISCO CONVENCIONAL, PREPARO MECÂNICO COM MISTURADOR DE EIXO HORIZONTAL DE 600 KG. AF_08/2019</t>
  </si>
  <si>
    <t>ARGAMASSA TRAÇO 1:5 (EM VOLUME DE CIMENTO E AREIA GROSSA ÚMIDA) COM ADIÇÃO DE EMULSÃO POLIMÉRICA PARA CHAPISCO ROLADO, PREPARO MECÂNICO COM MISTURADOR DE EIXO HORIZONTAL DE 300 KG. AF_08/2019</t>
  </si>
  <si>
    <t>ARGAMASSA TRAÇO 1:5 (EM VOLUME DE CIMENTO E AREIA GROSSA ÚMIDA) COM ADIÇÃO DE EMULSÃO POLIMÉRICA PARA CHAPISCO ROLADO, PREPARO MECÂNICO COM MISTURADOR DE EIXO HORIZONTAL DE 600 KG. AF_08/2019</t>
  </si>
  <si>
    <t>ARGAMASSA TRAÇO 1:3 (EM VOLUME DE CIMENTO E AREIA GROSSA ÚMIDA) COM ADIÇÃO DE EMULSÃO POLIMÉRICA PARA CHAPISCO ROLADO, PREPARO MECÂNICO COM MISTURADOR DE EIXO HORIZONTAL DE 160 KG. AF_08/2019</t>
  </si>
  <si>
    <t>ARGAMASSA TRAÇO 1:3 (EM VOLUME DE CIMENTO E AREIA GROSSA ÚMIDA) COM ADIÇÃO DE EMULSÃO POLIMÉRICA PARA CHAPISCO ROLADO, PREPARO MECÂNICO COM MISTURADOR DE EIXO HORIZONTAL DE 300 KG. AF_08/2019</t>
  </si>
  <si>
    <t>ARGAMASSA TRAÇO 1:3 (EM VOLUME DE CIMENTO E AREIA GROSSA ÚMIDA) COM ADIÇÃO DE EMULSÃO POLIMÉRICA PARA CHAPISCO ROLADO, PREPARO MECÂNICO COM MISTURADOR DE EIXO HORIZONTAL DE 600 KG. AF_08/2019</t>
  </si>
  <si>
    <t>ARGAMASSA TRAÇO 1:4 (EM VOLUME DE CIMENTO E AREIA GROSSA ÚMIDA) COM ADIÇÃO DE EMULSÃO POLIMÉRICA PARA CHAPISCO ROLADO, PREPARO MECÂNICO COM MISTURADOR DE EIXO HORIZONTAL DE 300 KG. AF_08/2019</t>
  </si>
  <si>
    <t>ARGAMASSA TRAÇO 1:4 (EM VOLUME DE CIMENTO E AREIA GROSSA ÚMIDA) COM ADIÇÃO DE EMULSÃO POLIMÉRICA PARA CHAPISCO ROLADO, PREPARO MECÂNICO COM MISTURADOR DE EIXO HORIZONTAL DE 600 KG. AF_08/2019</t>
  </si>
  <si>
    <t>ARGAMASSA TRAÇO 1:7 (EM VOLUME DE CIMENTO E AREIA MÉDIA ÚMIDA) COM ADIÇÃO DE PLASTIFICANTE PARA EMBOÇO/MASSA ÚNICA/ASSENTAMENTO DE ALVENARIA DE VEDAÇÃO, PREPARO MANUAL. AF_08/2019</t>
  </si>
  <si>
    <t>ARGAMASSA TRAÇO 1:6 (EM VOLUME DE CIMENTO E AREIA MÉDIA ÚMIDA) COM ADIÇÃO DE PLASTIFICANTE PARA EMBOÇO/MASSA ÚNICA/ASSENTAMENTO DE ALVENARIA DE VEDAÇÃO, PREPARO MANUAL. AF_08/2019</t>
  </si>
  <si>
    <t>ARGAMASSA TRAÇO 1:1:6 (EM VOLUME DE CIMENTO, CAL E AREIA MÉDIA ÚMIDA) PARA EMBOÇO/MASSA ÚNICA/ASSENTAMENTO DE ALVENARIA DE VEDAÇÃO, PREPARO MANUAL. AF_08/2019</t>
  </si>
  <si>
    <t>ARGAMASSA TRAÇO 1:1,5:7,5 (EM VOLUME DE CIMENTO, CAL E AREIA MÉDIA ÚMIDA) PARA EMBOÇO/MASSA ÚNICA/ASSENTAMENTO DE ALVENARIA DE VEDAÇÃO, PREPARO MANUAL. AF_08/2019</t>
  </si>
  <si>
    <t>ARGAMASSA TRAÇO 1:2:8 (EM VOLUME DE CIMENTO, CAL E AREIA MÉDIA ÚMIDA) PARA EMBOÇO/MASSA ÚNICA/ASSENTAMENTO DE ALVENARIA DE VEDAÇÃO, PREPARO MANUAL. AF_08/2019</t>
  </si>
  <si>
    <t>ARGAMASSA TRAÇO 1:2:9 (EM VOLUME DE CIMENTO, CAL E AREIA MÉDIA ÚMIDA) PARA EMBOÇO/MASSA ÚNICA/ASSENTAMENTO DE ALVENARIA DE VEDAÇÃO, PREPARO MANUAL. AF_08/2019</t>
  </si>
  <si>
    <t>ARGAMASSA TRAÇO 1:3:12 (EM VOLUME DE CIMENTO, CAL E AREIA MÉDIA ÚMIDA) PARA EMBOÇO/MASSA ÚNICA/ASSENTAMENTO DE ALVENARIA DE VEDAÇÃO, PREPARO MANUAL. AF_08/2019</t>
  </si>
  <si>
    <t>ARGAMASSA TRAÇO 1:3 (EM VOLUME DE CIMENTO E AREIA MÉDIA ÚMIDA) PARA CONTRAPISO, PREPARO MANUAL. AF_08/2019</t>
  </si>
  <si>
    <t>ARGAMASSA TRAÇO 1:4 (EM VOLUME DE CIMENTO E AREIA MÉDIA ÚMIDA) PARA CONTRAPISO, PREPARO MANUAL. AF_08/2019</t>
  </si>
  <si>
    <t>ARGAMASSA TRAÇO 1:5 (EM VOLUME DE CIMENTO E AREIA MÉDIA ÚMIDA) PARA CONTRAPISO, PREPARO MANUAL. AF_08/2019</t>
  </si>
  <si>
    <t>ARGAMASSA TRAÇO 1:6 (EM VOLUME DE CIMENTO E AREIA MÉDIA ÚMIDA) PARA CONTRAPISO, PREPARO MANUAL. AF_08/2019</t>
  </si>
  <si>
    <t>ARGAMASSA TRAÇO 1:5 (EM VOLUME DE CIMENTO E AREIA GROSSA ÚMIDA) PARA CHAPISCO CONVENCIONAL, PREPARO MANUAL. AF_08/2019</t>
  </si>
  <si>
    <t>ARGAMASSA TRAÇO 1:3 (EM VOLUME DE CIMENTO E AREIA GROSSA ÚMIDA) PARA CHAPISCO CONVENCIONAL, PREPARO MANUAL. AF_08/2019</t>
  </si>
  <si>
    <t>ARGAMASSA TRAÇO 1:4 (EM VOLUME DE CIMENTO E AREIA GROSSA ÚMIDA) PARA CHAPISCO CONVENCIONAL, PREPARO MANUAL. AF_08/2019</t>
  </si>
  <si>
    <t>ARGAMASSA TRAÇO 1:5 (EM VOLUME DE CIMENTO E AREIA GROSSA ÚMIDA) COM ADIÇÃO DE EMULSÃO POLIMÉRICA PARA CHAPISCO ROLADO, PREPARO MANUAL. AF_08/2019</t>
  </si>
  <si>
    <t>ARGAMASSA TRAÇO 1:3 (EM VOLUME DE CIMENTO E AREIA GROSSA ÚMIDA) COM ADIÇÃO DE EMULSÃO POLIMÉRICA PARA CHAPISCO ROLADO, PREPARO MANUAL. AF_08/2019</t>
  </si>
  <si>
    <t>ARGAMASSA TRAÇO 1:4 (EM VOLUME DE CIMENTO E AREIA GROSSA ÚMIDA) COM ADIÇÃO DE EMULSÃO POLIMÉRICA PARA CHAPISCO ROLADO, PREPARO MANUAL. AF_08/2019</t>
  </si>
  <si>
    <t>ARGAMASSA INDUSTRIALIZADA MULTIUSO PARA REVESTIMENTOS E ASSENTAMENTO DA ALVENARIA, PREPARO COM MISTURADOR DE EIXO HORIZONTAL DE 160 KG. AF_08/2019</t>
  </si>
  <si>
    <t>ARGAMASSA INDUSTRIALIZADA MULTIUSO PARA REVESTIMENTOS E ASSENTAMENTO DA ALVENARIA, PREPARO COM MISTURADOR DE EIXO HORIZONTAL DE 300 KG. AF_08/2019</t>
  </si>
  <si>
    <t>ARGAMASSA INDUSTRIALIZADA MULTIUSO PARA REVESTIMENTOS E ASSENTAMENTO DA ALVENARIA, PREPARO COM MISTURADOR DE EIXO HORIZONTAL DE 600 KG. AF_08/2019</t>
  </si>
  <si>
    <t>ARGAMASSA PRONTA PARA CONTRAPISO, PREPARO COM MISTURADOR DE EIXO HORIZONTAL DE 160 KG. AF_08/2019</t>
  </si>
  <si>
    <t>ARGAMASSA PRONTA PARA CONTRAPISO, PREPARO COM MISTURADOR DE EIXO HORIZONTAL DE 300 KG. AF_08/2019</t>
  </si>
  <si>
    <t>ARGAMASSA PRONTA PARA CONTRAPISO, PREPARO COM MISTURADOR DE EIXO HORIZONTAL DE 600 KG. AF_08/2019</t>
  </si>
  <si>
    <t>ARGAMASSA PARA REVESTIMENTO DECORATIVO MONOCAMADA (MONOCAPA), PREPARO COM MISTURADOR DE EIXO HORIZONTAL DE 160 KG. AF_08/2019</t>
  </si>
  <si>
    <t>ARGAMASSA PARA REVESTIMENTO DECORATIVO MONOCAMADA (MONOCAPA), PREPARO COM MISTURADOR DE EIXO HORIZONTAL DE 300 KG. AF_08/2019</t>
  </si>
  <si>
    <t>ARGAMASSA PARA REVESTIMENTO DECORATIVO MONOCAMADA (MONOCAPA), PREPARO COM MISTURADOR DE EIXO HORIZONTAL DE 600 KG. AF_08/2019</t>
  </si>
  <si>
    <t>ARGAMASSA INDUSTRIALIZADA PARA CHAPISCO ROLADO, PREPARO COM MISTURADOR DE EIXO HORIZONTAL DE 160 KG. AF_08/2019</t>
  </si>
  <si>
    <t>ARGAMASSA INDUSTRIALIZADA PARA CHAPISCO ROLADO, PREPARO COM MISTURADOR DE EIXO HORIZONTAL DE 300 KG. AF_08/2019</t>
  </si>
  <si>
    <t>ARGAMASSA INDUSTRIALIZADA PARA CHAPISCO ROLADO, PREPARO COM MISTURADOR DE EIXO HORIZONTAL DE 600 KG. AF_08/2019</t>
  </si>
  <si>
    <t>ARGAMASSA INDUSTRIALIZADA PARA CHAPISCO COLANTE, PREPARO COM MISTURADOR DE EIXO HORIZONTAL DE 160 KG. AF_08/2019</t>
  </si>
  <si>
    <t>ARGAMASSA INDUSTRIALIZADA PARA CHAPISCO COLANTE, PREPARO COM MISTURADOR DE EIXO HORIZONTAL DE 300 KG. AF_08/2019</t>
  </si>
  <si>
    <t>ARGAMASSA INDUSTRIALIZADA PARA CHAPISCO COLANTE, PREPARO COM MISTURADOR DE EIXO HORIZONTAL DE 600 KG. AF_08/2019</t>
  </si>
  <si>
    <t>ARGAMASSA INDUSTRIALIZADA MULTIUSO PARA REVESTIMENTOS E ASSENTAMENTO DA ALVENARIA, PREPARO MANUAL. AF_08/2019</t>
  </si>
  <si>
    <t>ARGAMASSA PRONTA PARA CONTRAPISO, PREPARO MANUAL. AF_08/2019</t>
  </si>
  <si>
    <t>ARGAMASSA INDUSTRIALIZADA PARA CHAPISCO ROLADO, PREPARO MANUAL. AF_08/2019</t>
  </si>
  <si>
    <t>ARGAMASSA INDUSTRIALIZADA PARA CHAPISCO COLANTE, PREPARO MANUAL. AF_08/2019</t>
  </si>
  <si>
    <t>ARGAMASSA PARA REVESTIMENTO DECORATIVO MONOCAMADA (MONOCAPA), MISTURA E PROJEÇÃO DE 1,5 M3/H DE ARGAMASSA. AF_08/2019</t>
  </si>
  <si>
    <t>ARGAMASSA INDUSTRIALIZADA PARA REVESTIMENTOS, MISTURA E PROJEÇÃO DE 1,5 M³/H DE ARGAMASSA. AF_08/2019</t>
  </si>
  <si>
    <t>ARGAMASSA À BASE DE GESSO, MISTURA E PROJEÇÃO DE 1,5 M³/H DE ARGAMASSA. AF_08/2019</t>
  </si>
  <si>
    <t>ARGAMASSA TRAÇO 1:0,5:4,5 (EM VOLUME DE CIMENTO, CAL E AREIA MÉDIA ÚMIDA), PREPARO MECÂNICO COM BETONEIRA 400 L. AF_08/2019</t>
  </si>
  <si>
    <t>ARGAMASSA TRAÇO 1:0,5:4,5 (EM VOLUME DE CIMENTO, CAL E AREIA MÉDIA ÚMIDA) PARA ASSENTAMENTO DE ALVENARIA, PREPARO MANUAL. AF_08/2019</t>
  </si>
  <si>
    <t>ARGAMASSA TRAÇO 1:3 (EM VOLUME DE CIMENTO E AREIA MÉDIA ÚMIDA), PREPARO MECÂNICO COM BETONEIRA 400 L. AF_08/2019</t>
  </si>
  <si>
    <t>ARGAMASSA TRAÇO 1:3 (EM VOLUME DE CIMENTO E AREIA MÉDIA ÚMIDA), PREPARO MANUAL. AF_08/2019</t>
  </si>
  <si>
    <t>ARGAMASSA TRAÇO 1:4 (EM VOLUME DE CIMENTO E AREIA MÉDIA ÚMIDA), PREPARO MANUAL. AF_08/2019</t>
  </si>
  <si>
    <t>ARGAMASSA TRAÇO 1:2:9 (EM VOLUME DE CIMENTO, CAL E AREIA MÉDIA ÚMIDA) PARA EMBOÇO/MASSA ÚNICA/ASSENTAMENTO DE ALVENARIA DE VEDAÇÃO, PREPARO MECÂNICO COM BETONEIRA 400 L. AF_08/2019</t>
  </si>
  <si>
    <t>ARGAMASSA TRAÇO 1:0,5:4,5  (EM VOLUME DE CIMENTO, CAL E AREIA MÉDIA ÚMIDA), PREPARO MECÂNICO COM MISTURADOR DE EIXO HORIZONTAL DE 160 KG. AF_08/2019</t>
  </si>
  <si>
    <t>ARGAMASSA TRAÇO 1:0,5:4,5  (EM VOLUME DE CIMENTO, CAL E AREIA MÉDIA ÚMIDA), PREPARO MECÂNICO COM MISTURADOR DE EIXO HORIZONTAL DE 300 KG. AF_08/2019</t>
  </si>
  <si>
    <t>ARGAMASSA TRAÇO 1:0,5:4,5  (EM VOLUME DE CIMENTO, CAL E AREIA MÉDIA ÚMIDA), PREPARO MECÂNICO COM MISTURADOR DE EIXO HORIZONTAL DE 600 KG. AF_08/2019</t>
  </si>
  <si>
    <t>ARGAMASSA TRAÇO 1:3 (EM VOLUME DE CIMENTO E AREIA MÉDIA ÚMIDA), PREPARO MECÂNICO COM MISTURADOR DE EIXO HORIZONTAL DE 160 KG. AF_08/2019</t>
  </si>
  <si>
    <t>ARGAMASSA TRAÇO 1:3 (EM VOLUME DE CIMENTO E AREIA MÉDIA ÚMIDA), PREPARO MECÂNICO COM MISTURADOR DE EIXO HORIZONTAL DE 300 KG. AF_08/2019</t>
  </si>
  <si>
    <t>ARGAMASSA TRAÇO 1:3 (EM VOLUME DE CIMENTO E AREIA MÉDIA ÚMIDA), PREPARO MECÂNICO COM MISTURADOR DE EIXO HORIZONTAL DE 600 KG. AF_08/2019</t>
  </si>
  <si>
    <t>ARGAMASSA TRAÇO 1:4 (EM VOLUME DE CIMENTO E AREIA MÉDIA ÚMIDA), PREPARO MECÂNICO COM MISTURADOR DE EIXO HORIZONTAL DE 160 KG. AF_08/2019</t>
  </si>
  <si>
    <t>ARGAMASSA TRAÇO 1:4 (EM VOLUME DE CIMENTO E AREIA MÉDIA ÚMIDA), PREPARO MECÂNICO COM MISTURADOR DE EIXO HORIZONTAL DE 300 KG. AF_08/2019</t>
  </si>
  <si>
    <t>ARGAMASSA TRAÇO 1:4 (EM VOLUME DE CIMENTO E AREIA MÉDIA ÚMIDA), PREPARO MECÂNICO COM MISTURADOR DE EIXO HORIZONTAL DE 600 KG. AF_08/2019</t>
  </si>
  <si>
    <t>ARGAMASSA TRAÇO 1:3 (EM VOLUME DE CIMENTO E AREIA MÉDIA ÚMIDA) COM ADIÇÃO DE IMPERMEABILIZANTE, PREPARO MECÂNICO COM BETONEIRA 400 L. AF_08/2019</t>
  </si>
  <si>
    <t>ARGAMASSA TRAÇO 1:3 (EM VOLUME DE CIMENTO E AREIA MÉDIA ÚMIDA) COM ADIÇÃO DE IMPERMEABILIZANTE, PREPARO MECÂNICO COM MISTURADOR DE EIXO HORIZONTAL DE 160 KG. AF_08/2019</t>
  </si>
  <si>
    <t>ARGAMASSA TRAÇO 1:3 (EM VOLUME DE CIMENTO E AREIA MÉDIA ÚMIDA) COM ADIÇÃO DE IMPERMEABILIZANTE, PREPARO MECÂNICO COM MISTURADOR DE EIXO HORIZONTAL DE 300 KG. AF_08/2019</t>
  </si>
  <si>
    <t>ARGAMASSA TRAÇO 1:3 (EM VOLUME DE CIMENTO E AREIA MÉDIA ÚMIDA) COM ADIÇÃO DE IMPERMEABILIZANTE, PREPARO MECÂNICO COM MISTURADOR DE EIXO HORIZONTAL DE 600 KG. AF_08/2019</t>
  </si>
  <si>
    <t>ARGAMASSA TRAÇO 1:3 (EM VOLUME DE CIMENTO E AREIA MÉDIA ÚMIDA) COM ADIÇÃO DE IMPERMEABILIZANTE, PREPARO MANUAL. AF_08/2019</t>
  </si>
  <si>
    <t>ARGAMASSA TRAÇO 1:4 (EM VOLUME DE CIMENTO E AREIA MÉDIA ÚMIDA) COM ADIÇÃO DE IMPERMEABILIZANTE, PREPARO MECÂNICO COM BETONEIRA 400 L. AF_08/2019</t>
  </si>
  <si>
    <t>ARGAMASSA TRAÇO 1:4 (EM VOLUME DE CIMENTO E AREIA MÉDIA ÚMIDA) COM ADIÇÃO DE IMPERMEABILIZANTE, PREPARO MECÂNICO COM MISTURADOR DE EIXO HORIZONTAL DE 160 KG. AF_08/2019</t>
  </si>
  <si>
    <t>ARGAMASSA TRAÇO 1:4 (EM VOLUME DE CIMENTO E AREIA MÉDIA ÚMIDA) COM ADIÇÃO DE IMPERMEABILIZANTE, PREPARO MECÂNICO COM MISTURADOR DE EIXO HORIZONTAL DE 300 KG. AF_08/2019</t>
  </si>
  <si>
    <t>ARGAMASSA TRAÇO 1:4 (EM VOLUME DE CIMENTO E AREIA MÉDIA ÚMIDA) COM ADIÇÃO DE IMPERMEABILIZANTE, PREPARO MECÂNICO COM MISTURADOR DE EIXO HORIZONTAL DE 600 KG. AF_08/2019</t>
  </si>
  <si>
    <t>ARGAMASSA TRAÇO 1:4 (EM VOLUME DE CIMENTO E AREIA MÉDIA ÚMIDA) COM ADIÇÃO DE IMPERMEABILIZANTE, PREPARO MANUAL. AF_08/2019</t>
  </si>
  <si>
    <t>ARGAMASSA TRAÇO 1:2:9 (EM VOLUME DE CIMENTO, CAL E AREIA MÉDIA ÚMIDA) PARA EMBOÇO/MASSA ÚNICA/ASSENTAMENTO DE ALVENARIA DE VEDAÇÃO, PREPARO MECÂNICO COM MISTURADOR DE EIXO HORIZONTAL DE 600 KG. AF_08/2019</t>
  </si>
  <si>
    <t>ARGAMASSA TRAÇO 1:0,5:4,5 (EM VOLUME DE CIMENTO, CAL E AREIA MÉDIA ÚMIDA), PREPARO MECÂNICO COM BETONEIRA 600 L. AF_08/2019</t>
  </si>
  <si>
    <t>ARGAMASSA TRAÇO 1:3 (EM VOLUME DE CIMENTO E AREIA MÉDIA ÚMIDA), PREPARO MECÂNICO COM BETONEIRA 600 L. AF_08/2019</t>
  </si>
  <si>
    <t>ARGAMASSA TRAÇO 1:4 (EM VOLUME DE CIMENTO E AREIA MÉDIA ÚMIDA), PREPARO MECÂNICO COM BETONEIRA 600 L. AF_08/2019</t>
  </si>
  <si>
    <t>ARGAMASSA TRAÇO 1:3 (EM VOLUME DE CIMENTO E AREIA MÉDIA ÚMIDA) COM ADIÇÃO DE IMPERMEABILIZANTE, PREPARO MECÂNICO COM BETONEIRA 600 L. AF_08/2019</t>
  </si>
  <si>
    <t>ARGAMASSA TRAÇO 1:4 (EM VOLUME DE CIMENTO E AREIA MÉDIA ÚMIDA) COM ADIÇÃO DE IMPERMEABILIZANTE, PREPARO MECÂNICO COM BETONEIRA 600 L. AF_08/2019</t>
  </si>
  <si>
    <t>TRANSPORTE HORIZONTAL MANUAL, DE SACOS DE 50 KG (UNIDADE: KGXKM). AF_07/2019</t>
  </si>
  <si>
    <t>KGXKM</t>
  </si>
  <si>
    <t>TRANSPORTE HORIZONTAL MANUAL, DE SACOS DE 30 KG (UNIDADE: KGXKM). AF_07/2019</t>
  </si>
  <si>
    <t>TRANSPORTE HORIZONTAL MANUAL, DE SACOS DE 20 KG (UNIDADE: KGXKM). AF_07/2019</t>
  </si>
  <si>
    <t>TRANSPORTE HORIZONTAL COM CARRINHO PLATAFORMA, DE SACOS DE 50 KG (UNIDADE: KGXKM). AF_07/2019</t>
  </si>
  <si>
    <t>TRANSPORTE HORIZONTAL COM CARRINHO PLATAFORMA, DE SACOS DE 30 KG (UNIDADE: KGXKM). AF_07/2019</t>
  </si>
  <si>
    <t>TRANSPORTE HORIZONTAL COM CARRINHO PLATAFORMA, DE SACOS DE 20 KG (UNIDADE: KGXKM). AF_07/2019</t>
  </si>
  <si>
    <t>TRANSPORTE HORIZONTAL COM CARRINHO DE MÃO, DE SACOS DE 50 KG (UNIDADE: KGXKM). AF_07/2019</t>
  </si>
  <si>
    <t>TRANSPORTE HORIZONTAL COM CARRINHO DE MÃO, DE SACOS DE 30 KG (UNIDADE: KGXKM). AF_07/2019</t>
  </si>
  <si>
    <t>TRANSPORTE HORIZONTAL COM CARRINHO DE MÃO, DE SACOS DE 20 KG (UNIDADE: KGXKM). AF_07/2019</t>
  </si>
  <si>
    <t>TRANSPORTE HORIZONTAL COM MANIPULADOR TELESCÓPICO, DE PÁLETE DE SACOS (UNIDADE: KGXKM). AF_07/2019</t>
  </si>
  <si>
    <t>TRANSPORTE HORIZONTAL COM JERICA DE 60 L, DE MASSA/ GRANEL (UNIDADE: M3XKM). AF_07/2019</t>
  </si>
  <si>
    <t>TRANSPORTE HORIZONTAL COM JERICA DE 90 L, DE MASSA/ GRANEL (UNIDADE: M3XKM). AF_07/2019</t>
  </si>
  <si>
    <t>TRANSPORTE HORIZONTAL COM CARREGADEIRA, DE MASSA/ GRANEL (UNIDADE: M3XKM). AF_07/2019</t>
  </si>
  <si>
    <t>TRANSPORTE HORIZONTAL MANUAL, DE BLOCOS VAZADOS DE CONCRETO OU CERÂMICO DE 19X19X39CM (UNIDADE: BLOCOXKM). AF_07/2019</t>
  </si>
  <si>
    <t>UNXKM</t>
  </si>
  <si>
    <t>TRANSPORTE HORIZONTAL MANUAL, DE BLOCOS CERÂMICOS FURADOS NA HORIZONTAL DE 9X19X19CM (UNIDADE: BLOCOXKM). AF_07/2019</t>
  </si>
  <si>
    <t>TRANSPORTE HORIZONTAL COM CARRINHO DE MÃO, DE BLOCOS VAZADOS DE CONCRETO OU CERÂMICO DE 19X19X39CM (UNIDADE: BLOCOXKM). AF_07/2019</t>
  </si>
  <si>
    <t>TRANSPORTE HORIZONTAL COM CARRINHO DE MÃO, DE BLOCOS CERÂMICOS FURADOS NA HORIZONTAL DE 9X19X19CM (UNIDADE: BLOCOXKM). AF_07/2019</t>
  </si>
  <si>
    <t>TRANSPORTE HORIZONTAL COM CARRINHO PLATAFORMA, DE BLOCOS VAZADOS DE CONCRETO OU CERÂMICO DE 19X19X39CM (UNIDADE: BLOCOXKM). AF_07/2019</t>
  </si>
  <si>
    <t>TRANSPORTE HORIZONTAL COM CARRINHO PLATAFORMA, DE BLOCOS CERÂMICOS FURADOS NA HORIZONTAL DE 9X19X19CM (UNIDADE: BLOCOXKM). AF_07/2019</t>
  </si>
  <si>
    <t>TRANSPORTE HORIZONTAL COM CARRINHO MINI PÁLETES, DE BLOCOS VAZADOS DE CONCRETO DE 19X19X39CM (UNIDADE: BLOCOXKM). AF_07/2019</t>
  </si>
  <si>
    <t>TRANSPORTE HORIZONTAL COM CARRINHO MINI PÁLETES, DE BLOCOS CERÂMICOS FURADOS NA VERTICAL DE 19X19X39CM (UNIDADE: BLOCOXKM). AF_07/2019</t>
  </si>
  <si>
    <t>TRANSPORTE HORIZONTAL COM CARRINHO MINI PÁLETES, DE BLOCOS CERÂMICOS FURADOS NA HORIZONTAL DE 9X19X19CM (UNIDADE: BLOCOXKM). AF_07/2019</t>
  </si>
  <si>
    <t>TRANSPORTE HORIZONTAL COM MANIPULADOR TELESCÓPICO, DE BLOCOS VAZADOS DE CONCRETO DE 19X19X39CM (UNIDADE: BLOCOXKM). AF_07/2019</t>
  </si>
  <si>
    <t>TRANSPORTE HORIZONTAL COM MANIPULADOR TELESCÓPICO, DE BLOCOS CERÂMICOS FURADOS NA VERTICAL DE 19X19X39CM (UNIDADE: BLOCOXKM). AF_07/2019</t>
  </si>
  <si>
    <t>TRANSPORTE HORIZONTAL COM MANIPULADOR TELESCÓPICO, DE BLOCOS CERÂMICOS FURADOS NA HORIZONTAL DE 9X19X19CM (UNIDADE: BLOCOXKM). AF_07/2019</t>
  </si>
  <si>
    <t>TRANSPORTE HORIZONTAL MANUAL, DE CAIXA COM REVESTIMENTO CERÂMICO (UNIDADE: M2XKM). AF_07/2019</t>
  </si>
  <si>
    <t>M2XKM</t>
  </si>
  <si>
    <t>TRANSPORTE HORIZONTAL COM CARRINHO DE MÃO, DE CAIXA COM REVESTIMENTO CERÂMICO (UNIDADE: M2XKM). AF_07/2019</t>
  </si>
  <si>
    <t>TRANSPORTE HORIZONTAL COM CARRINHO PLATAFORMA, DE CAIXA COM REVESTIMENTO CERÂMICO (UNIDADE: M2XKM). AF_07/2019</t>
  </si>
  <si>
    <t>TRANSPORTE HORIZONTAL COM CARRINHO MINI PÁLETES, DE CAIXA COM REVESTIMENTO CERÂMICO (UNIDADE: M2XKM). AF_07/2019</t>
  </si>
  <si>
    <t>TRANSPORTE HORIZONTAL COM MANIPULADOR TELESCÓPICO, DE CAIXA COM REVESTIMENTO CERÂMICO (UNIDADE: M2XKM). AF_07/2019</t>
  </si>
  <si>
    <t>TRANSPORTE HORIZONTAL MANUAL, DE LATA DE 18 LITROS (UNIDADE: LXKM). AF_07/2019</t>
  </si>
  <si>
    <t>LXKM</t>
  </si>
  <si>
    <t>TRANSPORTE HORIZONTAL COM CARRINHO PLATAFORMA, DE LATA DE 18 LITROS (UNIDADE: LXKM). AF_07/2019</t>
  </si>
  <si>
    <t>TRANSPORTE HORIZONTAL COM CARRINHO RACIONAL, DE LATA DE 18 LITROS (UNIDADE: LXKM). AF_07/2019</t>
  </si>
  <si>
    <t>TRANSPORTE HORIZONTAL COM MANIPULADOR TELESCÓPICO, DE LATA DE 18 LITROS (UNIDADE: LXKM). AF_07/2019</t>
  </si>
  <si>
    <t>TRANSPORTE VERTICAL MANUAL, 1 PAVIMENTO, DE SACOS DE 50 KG (UNIDADE: KG). AF_07/2019</t>
  </si>
  <si>
    <t>TRANSPORTE VERTICAL MANUAL, 1 PAVIMENTO, DE SACOS DE 30 KG (UNIDADE: KG). AF_07/2019</t>
  </si>
  <si>
    <t>TRANSPORTE VERTICAL MANUAL, 1 PAVIMENTO, DE SACOS DE 20 KG (UNIDADE: KG). AF_07/2019</t>
  </si>
  <si>
    <t>TRANSPORTE VERTICAL MANUAL, 1 PAVIMENTO, DE BLOCOS VAZADOS DE CONCRETO OU CERÂMICO DE 19X19X39CM (UNIDADE: BLOCO). AF_07/2019</t>
  </si>
  <si>
    <t>TRANSPORTE VERTICAL MANUAL, 1 PAVIMENTO, DE BLOCOS CERÂMICOS FURADOS NA HORIZONTAL DE 9X19X19CM (UNIDADE: BLOCO). AF_07/2019</t>
  </si>
  <si>
    <t>TRANSPORTE VERTICAL MANUAL, 1 PAVIMENTO, DE CAIXA COM REVESTIMENTO CERÂMICO (UNIDADE: M2). AF_07/2019</t>
  </si>
  <si>
    <t>TRANSPORTE VERTICAL MANUAL, 1 PAVIMENTO, DE LATA DE 18 LITROS (UNIDADE: L). AF_07/2019</t>
  </si>
  <si>
    <t>TRANSPORTE HORIZONTAL MANUAL, DE TUBO DE PVC SOLDÁVEL COM DIÂMETRO MENOR OU IGUAL A 60 MM (UNIDADE: MXKM). AF_07/2019</t>
  </si>
  <si>
    <t>MXKM</t>
  </si>
  <si>
    <t>TRANSPORTE HORIZONTAL MANUAL, DE TUBO DE PVC SOLDÁVEL COM DIÂMETRO MAIOR QUE 60 MM E MENOR OU IGUAL A 85 MM (UNIDADE: MXKM). AF_07/2019</t>
  </si>
  <si>
    <t>TRANSPORTE HORIZONTAL MANUAL, DE TUBO DE CPVC COM DIÂMETRO MENOR OU IGUAL A 73 MM (UNIDADE: MXKM). AF_07/2019</t>
  </si>
  <si>
    <t>TRANSPORTE HORIZONTAL MANUAL, DE TUBO DE CPVC COM DIÂMETRO MAIOR QUE 73 MM E MENOR OU IGUAL A 89 MM (UNIDADE: MXKM). AF_07/2019</t>
  </si>
  <si>
    <t>TRANSPORTE HORIZONTAL MANUAL, DE TUBO DE PPR - PN12 OU PN25 - COM DIÂMETRO MENOR OU IGUAL A 50 MM (UNIDADE: MXKM). AF_07/2019</t>
  </si>
  <si>
    <t>TRANSPORTE HORIZONTAL MANUAL, DE TUBO DE PPR - PN12 OU PN25 - COM DIÂMETRO MAIOR QUE 50 MM E MENOR OU IGUAL A 75 MM (UNIDADE: MXKM). AF_07/2019</t>
  </si>
  <si>
    <t>TRANSPORTE HORIZONTAL MANUAL, DE TUBO DE PPR - PN12 OU PN25 - COM DIÂMETRO MAIOR QUE 75 MM E MENOR OU IGUAL A 110 MM (UNIDADE: MXKM). AF_07/2019</t>
  </si>
  <si>
    <t>TRANSPORTE HORIZONTAL MANUAL, DE TUBO DE COBRE - CLASSE E - COM DIÂMETRO MENOR OU IGUAL A 54 MM (UNIDADE: MXKM). AF_07/2019</t>
  </si>
  <si>
    <t>TRANSPORTE HORIZONTAL MANUAL, DE TUBO DE COBRE - CLASSE E - COM DIÂMETRO MAIOR QUE 54 MM E MENOR OU IGUAL A 79 MM (UNIDADE: MXKM). AF_07/2019</t>
  </si>
  <si>
    <t>TRANSPORTE HORIZONTAL MANUAL, DE TUBO DE COBRE - CLASSE E - COM DIÂMETRO MAIOR QUE 79 MM E MENOR OU IGUAL A 104 MM (UNIDADE: MXKM). AF_07/2019</t>
  </si>
  <si>
    <t>TRANSPORTE HORIZONTAL MANUAL, DE TUBO DE PVC SÉRIE NORMAL - ESGOTO PREDIAL, OU REFORÇADO PARA ESGOTO OU ÁGUAS PLUVIAIS PREDIAL, COM DIÂMETRO MENOR OU IGUAL A 75 MM (UNIDADE: MXKM). AF_07/2019</t>
  </si>
  <si>
    <t>TRANSPORTE HORIZONTAL MANUAL, DE TUBO DE PVC SÉRIE NORMAL - ESGOTO PREDIAL, OU REFORÇADO PARA ESGOTO OU ÁGUAS PLUVIAIS PREDIAL, COM DIÂMETRO MAIOR QUE 75 MM E MENOR OU IGUAL A 100 MM (UNIDADE: MXKM). AF_07/2019</t>
  </si>
  <si>
    <t>TRANSPORTE HORIZONTAL MANUAL, DE TUBO DE PVC SÉRIE NORMAL - ESGOTO PREDIAL, OU REFORÇADO PARA ESGOTO OU ÁGUAS PLUVIAIS PREDIAL, COM DIÂMETRO MAIOR QUE 100 MM E MENOR OU IGUAL A 150 MM (UNIDADE: MXKM). AF_07/2019</t>
  </si>
  <si>
    <t>TRANSPORTE HORIZONTAL MANUAL, DE TUBO DE AÇO CARBONO LEVE OU MÉDIO, PRETO OU GALVANIZADO, COM DIÂMETRO MENOR OU IGUAL A 20 MM (UNIDADE: MXKM). AF_07/2019</t>
  </si>
  <si>
    <t>TRANSPORTE HORIZONTAL MANUAL, DE TUBO DE AÇO CARBONO LEVE OU MÉDIO, PRETO OU GALVANIZADO, COM DIÂMETRO MAIOR QUE 20 MM E MENOR OU IGUAL A 32 MM (UNIDADE: MXKM). AF_07/2019</t>
  </si>
  <si>
    <t>TRANSPORTE HORIZONTAL MANUAL, DE TUBO DE AÇO CARBONO LEVE OU MÉDIO, PRETO OU GALVANIZADO, COM DIÂMETRO MAIOR QUE 32 MM E MENOR OU IGUAL A 65 MM (UNIDADE: MXKM). AF_07/2019</t>
  </si>
  <si>
    <t>TRANSPORTE HORIZONTAL MANUAL, DE TUBO DE AÇO CARBONO LEVE OU MÉDIO, PRETO OU GALVANIZADO, COM DIÂMETRO MAIOR QUE 65 MM E MENOR OU IGUAL A 90 MM (UNIDADE: MXKM). AF_07/2019</t>
  </si>
  <si>
    <t>TRANSPORTE HORIZONTAL MANUAL, DE TUBO DE AÇO CARBONO LEVE OU MÉDIO, PRETO OU GALVANIZADO, COM DIÂMETRO MAIOR QUE 90 MM E MENOR OU IGUAL A 125 MM (UNIDADE: MXKM). AF_07/2019</t>
  </si>
  <si>
    <t>TRANSPORTE HORIZONTAL MANUAL, DE TUBO DE AÇO CARBONO LEVE OU MÉDIO, PRETO OU GALVANIZADO, COM DIÂMETRO MAIOR QUE 125 MM E MENOR OU IGUAL A 150 MM (UNIDADE: MXKM). AF_07/2019</t>
  </si>
  <si>
    <t>TRANSPORTE HORIZONTAL MANUAL, DE TÁBUAS DE MADEIRA COM SEÇÃO TRANSVERSAL DE 2,5 X 25 CM E 2,5 X 30 CM (UNIDADE: MXKM). AF_07/2019</t>
  </si>
  <si>
    <t>TRANSPORTE HORIZONTAL MANUAL, DE CAIBROS DE MADEIRA COM SEÇÃO TRANSVERSAL DE 7,5 X 6 CM E 6 X 8 CM (UNIDADE: MXKM). AF_07/2019</t>
  </si>
  <si>
    <t>TRANSPORTE HORIZONTAL MANUAL, DE RIPAS DE MADEIRA COM SEÇÃO TRANSVERSAL DE 1 X 5 CM E 2 X 5 CM (UNIDADE: MXKM). AF_07/2019</t>
  </si>
  <si>
    <t>TRANSPORTE HORIZONTAL MANUAL, DE VIGAS DE MADEIRA COM SEÇÃO TRANSVERSAL DE 5 X 12 CM (UNIDADE: MXKM). AF_07/2019</t>
  </si>
  <si>
    <t>TRANSPORTE HORIZONTAL MANUAL, DE VIGAS DE MADEIRA COM SEÇÃO TRANSVERSAL DE 6 X 16 CM (UNIDADE: MXKM). AF_07/2019</t>
  </si>
  <si>
    <t>TRANSPORTE HORIZONTAL MANUAL, DE VERGALHÕES DE AÇO COM DIÂMETRO DE 5 MM (UNIDADE: KGXKM). AF_07/2019</t>
  </si>
  <si>
    <t>TRANSPORTE HORIZONTAL MANUAL, DE VERGALHÕES DE AÇO COM DIÂMETRO DE 6,3 MM (UNIDADE: KGXKM). AF_07/2019</t>
  </si>
  <si>
    <t>TRANSPORTE HORIZONTAL MANUAL, DE VERGALHÕES DE AÇO COM DIÂMETRO DE 8 MM (UNIDADE: KGXKM). AF_07/2019</t>
  </si>
  <si>
    <t>TRANSPORTE HORIZONTAL MANUAL, DE VERGALHÕES DE AÇO COM DIÂMETRO DE 10 MM; 12,5 MM; 16 MM; 20 MM; 25 MM OU 32 MM (UNIDADE: KGXKM). AF_07/2019</t>
  </si>
  <si>
    <t>TRANSPORTE HORIZONTAL MANUAL, DE JANELA (UNIDADE: M2XKM). AF_07/2019</t>
  </si>
  <si>
    <t>TRANSPORTE VERTICAL MANUAL, 1 PAVIMENTO, DE JANELA (UNIDADE: M2). AF_07/2019</t>
  </si>
  <si>
    <t>TRANSPORTE HORIZONTAL MANUAL, DE PORTA (UNIDADE: UNIDXKM). AF_07/2019</t>
  </si>
  <si>
    <t>TRANSPORTE VERTICAL MANUAL, 1 PAVIMENTO, DE PORTA (UNIDADE: UNID). AF_07/2019</t>
  </si>
  <si>
    <t>TRANSPORTE HORIZONTAL MANUAL, DE BANCADA DE MÁRMORE OU GRANITO PARA COZINHA/LAVATÓRIO OU MÁRMORE SINTÉTICO COM CUBA INTEGRADA (UNIDADE: UNIDXKM). AF_07/2019</t>
  </si>
  <si>
    <t>TRANSPORTE VERTICAL, BANCADA DE MÁRMORE OU GRANITO PARA COZINHA/LAVATÓRIO OU MÁRMORE SINTÉTICO COM CUBA INTEGRADA, MANUAL, 1 PAVIMENTO, (UNIDADE: UNID). AF_07/2019</t>
  </si>
  <si>
    <t>TRANSPORTE HORIZONTAL COM CARRINHO PLATAFORMA, DE BANCADA DE MÁRMORE OU GRANITO PARA COZINHA/LAVATÓRIO OU MÁRMORE SINTÉTICO COM CUBA INTEGRADA (UNIDADE: UNIDXKM). AF_07/2019</t>
  </si>
  <si>
    <t>TRANSPORTE HORIZONTAL MANUAL, DE VIDRO (UNIDADE: M2XKM). AF_07/2019</t>
  </si>
  <si>
    <t>TRANSPORTE VERTICAL MANUAL, 1 PAVIMENTO, DE VIDRO (UNIDADE: M2). AF_07/2019</t>
  </si>
  <si>
    <t>TRANSPORTE HORIZONTAL MANUAL, DE TELA DE AÇO (UNIDADE: KGXKM). AF_07/2019</t>
  </si>
  <si>
    <t>TRANSPORTE HORIZONTAL MANUAL, DE COMPENSADO DE MADEIRA (UNIDADE: M2XKM). AF_07/2019</t>
  </si>
  <si>
    <t>TRANSPORTE HORIZONTAL MANUAL, DE TELHA TERMOACÚSTICA OU TELHA DE AÇO ZINCADO (UNIDADE: M2XKM). AF_07/2019</t>
  </si>
  <si>
    <t>TRANSPORTE HORIZONTAL MANUAL, DE TELHA DE FIBROCIMENTO OU TELHA ESTRUTURAL DE FIBROCIMENTO, CANALETE 90 OU KALHETÃO (UNIDADE: M2XKM). AF_07/2019</t>
  </si>
  <si>
    <t>TRANSPORTE HORIZONTAL COM MANIPULADOR TELESCÓPICO, DE TELHAS TERMOACÚSTICAS, FIBROCIMENTO, AÇO ZINCADO, FIBROCIMENTO ESTRUTURAL, CANALETE 90 OU KALHETÃO (UNIDADE: M2XKM). AF_07/2019</t>
  </si>
  <si>
    <t>TRANSPORTE HORIZONTAL MANUAL, DE BACIA SANITÁRIA, CAIXA ACOPLADA, TANQUE OU PIA (UNIDADE: UNIDXKM). AF_07/2019</t>
  </si>
  <si>
    <t>TRANSPORTE VERTICAL MANUAL, 1 PAVIMENTO, DE BACIA SANITÁRIA, CAIXA ACOPLADA, TANQUE OU PIA (UNIDADE: UNID). AF_07/2019</t>
  </si>
  <si>
    <t>TRANSPORTE HORIZONTAL COM CARRINHO PLATAFORMA, DE BACIA SANITÁRIA, CAIXA ACOPLADA, TANQUE OU PIA (UNIDADE: UNIDXKM). AF_07/2019</t>
  </si>
  <si>
    <t>TRANSPORTE HORIZONTAL COM MANIPULADOR TELESCÓPICO, DE BACIA SANITÁRIA, CAIXA ACOPLADA, TANQUE OU PIA (UNIDADE: UNIDXKM). AF_07/2019</t>
  </si>
  <si>
    <t>TRANSPORTE HORIZONTAL MANUAL, DE TELHA DE CONCRETO OU CERÂMICA (UNIDADE: M2XKM). AF_07/2019</t>
  </si>
  <si>
    <t>TRANSPORTE HORIZONTAL COM CARRINHO PLATAFORMA, DE TELHA DE CONCRETO OU CERÂMICA (UNIDADE: M2XKM). AF_07/2019</t>
  </si>
  <si>
    <t>TRANSPORTE HORIZONTAL COM MANIPULADOR TELESCÓPICO, DE TELHA DE CONCRETO OU CERÂMICA (UNIDADE: M2XKM). AF_07/2019</t>
  </si>
  <si>
    <t>TRANSPORTE HORIZONTAL MANUAL, DE BARRAMENTO BLINDADO (UNIDADE: MXKM). AF_07/2019</t>
  </si>
  <si>
    <t>TRANSPORTE HORIZONTAL COM CARRINHO PLATAFORMA, DE BARRAMENTO BLINDADO (UNIDADE: MXKM). AF_07/2019</t>
  </si>
  <si>
    <t>TRANSPORTE HORIZONTAL MANUAL, DE CALHA QUADRADA NÚMERO 24  CORTE 33 (UNIDADE: MXKM). AF_07/2019</t>
  </si>
  <si>
    <t>CURSO DE CAPACITAÇÃO PARA VIGIA DIURNO (ENCARGOS COMPLEMENTARES) - HORISTA</t>
  </si>
  <si>
    <t>VIGIA DIURNO COM ENCARGOS COMPLEMENTARES</t>
  </si>
  <si>
    <t>CURSO DE CAPACITAÇÃO PARA AUXILIAR DE ALMOXARIFE (ENCARGOS COMPLEMENTARES) - HORISTA</t>
  </si>
  <si>
    <t>CURSO DE CAPACITAÇÃO PARA AJUDANTE DE PINTOR (ENCARGOS COMPLEMENTARES) - HORISTA</t>
  </si>
  <si>
    <t>CURSO DE CAPACITAÇÃO PARA COORDENADOR/GERENTE DE OBRA (ENCARGOS COMPLEMENTARES) - HORISTA</t>
  </si>
  <si>
    <t>CURSO DE CAPACITAÇÃO PARA AUXILIAR DE AZULEJISTA (ENCARGOS COMPLEMENTARES) - HORISTA</t>
  </si>
  <si>
    <t>CURSO DE CAPACITAÇÃO PARA ARQUITETO PAISAGISTA (ENCARGOS COMPLEMENTARES) - HORISTA</t>
  </si>
  <si>
    <t>CURSO DE CAPACITAÇÃO PARA MONTADOR DE ELETROELETRONICOS (ENCARGOS COMPLEMENTARES) - HORISTA</t>
  </si>
  <si>
    <t>CURSO DE CAPACITAÇÃO PARA ENGENHEIRO CIVIL JUNIOR (ENCARGOS COMPLEMENTARES) - HORISTA</t>
  </si>
  <si>
    <t>CURSO DE CAPACITAÇÃO PARA ENGENHEIRO CIVIL PLENO (ENCARGOS COMPLEMENTARES) - HORISTA</t>
  </si>
  <si>
    <t>CURSO DE CAPACITAÇÃO PARA MECÂNICO DE REFRIGERAÇÃO (ENCARGOS COMPLEMENTARES) - HORISTA</t>
  </si>
  <si>
    <t>CURSO DE CAPACITAÇÃO PARA TÉCNICO EM SEGURANÇA DO TRABALHO (ENCARGOS COMPLEMENTARES) - HORISTA</t>
  </si>
  <si>
    <t>AUXILIAR DE ALMOXARIFE COM ENCARGOS COMPLEMENTARES</t>
  </si>
  <si>
    <t>AJUDANTE DE PINTOR COM ENCARGOS COMPLEMENTARES</t>
  </si>
  <si>
    <t>COORDENADOR/GERENTE DE OBRA COM ENCARGOS COMPLEMENTARES</t>
  </si>
  <si>
    <t>AUXILIAR DE AZULEJISTA COM ENCARGOS COMPLEMENTARES</t>
  </si>
  <si>
    <t>ARQUITETO PAISAGISTA COM ENCARGOS COMPLEMENTARES</t>
  </si>
  <si>
    <t>ENGENHEIRO CIVIL JUNIOR COM ENCARGOS COMPLEMENTARES</t>
  </si>
  <si>
    <t>ENGENHEIRO CIVIL PLENO COM ENCARGOS COMPLEMENTARES</t>
  </si>
  <si>
    <t>MONTADOR DE ELETROELETRÔNICOS COM ENCARGOS COMPLEMENTARES</t>
  </si>
  <si>
    <t>MECÂNICO DE REFRIGERAÇÃO COM ENCARGOS COMPLEMENTARES</t>
  </si>
  <si>
    <t>CURSO DE CAPACITAÇÃO PARA AUXILIAR DE ALMOXARIFE (ENCARGOS COMPLEMENTARES) - MENSALISTA</t>
  </si>
  <si>
    <t>CURSO DE CAPACITAÇÃO PARA COORDENADOR/GERENTE DE OBRA (ENCARGOS COMPLEMENTARES) - MENSALISTA</t>
  </si>
  <si>
    <t>CURSO DE CAPACITAÇÃO PARA ARQUITETO PAISAGISTA (ENCARGOS COMPLEMENTARES) - MENSALISTA</t>
  </si>
  <si>
    <t>CURSO DE CAPACITAÇÃO PARA ENGENHEIRO CIVIL JUNIOR (ENCARGOS COMPLEMENTARES) - MENSALISTA</t>
  </si>
  <si>
    <t>CURSO DE CAPACITAÇÃO PARA ENGENHEIRO CIVIL PLENO (ENCARGOS COMPLEMENTARES) - MENSALISTA</t>
  </si>
  <si>
    <t>CURSO DE CAPACITAÇÃO PARA TÉCNICO EM SEGURANÇA DO TRABALHO (ENCARGOS COMPLEMENTARES) - MENSALISTA</t>
  </si>
  <si>
    <t>COORDENADOR / GERENTE DE OBRA COM ENCARGOS COMPLEMENTARES</t>
  </si>
  <si>
    <t>TÉCNICO EM SEGURANÇA DO TRABALHO COM ENCARGOS COMPLEMENTARES</t>
  </si>
  <si>
    <t>TECNICO DE EDIFICACOES COM ENCARGOS COMPLEMENTARES</t>
  </si>
  <si>
    <t>CURSO DE CAPACITAÇÃO PARA TECNICO DE EDIFICACOES (ENCARGOS COMPLEMENTARES) - HORISTA</t>
  </si>
  <si>
    <t>CURSO DE CAPACITAÇÃO PARA TECNICO DE EDIFICACOES (ENCARGOS COMPLEMENTARES) - MENSALISTA</t>
  </si>
  <si>
    <t>TOTAL EQUIPAMENTOS</t>
  </si>
  <si>
    <t>ACO CA-25, 10,0 MM, OU 12,5 MM, OU 16,0 MM, OU 20,0 MM, OU 25,0 MM, VERGALHAO</t>
  </si>
  <si>
    <t>ACO CA-25, 20,0 MM, BARRA DE TRANSFERENCIA</t>
  </si>
  <si>
    <t>ACO CA-25, 25,0 MM, BARRA DE TRANSFERENCIA</t>
  </si>
  <si>
    <t>ACO CA-25, 32,0 MM, BARRA DE TRANSFERENCIA</t>
  </si>
  <si>
    <t>ACO CA-25, 6,3 MM OU 8,0 MM, VERGALHAO</t>
  </si>
  <si>
    <t>ACO CA-50, 10,0 MM, OU 12,5 MM, OU 16,0 MM, OU 20,0 MM, DOBRADO E CORTADO</t>
  </si>
  <si>
    <t>ACO CA-50, 12,5 MM OU 16,0 MM, VERGALHAO</t>
  </si>
  <si>
    <t>ACO CA-50, 20,0 MM OU 25,0 MM, VERGALHAO</t>
  </si>
  <si>
    <t>ACO CA-50, 32,0 MM, VERGALHAO</t>
  </si>
  <si>
    <t>ACO CA-60, 4,2 MM OU 5,0 MM, DOBRADO E CORTADO</t>
  </si>
  <si>
    <t>ACO CA-60, 4,2 MM, OU 5,0 MM, OU 6,0 MM, OU 7,0 MM, VERGALHAO</t>
  </si>
  <si>
    <t>ACO CA-60, 6,0 MM OU 7,0 MM, DOBRADO E CORTADO</t>
  </si>
  <si>
    <t>ACO CA-60, 8,0 MM OU 9,5 MM, VERGALHAO</t>
  </si>
  <si>
    <t>ADITIVO ACELERADOR DE PEGA E ENDURECIMENTO PARA ARGAMASSAS E CONCRETOS, LIQUIDO E ISENTO DE CLORETOS</t>
  </si>
  <si>
    <t>ADITIVO IMPERMEABILIZANTE DE PEGA NORMAL PARA ARGAMASSAS E CONCRETOS SEM ARMACAO, LIQUIDO E ISENTO DE CLORETOS</t>
  </si>
  <si>
    <t>ADITIVO IMPERMEABILIZANTE DE PEGA ULTRARRAPIDA, LIQUIDO E ISENTO DE CLORETOS</t>
  </si>
  <si>
    <t>ADITIVO LIQUIDO IMPERMEABILIZANTE CRISTALIZANTE</t>
  </si>
  <si>
    <t>ADITIVO LIQUIDO INCORPORADOR DE AR PARA CONCRETO E ARGAMASSA, LIQUIDO E ISENTO DE CLORETOS</t>
  </si>
  <si>
    <t>ADITIVO PLASTIFICANTE RETARDADOR DE PEGA E REDUTOR DE AGUA PARA CONCRETO, LIQUIDO E ISENTO DE CLORETOS</t>
  </si>
  <si>
    <t>AGENTE DE CURA, PROTETOR DA EVAPORACAO DA AGUA DE HIDRATACAO DO CONCRETO</t>
  </si>
  <si>
    <t>AR CONDICIONADO SPLIT INVERTER, HI-WALL (PAREDE), 24000 BTU/H, CICLO FRIO, 60HZ, CLASSIFICACAO A - SELO PROCEL, GAS HFC, CONTROLE S/FIO</t>
  </si>
  <si>
    <t>AR CONDICIONADO SPLIT INVERTER, PISO TETO, APRESENTANDO ENTRE 54000 E 58000 BTU/H, CICLO FRIO, 60HZ, CLASSIFICACAO ENERGETICA A OU B (SELO PROCEL), GAS HFC, CONTROLE S/FIO</t>
  </si>
  <si>
    <t>AR CONDICIONADO SPLIT ON/OFF, CASSETE (TETO), FRIO 4 VIAS 18000 BTUS/H, CLASSIFICACAO ENERGETICA C - SELO PROCEL, GAS HFC, CONTROLE S/ FIO</t>
  </si>
  <si>
    <t>AR CONDICIONADO SPLIT ON/OFF, CASSETE (TETO), FRIO 4 VIAS 24000 BTUS/H, CLASSIFICACAO ENERGETICA C - SELO PROCEL, GAS HFC, CONTROLE S/ FIO</t>
  </si>
  <si>
    <t>AR CONDICIONADO SPLIT ON/OFF, CASSETE (TETO), FRIO 4 VIAS 36000 BTUS/H, CLASSIFICACAO ENERGETICA C - SELO PROCEL, GAS HFC, CONTROLE S/ FIO</t>
  </si>
  <si>
    <t>AR CONDICIONADO SPLIT ON/OFF, CASSETE (TETO), FRIO 4 VIAS 48000 BTUS/H, CLASSIFICACAO ENERGETICA C - SELO PROCEL, GAS HFC, CONTROLE S/ FIO</t>
  </si>
  <si>
    <t>AR CONDICIONADO SPLIT ON/OFF, CASSETE (TETO), FRIO 4 VIAS 60000 BTUS/H, CLASSIFICACAO ENERGETICA C - SELO PROCEL, GAS HFC, CONTROLE S/ FIO</t>
  </si>
  <si>
    <t>AR CONDICIONADO SPLIT ON/OFF, HI-WALL (PAREDE), 12000 BTUS/H, CICLO FRIO, 60 HZ, CLASSIFICACAO ENERGETICA A - SELO PROCEL, GAS HFC, CONTROLE S/ FIO</t>
  </si>
  <si>
    <t>AR CONDICIONADO SPLIT ON/OFF, HI-WALL (PAREDE), 18000 BTUS/H, CICLO FRIO, 60 HZ, CLASSIFICACAO ENERGETICA A - SELO PROCEL, GAS HFC, CONTROLE S/ FIO</t>
  </si>
  <si>
    <t>AR CONDICIONADO SPLIT ON/OFF, HI-WALL (PAREDE), 24000 BTUS/H, CICLO FRIO, 60 HZ, CLASSIFICACAO ENERGETICA A - SELO PROCEL, GAS HFC, CONTROLE S/ FIO</t>
  </si>
  <si>
    <t>AR CONDICIONADO SPLIT ON/OFF, HI-WALL (PAREDE), 9000 BTUS/H, CICLO FRIO, 60 HZ, CLASSIFICACAO ENERGETICA A - SELO PROCEL, GAS HFC, CONTROLE S/ FIO</t>
  </si>
  <si>
    <t>AR CONDICIONADO SPLIT ON/OFF, PISO TETO, 18.000 BTU/H, CICLO FRIO, 60HZ, CLASSIFICACAO ENERGETICA C - SELO PROCEL, GAS HFC, CONTROLE S/FIO</t>
  </si>
  <si>
    <t>AR CONDICIONADO SPLIT ON/OFF, PISO TETO, 24.000 BTU/H, CICLO FRIO, 60HZ, CLASSIFICACAO ENERGETICA C - SELO PROCEL, GAS HFC, CONTROLE S/FIO</t>
  </si>
  <si>
    <t>AR CONDICIONADO SPLIT ON/OFF, PISO TETO, 36.000 BTU/H, CICLO FRIO, 60HZ, CLASSIFICACAO ENERGETICA C - SELO PROCEL, GAS HFC, CONTROLE S/FIO</t>
  </si>
  <si>
    <t>AR CONDICIONADO SPLIT ON/OFF, PISO TETO, 48.000 BTU/H, CICLO FRIO, 60HZ, CLASSIFICACAO ENERGETICA C - SELO PROCEL, GAS HFC, CONTROLE S/FIO</t>
  </si>
  <si>
    <t>AR CONDICIONADO SPLIT ON/OFF, PISO TETO, 60.000 BTU/H, CICLO FRIO, 60HZ, CLASSIFICACAO ENERGETICA C - SELO PROCEL, GAS HFC, CONTROLE S/FIO</t>
  </si>
  <si>
    <t>ARAME FARPADO GALVANIZADO, 14 BWG (2,11 MM), CLASSE 250</t>
  </si>
  <si>
    <t>ARAME GALVANIZADO 12 BWG, D = 2,76 MM (0,048 KG/M) OU 14 BWG, D = 2,11 MM (0,026 KG/M)</t>
  </si>
  <si>
    <t>ARAME GALVANIZADO 16 BWG, D = 1,65MM (0,0166 KG/M)</t>
  </si>
  <si>
    <t>ARAME GALVANIZADO 18 BWG, D = 1,24MM (0,009 KG/M)</t>
  </si>
  <si>
    <t>ARAME GALVANIZADO 6 BWG, D = 5,16 MM (0,157 KG/M), OU 8 BWG, D = 4,19 MM (0,101 KG/M), OU 10 BWG, D = 3,40 MM (0,0713 KG/M)</t>
  </si>
  <si>
    <t>CABO DE ACO GALVANIZADO, DIAMETRO 12,7 MM (1/2"), COM ALMA DE ACO CABO INDEPENDENTE 6 X 25 F</t>
  </si>
  <si>
    <t>CABO DE ACO GALVANIZADO, DIAMETRO 12,7 MM (1/2"), COM ALMA DE FIBRA 6 X 25 F</t>
  </si>
  <si>
    <t>CABO DE ACO GALVANIZADO, DIAMETRO 9,53 MM (3/8"), COM ALMA DE FIBRA 6 X 25 F</t>
  </si>
  <si>
    <t>CAIXA DE DERIVACAO PARA MEDIDOR DE ENERGIA, COM BARRAMENTO MONOFASICO, EM POLICARBONATO / TERMOPLASTICO - MODULO (PADRAO CONCESSIONARIA LOCAL)</t>
  </si>
  <si>
    <t>CAIXA DE DERIVACAO PARA MEDIDOR DE ENERGIA, COM BARRAMENTO POLIFASICO, EM POLICARBONATO / TERMOPLASTICO - MODULO (PADRAO CONCESSIONARIA LOCAL)</t>
  </si>
  <si>
    <t>CAIXA DE PASSAGEM / DERIVACAO / LUZ, OCTOGONAL 4 X4, EM ACO ESMALTADA, COM FUNDO MOVEL SIMPLES (FMS)</t>
  </si>
  <si>
    <t>CAIXA DE PASSAGEM ELETRICA DE PAREDE, DE EMBUTIR, EM PVC, COM TAMPA APARAFUSADA, DIMENSOES 120 X 120 X *75* MM</t>
  </si>
  <si>
    <t>CAIXA DE PASSAGEM ELETRICA DE PAREDE, DE EMBUTIR, EM PVC, COM TAMPA APARAFUSADA, DIMENSOES 150 X 150 X *75* MM</t>
  </si>
  <si>
    <t>CAIXA DE PASSAGEM ELETRICA DE PAREDE, DE EMBUTIR, EM PVC, COM TAMPA APARAFUSADA, DIMENSOES 200 X 200 X *90* MM</t>
  </si>
  <si>
    <t>CAIXA DE PASSAGEM ELETRICA DE PAREDE, DE EMBUTIR, EM TERMOPLASTICO / PVC, COM TAMPA APARAFUSADA, DIMENSOES 400 X 400 X *120* MM</t>
  </si>
  <si>
    <t>CAIXA DE PASSAGEM ELETRICA DE PAREDE, DE SOBREPOR, EM PVC, COM TAMPA APARAFUSADA, DIMENSOES 300 X 300 X *100* MM</t>
  </si>
  <si>
    <t>CAIXA DE PASSAGEM ELETRICA DE PAREDE, DE SOBREPOR, EM PVC, COM TAMPA APARAFUSADA, DIMENSOES, 400 X 400 X *120* MM</t>
  </si>
  <si>
    <t>CAIXA DE PASSAGEM ELETRICA DE PAREDE, DE SOBREPOR, EM TERMOPLASTICO / PVC, COM TAMPA APARAFUSA, DIMENSOES 200 X 200 X *100* MM</t>
  </si>
  <si>
    <t>CAIXA DE PASSAGEM ELETRICA DE PAREDE, DE SOBREPOR, EM TERMOPLASTICO / PVC, COM TAMPA APARAFUSADA, DIMENSOES, 150 X 150 X *100* MM</t>
  </si>
  <si>
    <t>CAIXA DE PASSAGEM ELETRICA, PARA PISO, EM PVC, DIMENSOES DE 3/4" A 4"</t>
  </si>
  <si>
    <t>CAIXA DE PASSAGEM METALICA, DE SOBREPOR, COM TAMPA APARAFUSADA, DIMENSOES 15 X 15 X *10* CM</t>
  </si>
  <si>
    <t>CAIXA DE PASSAGEM METALICA, DE SOBREPOR, COM TAMPA APARAFUSADA, DIMENSOES 35 X 35 X *12* CM</t>
  </si>
  <si>
    <t>CAIXA DE PASSAGEM/ LUZ / TELEFONIA, DE EMBUTIR,  EM CHAPA DE ACO GALVANIZADO, DIMENSOES 150 X 150 X 15 CM (PADRAO CONCESSIONARIA LOCAL)</t>
  </si>
  <si>
    <t>CAIXA DE PASSAGEM/ LUZ / TELEFONIA, DE EMBUTIR,  EM CHAPA DE ACO GALVANIZADO, DIMENSOES 20 X 20 X *12* CM (PADRAO CONCESSIONARIA LOCAL)</t>
  </si>
  <si>
    <t>CAIXA DE PASSAGEM/ LUZ / TELEFONIA, DE EMBUTIR,  EM CHAPA DE ACO GALVANIZADO, DIMENSOES 200 X 200 X 20 CM (PADRAO CONCESSIONARIA LOCAL)</t>
  </si>
  <si>
    <t>CAIXA DE PASSAGEM/ LUZ / TELEFONIA, DE EMBUTIR,  EM CHAPA DE ACO GALVANIZADO, DIMENSOES 40 X 40 X *12* CM (PADRAO CONCESSIONARIA LOCAL)</t>
  </si>
  <si>
    <t>CAIXA DE PASSAGEM/ LUZ / TELEFONIA, DE EMBUTIR,  EM CHAPA DE ACO GALVANIZADO, DIMENSOES 60 X 60 X *12* CM (PADRAO CONCESSIONARIA LOCAL)</t>
  </si>
  <si>
    <t>CAIXA DE PASSAGEM/ LUZ / TELEFONIA, DE EMBUTIR,  EM CHAPA DE ACO GALVANIZADO, DIMENSOES 80 X 80 X *12* CM (PADRAO CONCESSIONARIA LOCAL)</t>
  </si>
  <si>
    <t>CAIXA DE PASSAGEM/ LUZ / TELEFONIA, DE EMBUTIR, EM CHAPA DE ACO GALVANIZADO, DIMENSOES 120 X 120 X *12* CM (PADRAO CONCESSIONARIA LOCAL)</t>
  </si>
  <si>
    <t>CAIXA DE PASSAGEM/ LUZ / TELEFONIA, DE SOBREPOR,  EM CHAPA DE ACO GALVANIZADO, DIMENSOES 80 X 80 X *12* CM (PADRAO CONCESSIONARIA LOCAL)</t>
  </si>
  <si>
    <t>CAIXA INTERNA/EXTERNA DE MEDICAO PARA 1 MEDIDOR TRIFASICO, COM VISOR, EM CHAPA DE ACO 18 USG (PADRAO DA CONCESSIONARIA LOCAL)</t>
  </si>
  <si>
    <t>CAIXA INTERNA/EXTERNA DE MEDICAO PARA 4 MEDIDORES MONOFASICOS, COM VISOR, EM CHAPA DE ACO 18 USG (PADRAO DA CONCESSIONARIA LOCAL)</t>
  </si>
  <si>
    <t>CAIXA MODULAR PARA MEDIDOR DE ENERGIA AGRUPADA, EM POLICARBONATO /  TERMOPLASTICO, COM SUPORTE PARA DISJUNTOR (PADRAO DA CONCESSIONARIA LOCAL)</t>
  </si>
  <si>
    <t>CAIXA PARA MEDICAO COLETIVA TIPO L, PADRAO BIFASICO OU TRIFASICO, PARA ATE 4 MEDIDORES, SEM BARRAMENTO E COM PORTAS INFERIOR E SUPERIOR</t>
  </si>
  <si>
    <t>CAIXA PARA MEDICAO COLETIVA TIPO M, PADRAO BIFASICO OU TRIFASICO, PARA ATE 8 MEDIDORES, SEM BARRAMENTO E COM PORTAS INFERIOR E SUPERIOR</t>
  </si>
  <si>
    <t>CAIXA PARA MEDICAO COLETIVA TIPO N, PADRAO BIFASICO OU TRIFASICO, PARA ATE 12 MEDIDORES, SEM BARRAMENTO E COM PORTAS INFERIOR E SUPERIOR</t>
  </si>
  <si>
    <t>CALHA QUADRADA DE CHAPA DE ACO GALVANIZADA NUM 24, CORTE 100 CM</t>
  </si>
  <si>
    <t>CALHA QUADRADA DE CHAPA DE ACO GALVANIZADA NUM 24, CORTE 33 CM</t>
  </si>
  <si>
    <t>CALHA QUADRADA DE CHAPA DE ACO GALVANIZADA NUM 24, CORTE 50 CM</t>
  </si>
  <si>
    <t>CENTRO DE MEDICAO AGRUPADA, EM POLICARBONATO / PVC, COM 12 MEDIDORES E PROTECAO GERAL (INCLUI BARRAMENTO, DISJUNTORES E ACESSORIOS DE FIXACAO) (PADRAO CONCESSIONARIA LOCAL)</t>
  </si>
  <si>
    <t>CENTRO DE MEDICAO AGRUPADA, EM POLICARBONATO / PVC, COM 16 MEDIDORES E PROTECAO GERAL (INCLUI BARRAMENTO, DISJUNTORES E ACESSORIOS DE FIXACAO) (PADRAO CONCESSIONARIA LOCAL)</t>
  </si>
  <si>
    <t>CENTRO DE MEDICAO AGRUPADA, EM POLICARBONATO / PVC, COM 4 MEDIDORES E PROTECAO GERAL (INCLUI BARRAMENTO, DISJUNTORES E ACESSORIOS DE FIXACAO) (PADRAO CONCESSIONARIA LOCAL)</t>
  </si>
  <si>
    <t>CENTRO DE MEDICAO AGRUPADA, EM POLICARBONATO / PVC, COM 8 MEDIDORES E PROTECAO GERAL (INCLUI BARRAMENTO, DISJUNTORES E ACESSORIOS DE FIXACAO) (PADRAO CONCESSIONARIA LOCAL)</t>
  </si>
  <si>
    <t>CHAPA DE ACO CARBONO GALVANIZADA, PERFURADA (GRADE FUROS) E = 1,5 MM, DIAMETRO DO FURO = 9,52 MM (FUROS ALTERNADOS HORIZ.)</t>
  </si>
  <si>
    <t>CHAPA DE ACO GALVANIZADA BITOLA GSG 24, E = 0,64 (5,12 KG/M2)</t>
  </si>
  <si>
    <t>CHAPA EM ACO GALVANIZADO PARA STEEL DECK, COM NERVURAS TRAPEZOIDAIS, LARGURA UTIL DE 915 MM E ESPESSURA DE 0,80 MM</t>
  </si>
  <si>
    <t>CHAPA EM ACO GALVANIZADO PARA STEEL DECK, COM NERVURAS TRAPEZOIDAIS, LARGURA UTIL DE 915 MM E ESPESSURA DE 0,95 MM</t>
  </si>
  <si>
    <t>CHAPA EM ACO GALVANIZADO PARA STEEL DECK, COM NERVURAS TRAPEZOIDAIS, LARGURA UTIL DE 915 MM E ESPESSURA DE 1,25 MM</t>
  </si>
  <si>
    <t>DESMOLDANTE PARA CONCRETO ESTAMPADO</t>
  </si>
  <si>
    <t>ENDURECEDOR MINERAL DE BASE CIMENTICIA PARA PISO DE CONCRETO</t>
  </si>
  <si>
    <t>EPI - FAMILIA ALMOXARIFE - MENSALISTA (ENCARGOS COMPLEMENTARES - COLETADO CAIXA)</t>
  </si>
  <si>
    <t>EPI - FAMILIA ENCARREGADO GERAL - MENSALISTA (ENCARGOS COMPLEMENTARES - COLETADO CAIXA)</t>
  </si>
  <si>
    <t>ESTABILIZADOR BIVOLT AUTOMATICO, 1000 VA</t>
  </si>
  <si>
    <t>ESTABILIZADOR BIVOLT AUTOMATICO, 1500 VA</t>
  </si>
  <si>
    <t>ESTABILIZADOR BIVOLT AUTOMATICO, 2000 VA</t>
  </si>
  <si>
    <t>ESTABILIZADOR BIVOLT AUTOMATICO, 300 VA</t>
  </si>
  <si>
    <t>ESTABILIZADOR BIVOLT AUTOMATICO, 500 VA</t>
  </si>
  <si>
    <t>FERRAMENTAS - FAMILIA ENCARREGADO GERAL - MENSALISTA (ENCARGOS COMPLEMENTARES - COLETADO CAIXA)</t>
  </si>
  <si>
    <t>LAMBRI EM ALUMINIO, DE APROXIMADAMENTE 0,6 KG/M, COM APROXIMADAMENTE 168,0 MM DE LARGURA, 6,0 MM DE ALTURA E 6,0 M DE EXTENSAO</t>
  </si>
  <si>
    <t>LUMINARIA DE LED PARA ILUMINACAO PUBLICA, DE 138 W ATE 180 W, INVOLUCRO EM ALUMINIO OU ACO INOX</t>
  </si>
  <si>
    <t>LUMINARIA DE LED PARA ILUMINACAO PUBLICA, DE 181 W ATE 239 W, INVOLUCRO EM ALUMINIO OU ACO INOX</t>
  </si>
  <si>
    <t>LUMINARIA DE LED PARA ILUMINACAO PUBLICA, DE 240 W ATE 350 W, INVOLUCRO EM ALUMINIO OU ACO INOX</t>
  </si>
  <si>
    <t>LUMINARIA DE LED PARA ILUMINACAO PUBLICA, DE 33 W ATE 50 W, INVOLUCRO EM ALUMINIO OU ACO INOX</t>
  </si>
  <si>
    <t>LUMINARIA DE LED PARA ILUMINACAO PUBLICA, DE 51 W ATE 67 W, INVOLUCRO EM ALUMINIO OU ACO INOX</t>
  </si>
  <si>
    <t>LUMINARIA DE LED PARA ILUMINACAO PUBLICA, DE 68 W ATE 97 W, INVOLUCRO EM ALUMINIO OU ACO INOX</t>
  </si>
  <si>
    <t>LUMINARIA DE LED PARA ILUMINACAO PUBLICA, DE 98 W ATE 137 W, INVOLUCRO EM ALUMINIO OU ACO INOX</t>
  </si>
  <si>
    <t>LUMINARIA SOLAR LED EXTERNA, TIPO ARANDELA DE PAREDE, EM ALUMINIO, 16 LEDS, LUZ BRANCA, *180* LUMENS, CAPACIDADE DE ILUMINACAO ATE 36 H, RETANGULAR, *13 X 9 X 7* (C X L X A), COM SENSOR DE MOVIMENTO / PRESENCA, BATERIA RECARREGAVEL COM LUZ SOLAR, RESISTENTE AO CALOR, A PROVA DE AGUA E POEIRA/ IMPERMEAVEL, IP65</t>
  </si>
  <si>
    <t>MEMBRANA IMPERMEABILIZANTE A BASE DE POLIUREIA, BICOMPONENTE, APLICACAO A FRIO</t>
  </si>
  <si>
    <t>MEMBRANA IMPERMEABILIZANTE A BASE DE POLIURETANO</t>
  </si>
  <si>
    <t>MEMBRANA IMPERMEABILIZANTE ACRILICA MONOCOMPONENTE</t>
  </si>
  <si>
    <t>NOBREAK TRIFASICO, DE 10 KVA FATOR DE POTENCIA DE 0,8, AUTONOMIA MINIMA DE 30 MINUTOS A PLENA CARGA</t>
  </si>
  <si>
    <t>NOBREAK TRIFASICO, DE 15 KVA FATOR DE POTENCIA DE 0,8, AUTONOMIA MINIMA DE 30 MINUTOS A PLENA CARGA</t>
  </si>
  <si>
    <t>NOBREAK TRIFASICO, DE 20 KVA FATOR DE POTENCIA DE 0,8, AUTONOMIA MINIMA DE 30 MINUTOS A PLENA CARGA</t>
  </si>
  <si>
    <t>NOBREAK TRIFASICO, DE 25 KVA FATOR DE POTENCIA DE 0,8, AUTONOMIA MINIMA DE 30 MINUTOS A PLENA CARGA</t>
  </si>
  <si>
    <t>NOBREAK TRIFASICO, DE 5 KVA FATOR DE POTENCIA DE 0,8, AUTONOMIA MINIMA DE 30 MINUTOS A PLENA CARGA</t>
  </si>
  <si>
    <t>OPERADOR DE BETONEIRA ESTACIONARIA / MISTURADOR</t>
  </si>
  <si>
    <t>OPERADOR DE GUINCHO OU GUINCHEIRO</t>
  </si>
  <si>
    <t>OPERADOR DE PAVIMENTADORA / MESA VIBROACABADORA (MENSALISTA)</t>
  </si>
  <si>
    <t>PA CARREGADEIRA SOBRE RODAS, POTENCIA BRUTA *127* CV, CAPACIDADE DA CACAMBA DE 2,0 A 2,4 M3, PESO OPERACIONAL MAXIMO DE 10330 KG</t>
  </si>
  <si>
    <t>PA CARREGADEIRA SOBRE RODAS, POTENCIA LIQUIDA 128 HP, CAPACIDADE DA CACAMBA DE 1,7 A 2,8 M3, PESO OPERACIONAL MAXIMO DE 11632 KG</t>
  </si>
  <si>
    <t>PA CARREGADEIRA SOBRE RODAS, POTENCIA LIQUIDA 197 HP, CAPACIDADE DA CACAMBA DE 2,5 A 3,5 M3, PESO OPERACIONAL MAXIMO DE 18338 KG</t>
  </si>
  <si>
    <t>PA CARREGADEIRA SOBRE RODAS, POTENCIA LIQUIDA 213 HP, CAPACIDADE DA CACAMBA DE 1,9 A 3,5 M3, PESO OPERACIONAL MAXIMO DE 19234 KG</t>
  </si>
  <si>
    <t>PA CARREGADEIRA SOBRE RODAS, POTENCIA 152 HP, CAPACIDADE DA CACAMBA DE 1,53 A 2,30 M3, PESO OPERACIONAL MAXIMO DE 10216 KG</t>
  </si>
  <si>
    <t>PAINEL TERMOISOLANTE PARA FECHAMENTOS VERTICAIS (INCLUI PARAFUSOS DE FIXACAO) REVESTIDO EM ACO GALVALUME, LARGURA UTIL DE 1100 MM, REVESTIMENTO COM ESPESSURA DE 0,50 MM, COM PRE-PINTURA NAS DUAS FACES, NUCLEO EM POLIURETANO (PUR) COM ESPESSURA 40/50 MM</t>
  </si>
  <si>
    <t>PAINEL TERMOISOLANTE PARA FECHAMENTOS VERTICAIS (INCLUI PARAFUSOS DE FIXACAO) REVESTIDO EM ACO GALVALUME, LARGURA UTIL DE 1100 MM, REVESTIMENTO COM ESPESSURA DE 0,50 MM, COM PRE-PINTURA NAS DUAS FACES, NUCLEO EM POLIURETANO (PUR) COM ESPESSURA 70/80 MM</t>
  </si>
  <si>
    <t>PERFIL "H" DE ACO LAMINADO, "HP" 250 X 62,0</t>
  </si>
  <si>
    <t>PERFIL "H" DE ACO LAMINADO, "HP" 310 X 79,0</t>
  </si>
  <si>
    <t>PERFIL "H" DE ACO LAMINADO, "W" 200 X 35,9</t>
  </si>
  <si>
    <t>PERFIL "I" DE ACO LAMINADO, ABAS INCLINADAS, "I" 102 X 12,7</t>
  </si>
  <si>
    <t>PERFIL "I" DE ACO LAMINADO, ABAS INCLINADAS, "I" 152 X 22</t>
  </si>
  <si>
    <t>PERFIL "I" DE ACO LAMINADO, ABAS INCLINADAS, "I" 203 X 34,3</t>
  </si>
  <si>
    <t>PERFIL "I" DE ACO LAMINADO, ABAS PARALELAS, "W", QUALQUER BITOLA</t>
  </si>
  <si>
    <t>PERFIL "U" EM CHAPA ACO DOBRADA, E = 3,04 MM, H = 20 CM, ABAS = 5 CM (4,47 KG/M)</t>
  </si>
  <si>
    <t>PERFIL "U" ENRIJECIDO DE ACO GALVANIZADO, DOBRADO, 150 X 60 X 20 MM, E = 3,00 MM OU 200 X 75 X 25 MM, E = 3,75 MM</t>
  </si>
  <si>
    <t>QUADRO DE DISTRIBUICAO COM BARRAMENTO TRIFASICO, DE EMBUTIR, EM CHAPA DE ACO GALVANIZADO, PARA 18 DISJUNTORES DIN, 100 A, INCLUINDO BARRAMENTO</t>
  </si>
  <si>
    <t>QUADRO DE DISTRIBUICAO, EM PVC, DE EMBUTIR, COM BARRAMENTO TERRA / NEUTRO, PARA 12 DISJUNTORES NEMA OU 16 DISJUNTORES DIN</t>
  </si>
  <si>
    <t>QUADRO DE DISTRIBUICAO, EM PVC, DE EMBUTIR, COM BARRAMENTO TERRA / NEUTRO, PARA 18 DISJUNTORES NEMA OU 24 DISJUNTORES DIN</t>
  </si>
  <si>
    <t>QUADRO DE DISTRIBUICAO, EM PVC, DE EMBUTIR, COM BARRAMENTO TERRA / NEUTRO, PARA 27 DISJUNTORES NEMA OU 36 DISJUNTORES DIN</t>
  </si>
  <si>
    <t>QUADRO DE DISTRIBUICAO, EM PVC, DE EMBUTIR, COM BARRAMENTO TERRA / NEUTRO, PARA 48 DISJUNTORES DIN</t>
  </si>
  <si>
    <t>QUADRO DE DISTRIBUICAO, EM PVC, DE EMBUTIR, COM BARRAMENTO TERRA / NEUTRO, PARA 6 DISJUNTORES NEMA OU 8 DISJUNTORES DIN</t>
  </si>
  <si>
    <t>QUADRO DE DISTRIBUICAO, SEM BARRAMENTO, EM PVC, DE EMBUTIR, PARA 12 DISJUNTORES NEMA OU 16 DISJUNTORES DIN</t>
  </si>
  <si>
    <t>QUADRO DE DISTRIBUICAO, SEM BARRAMENTO, EM PVC, DE EMBUTIR, PARA 18 DISJUNTORES NEMA OU 24 DISJUNTORES DIN</t>
  </si>
  <si>
    <t>QUADRO DE DISTRIBUICAO, SEM BARRAMENTO, EM PVC, DE EMBUTIR, PARA 27 DISJUNTORES NEMA OU 36 DISJUNTORES DIN</t>
  </si>
  <si>
    <t>QUADRO DE DISTRIBUICAO, SEM BARRAMENTO, EM PVC, DE EMBUTIR, PARA 3 DISJUNTORES NEMA OU 4 DISJUNTORES DIN</t>
  </si>
  <si>
    <t>QUADRO DE DISTRIBUICAO, SEM BARRAMENTO, EM PVC, DE EMBUTIR, PARA 6 DISJUNTORES NEMA OU 8 DISJUNTORES DIN</t>
  </si>
  <si>
    <t>QUADRO DE DISTRIBUICAO, SEM BARRAMENTO, EM PVC, DE SOBREPOR,  PARA 3 DISJUNTORES NEMA OU 4 DISJUNTORES DIN</t>
  </si>
  <si>
    <t>QUADRO DE DISTRIBUICAO, SEM BARRAMENTO, EM PVC, DE SOBREPOR, PARA 12 DISJUNTORES NEMA OU 16 DISJUNTORES DIN</t>
  </si>
  <si>
    <t>QUADRO DE DISTRIBUICAO, SEM BARRAMENTO, EM PVC, DE SOBREPOR, PARA 18 DISJUNTORES NEMA OU 24 DISJUNTORES DIN</t>
  </si>
  <si>
    <t>QUADRO DE DISTRIBUICAO, SEM BARRAMENTO, EM PVC, DE SOBREPOR, PARA 27 DISJUNTORES NEMA OU 36 DISJUNTORES DIN</t>
  </si>
  <si>
    <t>QUADRO DE DISTRIBUICAO, SEM BARRAMENTO, EM PVC, DE SOBREPOR, PARA 6 DISJUNTORES NEMA OU 8 DISJUNTORES DIN</t>
  </si>
  <si>
    <t>RUFO INTERNO/EXTERNO DE CHAPA DE ACO GALVANIZADA NUM 24, CORTE 25 CM</t>
  </si>
  <si>
    <t>SELANTE ACRILICO PARA TRATAMENTO / ACABAMENTO SUPERFICIAL DE CONCRETO ESTAMPADO, APARENTE, PEDRAS E OUTROS</t>
  </si>
  <si>
    <t>SELANTE ELASTICO MONOCOMPONENTE A BASE DE POLIURETANO (PU) PARA JUNTAS DIVERSAS</t>
  </si>
  <si>
    <t>SELANTE MONOCOMPONENTE A BASE DE SILICONE DE BAIXO MODULO, PARA JUNTAS DE PAVIMENTACAO</t>
  </si>
  <si>
    <t>TELA DE ACO SOLDADA GALVANIZADA/ZINCADA PARA ALVENARIA, FIO D = *1,24 MM, MALHA 25 X 25 MM</t>
  </si>
  <si>
    <t>TELA DE ACO SOLDADA NERVURADA, CA-60, L-159, (1,69 KG/M2), DIAMETRO DO FIO = 4,5 MM, LARGURA = 2,45 M, ESPACAMENTO DA MALHA = 30 X 10 CM</t>
  </si>
  <si>
    <t>TELA DE ACO SOLDADA NERVURADA, CA-60, Q-113, (1,8 KG/M2), DIAMETRO DO FIO = 3,8 MM, LARGURA = 2,45 M, ESPACAMENTO DA MALHA = 10 X 10 CM</t>
  </si>
  <si>
    <t>TELA DE ACO SOLDADA NERVURADA, CA-60, Q-138, (2,20 KG/M2), DIAMETRO DO FIO = 4,2 MM, LARGURA = 2,45 M, ESPACAMENTO DA MALHA = 10  X 10 CM</t>
  </si>
  <si>
    <t>TELA DE ACO SOLDADA NERVURADA, CA-60, Q-159, (2,52 KG/M2), DIAMETRO DO FIO = 4,5 MM, LARGURA =  2,45 M, ESPACAMENTO DA MALHA = 10 X 10 CM</t>
  </si>
  <si>
    <t>TELA DE ACO SOLDADA NERVURADA, CA-60, Q-196, (3,11 KG/M2), DIAMETRO DO FIO = 5,0 MM, LARGURA = 2,45 M, ESPACAMENTO DA MALHA = 10 X 10 CM</t>
  </si>
  <si>
    <t>TELA DE ACO SOLDADA NERVURADA, CA-60, Q-283 (4,48 KG/M2), DIAMETRO DO FIO = 6,0 MM, LARGURA = 2,45 X 6,00 M DE COMPRIMENTO, ESPACAMENTO DA MALHA = 10 X 10 CM</t>
  </si>
  <si>
    <t>TELA DE ACO SOLDADA NERVURADA, CA-60, Q-61, (0,97 KG/M2), DIAMETRO DO FIO = 3,4 MM, LARGURA = 2,45 M, ESPACAMENTO DA MALHA = 15 X 15 CM</t>
  </si>
  <si>
    <t>TELA DE ACO SOLDADA NERVURADA, CA-60, Q-92, (1,48 KG/M2), DIAMETRO DO FIO = 4,2 MM, LARGURA = 2,45 X 60 M DE COMPRIMENTO, ESPACAMENTO DA MALHA = 15  X 15 CM</t>
  </si>
  <si>
    <t>TELA DE ACO SOLDADA NERVURADA, CA-60, T-196, (2,11 KG/M2), DIAMETRO DO FIO = 5,0 MM, LARGURA = 2,45 M, ESPACAMENTO DA MALHA = 30 X 10 CM</t>
  </si>
  <si>
    <t>TELA DE ARAME GALVANIZADA QUADRANGULAR / LOSANGULAR, FIO 2,11 MM (14 BWG), MALHA 5 X 5 CM, H = 2 M</t>
  </si>
  <si>
    <t>TELA DE ARAME GALVANIZADA QUADRANGULAR / LOSANGULAR, FIO 2,11 MM (14 BWG), MALHA 8 X 8 CM, H = 2 M</t>
  </si>
  <si>
    <t>TELA DE ARAME GALVANIZADA QUADRANGULAR / LOSANGULAR, FIO 2,77 MM (12 BWG), MALHA 10 X 10 CM, H = 2 M</t>
  </si>
  <si>
    <t>TELA DE ARAME GALVANIZADA QUADRANGULAR / LOSANGULAR, FIO 2,77 MM (12 BWG), MALHA 5 X 5 CM, H = 2 M</t>
  </si>
  <si>
    <t>TELA DE ARAME GALVANIZADA QUADRANGULAR / LOSANGULAR, FIO 2,77 MM (12 BWG), MALHA 8 X 8 CM, H = 2 M</t>
  </si>
  <si>
    <t>TELA DE ARAME GALVANIZADA QUADRANGULAR / LOSANGULAR, FIO 3,4 MM (10 BWG), MALHA 5 X 5 CM, H = 2 M</t>
  </si>
  <si>
    <t>TELA DE ARAME GALVANIZADA QUADRANGULAR / LOSANGULAR, FIO 4,19 MM (8 BWG), MALHA 5 X 5 CM, H = 2 M</t>
  </si>
  <si>
    <t>TELA DE ARAME GALVANIZADA REVESTIDA EM PVC, QUADRANGULAR / LOSANGULAR, FIO 2,11 MM (14 BWG), BITOLA FINAL = *2,8* MM, MALHA *8 X 8* CM, H = 2 M</t>
  </si>
  <si>
    <t>TELA DE ARAME GALVANIZADA REVESTIDA EM PVC, QUADRANGULAR / LOSANGULAR, FIO 2,77 MM (12 BWG), BITOLA FINAL = *3,8* MM, MALHA 7,5 X 7,5 CM, H = 2 M</t>
  </si>
  <si>
    <t>TELA DE ARAME GALVANIZADA, HEXAGONAL, FIO 0,56 MM (24 BWG), MALHA 1/2", H = 1 M</t>
  </si>
  <si>
    <t>TELHA ONDULADA EM ACO ZINCADO, ALTURA DE 17 MM, ESPESSURA DE 0,50 MM, LARGURA UTIL DE APROXIMADAMENTE 985 MM, SEM PINTURA</t>
  </si>
  <si>
    <t>TELHA TERMOISOLANTE REVESTIDA EM ACO GALVANIZADO, FACE SUPERIOR EM TELHA TRAPEZOIDAL E FACE INFERIOR EM CHAPA PLANA (SEM ACESSORIOS DE FIXACAO), REVESTIMENTO COM ESPESSURA DE 0,50 MM COM PRE-PINTURA NAS DUAS FACES, NUCLEO EM POLIESTIRENO (EPS) DE 30 MM</t>
  </si>
  <si>
    <t>TELHA TERMOISOLANTE REVESTIDA EM ACO GALVANIZADO, FACE SUPERIOR EM TELHA TRAPEZOIDAL E FACE INFERIOR EM CHAPA PLANA (SEM ACESSORIOS DE FIXACAO), REVESTIMENTO COM ESPESSURA DE 0,50 MM COM PRE-PINTURA NAS DUAS FACES, NUCLEO EM POLIESTIRENO (EPS) DE 50 MM</t>
  </si>
  <si>
    <t>TELHA TERMOISOLANTE REVESTIDA EM ACO GALVANIZADO, FACES SUPERIOR E INFERIOR EM TELHA TRAPEZOIDAL (SEM ACESSORIOS DE FIXACAO), REVESTIMENTO COM ESPESSURA DE 0,50 MM COM PRE-PINTURA NAS DUAS FACES, NUCLEO EM POLIESTIRENO (EPS) DE 50 MM</t>
  </si>
  <si>
    <t>TELHA TRAPEZOIDAL EM ACO ZINCADO, SEM PINTURA, ALTURA DE APROXIMADAMENTE 40 MM, ESPESSURA DE 0,50 MM E LARGURA UTIL DE 980 MM</t>
  </si>
  <si>
    <t>TELHA TRAPEZOIDAL EM ALUMINIO, ALTURA DE *38* MM E ESPESSURA DE 0,5 MM (LARGURA TOTAL DE 1056 MM E COMPRIMENTO DE 5000 MM)</t>
  </si>
  <si>
    <t>TELHA TRAPEZOIDAL EM ALUMINIO, ALTURA DE *38* MM E ESPESSURA DE 0,7 MM (LARGURA TOTAL DE 1056 MM E COMPRIMENTO DE 5000 MM)</t>
  </si>
  <si>
    <t>TELHADOR  (MENSALISTA)</t>
  </si>
  <si>
    <t>TINTA / REVESTIMENTO A BASE DE RESINA EPOXI COM ALCATRAO, BICOMPONENTE</t>
  </si>
  <si>
    <t>TRELICA NERVURADA (ESPACADOR), ALTURA = 120,0 MM, DIAMETRO DOS BANZOS INFERIORES E SUPERIOR = 6,0 MM, DIAMETRO DA DIAGONAL = 4,2 MM</t>
  </si>
  <si>
    <t>MÁQUINA JATO DE PRESSAO PORTÁTIL, CAMARA DE 1 SAIDA, CAPACIDADE 280 L, DIAMETRO 670 MM, BICO DE JATO CURTO VENTURI DE 5/16'' , MANGUEIRA DE 1'' COM COMPRESSOR DE AR REBOCÁVEL 189 PCM E MOTOR DIESEL 63 CV - CHP DIURNO. AF_03/2016</t>
  </si>
  <si>
    <t>USINA DE MISTURA ASFÁLTICA À QUENTE, TIPO CONTRA FLUXO, PROD 100 A 140 TON/HORA - CHP DIURNO. AF_12/2019</t>
  </si>
  <si>
    <t>USINA DE ASFALTO, TIPO GRAVIMÉTRICA, PROD 150 TON/HORA - CHP DIURNO. AF_12/2019</t>
  </si>
  <si>
    <t>MÁQUINA JATO DE PRESSAO PORTÁTIL, CAMARA DE 1 SAIDA, CAPACIDADE 280 L, DIAMETRO 670 MM, BICO DE JATO CURTO VENTURI DE 5/16'' , MANGUEIRA DE 1'' COM COMPRESSOR DE AR REBOCÁVEL 189 PCM E MOTOR DIESEL 63 CV - CHI DIURNO. AF_03/2016</t>
  </si>
  <si>
    <t>USINA DE MISTURA ASFÁLTICA À QUENTE, TIPO CONTRA FLUXO, PROD 100 A 140 TON/HORA - CHI DIURNO. AF_12/2019</t>
  </si>
  <si>
    <t>USINA DE ASFALTO, TIPO GRAVIMÉTRICA, PROD 150 TON/HORA - CHI DIURNO. AF_12/2019</t>
  </si>
  <si>
    <t>MÁQUINA JATO DE PRESSAO PORTÁTIL, CAMARA DE 1 SAIDA, CAPACIDADE 280 L, DIAMETRO 670 MM, BICO DE JATO CURTO VENTURI DE 5/16'' , MANGUEIRA DE 1'' COM COMPRESSOR DE AR REBOCÁVEL 189 PCM E MOTOR DIESEL 63 CV - DEPRECIAÇÃO. AF_03/2016</t>
  </si>
  <si>
    <t>MÁQUINA JATO DE PRESSAO PORTÁTIL, CAMARA DE 1 SAIDA, CAPACIDADE 280 L, DIAMETRO 670 MM, BICO DE JATO CURTO VENTURI DE 5/16'' , MANGUEIRA DE 1'' COM COMPRESSOR DE AR REBOCÁVEL 189 PCM E MOTOR DIESEL 63 CV - JUROS. AF_03/2016</t>
  </si>
  <si>
    <t>MÁQUINA JATO DE PRESSAO PORTÁTIL, CAMARA DE 1 SAIDA, CAPACIDADE 280 L, DIAMETRO 670 MM, BICO DE JATO CURTO VENTURI DE 5/16'' , MANGUEIRA DE 1'' COM COMPRESSOR DE AR REBOCÁVEL 189 PCM E MOTOR DIESEL 63 CV - MANUTENÇÃO. AF_03/2016</t>
  </si>
  <si>
    <t>MÁQUINA JATO DE PRESSAO PORTÁTIL, CAMARA DE 1 SAIDA, CAPACIDADE 280 L, DIAMETRO 670 MM, BICO DE JATO CURTO VENTURI DE 5/16'' , MANGUEIRA DE 1'' COM COMPRESSOR DE AR REBOCÁVEL 189 PCM E MOTOR DIESEL 63 CV - MATERIAIS NA OPERAÇÃO. AF_03/2016</t>
  </si>
  <si>
    <t>USINA DE MISTURA ASFÁLTICA À QUENTE, TIPO CONTRA FLUXO, PROD 100 A 140 TON/HORA - DEPRECIAÇÃO. AF_12/2019</t>
  </si>
  <si>
    <t>USINA DE MISTURA ASFÁLTICA À QUENTE, TIPO CONTRA FLUXO, PROD 100 A 140 TON/HORA - JUROS. AF_12/2019</t>
  </si>
  <si>
    <t>USINA DE MISTURA ASFÁLTICA À QUENTE, TIPO CONTRA FLUXO, PROD 100 A 140 TON/HORA - MANUTENÇÃO. AF_12/2019</t>
  </si>
  <si>
    <t>USINA DE MISTURA ASFÁLTICA À QUENTE, TIPO CONTRA FLUXO, PROD 100 A 140 TON/HORA - MATERIAIS NA OPERAÇÃO. AF_12/2019</t>
  </si>
  <si>
    <t>USINA DE ASFALTO, TIPO GRAVIMÉTRICA, PROD 150 TON/HORA - DEPRECIAÇÃO. AF_12/2019</t>
  </si>
  <si>
    <t>USINA DE ASFALTO, TIPO GRAVIMÉTRICA, PROD 150 TON/HORA - JUROS. AF_12/2019</t>
  </si>
  <si>
    <t>USINA DE ASFALTO, TIPO GRAVIMÉTRICA, PROD 150 TON/HORA - MANUTENÇÃO. AF_12/2019</t>
  </si>
  <si>
    <t>USINA DE ASFALTO, TIPO GRAVIMÉTRICA, PROD 150 TON/HORA - MATERIAIS NA OPERAÇÃO. AF_12/2019</t>
  </si>
  <si>
    <t>KIT DE PORTA-PRONTA DE MADEIRA EM ACABAMENTO MELAMÍNICO BRANCO, FOLHA LEVE OU MÉDIA, 60X210CM, EXCLUSIVE FECHADURA, FIXAÇÃO COM PREENCHIMENTO PARCIAL DE ESPUMA EXPANSIVA - FORNECIMENTO E INSTALAÇÃO. AF_12/2019</t>
  </si>
  <si>
    <t>KIT DE PORTA-PRONTA DE MADEIRA EM ACABAMENTO MELAMÍNICO BRANCO, FOLHA LEVE OU MÉDIA, 70X210CM, EXCLUSIVE FECHADURA, FIXAÇÃO COM PREENCHIMENTO PARCIAL DE ESPUMA EXPANSIVA - FORNECIMENTO E INSTALAÇÃO. AF_12/2019</t>
  </si>
  <si>
    <t>KIT DE PORTA-PRONTA DE MADEIRA EM ACABAMENTO MELAMÍNICO BRANCO, FOLHA LEVE OU MÉDIA, 80X210CM, EXCLUSIVE FECHADURA, FIXAÇÃO COM PREENCHIMENTO PARCIAL DE ESPUMA EXPANSIVA - FORNECIMENTO E INSTALAÇÃO. AF_12/2019</t>
  </si>
  <si>
    <t>BATENTE PARA PORTA DE MADEIRA, PADRÃO MÉDIO - FORNECIMENTO E MONTAGEM. AF_12/2019</t>
  </si>
  <si>
    <t>PORTA DE MADEIRA PARA PINTURA, SEMI-OCA (LEVE OU MÉDIA), 60X210CM, ESPESSURA DE 3,5CM, INCLUSO DOBRADIÇAS - FORNECIMENTO E INSTALAÇÃO. AF_12/2019</t>
  </si>
  <si>
    <t>PORTA DE MADEIRA PARA PINTURA, SEMI-OCA (LEVE OU MÉDIA), 70X210CM, ESPESSURA DE 3,5CM, INCLUSO DOBRADIÇAS - FORNECIMENTO E INSTALAÇÃO. AF_12/2019</t>
  </si>
  <si>
    <t>PORTA DE MADEIRA PARA PINTURA, SEMI-OCA (LEVE OU MÉDIA), 80X210CM, ESPESSURA DE 3,5CM, INCLUSO DOBRADIÇAS - FORNECIMENTO E INSTALAÇÃO. AF_12/2019</t>
  </si>
  <si>
    <t>PORTA DE MADEIRA PARA PINTURA, SEMI-OCA (LEVE OU MÉDIA), 90X210CM, ESPESSURA DE 3,5CM, INCLUSO DOBRADIÇAS - FORNECIMENTO E INSTALAÇÃO. AF_12/2019</t>
  </si>
  <si>
    <t>PORTA DE MADEIRA PARA PINTURA, SEMI-OCA (PESADA OU SUPERPESADA), 80X210CM, ESPESSURA DE 3,5CM, INCLUSO DOBRADIÇAS - FORNECIMENTO E INSTALAÇÃO. AF_12/2019</t>
  </si>
  <si>
    <t>PORTA DE MADEIRA, MACIÇA (PESADA OU SUPERPESADA), 90X210CM, ESPESSURA DE 3,5CM, INCLUSO DOBRADIÇAS - FORNECIMENTO E INSTALAÇÃO. AF_12/2019</t>
  </si>
  <si>
    <t>FECHADURA DE EMBUTIR COM CILINDRO, EXTERNA, COMPLETA, ACABAMENTO PADRÃO MÉDIO, INCLUSO EXECUÇÃO DE FURO - FORNECIMENTO E INSTALAÇÃO. AF_12/2019</t>
  </si>
  <si>
    <t>FECHADURA DE EMBUTIR PARA PORTA DE BANHEIRO, COMPLETA, ACABAMENTO PADRÃO MÉDIO, INCLUSO EXECUÇÃO DE FURO - FORNECIMENTO E INSTALAÇÃO. AF_12/2019</t>
  </si>
  <si>
    <t>KIT DE PORTA DE MADEIRA PARA PINTURA, SEMI-OCA (LEVE OU MÉDIA), PADRÃO MÉDIO, 60X210CM, ESPESSURA DE 3,5CM, ITENS INCLUSOS: DOBRADIÇAS, MONTAGEM E INSTALAÇÃO DO BATENTE, FECHADURA COM EXECUÇÃO DO FURO - FORNECIMENTO E INSTALAÇÃO. AF_12/2019</t>
  </si>
  <si>
    <t>KIT DE PORTA DE MADEIRA PARA PINTURA, SEMI-OCA (LEVE OU MÉDIA), PADRÃO MÉDIO, 70X210CM, ESPESSURA DE 3,5CM, ITENS INCLUSOS: DOBRADIÇAS, MONTAGEM E INSTALAÇÃO DO BATENTE, FECHADURA COM EXECUÇÃO DO FURO - FORNECIMENTO E INSTALAÇÃO. AF_12/2019</t>
  </si>
  <si>
    <t>KIT DE PORTA DE MADEIRA PARA PINTURA, SEMI-OCA (LEVE OU MÉDIA), PADRÃO MÉDIO, 80X210CM, ESPESSURA DE 3,5CM, ITENS INCLUSOS: DOBRADIÇAS, MONTAGEM E INSTALAÇÃO DO BATENTE, FECHADURA COM EXECUÇÃO DO FURO - FORNECIMENTO E INSTALAÇÃO. AF_12/2019</t>
  </si>
  <si>
    <t>KIT DE PORTA DE MADEIRA PARA PINTURA, SEMI-OCA (LEVE OU MÉDIA), PADRÃO MÉDIO, 90X210CM, ESPESSURA DE 3,5CM, ITENS INCLUSOS: DOBRADIÇAS, MONTAGEM E INSTALAÇÃO DO BATENTE, FECHADURA COM EXECUÇÃO DO FURO - FORNECIMENTO E INSTALAÇÃO. AF_12/2019</t>
  </si>
  <si>
    <t>KIT DE PORTA DE MADEIRA PARA PINTURA, SEMI-OCA (LEVE OU MÉDIA), PADRÃO MÉDIO, 60X210CM, ESPESSURA DE 3,5CM, ITENS INCLUSOS: DOBRADIÇAS, MONTAGEM E INSTALAÇÃO DO BATENTE, SEM FECHADURA - FORNECIMENTO E INSTALAÇÃO. AF_12/2019</t>
  </si>
  <si>
    <t>KIT DE PORTA DE MADEIRA PARA PINTURA, SEMI-OCA (LEVE OU MÉDIA), PADRÃO MÉDIO, 70X210CM, ESPESSURA DE 3,5CM, ITENS INCLUSOS: DOBRADIÇAS, MONTAGEM E INSTALAÇÃO DO BATENTE, SEM FECHADURA - FORNECIMENTO E INSTALAÇÃO. AF_12/2019</t>
  </si>
  <si>
    <t>KIT DE PORTA DE MADEIRA PARA PINTURA, SEMI-OCA (LEVE OU MÉDIA), PADRÃO MÉDIO, 80X210CM, ESPESSURA DE 3,5CM, ITENS INCLUSOS: DOBRADIÇAS, MONTAGEM E INSTALAÇÃO DO BATENTE, SEM FECHADURA - FORNECIMENTO E INSTALAÇÃO. AF_12/2019</t>
  </si>
  <si>
    <t>KIT DE PORTA DE MADEIRA PARA PINTURA, SEMI-OCA (LEVE OU MÉDIA), PADRÃO MÉDIO, 90X210CM, ESPESSURA DE 3,5CM, ITENS INCLUSOS: DOBRADIÇAS, MONTAGEM E INSTALAÇÃO DO BATENTE, SEM FECHADURA - FORNECIMENTO E INSTALAÇÃO. AF_12/2019</t>
  </si>
  <si>
    <t>PORTA DE MADEIRA PARA VERNIZ, SEMI-OCA (LEVE OU MÉDIA), 60X210CM, ESPESSURA DE 3,5CM, INCLUSO DOBRADIÇAS - FORNECIMENTO E INSTALAÇÃO. AF_12/2019</t>
  </si>
  <si>
    <t>PORTA DE MADEIRA PARA VERNIZ, SEMI-OCA (LEVE OU MÉDIA), 70X210CM, ESPESSURA DE 3,5CM, INCLUSO DOBRADIÇAS - FORNECIMENTO E INSTALAÇÃO. AF_12/2019</t>
  </si>
  <si>
    <t>PORTA DE MADEIRA PARA VERNIZ, SEMI-OCA (LEVE OU MÉDIA), 80X210CM, ESPESSURA DE 3,5CM, INCLUSO DOBRADIÇAS - FORNECIMENTO E INSTALAÇÃO. AF_12/2019</t>
  </si>
  <si>
    <t>PORTA DE MADEIRA PARA VERNIZ, SEMI-OCA (LEVE OU MÉDIA), 90X210CM, ESPESSURA DE 3,5CM, INCLUSO DOBRADIÇAS - FORNECIMENTO E INSTALAÇÃO. AF_12/2019</t>
  </si>
  <si>
    <t>KIT DE PORTA DE MADEIRA PARA VERNIZ, SEMI-OCA (LEVE OU MÉDIA), PADRÃO MÉDIO, 60X210CM, ESPESSURA DE 3,5CM, ITENS INCLUSOS: DOBRADIÇAS, MONTAGEM E INSTALAÇÃO DO BATENTE, SEM FECHADURA - FORNECIMENTO E INSTALAÇÃO. AF_12/2019</t>
  </si>
  <si>
    <t>KIT DE PORTA DE MADEIRA PARA VERNIZ, SEMI-OCA (LEVE OU MÉDIA), PADRÃO MÉDIO, 70X210CM, ESPESSURA DE 3,5CM, ITENS INCLUSOS: DOBRADIÇAS, MONTAGEM E INSTALAÇÃO DO BATENTE, SEM FECHADURA - FORNECIMENTO E INSTALAÇÃO. AF_12/2019</t>
  </si>
  <si>
    <t>KIT DE PORTA DE MADEIRA PARA VERNIZ, SEMI-OCA (LEVE OU MÉDIA), PADRÃO MÉDIO, 80X210CM, ESPESSURA DE 3,5CM, ITENS INCLUSOS: DOBRADIÇAS, MONTAGEM E INSTALAÇÃO DO BATENTE, SEM FECHADURA - FORNECIMENTO E INSTALAÇÃO. AF_12/2019</t>
  </si>
  <si>
    <t>KIT DE PORTA DE MADEIRA PARA VERNIZ, SEMI-OCA (LEVE OU MÉDIA), PADRÃO MÉDIO, 90X210CM, ESPESSURA DE 3,5CM, ITENS INCLUSOS: DOBRADIÇAS, MONTAGEM E INSTALAÇÃO DO BATENTE, SEM FECHADURA - FORNECIMENTO E INSTALAÇÃO. AF_12/2019</t>
  </si>
  <si>
    <t>BATENTE PARA PORTA DE MADEIRA, PADRÃO POPULAR - FORNECIMENTO E MONTAGEM. AF_12/2019</t>
  </si>
  <si>
    <t>PORTA DE MADEIRA FRISADA, SEMI-OCA (LEVE OU MÉDIA), 60X210CM, ESPESSURA DE 3CM, INCLUSO DOBRADIÇAS - FORNECIMENTO E INSTALAÇÃO. AF_12/2019</t>
  </si>
  <si>
    <t>PORTA DE MADEIRA FRISADA, SEMI-OCA (LEVE OU MÉDIA), 70X210CM, ESPESSURA DE 3CM, INCLUSO DOBRADIÇAS - FORNECIMENTO E INSTALAÇÃO. AF_12/2019</t>
  </si>
  <si>
    <t>PORTA DE MADEIRA FRISADA, SEMI-OCA (LEVE OU MÉDIA), 80X210CM, ESPESSURA DE 3,5CM, INCLUSO DOBRADIÇAS - FORNECIMENTO E INSTALAÇÃO. AF_12/2019</t>
  </si>
  <si>
    <t>PORTA DE MADEIRA TIPO VENEZIANA, 80X210CM, ESPESSURA DE 3CM, INCLUSO DOBRADIÇAS - FORNECIMENTO E INSTALAÇÃO. AF_12/2019</t>
  </si>
  <si>
    <t>PORTA DE MADEIRA, TIPO MEXICANA, MACIÇA (PESADA OU SUPERPESADA), 80X210CM, ESPESSURA DE 3,5CM, INCLUSO DOBRADIÇAS - FORNECIMENTO E INSTALAÇÃO. AF_12/2019</t>
  </si>
  <si>
    <t>FECHADURA DE EMBUTIR COM CILINDRO, EXTERNA, COMPLETA, ACABAMENTO PADRÃO POPULAR, INCLUSO EXECUÇÃO DE FURO - FORNECIMENTO E INSTALAÇÃO. AF_12/2019</t>
  </si>
  <si>
    <t>FECHADURA DE EMBUTIR PARA PORTA DE BANHEIRO, COMPLETA, ACABAMENTO PADRÃO POPULAR, INCLUSO EXECUÇÃO DE FURO - FORNECIMENTO E INSTALAÇÃO. AF_12/2019</t>
  </si>
  <si>
    <t>FECHADURA DE EMBUTIR PARA PORTAS INTERNAS, COMPLETA, ACABAMENTO PADRÃO MÉDIO, COM EXECUÇÃO DE FURO - FORNECIMENTO E INSTALAÇÃO. AF_12/2019</t>
  </si>
  <si>
    <t>FECHADURA DE EMBUTIR PARA PORTAS INTERNAS, COMPLETA, ACABAMENTO PADRÃO POPULAR, COM EXECUÇÃO DE FURO - FORNECIMENTO E INSTALAÇÃO. AF_12/2019</t>
  </si>
  <si>
    <t>KIT DE PORTA DE MADEIRA PARA PINTURA, SEMI-OCA (LEVE OU MÉDIA), PADRÃO POPULAR, 60X210CM, ESPESSURA DE 3,5CM, ITENS INCLUSOS: DOBRADIÇAS, MONTAGEM E INSTALAÇÃO DO BATENTE, FECHADURA COM EXECUÇÃO DO FURO - FORNECIMENTO E INSTALAÇÃO. AF_12/2019</t>
  </si>
  <si>
    <t>KIT DE PORTA DE MADEIRA PARA PINTURA, SEMI-OCA (LEVE OU MÉDIA), PADRÃO POPULAR, 70X210CM, ESPESSURA DE 3,5CM, ITENS INCLUSOS: DOBRADIÇAS, MONTAGEM E INSTALAÇÃO DO BATENTE, FECHADURA COM EXECUÇÃO DO FURO - FORNECIMENTO E INSTALAÇÃO. AF_12/2019</t>
  </si>
  <si>
    <t>KIT DE PORTA DE MADEIRA PARA PINTURA, SEMI-OCA (LEVE OU MÉDIA), PADRÃO POPULAR, 80X210CM, ESPESSURA DE 3,5CM, ITENS INCLUSOS: DOBRADIÇAS, MONTAGEM E INSTALAÇÃO DO BATENTE, FECHADURA COM EXECUÇÃO DO FURO - FORNECIMENTO E INSTALAÇÃO. AF_12/2019</t>
  </si>
  <si>
    <t>KIT DE PORTA DE MADEIRA PARA PINTURA, SEMI-OCA (LEVE OU MÉDIA), PADRÃO POPULAR, 90X210CM, ESPESSURA DE 3,5CM, ITENS INCLUSOS: DOBRADIÇAS, MONTAGEM E INSTALAÇÃO DO BATENTE, FECHADURA COM EXECUÇÃO DO FURO - FORNECIMENTO E INSTALAÇÃO. AF_12/2019</t>
  </si>
  <si>
    <t>KIT DE PORTA DE MADEIRA PARA PINTURA, SEMI-OCA (LEVE OU MÉDIA), PADRÃO POPULAR, 60X210CM, ESPESSURA DE 3,5CM, ITENS INCLUSOS: DOBRADIÇAS, MONTAGEM E INSTALAÇÃO DO BATENTE, SEM FECHADURA - FORNECIMENTO E INSTALAÇÃO. AF_12/2019</t>
  </si>
  <si>
    <t>KIT DE PORTA DE MADEIRA PARA PINTURA, SEMI-OCA (LEVE OU MÉDIA), PADRÃO POPULAR, 70X210CM, ESPESSURA DE 3,5CM, ITENS INCLUSOS: DOBRADIÇAS, MONTAGEM E INSTALAÇÃO DO BATENTE, SEM FECHADURA - FORNECIMENTO E INSTALAÇÃO. AF_12/2019</t>
  </si>
  <si>
    <t>KIT DE PORTA DE MADEIRA PARA PINTURA, SEMI-OCA (LEVE OU MÉDIA), PADRÃO POPULAR, 80X210CM, ESPESSURA DE 3,5CM, ITENS INCLUSOS: DOBRADIÇAS, MONTAGEM E INSTALAÇÃO DO BATENTE, SEM FECHADURA - FORNECIMENTO E INSTALAÇÃO. AF_12/2019</t>
  </si>
  <si>
    <t>KIT DE PORTA DE MADEIRA PARA PINTURA, SEMI-OCA (LEVE OU MÉDIA), PADRÃO POPULAR, 90X210CM, ESPESSURA DE 3,5CM, ITENS INCLUSOS: DOBRADIÇAS, MONTAGEM E INSTALAÇÃO DO BATENTE, SEM FECHADURA - FORNECIMENTO E INSTALAÇÃO. AF_12/2019</t>
  </si>
  <si>
    <t>KIT DE PORTA DE MADEIRA PARA VERNIZ, SEMI-OCA (LEVE OU MÉDIA), PADRÃO POPULAR, 60X210CM, ESPESSURA DE 3,5CM, ITENS INCLUSOS: DOBRADIÇAS, MONTAGEM E INSTALAÇÃO DO BATENTE, SEM FECHADURA - FORNECIMENTO E INSTALAÇÃO. AF_12/2019</t>
  </si>
  <si>
    <t>KIT DE PORTA DE MADEIRA PARA VERNIZ, SEMI-OCA (LEVE OU MÉDIA), PADRÃO POPULAR, 70X210CM, ESPESSURA DE 3,5CM, ITENS INCLUSOS: DOBRADIÇAS, MONTAGEM E INSTALAÇÃO DO BATENTE, SEM FECHADURA - FORNECIMENTO E INSTALAÇÃO. AF_12/2019</t>
  </si>
  <si>
    <t>KIT DE PORTA DE MADEIRA PARA VERNIZ, SEMI-OCA (LEVE OU MÉDIA), PADRÃO POPULAR, 80X210CM, ESPESSURA DE 3,5CM, ITENS INCLUSOS: DOBRADIÇAS, MONTAGEM E INSTALAÇÃO DO BATENTE, SEM FECHADURA - FORNECIMENTO E INSTALAÇÃO. AF_12/2019</t>
  </si>
  <si>
    <t>KIT DE PORTA DE MADEIRA PARA VERNIZ, SEMI-OCA (LEVE OU MÉDIA), PADRÃO POPULAR, 90X210CM, ESPESSURA DE 3,5CM, ITENS INCLUSOS: DOBRADIÇAS, MONTAGEM E INSTALAÇÃO DO BATENTE, SEM FECHADURA - FORNECIMENTO E INSTALAÇÃO. AF_12/2019</t>
  </si>
  <si>
    <t>KIT DE PORTA DE MADEIRA FRISADA, SEMI-OCA (LEVE OU MÉDIA), PADRÃO MÉDIO 60X210CM, ESPESSURA DE 3CM, ITENS INCLUSOS: DOBRADIÇAS, MONTAGEM E INSTALAÇÃO DO BATENTE, SEM FECHADURA - FORNECIMENTO E INSTALAÇÃO. AF_12/2019</t>
  </si>
  <si>
    <t>KIT DE PORTA DE MADEIRA FRISADA, SEMI-OCA (LEVE OU MÉDIA), PADRÃO POPULAR, 60X210CM, ESPESSURA DE 3CM, ITENS INCLUSOS: DOBRADIÇAS, MONTAGEM E INSTALAÇÃO DO BATENTE, SEM FECHADURA - FORNECIMENTO E INSTALAÇÃO. AF_12/2019</t>
  </si>
  <si>
    <t>KIT DE PORTA DE MADEIRA FRISADA, SEMI-OCA (LEVE OU MÉDIA), PADRÃO MÉDIO, 70X210CM, ESPESSURA DE 3CM, ITENS INCLUSOS: DOBRADIÇAS, MONTAGEM E INSTALAÇÃO DO BATENTE, SEM FECHADURA - FORNECIMENTO E INSTALAÇÃO. AF_12/2019</t>
  </si>
  <si>
    <t>KIT DE PORTA DE MADEIRA FRISADA, SEMI-OCA (LEVE OU MÉDIA), PADRÃO POPULAR, 70X210CM, ESPESSURA DE 3CM, ITENS INCLUSOS: DOBRADIÇAS, MONTAGEM E INSTALAÇÃO DO BATENTE, SEM FECHADURA - FORNECIMENTO E INSTALAÇÃO. AF_12/2019</t>
  </si>
  <si>
    <t>KIT DE PORTA DE MADEIRA FRISADA, SEMI-OCA (LEVE OU MÉDIA), PADRÃO MÉDIO, 80X210CM, ESPESSURA DE 3,5CM, ITENS INCLUSOS: DOBRADIÇAS, MONTAGEM E INSTALAÇÃO DO BATENTE, SEM FECHADURA - FORNECIMENTO E INSTALAÇÃO. AF_12/2019</t>
  </si>
  <si>
    <t>KIT DE PORTA DE MADEIRA FRISADA, SEMI-OCA (LEVE OU MÉDIA), PADRÃO POPULAR, 80X210CM, ESPESSURA DE 3,5CM, ITENS INCLUSOS: DOBRADIÇAS, MONTAGEM E INSTALAÇÃO DO BATENTE, SEM FECHADURA - FORNECIMENTO E INSTALAÇÃO. AF_12/2019</t>
  </si>
  <si>
    <t>KIT DE PORTA DE MADEIRA TIPO VENEZIANA, PADRÃO MÉDIO, 80X210CM, ESPESSURA DE 3CM, ITENS INCLUSOS: DOBRADIÇAS, MONTAGEM E INSTALAÇÃO DO BATENTE, SEM FECHADURA - FORNECIMENTO E INSTALAÇÃO. AF_12/2019</t>
  </si>
  <si>
    <t>KIT DE PORTA DE MADEIRA TIPO VENEZIANA, PADRÃO POPULAR, 80X210CM, ESPESSURA DE 3CM, ITENS INCLUSOS: DOBRADIÇAS, MONTAGEM E INSTALAÇÃO DO BATENTE, SEM FECHADURA - FORNECIMENTO E INSTALAÇÃO. AF_12/2019</t>
  </si>
  <si>
    <t>KIT DE PORTA DE MADEIRA TIPO MEXICANA, MACIÇA (PESADA OU SUPERPESADA), PADRÃO MÉDIO, 80X210CM, ESPESSURA DE 3CM, ITENS INCLUSOS: DOBRADIÇAS, MONTAGEM E INSTALAÇÃO DO BATENTE, SEM FECHADURA - FORNECIMENTO E INSTALAÇÃO. AF_12/2019</t>
  </si>
  <si>
    <t>KIT DE PORTA DE MADEIRA TIPO MEXICANA, MACIÇA (PESADA OU SUPERPESADA), PADRÃO POPULAR, 80X210CM, ESPESSURA DE 3CM, ITENS INCLUSOS: DOBRADIÇAS, MONTAGEM E INSTALAÇÃO DO BATENTE, SEM FECHADURA - FORNECIMENTO E INSTALAÇÃO. AF_12/2019</t>
  </si>
  <si>
    <t>ALIZAR DE 5X1,5CM PARA PORTA FIXADO COM PREGOS, PADRÃO MÉDIO - FORNECIMENTO E INSTALAÇÃO. AF_12/2019</t>
  </si>
  <si>
    <t>ALIZAR DE 5X1,5CM PARA PORTA FIXADO COM PREGOS, PADRÃO POPULAR - FORNECIMENTO E INSTALAÇÃO. AF_12/2019</t>
  </si>
  <si>
    <t>KIT DE PORTA-PRONTA DE MADEIRA EM ACABAMENTO MELAMÍNICO BRANCO, FOLHA LEVE OU MÉDIA, 90X210, EXCLUSIVE FECHADURA, FIXAÇÃO COM PREENCHIMENTO TOTAL DE ESPUMA EXPANSIVA - FORNECIMENTO E INSTALAÇÃO. AF_12/2019</t>
  </si>
  <si>
    <t>BATENTE PARA PORTA COM BANDEIRA, FIXAÇÃO COM PARAFUSO E BUCHA. AF_12/2019</t>
  </si>
  <si>
    <t>KIT DE PORTA DE MADEIRA PARA VERNIZ, SEMI-OCA (LEVE OU MÉDIA), PADRÃO MÉDIO, 60X210CM, ESPESSURA DE 3,5CM, ITENS INCLUSOS: DOBRADIÇAS, MONTAGEM E INSTALAÇÃO DE BATENTE, FECHADURA COM EXECUÇÃO DO FURO - FORNECIMENTO E INSTALAÇÃO. AF_12/2019</t>
  </si>
  <si>
    <t>KIT DE PORTA DE MADEIRA PARA VERNIZ, SEMI-OCA (LEVE OU MÉDIA), PADRÃO POPULAR, 60X210CM, ESPESSURA DE 3,5CM, ITENS INCLUSOS: DOBRADIÇAS, MONTAGEM E INSTALAÇÃO DE BATENTE, FECHADURA COM EXECUÇÃO DO FURO - FORNECIMENTO E INSTALAÇÃO. AF_12/2019</t>
  </si>
  <si>
    <t>KIT DE PORTA DE MADEIRA PARA VERNIZ, SEMI-OCA (LEVE OU MÉDIA), PADRÃO MÉDIO, 70X210CM, ESPESSURA DE 3,5CM, ITENS INCLUSOS: DOBRADIÇAS, MONTAGEM E INSTALAÇÃO DE BATENTE, FECHADURA COM EXECUÇÃO DO FURO - FORNECIMENTO E INSTALAÇÃO. AF_12/2019</t>
  </si>
  <si>
    <t>KIT DE PORTA DE MADEIRA FRISADA, SEMI-OCA (LEVE OU MÉDIA), PADRÃO MÉDIO, 70X210CM, ESPESSURA DE 3CM, ITENS INCLUSOS: DOBRADIÇAS, MONTAGEM E INSTALAÇÃO DE BATENTE, FECHADURA COM EXECUÇÃO DO FURO - FORNECIMENTO E INSTALAÇÃO. AF_12/2019</t>
  </si>
  <si>
    <t>KIT DE PORTA DE MADEIRA FRISADA, SEMI-OCA (LEVE OU MÉDIA), PADRÃO POPULAR, 70X210CM, ESPESSURA DE 3CM, ITENS INCLUSOS: DOBRADIÇAS, MONTAGEM E INSTALAÇÃO DE BATENTE, FECHADURA COM EXECUÇÃO DO FURO - FORNECIMENTO E INSTALAÇÃO. AF_12/2019</t>
  </si>
  <si>
    <t>KIT DE PORTA DE MADEIRA PARA VERNIZ, SEMI-OCA (LEVE OU MÉDIA), PADRÃO MÉDIO, 80X210CM, ESPESSURA DE 3,5CM, ITENS INCLUSOS: DOBRADIÇAS, MONTAGEM E INSTALAÇÃO DE BATENTE, FECHADURA COM EXECUÇÃO DO FURO - FORNECIMENTO E INSTALAÇÃO. AF_12/2019</t>
  </si>
  <si>
    <t>KIT DE PORTA DE MADEIRA PARA VERNIZ, SEMI-OCA (LEVE OU MÉDIA), PADRÃO POPULAR, 80X210CM, ESPESSURA DE 3,5CM, ITENS INCLUSOS: DOBRADIÇAS, MONTAGEM E INSTALAÇÃO DE BATENTE, FECHADURA COM EXECUÇÃO DO FURO - FORNECIMENTO E INSTALAÇÃO. AF_12/2019</t>
  </si>
  <si>
    <t>KIT DE PORTA DE MADEIRA PARA VERNIZ, SEMI-OCA (LEVE OU MÉDIA), PADRÃO MÉDIO, 90X210CM, ESPESSURA DE 3,5CM, ITENS INCLUSOS: DOBRADIÇAS, MONTAGEM E INSTALAÇÃO DE BATENTE, FECHADURA COM EXECUÇÃO DO FURO - FORNECIMENTO E INSTALAÇÃO. AF_12/2019</t>
  </si>
  <si>
    <t>KIT DE PORTA DE MADEIRA PARA VERNIZ, SEMI-OCA (LEVE OU MÉDIA), PADRÃO POPULAR, 90X210CM, ESPESSURA DE 3CM, ITENS INCLUSOS: DOBRADIÇAS, MONTAGEM E INSTALAÇÃO DE BATENTE, FECHADURA COM EXECUÇÃO DO FURO - FORNECIMENTO E INSTALAÇÃO. AF_12/2019</t>
  </si>
  <si>
    <t>KIT DE PORTA DE MADEIRA FRISADA, SEMI-OCA (LEVE OU MÉDIA), PADRÃO MÉDIO, 60X210CM, ESPESSURA DE 3,5CM, ITENS INCLUSOS: DOBRADIÇAS, MONTAGEM E INSTALAÇÃO DE BATENTE, FECHADURA COM EXECUÇÃO DO FURO - FORNECIMENTO E INSTALAÇÃO. AF_12/2019</t>
  </si>
  <si>
    <t>KIT DE PORTA DE MADEIRA FRISADA, SEMI-OCA (LEVE OU MÉDIA), PADRÃO POPULAR, 60X210CM, ESPESSURA DE 3CM, ITENS INCLUSOS: DOBRADIÇAS, MONTAGEM E INSTALAÇÃO DE BATENTE, FECHADURA COM EXECUÇÃO DO FURO - FORNECIMENTO E INSTALAÇÃO. AF_12/2019</t>
  </si>
  <si>
    <t>KIT DE PORTA DE MADEIRA FRISADA, SEMI-OCA (LEVE OU MÉDIA), PADRÃO MÉDIO, 80X210CM, ESPESSURA DE 3,5CM, ITENS INCLUSOS: DOBRADIÇAS, MONTAGEM E INSTALAÇÃO DE BATENTE, FECHADURA COM EXECUÇÃO DO FURO - FORNECIMENTO E INSTALAÇÃO. AF_12/2019</t>
  </si>
  <si>
    <t>KIT DE PORTA DE MADEIRA FRISADA, SEMI-OCA (LEVE OU MÉDIA), PADRÃO POPULAR, 80X210CM, ESPESSURA DE 3,5CM, ITENS INCLUSOS: DOBRADIÇAS, MONTAGEM E INSTALAÇÃO DE BATENTE, FECHADURA COM EXECUÇÃO DO FURO - FORNECIMENTO E INSTALAÇÃO. AF_12/2019</t>
  </si>
  <si>
    <t>KIT DE PORTA DE MADEIRA TIPO VENEZIANA, 80X210CM (ESPESSURA DE 3CM), PADRÃO MÉDIO, ITENS INCLUSOS: DOBRADIÇAS, MONTAGEM E INSTALAÇÃO DE BATENTE, FECHADURA COM EXECUÇÃO DO FURO - FORNECIMENTO E INSTALAÇÃO. AF_12/2019</t>
  </si>
  <si>
    <t>KIT DE PORTA DE MADEIRA TIPO VENEZIANA, 80X210CM (ESPESSURA DE 3CM), PADRÃO POPULAR, ITENS INCLUSOS: DOBRADIÇAS, MONTAGEM E INSTALAÇÃO DE BATENTE, FECHADURA COM EXECUÇÃO DO FURO - FORNECIMENTO E INSTALAÇÃO. AF_12/2019</t>
  </si>
  <si>
    <t>KIT DE PORTA DE MADEIRA TIPO MEXICANA, MACIÇA (PESADA OU SUPERPESADA), PADRÃO MÉDIO, 80X210CM, ESPESSURA DE 3,5CM, ITENS INCLUSOS: DOBRADIÇAS, MONTAGEM E INSTALAÇÃO DE BATENTE, FECHADURA COM EXECUÇÃO DO FURO - FORNECIMENTO E INSTALAÇÃO. AF_12/2019</t>
  </si>
  <si>
    <t>KIT DE PORTA DE MADEIRA TIPO MEXICANA, MACIÇA (PESADA OU SUPERPESADA), PADRÃO POPULAR, 80X210CM, ESPESSURA DE 3,5CM, ITENS INCLUSOS: DOBRADIÇAS, MONTAGEM E INSTALAÇÃO DE BATENTE, FECHADURA COM EXECUÇÃO DO FURO - FORNECIMENTO E INSTALAÇÃO. AF_12/2019</t>
  </si>
  <si>
    <t>RECOLOCAÇÃO DE FOLHAS DE PORTA DE MADEIRA LEVE OU MÉDIA DE 60CM DE LARGURA, CONSIDERANDO REAPROVEITAMENTO DO MATERIAL. AF_12/2019</t>
  </si>
  <si>
    <t>RECOLOCAÇÃO DE FOLHAS DE PORTA DE MADEIRA LEVE OU MÉDIA DE 70CM DE LARGURA, CONSIDERANDO REAPROVEITAMENTO DO MATERIAL. AF_12/2019</t>
  </si>
  <si>
    <t>RECOLOCAÇÃO DE FOLHAS DE PORTA DE MADEIRA LEVE OU MÉDIA DE 80CM DE LARGURA, CONSIDERANDO REAPROVEITAMENTO DO MATERIAL. AF_12/2019</t>
  </si>
  <si>
    <t>RECOLOCAÇÃO DE FOLHAS DE PORTA DE MADEIRA LEVE OU MÉDIA DE 90CM DE LARGURA, CONSIDERANDO REAPROVEITAMENTO DO MATERIAL. AF_12/2019</t>
  </si>
  <si>
    <t>RECOLOCAÇÃO DE FOLHAS DE PORTA DE MADEIRA PESADA OU SUPERPESADA DE 80CM DE LARGURA, CONSIDERANDO REAPROVEITAMENTO DO MATERIAL. AF_12/2019</t>
  </si>
  <si>
    <t>PORTA DE MADEIRA COMPENSADA LISA PARA PINTURA, 120X210X3,5CM, 2 FOLHAS, INCLUSO ADUELA 2A, ALIZAR 2A E DOBRADIÇAS. AF_12/2019</t>
  </si>
  <si>
    <t>KIT DE PORTA DE MADEIRA PARA VERNIZ, SEMI-OCA (LEVE OU MÉDIA), PADRÃO POPULAR, 70X210CM, ESPESSURA DE 3,5CM, ITENS INCLUSOS: DOBRADIÇAS, MONTAGEM E INSTALAÇÃO DE BATENTE, FECHADURA COM EXECUÇÃO DO FURO - FORNECIMENTO E INSTALAÇÃO. AF_12/2019</t>
  </si>
  <si>
    <t>JANELA DE MADEIRA - CEDRINHO/ANGELIM OU EQUIVALENTE DA REGIÃO - DE ABRIR COM 4 FOLHAS (2 VENEZIANAS E 2 GUILHOTINAS PARA VIDRO), COM BATENTE, ALIZAR E FERRAGENS. EXCLUSIVE VIDROS, ACABAMENTO E CONTRAMARCO. FORNECIMENTO E INSTALAÇÃO. AF_12/2019</t>
  </si>
  <si>
    <t>JANELA DE MADEIRA (PINUS/EUCALIPTO OU EQUIV.) DE ABRIR COM 4 FOLHAS (2 VENEZIANAS E 2 GUILHOTINAS PARA VIDRO), COM BATENTE, ALIZAR E FERRAGENS. EXCLUSIVE VIDROS, ACABAMENTO E CONTRAMARCO. FORNECIMENTO E INSTALAÇÃO. AF_12/2019</t>
  </si>
  <si>
    <t>JANELA DE MADEIRA (IMBUIA/CEDRO OU EQUIV.) DE ABRIR COM 4 FOLHAS (2 VENEZIANAS E 2 GUILHOTINAS PARA VIDRO), COM BATENTE, ALIZAR E FERRAGENS. EXCLUSIVE VIDROS, ACABAMENTO E CONTRAMARCO. FORNECIMENTO E INSTALAÇÃO. AF_12/2019</t>
  </si>
  <si>
    <t>JANELA DE MADEIRA (CEDRINHO/ANGELIM OU EQUIV.) TIPO MAXIM-AR, PARA VIDRO, COM BATENTE, ALIZAR E FERRAGENS. EXCLUSIVE VIDRO, ACABAMENTO E CONTRAMARCO. FORNECIMENTO E INSTALAÇÃO. AF_12/2019</t>
  </si>
  <si>
    <t>JANELA DE MADEIRA (PINUS/EUCALIPTO OU EQUIV.) TIPO BASCULANTE COM 2 FOLHAS PARA VIDRO, COM BATENTE, ALIZAR E FERRAGENS. EXCLUSIVE VIDROS, ACABAMENTO E CONTRAMARCO. FORNECIMENTO E INSTALAÇÃO. AF_12/2019</t>
  </si>
  <si>
    <t>JANELA DE MADEIRA (CEDRINHO/ANGELIM OU EQUIV.) DE CORRER COM 6 FOLHAS (2 VENEZ. FIXAS, 2 VENEZ. DE CORRER E 2 DE CORRER PARA VIDRO), COM BATENTE, ALIZAR E FERRAGENS. EXCLUSIVE VIDROS, ACABAMENTO E CONTRAMARCO. FORNECIMENTO E INSTALAÇÃO. AF_12/2019</t>
  </si>
  <si>
    <t>JANELA DE MADEIRA (IMBUIA/CEDRO OU EQUIV) DE CORRER COM 6 FOLHAS (2 VENEZIANAS FIXAS, 2 VENEZIANAS DE CORRER E 2 DE CORRER PARA VIDRO), COM BATENTE, ALIZAR E FERRAGENS. EXCLUSIVE VIDROS, ACABAMENTO E CONTRAMARCO. FORNECIMENTO E INSTALAÇÃO. AF_12/2019</t>
  </si>
  <si>
    <t>JANELA DE MADEIRA (PINUS/EUCALIPTO OU EQUIV.) DE CORRER COM 6 FOLHAS (2 VENEZ. FIXAS, 2 VENEZ. DE CORRER E 2 DE CORRER PARA VIDRO), COM BATENTE, ALIZAR E FERRAGENS. EXCLUSIVE VIDROS, ACABAMENTO E CONTRAMARCO. FORNECIMENTO EINSTALAÇÃO. AF_12/2019</t>
  </si>
  <si>
    <t>PORTA DE FERRO, DE ABRIR, TIPO GRADE COM CHAPA, COM GUARNIÇÕES. AF_12/2019</t>
  </si>
  <si>
    <t>JANELA DE AÇO TIPO BASCULANTE PARA VIDROS, COM BATENTE, FERRAGENS E PINTURA ANTICORROSIVA. EXCLUSIVE VIDROS, ACABAMENTO, ALIZAR E CONTRAMARCO. FORNECIMENTO E INSTALAÇÃO. AF_12/2019</t>
  </si>
  <si>
    <t>JANELA DE AÇO DE CORRER COM 4 FOLHAS PARA VIDRO, COM BATENTE, FERRAGENS E PINTURA ANTICORROSIVA. EXCLUSIVE VIDROS, ALIZAR E CONTRAMARCO. FORNECIMENTO E INSTALAÇÃO. AF_12/2019</t>
  </si>
  <si>
    <t>CONTRAMARCO DE AÇO, FIXAÇÃO COM ARGAMASSA - FORNECIMENTO E INSTALAÇÃO. AF_12/2019</t>
  </si>
  <si>
    <t>CONTRAMARCO DE AÇO, FIXAÇÃO COM PARAFUSO - FORNECIMENTO E INSTALAÇÃO. AF_12/2019</t>
  </si>
  <si>
    <t>PORTA CORTA-FOGO 90X210X4CM - FORNECIMENTO E INSTALAÇÃO. AF_12/2019</t>
  </si>
  <si>
    <t>PORTA DE ALUMÍNIO DE ABRIR COM LAMBRI, COM GUARNIÇÃO, FIXAÇÃO COM PARAFUSOS - FORNECIMENTO E INSTALAÇÃO. AF_12/2019</t>
  </si>
  <si>
    <t>PORTA EM ALUMÍNIO DE ABRIR TIPO VENEZIANA COM GUARNIÇÃO, FIXAÇÃO COM PARAFUSOS - FORNECIMENTO E INSTALAÇÃO. AF_12/2019</t>
  </si>
  <si>
    <t>PORTA DE ALUMÍNIO DE ABRIR PARA VIDRO SEM GUARNIÇÃO, 87X210CM, FIXAÇÃO COM PARAFUSOS, INCLUSIVE VIDROS - FORNECIMENTO E INSTALAÇÃO. AF_12/2019</t>
  </si>
  <si>
    <t>PORTA EM AÇO DE ABRIR PARA VIDRO SEM GUARNIÇÃO, 87X210CM, FIXAÇÃO COM PARAFUSOS, EXCLUSIVE VIDROS - FORNECIMENTO E INSTALAÇÃO. AF_12/2019</t>
  </si>
  <si>
    <t>PORTA EM AÇO DE ABRIR TIPO VENEZIANA SEM GUARNIÇÃO, 87X210CM, FIXAÇÃO COM PARAFUSOS - FORNECIMENTO E INSTALAÇÃO. AF_12/2019</t>
  </si>
  <si>
    <t>PORTA DE CORRER DE ALUMÍNIO, COM DUAS FOLHAS PARA VIDRO, INCLUSO VIDRO LISO INCOLOR, FECHADURA E PUXADOR, SEM ALIZAR. AF_12/2019</t>
  </si>
  <si>
    <t>PUXADOR CENTRAL PARA ESQUADRIA DE MADEIRA. AF_12/2019</t>
  </si>
  <si>
    <t>PORTA CADEADO ZINCADO OXIDADO PRETO COM CADEADO DE AÇO INOX, LARGURA DE *50* MM. AF_12/2019</t>
  </si>
  <si>
    <t>TARJETA TIPO LIVRE/OCUPADO PARA PORTA DE BANHEIRO. AF_12/2019</t>
  </si>
  <si>
    <t>CREMONA EM LATÃO CROMADO OU POLIDO, COMPLETA. AF_12/2019</t>
  </si>
  <si>
    <t>FECHO DE EMBUTIR TIPO UNHA 22CM. AF_12/2019</t>
  </si>
  <si>
    <t>FECHO DE EMBUTIR TIPO UNHA 40CM. AF_12/2019</t>
  </si>
  <si>
    <t>DOBRADIÇA EM AÇO/FERRO, 3" X 21/2", E=1,9 A 2MM, SEN ANEL, CROMADO OU ZINCADO, TAMPA BOLA, COM PARAFUSOS. AF_12/2019</t>
  </si>
  <si>
    <t>DOBRADIÇA TIPO VAI E VEM EM LATÃO POLIDO 3". AF_12/2019</t>
  </si>
  <si>
    <t>JANELA DE ALUMÍNIO TIPO MAXIM-AR, COM VIDROS, BATENTE E FERRAGENS. EXCLUSIVE ALIZAR, ACABAMENTO E CONTRAMARCO. FORNECIMENTO E INSTALAÇÃO. AF_12/2019</t>
  </si>
  <si>
    <t>JANELA DE ALUMÍNIO DE CORRER COM 2 FOLHAS PARA VIDROS, COM VIDROS, BATENTE, ACABAMENTO COM ACETATO OU BRILHANTE E FERRAGENS. EXCLUSIVE ALIZAR E CONTRAMARCO. FORNECIMENTO E INSTALAÇÃO. AF_12/2019</t>
  </si>
  <si>
    <t>JANELA DE ALUMÍNIO DE CORRER COM 3 FOLHAS (2 VENEZIANAS E 1 PARA VIDRO), COM VIDROS, BATENTE E FERRAGENS. EXCLUSIVE ACABAMENTO, ALIZAR E CONTRAMARCO. FORNECIMENTO E INSTALAÇÃO. AF_12/2019</t>
  </si>
  <si>
    <t>JANELA DE ALUMÍNIO DE CORRER COM 4 FOLHAS PARA VIDROS, COM VIDROS, BATENTE, ACABAMENTO COM ACETATO OU BRILHANTE E FERRAGENS. EXCLUSIVE ALIZAR E CONTRAMARCO. FORNECIMENTO E INSTALAÇÃO. AF_12/2019</t>
  </si>
  <si>
    <t>JANELA DE ALUMÍNIO DE CORRER COM 6 FOLHAS (2 VENEZIANAS FIXAS, 2 VENEZIANAS DE CORRER E 2 PARA VIDRO), COM VIDROS, BATENTE, ACABAMENTO COM ACETATO OU BRILHANTE E FERRAGENS. EXCLUSIVE ALIZAR E CONTRAMARCO. FORNECIMENTO E INSTALAÇÃO. AF_12/2019</t>
  </si>
  <si>
    <t>JANELA FIXA DE ALUMÍNIO PARA VIDRO, COM VIDRO, BATENTE E FERRAGENS. EXCLUSIVE ACABAMENTO, ALIZAR E CONTRAMARCO. FORNECIMENTO E INSTALAÇÃO. AF_12/2019</t>
  </si>
  <si>
    <t>ESTACA PRÉ-MOLDADA DE CONCRETO, SEÇÃO QUADRADA, CAPACIDADE DE 25 TONELADAS, INCLUSO EMENDA (EXCLUSIVE MOBILIZAÇÃO E DESMOBILIZAÇÃO). AF_12/2019</t>
  </si>
  <si>
    <t>ESTACA PRÉ-MOLDADA DE CONCRETO SEÇÃO QUADRADA, CAPACIDADE DE 50 TONELADAS, INCLUSO EMENDA (EXCLUSIVE MOBILIZAÇÃO E DESMOBILIZAÇÃO). AF_12/2019</t>
  </si>
  <si>
    <t>ESTACA PRÉ-MOLDADA DE CONCRETO CENTRIFUGADO, SEÇÃO CIRCULAR, CAPACIDADE DE 100 TONELADAS, INCLUSO EMENDA (EXCLUSIVE MOBILIZAÇÃO E DESMOBILIZAÇÃO). AF_12/2019</t>
  </si>
  <si>
    <t>ESTACA METÁLICA PARA FUNDAÇÃO, UTILIZANDO PERFIL LAMINADO HP250X62 (EXCLUSIVE MOBILIZAÇÃO E DESMOBILIZAÇÃO). AF_01/2020</t>
  </si>
  <si>
    <t>ESTACA METÁLICA PARA FUNDAÇÃO, UTILIZANDO PERFIL LAMINADO HP310X79 (EXCLUSIVE MOBILIZAÇÃO E DESMOBILIZAÇÃO). AF_01/2020</t>
  </si>
  <si>
    <t>ESTACA METÁLICA PARA CONTENÇÃO, UTILIZANDO PERFIL LAMINADO W250X32,7 (EXCLUSIVE MOBILIZAÇÃO E DESMOBILIZAÇÃO). AF_01/2020</t>
  </si>
  <si>
    <t>ESTACA METÁLICA PARA CONTENÇÃO, UTILIZANDO PERFIL LAMINADO W250X38,5 (EXCLUSIVE MOBILIZAÇÃO E DESMOBILIZAÇÃO). AF_01/2020</t>
  </si>
  <si>
    <t>ESTACA METÁLICA PARA CONTENÇÃO, UTILIZANDO PERFIL LAMINADO W250X44,8 (EXCLUSIVE MOBILIZAÇÃO E DESMOBILIZAÇÃO). AF_01/2020</t>
  </si>
  <si>
    <t>ESTACA ESCAVADA MECANICAMENTE, SEM FLUIDO ESTABILIZANTE, COM 25CM DE DIÂMETRO, CONCRETO LANÇADO POR CAMINHÃO BETONEIRA (EXCLUSIVE MOBILIZAÇÃO E DESMOBILIZAÇÃO). AF_01/2020</t>
  </si>
  <si>
    <t>ESTACA ESCAVADA MECANICAMENTE, SEM FLUIDO ESTABILIZANTE, COM 40CM DE DIÂMETRO, CONCRETO LANÇADO POR CAMINHÃO BETONEIRA (EXCLUSIVE MOBILIZAÇÃO E DESMOBILIZAÇÃO). AF_01/2020</t>
  </si>
  <si>
    <t>ESTACA ESCAVADA MECANICAMENTE, SEM FLUIDO ESTABILIZANTE, COM 60CM DE DIÂMETRO, CONCRETO LANÇADO POR CAMINHÃO BETONEIRA (EXCLUSIVE MOBILIZAÇÃO E DESMOBILIZAÇÃO). AF_01/2020</t>
  </si>
  <si>
    <t>ESTACA ESCAVADA MECANICAMENTE, SEM FLUIDO ESTABILIZANTE, COM 25CM DE DIÂMETRO, CONCRETO LANÇADO MANUALMENTE (EXCLUSIVE MOBILIZAÇÃO E DESMOBILIZAÇÃO). AF_01/2020</t>
  </si>
  <si>
    <t>ESTACA ESCAVADA MECANICAMENTE, SEM FLUIDO ESTABILIZANTE, COM 60CM DE DIÂMETRO, CONCRETO LANÇADO POR BOMBA LANÇA (EXCLUSIVE MOBILIZAÇÃO E DESMOBILIZAÇÃO). AF_01/2020</t>
  </si>
  <si>
    <t>VIGA METÁLICA EM PERFIL LAMINADO OU SOLDADO EM AÇO ESTRUTURAL, COM CONEXÕES PARAFUSADAS, INCLUSOS MÃO DE OBRA, TRANSPORTE E IÇAMENTO UTILIZANDO GUINDASTE - FORNECIMENTO E INSTALAÇÃO. AF_01/2020_P</t>
  </si>
  <si>
    <t>VIGA METÁLICA EM PERFIL LAMINADO OU SOLDADO EM AÇO ESTRUTURAL, COM CONEXÕES SOLDADAS, INCLUSOS MÃO DE OBRA, TRANSPORTE E IÇAMENTO UTILIZANDO GUINDASTE - FORNECIMENTO E INSTALAÇÃO. AF_01/2020_P</t>
  </si>
  <si>
    <t>PILAR METÁLICO PERFIL LAMINADO/SOLDADO EM AÇO ESTRUTURAL, COM CONEXÕES PARAFUSADAS, INCLUSOS MÃO DE OBRA, TRANSPORTE E IÇAMENTO UTILIZANDO GUINDASTE - FORNECIMENTO E INSTALAÇÃO. AF_01/2020_P</t>
  </si>
  <si>
    <t>CONTRAVENTAMENTO COM CANTONEIRAS DE AÇO, ABAS IGUAIS, COM CONEXÕES PARAFUSADAS, INCLUSOS MÃO DE OBRA, TRANSPORTE E IÇAMENTO UTILIZANDO TALHA MANUAL, PARA EDIFÍCIOS DE ATÉ 2 PAVIMENTOS - FORNECIMENTO E INSTALAÇÃO. AF_01/2020_P</t>
  </si>
  <si>
    <t>CONTRAVENTAMENTO COM CANTONEIRAS DE AÇO, ABAS IGUAIS, COM CONEXÕES PARAFUSADAS, INCLUSOS MÃO DE OBRA, TRANSPORTE E IÇAMENTO UTILIZANDO GUINDASTE, PARA EDIFÍCIOS DE 3 A 5 PAVIMENTOS - FORNECIMENTO E INSTALAÇÃO. AF_01/2020_P</t>
  </si>
  <si>
    <t>CONTRAVENTAMENTO COM CANTONEIRAS DE AÇO, ABAS IGUAIS, COM CONEXÕES PARAFUSADAS, INCLUSOS MÃO DE OBRA, TRANSPORTE E IÇAMENTO UTILIZANDO GRUA, PARA EDIFÍCIOS DE 6 A 10 PAVIMENTOS - FORNECIMENTO E INSTALAÇÃO. AF_01/2020_P</t>
  </si>
  <si>
    <t>ESTRUTURA TRELIÇADA DE COBERTURA, TIPO ARCO, COM LIGAÇÕES SOLDADAS, INCLUSOS PERFIS METÁLICOS, CHAPAS METÁLICAS, MÃO DE OBRA E TRANSPORTE COM GUINDASTE - FORNECIMENTO E INSTALAÇÃO. AF_01/2020_P</t>
  </si>
  <si>
    <t>ESTRUTURA TRELIÇADA DE COBERTURA, TIPO SHED, COM LIGAÇÕES SOLDADAS, INCLUSOS PERFIS METÁLICOS, CHAPAS METÁLICAS, MÃO DE OBRA E TRANSPORTE COM GUINDASTE - FORNECIMENTO E INSTALAÇÃO. AF_01/2020_P</t>
  </si>
  <si>
    <t>ESTRUTURA TRELIÇADA DE COBERTURA, TIPO FINK, COM LIGAÇÕES SOLDADAS, INCLUSOS PERFIS METÁLICOS, CHAPAS METÁLICAS, MÃO DE OBRA E TRANSPORTE COM GUINDASTE - FORNECIMENTO E INSTALAÇÃO. AF_01/2020_P</t>
  </si>
  <si>
    <t>ESTRUTURA TRELIÇADA DE COBERTURA, TIPO ARCO, COM LIGAÇÕES PARAFUSADAS, INCLUSOS PERFIS METÁLICOS, CHAPAS METÁLICAS, MÃO DE OBRA E TRANSPORTE COM GUINDASTE - FORNECIMENTO E INSTALAÇÃO. AF_01/2020_P</t>
  </si>
  <si>
    <t>ESTRUTURA TRELIÇADA DE COBERTURA, TIPO SHED, COM LIGAÇÕES PARAFUSADAS, INCLUSOS PERFIS METÁLICOS, CHAPAS METÁLICAS, MÃO DE OBRA E TRANSPORTE COM GUINDASTE - FORNECIMENTO E INSTALAÇÃO. AF_01/2020_P</t>
  </si>
  <si>
    <t>ESTRUTURA TRELIÇADA DE COBERTURA, TIPO FINK, COM LIGAÇÕES PARAFUSADAS, INCLUSOS PERFIS METÁLICOS, CHAPAS METÁLICAS, MÃO DE OBRA E TRANSPORTE COM GUINDASTE - FORNECIMENTO E INSTALAÇÃO. AF_01/2020_P</t>
  </si>
  <si>
    <t>IMPERMEABILIZAÇÃO DE SUPERFÍCIE COM MEMBRANA À BASE DE POLIURETANO, 2 DEMÃOS. AF_06/2018</t>
  </si>
  <si>
    <t>IMPERMEABILIZAÇÃO DE SUPERFÍCIE COM MEMBRANA À BASE DE RESINA ACRÍLICA, 3 DEMÃOS. AF_06/2018</t>
  </si>
  <si>
    <t>LUMINÁRIA TIPO CALHA, DE SOBREPOR, COM 1 LÂMPADA TUBULAR FLUORESCENTE DE 18 W, COM REATOR DE PARTIDA RÁPIDA - FORNECIMENTO E INSTALAÇÃO. AF_02/2020</t>
  </si>
  <si>
    <t>LUMINÁRIA TIPO CALHA, DE SOBREPOR, COM 1 LÂMPADA TUBULAR FLUORESCENTE DE 36 W, COM REATOR DE PARTIDA RÁPIDA - FORNECIMENTO E INSTALAÇÃO. AF_02/2020</t>
  </si>
  <si>
    <t>LUMINÁRIA TIPO CALHA, DE SOBREPOR, COM 2 LÂMPADAS TUBULARES FLUORESCENTES DE 18 W, COM REATOR DE PARTIDA RÁPIDA - FORNECIMENTO E INSTALAÇÃO. AF_02/2020</t>
  </si>
  <si>
    <t>LUMINÁRIA TIPO CALHA, DE SOBREPOR, COM 2 LÂMPADAS TUBULARES FLUORESCENTES DE 36 W, COM REATOR DE PARTIDA RÁPIDA - FORNECIMENTO E INSTALAÇÃO. AF_02/2020</t>
  </si>
  <si>
    <t>LUMINÁRIA TIPO CALHA, DE EMBUTIR, COM 2 LÂMPADAS FLUORESCENTES DE 14 W, COM REATOR DE PARTIDA RÁPIDA - FORNECIMENTO E INSTALAÇÃO. AF_02/2020</t>
  </si>
  <si>
    <t>LUMINÁRIA TIPO PLAFON EM PLÁSTICO, DE SOBREPOR, COM 1 LÂMPADA FLUORESCENTE DE 15 W, SEM REATOR - FORNECIMENTO E INSTALAÇÃO. AF_02/2020</t>
  </si>
  <si>
    <t>LUMINÁRIA TIPO PLAFON REDONDO COM VIDRO FOSCO, DE SOBREPOR, COM 1 LÂMPADA FLUORESCENTE DE 15 W, SEM REATOR - FORNECIMENTO E INSTALAÇÃO. AF_02/2020</t>
  </si>
  <si>
    <t>LUMINÁRIA TIPO PLAFON REDONDO COM VIDRO FOSCO, DE SOBREPOR, COM 2 LÂMPADAS FLUORESCENTES DE 15 W, SEM REATOR - FORNECIMENTO E INSTALAÇÃO. AF_02/2020</t>
  </si>
  <si>
    <t>LUMINÁRIA TIPO SPOT, DE SOBREPOR, COM 1 LÂMPADA FLUORESCENTE DE 15 W, SEM REATOR - FORNECIMENTO E INSTALAÇÃO. AF_02/2020</t>
  </si>
  <si>
    <t>LUMINÁRIA TIPO SPOT, DE SOBREPOR, COM 2 LÂMPADAS FLUORESCENTES DE 15 W, SEM REATOR - FORNECIMENTO E INSTALAÇÃO. AF_02/2020</t>
  </si>
  <si>
    <t>SENSOR DE PRESENÇA COM FOTOCÉLULA, FIXAÇÃO EM PAREDE - FORNECIMENTO E INSTALAÇÃO. AF_02/2020</t>
  </si>
  <si>
    <t>SENSOR DE PRESENÇA SEM FOTOCÉLULA, FIXAÇÃO EM PAREDE - FORNECIMENTO E INSTALAÇÃO. AF_02/2020</t>
  </si>
  <si>
    <t>SENSOR DE PRESENÇA COM FOTOCÉLULA, FIXAÇÃO EM TETO - FORNECIMENTO E INSTALAÇÃO. AF_02/2020</t>
  </si>
  <si>
    <t>SENSOR DE PRESENÇA SEM FOTOCÉLULA, FIXAÇÃO EM TETO - FORNECIMENTO E INSTALAÇÃO. AF_02/2020</t>
  </si>
  <si>
    <t>LUMINÁRIA DE EMERGÊNCIA, COM 30 LÂMPADAS LED DE 2 W, SEM REATOR - FORNECIMENTO E INSTALAÇÃO. AF_02/2020</t>
  </si>
  <si>
    <t>LÂMPADA COMPACTA DE LED 6 W, BASE E27 - FORNECIMENTO E INSTALAÇÃO. AF_02/2020</t>
  </si>
  <si>
    <t>LÂMPADA COMPACTA DE LED 10 W, BASE E27 - FORNECIMENTO E INSTALAÇÃO. AF_02/2020</t>
  </si>
  <si>
    <t>LÂMPADA COMPACTA FLUORESCENTE DE 15 W, BASE E27 - FORNECIMENTO E INSTALAÇÃO. AF_02/2020</t>
  </si>
  <si>
    <t>LÂMPADA COMPACTA FLUORESCENTE DE 20 W, BASE E27 - FORNECIMENTO E INSTALAÇÃO. AF_02/2020</t>
  </si>
  <si>
    <t>LÂMPADA COMPACTA DE VAPOR MERCURIO 125 W, BASE E27 - FORNECIMENTO E INSTALAÇÃO. AF_02/2020</t>
  </si>
  <si>
    <t>LÂMPADA COMPACTA DE VAPOR METÁLICO OVOIDE 150 W, BASE E27 - FORNECIMENTO E INSTALAÇÃO. AF_02/2020</t>
  </si>
  <si>
    <t>LÂMPADA TUBULAR FLUORESCENTE T8 DE 16/18 W, BASE G13 - FORNECIMENTO E INSTALAÇÃO. AF_02/2020_P</t>
  </si>
  <si>
    <t>LÂMPADA TUBULAR FLUORESCENTE T8 DE 32/36 W, BASE G13 - FORNECIMENTO E INSTALAÇÃO. AF_02/2020_P</t>
  </si>
  <si>
    <t>LÂMPADA TUBULAR FLUORESCENTE T10 DE 20/40 W, BASE G13 - FORNECIMENTO E INSTALAÇÃO. AF_02/2020_P</t>
  </si>
  <si>
    <t>LÂMPADA TUBULAR FLUORESCENTE T5 DE 14 W, BASE G13 - FORNECIMENTO E INSTALAÇÃO. AF_02/2020_P</t>
  </si>
  <si>
    <t>LÂMPADA TUBULAR LED DE 9/10 W, BASE G13 - FORNECIMENTO E INSTALAÇÃO. AF_02/2020_P</t>
  </si>
  <si>
    <t>LÂMPADA TUBULAR LED DE 18/20 W, BASE G13 - FORNECIMENTO E INSTALAÇÃO. AF_02/2020_P</t>
  </si>
  <si>
    <t>LUMINÁRIA TIPO CALHA, DE SOBREPOR, COM 1 LÂMPADA TUBULAR FLUORESCENTE DE 20 W, COM REATOR DE PARTIDA CONVENCIONAL - FORNECIMENTO E INSTALAÇÃO. AF_02/2020</t>
  </si>
  <si>
    <t>LUMINÁRIA DUPLA TIPO CALHA, DE SOBREPOR, COM 4 LÂMPADAS TUBULARES FLUORESCENTES DE 18 W,COM REATORES DE PARTIDA RÁPIDA - FORNECIMENTO E INSTALAÇÃO. AF_02/2020</t>
  </si>
  <si>
    <t>LUMINÁRIA DUPLA TIPO CALHA, DE SOBREPOR, COM 4 LÂMPADAS TUBULARES FLUORESCENTES DE 36 W, COM REATORES DE PARTIDA RÁPIDA -FORNECIMENTO E INSTALAÇÃO. AF_02/2020</t>
  </si>
  <si>
    <t>LÂMPADA FLUORESCENTE ESPIRAL BRANCA 45 W, BASE E27 - FORNECIMENTO E INSTALAÇÃO. AF_02/2020</t>
  </si>
  <si>
    <t>LÂMPADA FLUORESCENTE ESPIRAL BRANCA 65 W, BASE E27 - FORNECIMENTO E INSTALAÇÃO. AF_02/2020</t>
  </si>
  <si>
    <t>REATOR DE PARTIDA RÁPIDA PARA LÂMPADA FLUORESCENTE 2X40W - FORNECIMENTO E INSTALAÇÃO. AF_02/2020</t>
  </si>
  <si>
    <t>REATOR DE PARTIDA RÁPIDA PARA LÂMPADA FLUORESCENTE 1X20W - FORNECIMENTO E INSTALAÇÃO. AF_02/2020</t>
  </si>
  <si>
    <t>REATOR DE PARTIDA RÁPIDA PARA LÂMPADA FLUORESCENTE 1X40W - FORNECIMENTO E INSTALAÇÃO. AF_02/2020</t>
  </si>
  <si>
    <t>REFLETOR EM ALUMÍNIO, DE SUPORTE E ALÇA, COM 1 LÂMPADA VAPOR DE MERCÚRIO DE 125 W, COM REATOR ALTO FATOR DE POTÊNCIA - FORNECIMENTO E INSTALAÇÃO. AF_02/2020</t>
  </si>
  <si>
    <t>REFLETOR EM ALUMÍNIO, DE SUPORTE E ALÇA, COM LÂMPADA VAPOR DE MERCÚRIO DE 250 W, COM REATOR ALTO FATOR DE POTÊNCIA - FORNECIMENTO E INSTALAÇÃO. AF_02/2020</t>
  </si>
  <si>
    <t>LUMINÁRIA ARANDELA TIPO MEIA LUA, DE SOBREPOR, COM 1 LÂMPADA LED DE 6 W, SEM REATOR - FORNECIMENTO E INSTALAÇÃO. AF_02/2020</t>
  </si>
  <si>
    <t>LUMINÁRIA ARANDELA TIPO MEIA LUA, DE SOBREPOR, COM 1 LÂMPADA FLUORESCENTE DE 15 W, SEM REATOR - FORNECIMENTO E INSTALAÇÃO. AF_02/2020</t>
  </si>
  <si>
    <t>LUMINÁRIA ARANDELA TIPO TARTARUGA, DE SOBREPOR, COM 1 LÂMPADA LED DE 6 W, SEM REATOR - FORNECIMENTO E INSTALAÇÃO. AF_02/2020</t>
  </si>
  <si>
    <t>LUMINÁRIA ARANDELA TIPO TARTARUGA, COM GRADE, DE SOBREPOR, COM 1 LÂMPADA FLUORESCENTE DE 15 W, SEM REATOR - FORNECIMENTO E INSTALAÇÃO. AF_02/2020</t>
  </si>
  <si>
    <t>KIT CAVALETE PARA GÁS - SEM MEDIDOR OU REGULADOR - ENTRADA INDIVIDUAL PRINCIPAL, EM AÇO GALVANIZADO DN 15 E 25 MM (1/2" E 1") - FORNECIMENTO E INSTALAÇÃO. AF_01/2020</t>
  </si>
  <si>
    <t>TUBO, PEX, MULTICAMADA, DN 16, INSTALADO EM IMPLANTAÇÃO DE INSTALAÇÕES DE GÁS - FORNECIMENTO E INSTALAÇÃO. AF_01/2020</t>
  </si>
  <si>
    <t>TUBO, PEX, MULTICAMADA, DN 20, INSTALADO EM IMPLANTAÇÃO DE INSTALAÇÕES DE GÁS - FORNECIMENTO E INSTALAÇÃO. AF_01/2020</t>
  </si>
  <si>
    <t>TUBO, PEX, MULTICAMADA, DN 26, INSTALADO EM IMPLANTAÇÃO DE INSTALAÇÕES DE GÁS - FORNECIMENTO E INSTALAÇÃO. AF_01/2020</t>
  </si>
  <si>
    <t>TUBO, PEX, MULTICAMADA, DN 32, INSTALADO EM IMPLANTAÇÃO DE INSTALAÇÕES DE GÁS - FORNECIMENTO E INSTALAÇÃO. AF_01/2020</t>
  </si>
  <si>
    <t>TUBO, PEX, MULTICAMADA, DN 16, INSTALADO EM RAMAL INTERNO DE INSTALAÇÕES DE GÁS - FORNECIMENTO E INSTALAÇÃO. AF_01/2020</t>
  </si>
  <si>
    <t>TUBO, PEX, MULTICAMADA, DN 20, INSTALADO EM RAMAL INTERNO DE INSTALAÇÕES DE GÁS - FORNECIMENTO E INSTALAÇÃO. AF_01/2020</t>
  </si>
  <si>
    <t>TUBO, PEX, MULTICAMADA, DN 26, INSTALADO EM RAMAL INTERNO DE INSTALAÇÕES DE GÁS - FORNECIMENTO E INSTALAÇÃO. AF_01/2020</t>
  </si>
  <si>
    <t>TUBO, PEX, MULTICAMADA, DN 32, INSTALADO EM RAMAL INTERNO DE INSTALAÇÕES DE GÁS - FORNECIMENTO E INSTALAÇÃO. AF_01/2020</t>
  </si>
  <si>
    <t>TANQUE DE LOUÇA BRANCA COM COLUNA, 30L OU EQUIVALENTE - FORNECIMENTO E INSTALAÇÃO. AF_01/2020</t>
  </si>
  <si>
    <t>TANQUE DE LOUÇA BRANCA SUSPENSO, 18L OU EQUIVALENTE - FORNECIMENTO E INSTALAÇÃO. AF_01/2020</t>
  </si>
  <si>
    <t>TANQUE DE MÁRMORE SINTÉTICO COM COLUNA, 22L OU EQUIVALENTE   FORNECIMENTO E INSTALAÇÃO. AF_01/2020</t>
  </si>
  <si>
    <t>TANQUE DE MÁRMORE SINTÉTICO SUSPENSO, 22L OU EQUIVALENTE - FORNECIMENTO E INSTALAÇÃO. AF_01/2020</t>
  </si>
  <si>
    <t>VÁLVULA EM METAL CROMADO 1.1/2 X 1.1/2 PARA TANQUE OU LAVATÓRIO, COM OU SEM LADRÃO - FORNECIMENTO E INSTALAÇÃO. AF_01/2020</t>
  </si>
  <si>
    <t>VÁLVULA EM METAL CROMADO TIPO AMERICANA 3.1/2 X 1.1/2 PARA PIA - FORNECIMENTO E INSTALAÇÃO. AF_01/2020</t>
  </si>
  <si>
    <t>VÁLVULA EM PLÁSTICO 1 PARA PIA, TANQUE OU LAVATÓRIO, COM OU SEM LADRÃO - FORNECIMENTO E INSTALAÇÃO. AF_01/2020</t>
  </si>
  <si>
    <t>VÁLVULA EM PLÁSTICO CROMADO TIPO AMERICANA 3.1/2 X 1.1/2 SEM ADAPTADOR PARA PIA - FORNECIMENTO E INSTALAÇÃO. AF_01/2020</t>
  </si>
  <si>
    <t>SIFÃO DO TIPO GARRAFA EM METAL CROMADO 1 X 1.1/2 - FORNECIMENTO E INSTALAÇÃO. AF_01/2020</t>
  </si>
  <si>
    <t>SIFÃO DO TIPO GARRAFA/COPO EM PVC 1.1/4  X 1.1/2 - FORNECIMENTO E INSTALAÇÃO. AF_01/2020</t>
  </si>
  <si>
    <t>SIFÃO DO TIPO FLEXÍVEL EM PVC 1  X 1.1/2  - FORNECIMENTO E INSTALAÇÃO. AF_01/2020</t>
  </si>
  <si>
    <t>ENGATE FLEXÍVEL EM PLÁSTICO BRANCO, 1/2 X 30CM - FORNECIMENTO E INSTALAÇÃO. AF_01/2020</t>
  </si>
  <si>
    <t>ENGATE FLEXÍVEL EM PLÁSTICO BRANCO, 1/2 X 40CM - FORNECIMENTO E INSTALAÇÃO. AF_01/2020</t>
  </si>
  <si>
    <t>ENGATE FLEXÍVEL EM INOX, 1/2  X 30CM - FORNECIMENTO E INSTALAÇÃO. AF_01/2020</t>
  </si>
  <si>
    <t>ENGATE FLEXÍVEL EM INOX, 1/2  X 40CM - FORNECIMENTO E INSTALAÇÃO. AF_01/2020</t>
  </si>
  <si>
    <t>VASO SANITÁRIO SIFONADO COM CAIXA ACOPLADA LOUÇA BRANCA - FORNECIMENTO E INSTALAÇÃO. AF_01/2020</t>
  </si>
  <si>
    <t>BANCADA DE GRANITO CINZA POLIDO, DE 1,50 X 0,60 M, PARA PIA DE COZINHA - FORNECIMENTO E INSTALAÇÃO. AF_01/2020</t>
  </si>
  <si>
    <t>BANCADA DE MÁRMORE BRANCO POLIDO, DE 1,50 X 0,60 M, PARA PIA DE COZINHA - FORNECIMENTO E INSTALAÇÃO. AF_01/2020</t>
  </si>
  <si>
    <t>BANCADA DE MÁRMORE SINTÉTICO, DE 120 X 60CM, COM CUBA INTEGRADA - FORNECIMENTO E INSTALAÇÃO. AF_01/2020</t>
  </si>
  <si>
    <t>BANCADA DE GRANITO CINZA POLIDO, DE 0,50 X 0,60 M, PARA LAVATÓRIO - FORNECIMENTO E INSTALAÇÃO. AF_01/2020</t>
  </si>
  <si>
    <t>BANCADA DE MÁRMORE BRANCO POLIDO, DE 0,50 X 0,60 M, PARA LAVATÓRIO - FORNECIMENTO E INSTALAÇÃO. AF_01/2020</t>
  </si>
  <si>
    <t>CUBA DE EMBUTIR RETANGULAR DE AÇO INOXIDÁVEL, 46 X 30 X 12 CM - FORNECIMENTO E INSTALAÇÃO. AF_01/2020</t>
  </si>
  <si>
    <t>CUBA DE EMBUTIR OVAL EM LOUÇA BRANCA, 35 X 50CM OU EQUIVALENTE - FORNECIMENTO E INSTALAÇÃO. AF_01/2020</t>
  </si>
  <si>
    <t>LAVATÓRIO LOUÇA BRANCA COM COLUNA, *44 X 35,5* CM, PADRÃO POPULAR - FORNECIMENTO E INSTALAÇÃO. AF_01/2020</t>
  </si>
  <si>
    <t>LAVATÓRIO LOUÇA BRANCA COM COLUNA, 45 X 55CM OU EQUIVALENTE, PADRÃO MÉDIO - FORNECIMENTO E INSTALAÇÃO. AF_01/2020</t>
  </si>
  <si>
    <t>LAVATÓRIO LOUÇA BRANCA SUSPENSO, 29,5 X 39CM OU EQUIVALENTE, PADRÃO POPULAR - FORNECIMENTO E INSTALAÇÃO. AF_01/2020</t>
  </si>
  <si>
    <t>APARELHO MISTURADOR DE MESA PARA LAVATÓRIO, PADRÃO MÉDIO - FORNECIMENTO E INSTALAÇÃO. AF_01/2020</t>
  </si>
  <si>
    <t>TORNEIRA CROMADA DE MESA, 1/2 OU 3/4, PARA LAVATÓRIO, PADRÃO POPULAR - FORNECIMENTO E INSTALAÇÃO. AF_01/2020</t>
  </si>
  <si>
    <t>APARELHO MISTURADOR DE MESA PARA PIA DE COZINHA, PADRÃO MÉDIO - FORNECIMENTO E INSTALAÇÃO. AF_01/2020</t>
  </si>
  <si>
    <t>TORNEIRA CROMADA TUBO MÓVEL, DE MESA, 1/2 OU 3/4, PARA PIA DE COZINHA, PADRÃO ALTO - FORNECIMENTO E INSTALAÇÃO. AF_01/2020</t>
  </si>
  <si>
    <t>TORNEIRA CROMADA TUBO MÓVEL, DE PAREDE, 1/2 OU 3/4, PARA PIA DE COZINHA, PADRÃO MÉDIO - FORNECIMENTO E INSTALAÇÃO. AF_01/2020</t>
  </si>
  <si>
    <t>TORNEIRA CROMADA LONGA, DE PAREDE, 1/2 OU 3/4, PARA PIA DE COZINHA, PADRÃO POPULAR - FORNECIMENTO E INSTALAÇÃO. AF_01/2020</t>
  </si>
  <si>
    <t>TORNEIRA CROMADA 1/2 OU 3/4 PARA TANQUE, PADRÃO POPULAR - FORNECIMENTO E INSTALAÇÃO. AF_01/2020</t>
  </si>
  <si>
    <t>TORNEIRA CROMADA 1/2 OU 3/4 PARA TANQUE, PADRÃO MÉDIO - FORNECIMENTO E INSTALAÇÃO. AF_01/2020</t>
  </si>
  <si>
    <t>TORNEIRA CROMADA DE MESA, 1/2 OU 3/4, PARA LAVATÓRIO, PADRÃO MÉDIO - FORNECIMENTO E INSTALAÇÃO. AF_01/2020</t>
  </si>
  <si>
    <t>TORNEIRA PLÁSTICA 3/4 PARA TANQUE - FORNECIMENTO E INSTALAÇÃO. AF_01/2020</t>
  </si>
  <si>
    <t>TANQUE DE LOUÇA BRANCA COM COLUNA, 30L OU EQUIVALENTE, INCLUSO SIFÃO FLEXÍVEL EM PVC, VÁLVULA METÁLICA E TORNEIRA DE METAL CROMADO PADRÃO MÉDIO - FORNECIMENTO E INSTALAÇÃO. AF_01/2020</t>
  </si>
  <si>
    <t>TANQUE DE LOUÇA BRANCA COM COLUNA, 30L OU EQUIVALENTE, INCLUSO SIFÃO FLEXÍVEL EM PVC, VÁLVULA PLÁSTICA E TORNEIRA DE METAL CROMADO PADRÃO POPULAR - FORNECIMENTO E INSTALAÇÃO. AF_01/2020</t>
  </si>
  <si>
    <t>TANQUE DE LOUÇA BRANCA COM COLUNA, 30L OU EQUIVALENTE, INCLUSO SIFÃO FLEXÍVEL EM PVC, VÁLVULA PLÁSTICA E TORNEIRA DE PLÁSTICO - FORNECIMENTO E INSTALAÇÃO. AF_01/2020</t>
  </si>
  <si>
    <t>TANQUE DE LOUÇA BRANCA SUSPENSO, 18L OU EQUIVALENTE, INCLUSO SIFÃO TIPO GARRAFA EM METAL CROMADO, VÁLVULA METÁLICA E TORNEIRA DE METAL CROMADO PADRÃO MÉDIO - FORNECIMENTO E INSTALAÇÃO. AF_01/2020</t>
  </si>
  <si>
    <t>TANQUE DE LOUÇA BRANCA SUSPENSO, 18L OU EQUIVALENTE, INCLUSO SIFÃO TIPO GARRAFA EM PVC, VÁLVULA PLÁSTICA E TORNEIRA DE METAL CROMADO PADRÃO POPULAR - FORNECIMENTO E INSTALAÇÃO. AF_01/2020</t>
  </si>
  <si>
    <t>TANQUE DE LOUÇA BRANCA SUSPENSO, 18L OU EQUIVALENTE, INCLUSO SIFÃO TIPO GARRAFA EM PVC, VÁLVULA PLÁSTICA E TORNEIRA DE PLÁSTICO - FORNECIMENTO E INSTALAÇÃO. AF_01/2020</t>
  </si>
  <si>
    <t>TANQUE DE MÁRMORE SINTÉTICO COM COLUNA, 22L OU EQUIVALENTE, INCLUSO SIFÃO FLEXÍVEL EM PVC, VÁLVULA PLÁSTICA E TORNEIRA DE METAL CROMADO PADRÃO POPULAR - FORNECIMENTO E INSTALAÇÃO. AF_01/2020</t>
  </si>
  <si>
    <t>TANQUE DE MÁRMORE SINTÉTICO COM COLUNA, 22L OU EQUIVALENTE, INCLUSO SIFÃO FLEXÍVEL EM PVC, VÁLVULA PLÁSTICA E TORNEIRA DE PLÁSTICO - FORNECIMENTO E INSTALAÇÃO. AF_01/2020</t>
  </si>
  <si>
    <t>TANQUE DE MÁRMORE SINTÉTICO SUSPENSO, 22L OU EQUIVALENTE, INCLUSO SIFÃO TIPO GARRAFA EM PVC, VÁLVULA PLÁSTICA E TORNEIRA DE METAL CROMADO PADRÃO POPULAR - FORNEC. E INSTALAÇÃO. AF_01/2020</t>
  </si>
  <si>
    <t>TANQUE DE MÁRMORE SINTÉTICO SUSPENSO, 22L OU EQUIVALENTE, INCLUSO SIFÃO TIPO GARRAFA EM PVC, VÁLVULA PLÁSTICA E TORNEIRA DE PLÁSTICO - FORNECIMENTO E INSTALAÇÃO. AF_01/2020</t>
  </si>
  <si>
    <t>TANQUE DE MÁRMORE SINTÉTICO SUSPENSO, 22L OU EQUIVALENTE, INCLUSO SIFÃO FLEXÍVEL EM PVC, VÁLVULA PLÁSTICA E TORNEIRA DE METAL CROMADO PADRÃO POPULAR - FORNECIMENTO E INSTALAÇÃO. AF_01/2020</t>
  </si>
  <si>
    <t>TANQUE DE MÁRMORE SINTÉTICO SUSPENSO, 22L OU EQUIVALENTE, INCLUSO SIFÃO FLEXÍVEL EM PVC, VÁLVULA PLÁSTICA E TORNEIRA DE PLÁSTICO - FORNECIMENTO E INSTALAÇÃO. AF_01/2020</t>
  </si>
  <si>
    <t>VASO SANITÁRIO SIFONADO COM CAIXA ACOPLADA LOUÇA BRANCA, INCLUSO ENGATE FLEXÍVEL EM PLÁSTICO BRANCO, 1/2  X 40CM - FORNECIMENTO E INSTALAÇÃO. AF_01/2020</t>
  </si>
  <si>
    <t>VASO SANITÁRIO SIFONADO COM CAIXA ACOPLADA LOUÇA BRANCA - PADRÃO MÉDIO, INCLUSO ENGATE FLEXÍVEL EM METAL CROMADO, 1/2  X 40CM - FORNECIMENTO E INSTALAÇÃO. AF_01/2020</t>
  </si>
  <si>
    <t>BANCADA DE MÁRMORE SINTÉTICO 120 X 60CM, COM CUBA INTEGRADA, INCLUSO SIFÃO TIPO GARRAFA EM PVC, VÁLVULA EM PLÁSTICO CROMADO TIPO AMERICANA E TORNEIRA CROMADA LONGA, DE PAREDE, PADRÃO POPULAR - FORNECIMENTO E INSTALAÇÃO. AF_01/2020</t>
  </si>
  <si>
    <t>BANCADA DE MÁRMORE SINTÉTICO 120 X 60CM, COM CUBA INTEGRADA, INCLUSO SIFÃO TIPO FLEXÍVEL EM PVC, VÁLVULA EM PLÁSTICO CROMADO TIPO AMERICANA E TORNEIRA CROMADA LONGA, DE PAREDE, PADRÃO POPULAR - FORNECIMENTO E INSTALAÇÃO. AF_01/2020</t>
  </si>
  <si>
    <t>CUBA DE EMBUTIR DE AÇO INOXIDÁVEL MÉDIA, INCLUSO VÁLVULA TIPO AMERICANA EM METAL CROMADO E SIFÃO FLEXÍVEL EM PVC - FORNECIMENTO E INSTALAÇÃO. AF_01/2020</t>
  </si>
  <si>
    <t>CUBA DE EMBUTIR DE AÇO INOXIDÁVEL MÉDIA, INCLUSO VÁLVULA TIPO AMERICANA E SIFÃO TIPO GARRAFA EM METAL CROMADO - FORNECIMENTO E INSTALAÇÃO. AF_01/2020</t>
  </si>
  <si>
    <t>CUBA DE EMBUTIR OVAL EM LOUÇA BRANCA, 35 X 50CM OU EQUIVALENTE, INCLUSO VÁLVULA EM METAL CROMADO E SIFÃO FLEXÍVEL EM PVC - FORNECIMENTO E INSTALAÇÃO. AF_01/2020</t>
  </si>
  <si>
    <t>CUBA DE EMBUTIR OVAL EM LOUÇA BRANCA, 35 X 50CM OU EQUIVALENTE, INCLUSO VÁLVULA E SIFÃO TIPO GARRAFA EM METAL CROMADO - FORNECIMENTO E INSTALAÇÃO. AF_01/2020</t>
  </si>
  <si>
    <t>LAVATÓRIO LOUÇA BRANCA COM COLUNA, *44 X 35,5* CM, PADRÃO POPULAR, INCLUSO SIFÃO FLEXÍVEL EM PVC, VÁLVULA E ENGATE FLEXÍVEL 30CM EM PLÁSTICO E COM TORNEIRA CROMADA PADRÃO POPULAR - FORNECIMENTO E INSTALAÇÃO. AF_01/2020</t>
  </si>
  <si>
    <t>LAVATÓRIO LOUÇA BRANCA COM COLUNA, 45 X 55CM OU EQUIVALENTE, PADRÃO MÉDIO, INCLUSO SIFÃO TIPO GARRAFA, VÁLVULA E ENGATE FLEXÍVEL DE 40CM EM METAL CROMADO, COM APARELHO MISTURADOR PADRÃO MÉDIO - FORNECIMENTO E INSTALAÇÃO. AF_01/2020</t>
  </si>
  <si>
    <t>LAVATÓRIO LOUÇA BRANCA COM COLUNA, 45 X 55CM OU EQUIVALENTE, PADRÃO MÉDIO, INCLUSO SIFÃO TIPO GARRAFA, VÁLVULA E ENGATE FLEXÍVEL DE 40CM EM METAL CROMADO, COM TORNEIRA CROMADA DE MESA, PADRÃO MÉDIO - FORNECIMENTO E INSTALAÇÃO. AF_01/2020</t>
  </si>
  <si>
    <t>LAVATÓRIO LOUÇA BRANCA SUSPENSO, 29,5 X 39CM OU EQUIVALENTE, PADRÃO POPULAR, INCLUSO SIFÃO TIPO GARRAFA EM PVC, VÁLVULA E ENGATE FLEXÍVEL 30CM EM PLÁSTICO E TORNEIRA CROMADA DE MESA, PADRÃO POPULAR - FORNECIMENTO E INSTALAÇÃO. AF_01/2020</t>
  </si>
  <si>
    <t>LAVATÓRIO LOUÇA BRANCA SUSPENSO, 29,5 X 39CM OU EQUIVALENTE, PADRÃO POPULAR, INCLUSO SIFÃO FLEXÍVEL EM PVC, VÁLVULA E ENGATE FLEXÍVEL 30CM EM PLÁSTICO E TORNEIRA CROMADA DE MESA, PADRÃO POPULAR - FORNECIMENTO E INSTALAÇÃO. AF_01/2020</t>
  </si>
  <si>
    <t>BANCADA MÁRMORE BRANCO, 50 X 60 CM, INCLUSO CUBA DE EMBUTIR OVAL EM LOUÇA BRANCA 35 X 50 CM, VÁLVULA, SIFÃO TIPO GARRAFA E ENGATE FLEXÍVEL 40 CM EM METAL CROMADO E APARELHO MISTURADOR DE MESA, PADRÃO MÉDIO - FORNEC. E INSTALAÇÃO. AF_01/2020</t>
  </si>
  <si>
    <t>BANCADA GRANITO CINZA,  50 X 60 CM, INCL. CUBA DE EMBUTIR OVAL LOUÇA BRANCA 35 X 50 CM, VÁLVULA METAL CROMADO, SIFÃO FLEXÍVEL PVC, ENGATE 30 CM FLEXÍVEL PLÁSTICO E TORNEIRA CROMADA DE MESA, PADRÃO POPULAR - FORNEC. E INSTALAÇÃO. AF_01/2020</t>
  </si>
  <si>
    <t>BANCADA GRANITO CINZA  150 X 60 CM, COM CUBA DE EMBUTIR DE AÇO, VÁLVULA AMERICANA EM METAL, SIFÃO FLEXÍVEL EM PVC, ENGATE FLEXÍVEL 30 CM, TORNEIRA CROMADA LONGA, DE PAREDE, 1/2 OU 3/4, P/ COZINHA, PADRÃO POPULAR - FORNEC. E INSTALAÇÃO. AF_01/2020</t>
  </si>
  <si>
    <t>BANCADA MÁRMORE BRANCO 150 X 60 CM, COM CUBA DE EMBUTIR DE AÇO, VÁLVULA AMERICANA E SIFÃO TIPO GARRAFA EM METAL , ENGATE FLEXÍVEL 30 CM, TORNEIRA CROMADA, DE MESA, 1/2 OU 3/4, PARA PIA COZINHA, PADRÃO ALTO - FORNEC. E INSTALAÇÃO. AF_01/2020</t>
  </si>
  <si>
    <t>VASO SANITARIO SIFONADO CONVENCIONAL COM  LOUÇA BRANCA - FORNECIMENTO E INSTALAÇÃO. AF_01/2020</t>
  </si>
  <si>
    <t>VASO SANITARIO SIFONADO CONVENCIONAL PARA PCD SEM FURO FRONTAL COM  LOUÇA BRANCA SEM ASSENTO -  FORNECIMENTO E INSTALAÇÃO. AF_01/2020</t>
  </si>
  <si>
    <t>VASO SANITARIO SIFONADO CONVENCIONAL PARA PCD SEM FURO FRONTAL COM LOUÇA BRANCA SEM ASSENTO, INCLUSO CONJUNTO DE LIGAÇÃO PARA BACIA SANITÁRIA AJUSTÁVEL - FORNECIMENTO E INSTALAÇÃO. AF_01/2020</t>
  </si>
  <si>
    <t>PORTA TOALHA ROSTO EM METAL CROMADO, TIPO ARGOLA, INCLUSO FIXAÇÃO. AF_01/2020</t>
  </si>
  <si>
    <t>PORTA TOALHA BANHO EM METAL CROMADO, TIPO BARRA, INCLUSO FIXAÇÃO. AF_01/2020</t>
  </si>
  <si>
    <t>PAPELEIRA DE PAREDE EM METAL CROMADO SEM TAMPA, INCLUSO FIXAÇÃO. AF_01/2020</t>
  </si>
  <si>
    <t>SABONETEIRA DE PAREDE EM METAL CROMADO, INCLUSO FIXAÇÃO. AF_01/2020</t>
  </si>
  <si>
    <t>KIT DE ACESSORIOS PARA BANHEIRO EM METAL CROMADO, 5 PECAS, INCLUSO FIXAÇÃO. AF_01/2020</t>
  </si>
  <si>
    <t>SABONETEIRA PLASTICA TIPO DISPENSER PARA SABONETE LIQUIDO COM RESERVATORIO 800 A 1500 ML, INCLUSO FIXAÇÃO. AF_01/2020</t>
  </si>
  <si>
    <t>VASO SANITÁRIO INFANTIL LOUÇA BRANCA - FORNECIMENTO E INSTALACAO. AF_01/2020</t>
  </si>
  <si>
    <t>ASSENTO SANITÁRIO CONVENCIONAL - FORNECIMENTO E INSTALACAO. AF_01/2020</t>
  </si>
  <si>
    <t>ASSENTO SANITÁRIO INFANTIL - FORNECIMENTO E INSTALACAO. AF_01/2020</t>
  </si>
  <si>
    <t>CUBA DE EMBUTIR RETANGULAR DE AÇO INOXIDÁVEL, 56 X 33 X 12 CM - FORNECIMENTO E INSTALAÇÃO. AF_01/2020</t>
  </si>
  <si>
    <t>TORNEIRA CROMADA DE MESA PARA LAVATÓRIO COM SENSOR DE PRESENCA. AF_01/2020</t>
  </si>
  <si>
    <t>SABONETEIRA DE PAREDE EM PLASTICO ABS COM ACABAMENTO CROMADO E ACRILICO, INCLUSO FIXAÇÃO. AF_01/2020</t>
  </si>
  <si>
    <t>MANOPLA E CANOPLA CROMADA  FORNECIMENTO E INSTALAÇÃO. AF_01/2020</t>
  </si>
  <si>
    <t>ACABAMENTO MONOCOMANDO PARA CHUVEIRO  FORNECIMENTO E INSTALAÇÃO. AF_01/2020</t>
  </si>
  <si>
    <t>MICTÓRIO SIFONADO LOUÇA BRANCA  PADRÃO MÉDIO  FORNECIMENTO E INSTALAÇÃO. AF_01/2020</t>
  </si>
  <si>
    <t>CHUVEIRO ELÉTRICO COMUM CORPO PLÁSTICO, TIPO DUCHA  FORNECIMENTO E INSTALAÇÃO. AF_01/2020</t>
  </si>
  <si>
    <t>SUPORTE MÃO FRANCESA EM AÇO, ABAS IGUAIS 30 CM, CAPACIDADE MINIMA 60 KG, BRANCO - FORNECIMENTO E INSTALAÇÃO. AF_01/2020</t>
  </si>
  <si>
    <t>SUPORTE MÃO FRANCESA EM ACO, ABAS IGUAIS 40 CM, CAPACIDADE MINIMA 70 KG, BRANCO - FORNECIMENTO E INSTALAÇÃO. AF_01/2020</t>
  </si>
  <si>
    <t>BARRA DE APOIO EM "L", EM ACO INOX POLIDO 70 X 70 CM, FIXADA NA PAREDE - FORNECIMENTO E INSTALACAO. AF_01/2020</t>
  </si>
  <si>
    <t>BARRA DE APOIO EM "L", EM ACO INOX POLIDO 80 X 80 CM, FIXADA NA PAREDE - FORNECIMENTO E INSTALACAO. AF_01/2020</t>
  </si>
  <si>
    <t>BARRA DE APOIO LATERAL ARTICULADA, COM TRAVA, EM ACO INOX POLIDO, FIXADA NA PAREDE - FORNECIMENTO E INSTALAÇÃO. AF_01/2020</t>
  </si>
  <si>
    <t>BARRA DE APOIO RETA, EM ACO INOX POLIDO, COMPRIMENTO 60CM, FIXADA NA PAREDE - FORNECIMENTO E INSTALAÇÃO. AF_01/2020</t>
  </si>
  <si>
    <t>BARRA DE APOIO RETA, EM ACO INOX POLIDO, COMPRIMENTO 70 CM,  FIXADA NA PAREDE - FORNECIMENTO E INSTALAÇÃO. AF_01/2020</t>
  </si>
  <si>
    <t>BARRA DE APOIO RETA, EM ACO INOX POLIDO, COMPRIMENTO 80 CM,  FIXADA NA PAREDE - FORNECIMENTO E INSTALAÇÃO. AF_01/2020</t>
  </si>
  <si>
    <t>BARRA DE APOIO RETA, EM ACO INOX POLIDO, COMPRIMENTO 90 CM,  FIXADA NA PAREDE - FORNECIMENTO E INSTALAÇÃO. AF_01/2020</t>
  </si>
  <si>
    <t>BARRA DE APOIO RETA, EM ALUMINIO, COMPRIMENTO 60 CM,  FIXADA NA PAREDE - FORNECIMENTO E INSTALAÇÃO. AF_01/2020</t>
  </si>
  <si>
    <t>BARRA DE APOIO RETA, EM ALUMINIO, COMPRIMENTO 70 CM,  FIXADA NA PAREDE - FORNECIMENTO E INSTALAÇÃO. AF_01/2020</t>
  </si>
  <si>
    <t>BARRA DE APOIO RETA, EM ALUMINIO, COMPRIMENTO 80 CM,  FIXADA NA PAREDE - FORNECIMENTO E INSTALAÇÃO. AF_01/2020</t>
  </si>
  <si>
    <t>BARRA DE APOIO RETA, EM ALUMINIO, COMPRIMENTO 90 CM,  FIXADA NA PAREDE - FORNECIMENTO E INSTALAÇÃO. AF_01/2020</t>
  </si>
  <si>
    <t>PUXADOR PARA PCD, FIXADO NA PORTA - FORNECIMENTO E INSTALAÇÃO. AF_01/2020</t>
  </si>
  <si>
    <t>BANCO ARTICULADO, EM ACO INOX, PARA PCD, FIXADO NA PAREDE - FORNECIMENTO E INSTALAÇÃO. AF_01/2020</t>
  </si>
  <si>
    <t>EXECUÇÃO E COMPACTAÇÃO DE BASE E OU SUB BASE PARA PAVIMENTAÇÃO DE SOLO (PREDOMINANTEMENTE ARENOSO) COM CIMENTO (TEOR DE 2%) - EXCLUSIVE SOLO, ESCAVAÇÃO, CARGA E TRANSPORTE. AF_11/2019</t>
  </si>
  <si>
    <t>EXECUÇÃO E COMPACTAÇÃO DE BASE E OU SUB BASE PARA PAVIMENTAÇÃO DE SOLO (PREDOMINANTEMENTE ARENOSO) COM CIMENTO (TEOR DE 4%) - EXCLUSIVE SOLO, ESCAVAÇÃO, CARGA E TRANSPORTE. AF_11/2019</t>
  </si>
  <si>
    <t>EXECUÇÃO E COMPACTAÇÃO DE BASE E OU SUB BASE PARA PAVIMENTAÇÃO DE PEDRA RACHÃO  - EXCLUSIVE CARGA E TRANSPORTE. AF_11/2019</t>
  </si>
  <si>
    <t>PAVIMENTO COM TRATAMENTO SUPERFICIAL SIMPLES, COM EMULSÃO ASFÁLTICA RR-2C. AF_01/2020</t>
  </si>
  <si>
    <t>PAVIMENTO COM TRATAMENTO SUPERFICIAL SIMPLES, COM EMULSÃO ASFÁLTICA RR-2C, COM BANHO DILUÍDO. AF_01/2020</t>
  </si>
  <si>
    <t>PAVIMENTO COM TRATAMENTO SUPERFICIAL DUPLO, COM EMULSÃO ASFÁLTICA RR-2C. AF_01/2020</t>
  </si>
  <si>
    <t>PAVIMENTO COM TRATAMENTO SUPERFICIAL DUPLO, COM EMULSÃO ASFÁLTICA RR-2C, COM BANHO DILUÍDO. AF_01/2020</t>
  </si>
  <si>
    <t>PAVIMENTO COM TRATAMENTO SUPERFICIAL DUPLO, COM EMULSÃO ASFÁLTICA RR-2C, COM CAPA SELANTE. AF_01/2020</t>
  </si>
  <si>
    <t>PAVIMENTO COM TRATAMENTO SUPERFICIAL TRIPLO, COM EMULSÃO ASFÁLTICA RR-2C. AF_01/2020</t>
  </si>
  <si>
    <t>PAVIMENTO COM TRATAMENTO SUPERFICIAL TRIPLO, COM EMULSÃO ASFÁLTICA RR-2C, COM BANHO DILUÍDO. AF_01/2020</t>
  </si>
  <si>
    <t>PAVIMENTO COM TRATAMENTO SUPERFICIAL TRIPLO, COM EMULSÃO ASFÁLTICA RR-2C, COM CAPA SELANTE. AF_01/2020</t>
  </si>
  <si>
    <t>USINAGEM DE BRITA GRADUADA SIMPLES. AF_03/2020</t>
  </si>
  <si>
    <t>USINAGEM DE BRITA GRADUADA TRATADA COM CIMENTO. AF_03/2020</t>
  </si>
  <si>
    <t>USINAGEM DE CONCRETO PARA COMPACTAÇÃO COM ROLO. AF_03/2020</t>
  </si>
  <si>
    <t>USINAGEM DE CONCRETO ASFÁLTICO COM CAP 50/70, PARA CAMADA DE BINDER, PADRÃO DNIT FAIXA B, EM USINA DE ASFALTO CONTÍNUA DE 80 TON/H. AF_03/2020</t>
  </si>
  <si>
    <t>USINAGEM DE CONCRETO ASFÁLTICO COM CAP 50/70, PARA CAMADA DE ROLAMENTO, PADRÃO DNIT FAIXA C, EM USINA DE ASFALTO CONTÍNUA DE 80 TON/H. AF_03/2020</t>
  </si>
  <si>
    <t>USINAGEM DE CONCRETO ASFÁLTICO COM CAP 50/70, PARA CAMADA DE BINDER, PADRÃO DNIT FAIXA B, EM USINA DE ASFALTO CONTÍNUA DE 140 TON/H. AF_03/2020_P</t>
  </si>
  <si>
    <t>USINAGEM DE CONCRETO ASFÁLTICO COM CAP 50/70, PARA CAMADA DE ROLAMENTO, PADRÃO DNIT FAIXA C, EM USINA DE ASFALTO CONTÍNUA DE 140 TON/H. AF_03/2020_P</t>
  </si>
  <si>
    <t>USINAGEM DE CONCRETO ASFÁLTICO COM CAP 50/70, PARA CAMADA DE BINDER, PADRÃO DNIT FAIXA B, EM USINA DE ASFALTO GRAVIMÉTRICA DE 150 TON/H. AF_03/2020_P</t>
  </si>
  <si>
    <t>USINAGEM DE CONCRETO ASFÁLTICO COM CAP 50/70 PARA CAMADA DE ROLAMENTO, PADRÃO DNIT FAIXA C, EM USINA DE ASFALTO GRAVIMÉTRICA DE 150 TON/H. AF_03/2020_P</t>
  </si>
  <si>
    <t>USINAGEM DE PRÉ MISTURADO A FRIO, PARA CAMADA DE BINDER, PADRÃO DNIT FAIXA B. AF_03/2020_P</t>
  </si>
  <si>
    <t>USINAGEM DE PRÉ MISTURADO A FRIO, PARA CAMADA DE ROLAMENTO, PADRÃO DNIT FAIXA C. AF_03/2020_P</t>
  </si>
  <si>
    <t>JATEAMENTO ABRASIVO COM GRANALHA DE AÇO EM PERFIL METÁLICO EM FÁBRICA. AF_01/2020</t>
  </si>
  <si>
    <t>LIXAMENTO MANUAL EM SUPERFÍCIES METÁLICAS EM OBRA. AF_01/2020</t>
  </si>
  <si>
    <t>COLOCAÇÃO DE FITA PROTETORA PARA PINTURA. AF_01/2020</t>
  </si>
  <si>
    <t>PINTURA COM TINTA ALQUÍDICA DE FUNDO (TIPO ZARCÃO) APLICADA A ROLO OU PINCEL SOBRE PERFIL METÁLICO EXECUTADO EM FÁBRICA (POR DEMÃO). AF_01/2020</t>
  </si>
  <si>
    <t>PINTURA COM TINTA ALQUÍDICA DE FUNDO (TIPO ZARCÃO) APLICADA A ROLO OU PINCEL SOBRE SUPERFÍCIES METÁLICAS (EXCETO PERFIL) EXECUTADO EM OBRA (POR DEMÃO). AF_01/2020</t>
  </si>
  <si>
    <t>PINTURA COM TINTA ALQUÍDICA DE FUNDO E ACABAMENTO (ESMALTE SINTÉTICO GRAFITE) APLICADA A ROLO OU PINCEL SOBRE PERFIL METÁLICO EXECUTADO EM FÁBRICA (POR DEMÃO). AF_01/2020</t>
  </si>
  <si>
    <t>PINTURA COM TINTA ALQUÍDICA DE FUNDO E ACABAMENTO (ESMALTE SINTÉTICO GRAFITE) APLICADA A ROLO OU PINCEL SOBRE SUPERFÍCIES METÁLICAS (EXCETO PERFIL) EXECUTADO EM OBRA (POR DEMÃO). AF_01/2020</t>
  </si>
  <si>
    <t>PINTURA COM TINTA EPOXÍDICA DE FUNDO APLICADA A ROLO OU PINCEL SOBRE PERFIL METÁLICO EXECUTADO EM FÁBRICA (POR DEMÃO). AF_01/2020</t>
  </si>
  <si>
    <t>PINTURA COM TINTA EPOXÍDICA DE ACABAMENTO APLICADA A ROLO OU PINCEL SOBRE PERFIL METÁLICO EXECUTADO EM FÁBRICA (POR DEMÃO). AF_01/2020</t>
  </si>
  <si>
    <t>PINTURA COM TINTA ACRÍLICA DE FUNDO APLICADA A ROLO OU PINCEL SOBRE SUPERFÍCIES METÁLICAS (EXCETO PERFIL) EXECUTADO EM OBRA (POR DEMÃO). AF_01/2020</t>
  </si>
  <si>
    <t>PINTURA COM TINTA ACRÍLICA DE ACABAMENTO APLICADA A ROLO OU PINCEL SOBRE SUPERFÍCIES METÁLICAS (EXCETO PERFIL) EXECUTADO EM OBRA (POR DEMÃO). AF_01/2020</t>
  </si>
  <si>
    <t>PINTURA COM TINTA ALQUÍDICA DE ACABAMENTO (ESMALTE SINTÉTICO ACETINADO) APLICADA A ROLO OU PINCEL SOBRE PERFIL METÁLICO EXECUTADO EM FÁBRICA (POR DEMÃO). AF_01/2020</t>
  </si>
  <si>
    <t>PINTURA COM TINTA ALQUÍDICA DE ACABAMENTO (ESMALTE SINTÉTICO ACETINADO) APLICADA A ROLO OU PINCEL SOBRE SUPERFÍCIES METÁLICAS (EXCETO PERFIL) EXECUTADO EM OBRA (POR DEMÃO). AF_01/2020</t>
  </si>
  <si>
    <t>PINTURA COM TINTA ALQUÍDICA DE ACABAMENTO (ESMALTE SINTÉTICO BRILHANTE) APLICADA A ROLO OU PINCEL SOBRE PERFIL METÁLICO EXECUTADO EM FÁBRICA (POR DEMÃO). AF_01/2020</t>
  </si>
  <si>
    <t>PINTURA COM TINTA ALQUÍDICA DE ACABAMENTO (ESMALTE SINTÉTICO BRILHANTE) APLICADA A ROLO OU PINCEL SOBRE SUPERFÍCIES METÁLICAS (EXCETO PERFIL) EXECUTADO EM OBRA (POR DEMÃO). AF_01/2020</t>
  </si>
  <si>
    <t>PINTURA COM TINTA ALQUÍDICA DE ACABAMENTO (ESMALTE SINTÉTICO FOSCO) APLICADA A ROLO OU PINCEL SOBRE PERFIL METÁLICO EXECUTADO EM FÁBRICA (POR DEMÃO). AF_01/2020</t>
  </si>
  <si>
    <t>PINTURA COM TINTA ALQUÍDICA DE ACABAMENTO (ESMALTE SINTÉTICO FOSCO) APLICADA A ROLO OU PINCEL SOBRE SUPERFÍCIES METÁLICAS (EXCETO PERFIL) EXECUTADO EM OBRA (POR DEMÃO). AF_01/2020</t>
  </si>
  <si>
    <t>PINTURA COM TINTA EPOXÍDICA DE ACABAMENTO APLICADA A ROLO OU PINCEL SOBRE PERFIL METÁLICO EXECUTADO EM FÁBRICA (02 DEMÃOS). AF_01/2020</t>
  </si>
  <si>
    <t>PINTURA COM TINTA ACRÍLICA DE ACABAMENTO APLICADA A ROLO OU PINCEL SOBRE SUPERFÍCIES METÁLICAS (EXCETO PERFIL) EXECUTADO EM OBRA (02 DEMÃOS). AF_01/2020</t>
  </si>
  <si>
    <t>PINTURA COM TINTA ALQUÍDICA DE ACABAMENTO (ESMALTE SINTÉTICO ACETINADO) APLICADA A ROLO OU PINCEL SOBRE SUPERFÍCIES METÁLICAS (EXCETO PERFIL) EXECUTADO EM OBRA (02 DEMÃOS). AF_01/2020</t>
  </si>
  <si>
    <t>PINTURA COM TINTA ALQUÍDICA DE ACABAMENTO (ESMALTE SINTÉTICO BRILHANTE) APLICADA A ROLO OU PINCEL SOBRE SUPERFÍCIES METÁLICAS (EXCETO PERFIL) EXECUTADO EM OBRA (02 DEMÃOS). AF_01/2020</t>
  </si>
  <si>
    <t>PINTURA COM TINTA ALQUÍDICA DE ACABAMENTO (ESMALTE SINTÉTICO FOSCO) APLICADA A ROLO OU PINCEL SOBRE SUPERFÍCIES METÁLICAS (EXCETO PERFIL) EXECUTADO EM OBRA (02 DEMÃOS). AF_01/2020</t>
  </si>
  <si>
    <t>ARGAMASSA TRAÇO 1:1,93 (EM VOLUME DE CIMENTO E AREIA MÉDIA ÚMIDA), FCK 20 MPA, PREPARO MECÂNICO COM MISTURADOR DUPLO HORIZONTAL DE ALTA TURBULÊNCIA. AF_03/2020</t>
  </si>
  <si>
    <t>ACO CA-25, 16,0 MM, BARRA DE TRANSFERENCIA</t>
  </si>
  <si>
    <t>CHAPA/BOBINA LISA EM ALUMINIO, LIGA 1.200 - H14, QUALQUER ESPESSURA, QUALQUER LARGURA</t>
  </si>
  <si>
    <t>QUADRO DE DISTRIBUICAO COM BARRAMENTO TRIFASICO, DE SOBREPOR, EM CHAPA DE ACO GALVANIZADO, PARA *42* DISJUNTORES DIN, 100 A</t>
  </si>
  <si>
    <t>SINAPI 04/2020</t>
  </si>
  <si>
    <t>FUNDAÇÃO E ESTRUTURAS - SAPATAS</t>
  </si>
  <si>
    <t>CONCRETO</t>
  </si>
  <si>
    <t>CANALETAS</t>
  </si>
  <si>
    <t>COMP002</t>
  </si>
  <si>
    <t>INSUMO</t>
  </si>
  <si>
    <t>LASTRO</t>
  </si>
  <si>
    <t>3.1</t>
  </si>
  <si>
    <t>COMP003</t>
  </si>
  <si>
    <t>FORNECIMENTO E COLOCAÇÃO DE MOURAO DE CONCRETO CURVO,10 X 10 CM, H= *2,60* M + CURVA DE 0,40 M</t>
  </si>
  <si>
    <t>BLOCOS</t>
  </si>
  <si>
    <t>POSTES</t>
  </si>
  <si>
    <t>CONTRAVERGA MOLDADA IN LOCO COM UTILIZAÇÃO DE BLOCOS CANALETA 14x19x19 CM</t>
  </si>
  <si>
    <r>
      <t xml:space="preserve">ESCAVAÇÃO MANUAL DE VALA PARA VIGA BALDRAME, SEM PREVISÃO DE FÔRMA. AF_06/2017 </t>
    </r>
    <r>
      <rPr>
        <b/>
        <sz val="9"/>
        <rFont val="Arial"/>
        <family val="2"/>
      </rPr>
      <t>(BALDRAME DE BLOCO)</t>
    </r>
  </si>
  <si>
    <r>
      <t xml:space="preserve">ESCAVAÇÃO MANUAL DE VALA COM PROFUNDIDADE MENOR OU IGUAL A 1,30 M. AF_03/2016 </t>
    </r>
    <r>
      <rPr>
        <b/>
        <sz val="9"/>
        <rFont val="Arial"/>
        <family val="2"/>
      </rPr>
      <t>(SAPATA)</t>
    </r>
  </si>
  <si>
    <t>ESTICADORES</t>
  </si>
  <si>
    <t>ARAME LISO</t>
  </si>
  <si>
    <t>COMP004</t>
  </si>
  <si>
    <t>COMP005</t>
  </si>
  <si>
    <t>FORNECIMENTO E COLOCAÇÃO DE MOURAO DE CONCRETO RETO, TIPO ESTICADOR, *10 X 10* CM, H= 2,50 M COM ESCORAS</t>
  </si>
  <si>
    <t>FORNECIMENTO E COLOCAÇÃO DE TELA DE ARAME GALVANIZADA REVESTIDA EM PVC</t>
  </si>
  <si>
    <t>COMP006</t>
  </si>
  <si>
    <t>FORNECIMENTO E COLOCAÇÃO DE ARAME GALVANIZADO 12BWG, D = 2,76 MM</t>
  </si>
  <si>
    <t>COMP007</t>
  </si>
  <si>
    <t>COMP008</t>
  </si>
  <si>
    <t>1.2</t>
  </si>
  <si>
    <t>1.3</t>
  </si>
  <si>
    <t>1.4</t>
  </si>
  <si>
    <t>1.5</t>
  </si>
  <si>
    <t>1.6</t>
  </si>
  <si>
    <t>3.3</t>
  </si>
  <si>
    <t>3.4</t>
  </si>
  <si>
    <t>3.5</t>
  </si>
  <si>
    <t>PORTAO DE CORRER EM CHAPA TIPO PAINEL LAMBRIL QUADRADO, COM PORTA SOCIAL COMPLETA INCLUIDA, COM REQUADRO, INCLUSIVE PINTURA, COM TRILHOS E ROLDANAS</t>
  </si>
  <si>
    <t>PLANILHA ORÇAMENTÁRIA</t>
  </si>
  <si>
    <t/>
  </si>
  <si>
    <t>LOCALIDADE: 4160 - CUIABA</t>
  </si>
  <si>
    <t>ENCARGOS SOCIAIS (%) HORISTA  84,80  MENSALISTA  48,32</t>
  </si>
  <si>
    <t xml:space="preserve">CODIGO  </t>
  </si>
  <si>
    <t>DESCRICAO DO INSUMO</t>
  </si>
  <si>
    <t xml:space="preserve">  PRECO MEDIANO R$</t>
  </si>
  <si>
    <t>ACABAMENTO DE METAL CROMADO PARA REGISTRO PEQUENO, DE PAREDE, 1/2 " OU 3/4 "</t>
  </si>
  <si>
    <t>ACETILENO (RECARGA DE GAS ACETILENO PARA CILINDRO DE CONJUNTO OXICORTE GRANDE) NAO INCLUI TROCA/MANUTENCAO DO CILINDRO</t>
  </si>
  <si>
    <t>ACIDO CLORIDRICO / ACIDO MURIATICO, DILUICAO 10% A 12% PARA USO EM LIMPEZA</t>
  </si>
  <si>
    <t>ADESIVO / COLA DE CONTATO LIQUIDO, A BASE DE RESINAS, PARA COLAGEM DE ESPUMA PARA ISOLAMENTO TERMICO FLEXIVEL</t>
  </si>
  <si>
    <t>ADESIVO / COLA PARA EPS (ISOPOR) E OUTROS MATERIAIS</t>
  </si>
  <si>
    <t>ADESIVO ACRILICO DE BASE AQUOSA / COLA DE CONTATO</t>
  </si>
  <si>
    <t>ADESIVO PLASTICO PARA PVC, FRASCO COM *850* GR</t>
  </si>
  <si>
    <t>ADUELA/ GALERIA PRE-MOLDADA DE CONCRETO ARMADO, SECAO QUADRADA INTERNA DE 1,50 X 1,50 M (L X A), MISULA DE 20 X 20 CM, C = 1,00 M, ESPESSURA MIN = 15 CM, TB-45 E FCK DO CONCRETO = 30 MPA</t>
  </si>
  <si>
    <t>ADUELA/ GALERIA PRE-MOLDADA DE CONCRETO ARMADO, SECAO RETANGULAR INTERNA DE 2,00 X 2,00 M (L X A), MISULA DE 20 X 20 CM, C = 1,00 M, ESPESSURA MIN = 15 CM, TB-45 E FCK DO CONCRETO = 30 MPA</t>
  </si>
  <si>
    <t>ADUELA/ GALERIA PRE-MOLDADA DE CONCRETO ARMADO, SECAO RETANGULAR INTERNA DE 2,50 X 2,50 M (L X A), MISULA DE 20 X 20 CM, C = 1,00 M, ESPESSURA MIN = 15 CM, TB-45 E FCK DO CONCRETO = 30 MPA</t>
  </si>
  <si>
    <t>ADUELA/ GALERIA PRE-MOLDADA DE CONCRETO ARMADO, SECAO RETANGULAR INTERNA DE 3,00 X 3,00 M (L X A), MISULA DE 20 X 20 CM, C = 1.00 M, ESPESSURA MIN = 20 CM, TB-45 E FCK DO CONCRETO = 30 MPA</t>
  </si>
  <si>
    <t>AJUDANTE DE ARMADOR (HORISTA)</t>
  </si>
  <si>
    <t>AJUDANTE DE ELETRICISTA (HORISTA)</t>
  </si>
  <si>
    <t>AJUDANTE DE ESTRUTURAS METALICAS HORISTA</t>
  </si>
  <si>
    <t>AJUDANTE DE OPERACAO EM GERAL (HORISTA)</t>
  </si>
  <si>
    <t>AJUDANTE DE PINTOR (HORISTA)</t>
  </si>
  <si>
    <t>AJUDANTE DE SERRALHEIRO (HORISTA)</t>
  </si>
  <si>
    <t>ANEL BORRACHA PARA TUBO ESGOTO PREDIAL, DN 50 MM (NBR 5688)</t>
  </si>
  <si>
    <t>ANEL BORRACHA PARA TUBO ESGOTO PREDIAL, DN 75 MM (NBR 5688)</t>
  </si>
  <si>
    <t>ANEL BORRACHA, DN 100 MM, PARA TUBO SERIE REFORCADA ESGOTO PREDIAL</t>
  </si>
  <si>
    <t>ANEL BORRACHA, DN 75 MM, PARA TUBO SERIE REFORCADA ESGOTO PREDIAL</t>
  </si>
  <si>
    <t>ANEL DE BORRACHA PARA VEDACAO DE DUTO PEAD CORRUGADO PARA ELETRICA, DN 1 1/2" (NBR 15715)</t>
  </si>
  <si>
    <t>ANEL DE BORRACHA PARA VEDACAO DE DUTO PEAD CORRUGADO PARA ELETRICA, DN 1 1/4" (NBR 15715)</t>
  </si>
  <si>
    <t>ANEL DE BORRACHA PARA VEDACAO DE DUTO PEAD CORRUGADO PARA ELETRICA, DN 2" (NBR 15715)</t>
  </si>
  <si>
    <t>ANEL DE BORRACHA PARA VEDACAO DE DUTO PEAD CORRUGADO PARA ELETRICA, DN 3" (NBR 15715)</t>
  </si>
  <si>
    <t>ANEL DE BORRACHA PARA VEDACAO DE DUTO PEAD CORRUGADO PARA ELETRICA, DN 4" (NBR 15715)</t>
  </si>
  <si>
    <t>ANEL DE CONCRETO ARMADO COM FUNDO, PARA FOSSA E POCO 1,50 X *0,50* M</t>
  </si>
  <si>
    <t>ANEL DE CONCRETO ARMADO COM FUNDO, PARA FOSSA E POCO 2,00 X *0,50* M</t>
  </si>
  <si>
    <t>ANEL DE CONCRETO ARMADO COM FUNDO, PARA FOSSA E POCO 2,50 X *0,50* M</t>
  </si>
  <si>
    <t>ANEL DE CONCRETO ARMADO, COM FUROS/DRENO PARA SUMIDOURO, D = 0,80 M, H = 0,50 M</t>
  </si>
  <si>
    <t>ANEL DE CONCRETO ARMADO, COM FUROS/DRENO PARA SUMIDOURO, D = 1,00 M, H = 0,50M</t>
  </si>
  <si>
    <t>ANEL DE CONCRETO ARMADO, COM FUROS/DRENO PARA SUMIDOURO, D = 1,50 M, H = 0,50 M</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</si>
  <si>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</si>
  <si>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</si>
  <si>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</si>
  <si>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</si>
  <si>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</si>
  <si>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</si>
  <si>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</si>
  <si>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</si>
  <si>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ANEL DE VEDACAO, PVC FLEXIVEL, 100 MM, PARA SAIDA DE BACIA / VASO SANITARIO</t>
  </si>
  <si>
    <t>ANEL EM CONCRETO ARMADO, LISO,  PARA FOSSAS SEPTICAS E SUMIDOUROS, COM FUNDO, DIAMETRO INTERNO DE 1,20 M E ALTURA DE 0,50 M</t>
  </si>
  <si>
    <t>ANEL EM CONCRETO ARMADO, LISO, PARA FOSSAS SEPTICAS E SUMIDOUROS, COM FUNDO, DIAMETRO INTERNO DE 3,00 M E ALTURA DE 0,50 M</t>
  </si>
  <si>
    <t>ANEL EM CONCRETO ARMADO, LISO, PARA FOSSAS SEPTICAS E SUMIDOUROS, SEM FUNDO, DIAMETRO INTERNO DE 2,00 M E ALTURA DE 0,50 M</t>
  </si>
  <si>
    <t>ANEL EM CONCRETO ARMADO, LISO, PARA FOSSAS SEPTICAS E SUMIDOUROS, SEM FUNDO, DIAMETRO INTERNO DE 2,50 M E ALTURA DE 0,50 M</t>
  </si>
  <si>
    <t>ANEL EM CONCRETO ARMADO, LISO, PARA FOSSAS SEPTICAS E SUMIDOUROS, SEM FUNDO, DIAMETRO INTERNO DE 3,00 M E ALTURA DE 0,50 M</t>
  </si>
  <si>
    <t>ANEL EM CONCRETO ARMADO, LISO, PARA POCOS DE INSPECAO, COM FUNDO, DIAMETRO INTERNO DE 0,60 M E ALTURA DE 0,50 M</t>
  </si>
  <si>
    <t>ANEL EM CONCRETO ARMADO, LISO, PARA POCOS DE INSPECAO, SEM FUNDO, DIAMETRO INTERNO DE 0,60 M E ALTURA DE 0,20 M</t>
  </si>
  <si>
    <t>ANEL EM CONCRETO ARMADO, LISO, PARA POCOS DE INSPECAO, SEM FUNDO, DIAMETRO INTERNO DE 0,60 M E ALTURA DE 0,50 M</t>
  </si>
  <si>
    <t>ANEL EM CONCRETO ARMADO, LISO, PARA POCOS DE VISITA, POCOS DE INSPECAO, FOSSAS SEPTICAS E SUMIDOUROS, COM FUNDO, DIAMETRO INTERNO DE 1,20 M E ALTURA DE 0,75 M</t>
  </si>
  <si>
    <t>ANEL EM CONCRETO ARMADO, LISO, PARA POCOS DE VISITA, POCOS DE INSPECAO, FOSSAS SEPTICAS E SUMIDOUROS, SEM FUNDO, DIAMETRO INTERNO DE 1,20 M E ALTURA DE 0,50 M</t>
  </si>
  <si>
    <t>ANEL EM CONCRETO ARMADO, LISO, PARA POCOS DE VISITAS, POCOS DE INSPECAO, FOSSAS SEPTICAS E SUMIDOUROS, COM FUNDO, DIAMETRO INTERNO DE 0,80 M E ALTURA DE 0,50 M</t>
  </si>
  <si>
    <t>ANEL EM CONCRETO ARMADO, LISO, PARA POCOS DE VISITAS, POCOS DE INSPECAO, FOSSAS SEPTICAS E SUMIDOUROS, COM FUNDO, DIAMETRO INTERNO DE 1,00 M E ALTURA DE 0,50 M</t>
  </si>
  <si>
    <t>ANEL EM CONCRETO ARMADO, LISO, PARA POCOS DE VISITAS, POCOS DE INSPECAO, FOSSAS SEPTICAS E SUMIDOUROS, SEM FUNDO, DIAMETRO INTERNO DE 0,80 M E ALTURA DE 0,50 M</t>
  </si>
  <si>
    <t>ANEL EM CONCRETO ARMADO, LISO, PARA POCOS DE VISITAS, POCOS DE INSPECAO, FOSSAS SEPTICAS E SUMIDOUROS, SEM FUNDO, DIAMETRO INTERNO DE 1,00 M E ALTURA DE 0,50 M</t>
  </si>
  <si>
    <t>ANEL EM CONCRETO ARMADO, LISO, PARA, POCOS DE VISITA, POCOS DE INSPECAO, FOSSAS SEPTICAS E SUMIDOUROS, COM FUNDO, DIAMETRO INTERNO DE 1,50 M E ALTURA DE 1,00 M</t>
  </si>
  <si>
    <t>ANEL EM CONCRETO ARMADO, LISO, PARA, POCOS DE VISITA, POCOS DE INSPECAO, FOSSAS SEPTICAS E SUMIDOUROS, SEM FUNDO, DIAMETRO INTERNO DE 1,50 M E ALTURA DE 0,50 M</t>
  </si>
  <si>
    <t>ANEL EM CONCRETO ARMADO, PERFURADO,  PARA FOSSAS SEPTICAS E SUMIDOUROS, SEM FUNDO, DIAMETRO INTERNO DE 1,20 M E ALTURA DE 0,50 M</t>
  </si>
  <si>
    <t>ANEL EM CONCRETO ARMADO, PERFURADO, PARA FOSSAS SEPTICAS E SUMIDOUROS, SEM FUNDO, DIAMETRO INTERNO DE 2,00 M E ALTURA DE 0,50 M</t>
  </si>
  <si>
    <t>ANEL EM CONCRETO ARMADO, PERFURADO, PARA FOSSAS SEPTICAS E SUMIDOUROS, SEM FUNDO, DIAMETRO INTERNO DE 2,50 M E ALTURA DE 0,50 M</t>
  </si>
  <si>
    <t>ANEL EM CONCRETO ARMADO, PERFURADO, PARA FOSSAS SEPTICAS E SUMIDOUROS, SEM FUNDO, DIAMETRO INTERNO DE 3,00 M E ALTURA DE 0,50 M</t>
  </si>
  <si>
    <t>APOIO DO PORTA DENTE PARA FRESADORA DE  ASFALTO</t>
  </si>
  <si>
    <t>AQUECEDOR DE OLEO BPF (FLUIDO) TERMICO, CAPACIDADE DE 300.000  KCAL/H</t>
  </si>
  <si>
    <t>AQUECEDOR SOLAR COM RESERVATORIO TERMICO DE 1000 L E *5* PLACAS COLETORAS DE *2,0* M2 (NAO INCLUI ACESSORIOS) (SEM INSTALACAO)</t>
  </si>
  <si>
    <t>AQUECEDOR SOLAR COM RESERVATORIO TERMICO DE 400 L E *2* PLACAS COLETORAS DE *2,0* M2 (NAO INCLUI ACESSORIOS) (SEM INSTALACAO)</t>
  </si>
  <si>
    <t>AQUECEDOR SOLAR COM RESERVATORIO TERMICO DE 600 L E *3* PLACAS COLETORAS DE *2,0* M2 (NAO INCLUI ACESSORIOS) (SEM INSTALACAO)</t>
  </si>
  <si>
    <t>AQUECEDOR SOLAR COM RESERVATORIO TERMICO DE 800 L E *4* PLACAS COLETORAS DE *2,0* M2 (NAO INCLUI ACESSORIOS) (SEM INSTALACAO)</t>
  </si>
  <si>
    <t>AQUECEDOR SOLAR DE INSTALACAO EXTERNA, KIT COMPACTO, CONJUNTO COM RESERVATORIO TERMICO DE 200 L, PLACA COLETORA DE *2,0* M2 E INCLUSO ACESSORIOS (RESIDENCIAS ATE 120,00 M2 E DE 4 A 5 BANHOS POR DIA) (SEM INSTALACAO)</t>
  </si>
  <si>
    <t>ARAME RECOZIDO 16 BWG, D = 1,65 MM (0,016 KG/M) OU 18 BWG, D = 1,25 MM (0,01 KG/M)</t>
  </si>
  <si>
    <t>ARGAMASSA COLANTE AC II</t>
  </si>
  <si>
    <t>ARGAMASSA COLANTE TIPO AC III</t>
  </si>
  <si>
    <t>ARGAMASSA COLANTE TIPO AC III E</t>
  </si>
  <si>
    <t>ARGAMASSA PARA REVESTIMENTO DECORATIVO MONOCAMADA</t>
  </si>
  <si>
    <t>ARMADOR (HORISTA)</t>
  </si>
  <si>
    <t>ARRUELA LISA, REDONDA, DE LATAO POLIDO, DIAMETRO NOMINAL 5/8", DIAMETRO EXTERNO = 34 MM, DIAMETRO DO FURO = 17 MM, ESPESSURA = *2,5* MM</t>
  </si>
  <si>
    <t>AUXILIAR DE AZULEJISTA (HORISTA)</t>
  </si>
  <si>
    <t>AUXILIAR DE ENCANADOR OU BOMBEIRO HIDRAULICO (HORISTA)</t>
  </si>
  <si>
    <t>AUXILIAR DE PEDREIRO (HORISTA)</t>
  </si>
  <si>
    <t>AZULEJISTA OU LADRILHEIRO (HORISTA)</t>
  </si>
  <si>
    <t>BACIA SANITARIA (VASO) COM CAIXA ACOPLADA, SIFAO APARENTE, DE LOUCA BRANCA (SEM ASSENTO)</t>
  </si>
  <si>
    <t>BACIA SANITARIA (VASO) COM CAIXA ACOPLADA, SIFAO OCULTO / CARENADO, DE LOUCA BRANCA (SEM ASSENTO ) - PADRAO ALTO</t>
  </si>
  <si>
    <t>BACIA SANITARIA (VASO) CONVENCIONAL PARA PCD, SEM FURO FRONTAL, DE LOUCA BRANCA (SEM ASSENTO)</t>
  </si>
  <si>
    <t>BACIA SANITARIA (VASO) CONVENCIONAL PARA USO ESPECIFICO (HOSPITAIS, CLINICAS), COM FURO FRONTAL, DE LOUCA BRANCA, SEM ASSENTO</t>
  </si>
  <si>
    <t>BACIA SANITARIA (VASO) CONVENCIONAL, DE LOUCA BRANCA, SIFAO APARENTE, SAIDA VERTICAL (SEM ASSENTO)</t>
  </si>
  <si>
    <t>BACIA SANITARIA (VASO) CONVENCIONAL, DE LOUCA COLORIDA, SIFAO APARENTE, SAIDA VERTICAL (SEM ASSENTO)</t>
  </si>
  <si>
    <t>BACIA SANITARIA (VASO) INFANTIL, SIFONADO, DE LOUCA BRANCA, (SEM ASSENTO)</t>
  </si>
  <si>
    <t>BARRA ANTIPANICO DUPLA, CEGA EM LADO OPOSTO, COR CINZA</t>
  </si>
  <si>
    <t>BARRA ANTIPANICO SIMPLES, CEGA EM LADO OPOSTO, COR CINZA</t>
  </si>
  <si>
    <t>BARRA DE FERRO CHATA, RETANGULAR (QUALQUER BITOLA)</t>
  </si>
  <si>
    <t>BARRA DE FERRO CHATO, RETANGULAR, 19,05 MM X 3,17 MM (L X E), 0,47 KG/M</t>
  </si>
  <si>
    <t>BARRA DE FERRO CHATO, RETANGULAR, 25,4 MM X 4,76 MM (L X E), 1,73 KG/M</t>
  </si>
  <si>
    <t>BARRA DE FERRO CHATO, RETANGULAR, 25,4 MM X 6,35 MM (L X E), 1,2265 KG/M</t>
  </si>
  <si>
    <t>BARRA DE FERRO CHATO, RETANGULAR, 38,1 MM X 12,7 MM (L X E), 3,79 KG/M</t>
  </si>
  <si>
    <t>BARRA DE FERRO CHATO, RETANGULAR, 38,1 MM X 6,35 MM (L X E), 1,89 KG/M</t>
  </si>
  <si>
    <t>BARRA DE FERRO CHATO, RETANGULAR, 38,1 MM X 9,53 MM (L X E), 2,84 KG/M</t>
  </si>
  <si>
    <t>BARRA DE FERRO CHATO, RETANGULAR, 50,8 MM X 12,7 MM (L X E), 5,06 KG/M</t>
  </si>
  <si>
    <t>BARRA DE FERRO CHATO, RETANGULAR, 50,8 MM X 25,4 MM (L X E), 10,12 KG/M</t>
  </si>
  <si>
    <t>BARRA DE FERRO CHATO, RETANGULAR, 50,8 MM X 6,35 MM (L X E), 2,53 KG/M</t>
  </si>
  <si>
    <t>BARRA DE FERRO CHATO, RETANGULAR, 50,8 MM X 7,94 MM (L X E), 3,162 KG/M</t>
  </si>
  <si>
    <t>BARRA DE FERRO CHATO, RETANGULAR, 50,8 MM X 9,53 MM (L X E), 3,79KG/M</t>
  </si>
  <si>
    <t>BASE DE MISTURADOR MONOCOMANDO PARA CHUVEIRO, DE PAREDE (NAO INCLUI ACABAMENTOS)</t>
  </si>
  <si>
    <t>BATENTE / PORTAL / ADUELA / MARCO EM MADEIRA MACICA COM REBAIXO, E = *3* CM, L = *14* CM, PARA PORTAS DE  GIRO DE *60 CM A 120* CM  X *210* CM, CEDRINHO / ANGELIM COMERCIAL / TAURI / CURUPIXA / PEROBA / CUMARU OU EQUIVALENTE DA REGIAO (NAO INCLUI ALIZARES)</t>
  </si>
  <si>
    <t>BATENTE / PORTAL / ADUELA / MARCO EM MADEIRA MACICA COM REBAIXO, E = *3* CM, L = *14* CM, PARA PORTAS DE  GIRO DE *60 CM A 120* CM  X *210* CM, PINUS / EUCALIPTO / VIROLA OU EQUIVALENTE DA REGIAO (NAO INCLUI ALIZARES)</t>
  </si>
  <si>
    <t>BATENTE / PORTAL / ADUELA / MARCO EM MADEIRA MACICA COM REBAIXO, E = *3* CM, L = *16* CM, PARA PORTAS DE  GIRO DE *60 CM A 120* CM  X *210* CM, CEDRINHO / ANGELIM COMERCIAL / TAURI / CURUPIXA / PEROBA / CUMARU OU EQUIVALENTE DA REGIAO (NAO INCLUI ALIZARES)</t>
  </si>
  <si>
    <t>BATENTE / PORTAL / ADUELA / MARCO EM MADEIRA MACICA COM REBAIXO, E = *3* CM, L = *16* CM, PARA PORTAS DE  GIRO DE *60 CM A 120* CM  X *210* CM, PINUS / EUCALIPTO / VIROLA OU EQUIVALENTE DA REGIAO (NAO INCLUI ALIZARES)</t>
  </si>
  <si>
    <t>BENTONITA, ARGILA CONSTITUIDA POR  MONTMORILONITA</t>
  </si>
  <si>
    <t>BETONEIRA CAPACIDADE NOMINAL 600 L, CAPACIDADE DE MISTURA 440 L, MOTOR A GASOLINA POTENCIA 10 HP, COM  CARREGADOR</t>
  </si>
  <si>
    <t>BLOCO / TIJOLO DE VIDRO INCOLOR, CANELADO / ONDULADO, *19 X 19 X 8* CM (A X L X E)</t>
  </si>
  <si>
    <t>BLOCO / TIJOLO DE VIDRO INCOLOR, XADREZ, *20 X 20 X 10* CM (A X L X E)</t>
  </si>
  <si>
    <t>BLOCO CERAMICO / TIJOLO VAZADO PARA ALVENARIA DE VEDACAO, FUROS NA HORIZONTAL, 11,5 X 19 X 19 CM (NBR 15270)</t>
  </si>
  <si>
    <t>BLOCO CERAMICO / TIJOLO VAZADO PARA ALVENARIA DE VEDACAO, FUROS NA VERTICAL, 14 X 19 X 39 CM (NBR 15270)</t>
  </si>
  <si>
    <t>BLOCO CERAMICO / TIJOLO VAZADO PARA ALVENARIA DE VEDACAO, FUROS NA VERTICAL, 19 X 19 X 39 CM (NBR 15270)</t>
  </si>
  <si>
    <t>BLOCO CERAMICO / TIJOLO VAZADO PARA ALVENARIA DE VEDACAO, FUROS NA VERTICAL,, 9 X 19 X 39 CM (NBR 15270)</t>
  </si>
  <si>
    <t>BLOCO CERAMICO / TIJOLO VAZADO PARA ALVENARIA DE VEDACAO, 4 FUROS NA HORIZONTAL, DE 9 X 9 X 19 CM (L X A X C)</t>
  </si>
  <si>
    <t>BLOCO CERAMICO / TIJOLO VAZADO PARA ALVENARIA DE VEDACAO, 6 FUROS NA HORIZONTAL, 9 X 14 X 19 CM (L X A X C)</t>
  </si>
  <si>
    <t>BLOCO CERAMICO / TIJOLO VAZADO PARA ALVENARIA DE VEDACAO, 8 FUROS NA HORIZONTAL, DE 9 X 19 X 19 CM (L XA X C)</t>
  </si>
  <si>
    <t>BLOCO CERAMICO / TIJOLO VAZADO PARA ALVENARIA DE VEDACAO, 8 FUROS NA HORIZONTAL, 9 X 19 X 29 CM (L X A X C)</t>
  </si>
  <si>
    <t>BLOCO DE CONCRETO ESTRUTURAL 14 X 19 X 29 CM, FBK 10 MPA (NBR 6136)</t>
  </si>
  <si>
    <t>BLOCO DE CONCRETO ESTRUTURAL 14 X 19 X 29 CM, FBK 12 MPA (NBR 6136)</t>
  </si>
  <si>
    <t>BLOCO DE CONCRETO ESTRUTURAL 14 X 19 X 29 CM, FBK 14 MPA (NBR 6136)</t>
  </si>
  <si>
    <t>BLOCO DE CONCRETO ESTRUTURAL 14 X 19 X 29 CM, FBK 16 MPA (NBR 6136)</t>
  </si>
  <si>
    <t>BLOCO DE CONCRETO ESTRUTURAL 14 X 19 X 29 CM, FBK 4,5 MPA (NBR 6136)</t>
  </si>
  <si>
    <t>BLOCO DE CONCRETO ESTRUTURAL 14 X 19 X 29 CM, FBK 6 MPA (NBR 6136)</t>
  </si>
  <si>
    <t>BLOCO DE CONCRETO ESTRUTURAL 14 X 19 X 29 CM, FBK 8 MPA (NBR 6136)</t>
  </si>
  <si>
    <t>BLOCO DE CONCRETO ESTRUTURAL 14 X 19 X 34 CM, FBK 4,5 MPA (NBR 6136)</t>
  </si>
  <si>
    <t>BLOCO DE CONCRETO ESTRUTURAL 14 X 19 X 39 CM, FBK 10 MPA (NBR 6136)</t>
  </si>
  <si>
    <t>BLOCO DE CONCRETO ESTRUTURAL 14 X 19 X 39 CM, FBK 12 MPA (NBR 6136)</t>
  </si>
  <si>
    <t>BLOCO DE CONCRETO ESTRUTURAL 14 X 19 X 39 CM, FBK 14 MPA (NBR 6136)</t>
  </si>
  <si>
    <t>BLOCO DE CONCRETO ESTRUTURAL 14 X 19 X 39 CM, FBK 4,5 MPA (NBR 6136)</t>
  </si>
  <si>
    <t>BLOCO DE CONCRETO ESTRUTURAL 14 X 19 X 39 CM, FBK 6 MPA (NBR 6136)</t>
  </si>
  <si>
    <t>BLOCO DE CONCRETO ESTRUTURAL 14 X 19 X 39 CM, FBK 8 MPA (NBR 6136)</t>
  </si>
  <si>
    <t>BLOCO DE CONCRETO ESTRUTURAL 14 X 19 X 39, FCK 16 MPA (NBR 6136)</t>
  </si>
  <si>
    <t>BLOCO DE CONCRETO ESTRUTURAL 19 X 19 X 39 CM, FBK 10 MPA (NBR 6136)</t>
  </si>
  <si>
    <t>BLOCO DE CONCRETO ESTRUTURAL 19 X 19 X 39 CM, FBK 12 MPA (NBR 6136)</t>
  </si>
  <si>
    <t>BLOCO DE CONCRETO ESTRUTURAL 19 X 19 X 39 CM, FBK 14 MPA (NBR 6136)</t>
  </si>
  <si>
    <t>BLOCO DE CONCRETO ESTRUTURAL 19 X 19 X 39 CM, FBK 16 MPA (NBR 6136)</t>
  </si>
  <si>
    <t>BLOCO DE CONCRETO ESTRUTURAL 19 X 19 X 39 CM, FBK 4,5 MPA (NBR 6136)</t>
  </si>
  <si>
    <t>BLOCO DE CONCRETO ESTRUTURAL 19 X 19 X 39 CM, FBK 8 MPA (NBR 6136)</t>
  </si>
  <si>
    <t>BLOCO DE CONCRETO ESTRUTURAL 9 X 19 X 39 CM, FBK 4,5 MPA (NBR 6136)</t>
  </si>
  <si>
    <t>BLOCO DE GESSO COMPACTO / MACICO, BRANCO, E = 10 CM, DIMENSOES *67 X 50* CM</t>
  </si>
  <si>
    <t>BLOCO DE GESSO VAZADO, BRANCO, E = *7* CM, DIMENSOES *67 X 50* CM</t>
  </si>
  <si>
    <t>BLOCO DE VEDACAO CONCRETO APARENTE 9 X 19 X 39 CM (CLASSE C - NBR 6136)</t>
  </si>
  <si>
    <t>BLOCO DE VEDACAO CONCRETO 14 X 19 X 29 CM (CLASSE C - NBR 6136)</t>
  </si>
  <si>
    <t>BLOCO DE VEDACAO DE CONCRETO APARENTE 14 X 19 X 39 CM (CLASSE C - NBR 6136)</t>
  </si>
  <si>
    <t>BLOCO DE VEDACAO DE CONCRETO APARENTE 19 X 19 X 39 CM  (CLASSE C - NBR 6136)</t>
  </si>
  <si>
    <t>BLOCO DE VEDACAO DE CONCRETO CELULAR AUTOCLAVADO 10 X 30 X 60 CM (E X A X C)</t>
  </si>
  <si>
    <t>BLOCO DE VEDACAO DE CONCRETO CELULAR AUTOCLAVADO 15 X 30 X 60 CM (E X A X C)</t>
  </si>
  <si>
    <t>BLOCO DE VEDACAO DE CONCRETO CELULAR AUTOCLAVADO 20 X 30 X 60 CM (E X A X C)</t>
  </si>
  <si>
    <t>BLOCO DE VEDACAO DE CONCRETO 14 X 19 X 39 CM (CLASSE C - NBR 6136)</t>
  </si>
  <si>
    <t>BLOCO DE VEDACAO DE CONCRETO 19 X 19 X 39 CM (CLASSE C - NBR 6136)</t>
  </si>
  <si>
    <t>BLOCO DE VEDACAO DE CONCRETO, 9 X 19 X 39 CM (CLASSE C - NBR 6136)</t>
  </si>
  <si>
    <t>BLOCO DE VIDRO / ELEMENTO VAZADO, INCOLOR, VENEZIANA, *20 X 20 X 6* CM (A X L X E)</t>
  </si>
  <si>
    <t>BLOCO DE VIDRO / ELEMENTO VAZADO, INCOLOR, VENEZIANA, DE *20 X 10 X 8* CM (A X L X E)</t>
  </si>
  <si>
    <t>BLOCO VEDACAO CONCRETO CELULAR AUTOCLAVADO 12,5 X 30 X 60 CM (E X A X C)</t>
  </si>
  <si>
    <t>BLOCO VEDACAO CONCRETO CELULAR AUTOCLAVADO 7,5 X 30 X 60 CM (E X A X C)</t>
  </si>
  <si>
    <t>BLOQUETE/PISO DE CONCRETO - MODELO BLOCO PISOGRAMA/CONCREGRAMA 2 FUROS, DIMENSOES APROX. DE 35 CM X 15 CM E ESPESSURA DE 7 CM (+/- 1 CM), COR NATURAL</t>
  </si>
  <si>
    <t>BLOQUETE/PISO DE CONCRETO - MODELO PISOGRAMA/CONCREGRAMA/PAVI-GRADE/GRAMEIRO, DIMENSOES APROXIMADAS DE 60 CM X 45 CM E ESPESSURA DE 8 CM (+/- 1 CM), COR NATURAL</t>
  </si>
  <si>
    <t>BLOQUETE/PISO INTERTRAVADO DE CONCRETO - MODELO SEXTAVADO / HEXAGONAL, 25 CM X 25 CM, E = 10 CM, RESISTENCIA DE 35 MPA (NBR 9781), COR NATURAL</t>
  </si>
  <si>
    <t>BLOQUETE/PISO INTERTRAVADO DE CONCRETO - MODELO SEXTAVADO / HEXAGONAL, 25 CM X 25 CM, E = 6 CM, RESISTENCIA DE 35 MPA (NBR 9781), COR NATURAL</t>
  </si>
  <si>
    <t>BLOQUETE/PISO INTERTRAVADO DE CONCRETO - MODELO SEXTAVADO / HEXAGONAL, 25 CM X 25 CM, E = 8 CM, RESISTENCIA DE 35 MPA (NBR 9781), COR NATURAL</t>
  </si>
  <si>
    <t>BOMBA TRIPLEX COM MOTOR A DIESEL, NACIONAL, DIAMETRO DE SUCCAO DE 2  1/2''</t>
  </si>
  <si>
    <t>BORBOLETA PARA JANELA TIPO GUILHOTINA, EM ZAMAC CROMADO</t>
  </si>
  <si>
    <t>BRACO OU HASTE RETA COM CANOPLA PLASTICA, 1/2 ", PARA CHUVEIRO ELETRICO</t>
  </si>
  <si>
    <t>BUCHA DE REDUCAO, PVC, LONGA, SERIE R, DN 50 X 40 MM, PARA ESGOTO OU AGUAS PLUVIAIS PREDIAIS</t>
  </si>
  <si>
    <t>CADEADO SIMPLES, CORPO EM LATAO MACICO, COM LARGURA DE 25 MM E ALTURA DE APROX 25 MM, HASTE CEMENTADA (NAO LONGA), EM ACO TEMPERADO COM DIAMETRO DE APROX 5,0 MM, INCLUINDO 2 CHAVES</t>
  </si>
  <si>
    <t>CADEADO SIMPLES, CORPO EM LATAO MACICO, COM LARGURA DE 35 MM E ALTURA DE APROX 30 MM, HASTE CEMENTADA (NAO LONGA), EM ACO TEMPERADO COM DIAMETRO DE APROX 6,0 MM, INCLUINDO 2 CHAVES</t>
  </si>
  <si>
    <t>CADEADO SIMPLES, CORPO EM LATAO MACICO, COM LARGURA DE 50 MM E ALTURA DE APROX 40 MM, HASTE CEMENTADA EM ACO TEMPERADO COM DIAMETRO DE APROX 8,0 MM, INCLUINDO 2 CHAVES</t>
  </si>
  <si>
    <t>CAIBRO APARELHADO  *7,5 X 7,5* CM, EM MACARANDUBA, ANGELIM OU EQUIVALENTE DA REGIAO</t>
  </si>
  <si>
    <t>CAIBRO APARELHADO *6 X 8* CM, EM MACARANDUBA, ANGELIM OU EQUIVALENTE DA REGIAO</t>
  </si>
  <si>
    <t>CAIBRO NAO APARELHADO  *7,5 X 7,5* CM, EM MACARANDUBA, ANGELIM OU EQUIVALENTE DA REGIAO -  BRUTA</t>
  </si>
  <si>
    <t>CAIBRO NAO APARELHADO *5 X 6* CM, EM MACARANDUBA, ANGELIM OU EQUIVALENTE DA REGIAO -  BRUTA</t>
  </si>
  <si>
    <t>CAIBRO NAO APARELHADO,  *6 X 8* CM,  EM MACARANDUBA, ANGELIM OU EQUIVALENTE DA REGIAO -  BRUTA</t>
  </si>
  <si>
    <t>CAIBRO ROLICO DE MADEIRA TRATADA, D = 4 A 7 CM, H = 3,00 M, EM EUCALIPTO OU EQUIVALENTE DA REGIAO</t>
  </si>
  <si>
    <t>CAIBRO 5 X 5 CM EM PINUS, MISTA OU EQUIVALENTE DA REGIAO - BRUTA</t>
  </si>
  <si>
    <t>CAIXA DE ATERRAMENTO EM CONCRETO PRÃ-MOLDADO, DIAMETRO DE 0,30 M E ALTURA DE 0,35 M, SEM FUNDO E COM TAMPA</t>
  </si>
  <si>
    <t>CAIXA DE CONCRETO ARMADO PRE-MOLDADO, COM FUNDO E SEM TAMPA, DIMENSOES DE 0,30 X 0,30 X 0,30 M</t>
  </si>
  <si>
    <t>CAIXA DE CONCRETO ARMADO PRE-MOLDADO, COM FUNDO E SEM TAMPA, DIMENSOES DE 0,40 X 0,40 X 0,40 M</t>
  </si>
  <si>
    <t>CAIXA DE CONCRETO ARMADO PRE-MOLDADO, COM FUNDO E SEM TAMPA, DIMENSOES DE 0,60 X 0,60 X 0,50 M</t>
  </si>
  <si>
    <t>CAIXA DE CONCRETO ARMADO PRE-MOLDADO, COM FUNDO E SEM TAMPA, DIMENSOES DE 0,80 X 0,80 X 0,50 M</t>
  </si>
  <si>
    <t>CAIXA DE CONCRETO ARMADO PRE-MOLDADO, COM FUNDO E SEM TAMPA, DIMENSOES DE 1,00 X 1,00 X 0,50 M</t>
  </si>
  <si>
    <t>CAIXA DE CONCRETO ARMADO PRE-MOLDADO, COM FUNDO E TAMPA, DIMENSOES DE 0,30 X 0,30 X 0,30 M</t>
  </si>
  <si>
    <t>CAIXA DE CONCRETO ARMADO PRE-MOLDADO, COM FUNDO E TAMPA, DIMENSOES DE 0,40 X 0,40 X 0,40 M</t>
  </si>
  <si>
    <t>CAIXA DE CONCRETO ARMADO PRE-MOLDADO, COM FUNDO E TAMPA, DIMENSOES DE 0,60 X 0,60 X 0,50 M</t>
  </si>
  <si>
    <t>CAIXA DE CONCRETO ARMADO PRE-MOLDADO, SEM FUNDO, QUADRADA, DIMENSOES DE 0,30 X 0,30 X 0,30 M</t>
  </si>
  <si>
    <t>CAIXA DE CONCRETO ARMADO PRE-MOLDADO, SEM FUNDO, QUADRADA, DIMENSOES DE 0,40 X 0,40 X 0,40 M</t>
  </si>
  <si>
    <t>CAIXA DE CONCRETO ARMADO PRE-MOLDADO, SEM FUNDO, QUADRADA, DIMENSOES DE 0,60 X 0,60 X 0,50 M</t>
  </si>
  <si>
    <t>CAIXA DE CONCRETO ARMADO PRE-MOLDADO, SEM FUNDO, QUADRADA, DIMENSOES DE 0,80 X 0,80 X 0,50 M</t>
  </si>
  <si>
    <t>CAIXA DE CONCRETO ARMADO PRE-MOLDADO, SEM FUNDO, QUADRADA, DIMENSOES DE 1,00 X 1,00 X 0,50 M</t>
  </si>
  <si>
    <t>CAIXA DE GORDURA CILINDRICA EM CONCRETO SIMPLES,  PRE-MOLDADA, COM DIAMETRO DE 40 CM E ALTURA DE 45 CM, COM TAMPA</t>
  </si>
  <si>
    <t>CAIXA DE GORDURA EM PVC, DIAMETRO MINIMO 300 MM, DIAMETRO DE SAIDA 100 MM, CAPACIDADE  APROXIMADA 18 LITROS, COM TAMPA E CESTO</t>
  </si>
  <si>
    <t>CAIXA DE INSPECAO PARA ATERRAMENTO E PARA RAIOS, EM POLIPROPILENO,  DIAMETRO = 300 MM X ALTURA = 400 MM</t>
  </si>
  <si>
    <t>CAIXA DE INSPECAO PARA ATERRAMENTO OU OUTRO USO, EM PVC, DN = 250 X 250 MM</t>
  </si>
  <si>
    <t>CAIXA DE INSPECAO PARA ATERRAMENTO OU OUTRO USO, EM PVC, DN = 300 X *300* MM</t>
  </si>
  <si>
    <t>CAIXA DE INSPECAO PARA ATERRAMENTO OU OUTRO USO, EM PVC, DN = 300 X 250 MM</t>
  </si>
  <si>
    <t>CAIXA DE INSPECAO PARA ATERRAMENTO OU OUTRO USO, EM PVC, DN = 300 X 600 MM</t>
  </si>
  <si>
    <t>CAIXA PARA HIDROMETRO CONCRETO PRE MOLDADO, *0,24 M X 0,45 M X 0,30* M (L X C X A)</t>
  </si>
  <si>
    <t>CAIXA PARA MEDIDOR MONOFASICO, EM POLICARBONATO / TERMOPLASTICO, PARA ALOJAR 1 DISJUNTOR (PADRAO DA CONCESSIONARIA LOCAL)</t>
  </si>
  <si>
    <t>CAIXA PARA MEDIDOR POLIFASICO, EM POLICARBONATO / TERMOPLASTICO, PARA ALOJAR 1 DISJUNTOR (PADRAO DA CONCESSIONARIA LOCAL)</t>
  </si>
  <si>
    <t>CAIXA PRE-MOLDADA PARA BOCA DE LOBO, EM CONCRETO ARMADO, COM FCK DE 25 MPA, COM DIMENSOES 1,10 X 0,65 X 1,00 M (COMPRIMENTO X LARGURA X ALTURA)</t>
  </si>
  <si>
    <t>CAIXA SIFONADA PVC, 100 X 100 X 50 MM, COM GRELHA REDONDA, BRANCA</t>
  </si>
  <si>
    <t>CAIXA SIFONADA PVC, 250 X 230 X 75 MM, COM TAMPA CEGA QUADRADA, BRANCA</t>
  </si>
  <si>
    <t>CAIXA SIFONADA, PVC, 150 X *185* X 75 MM, COM GRELHA QUADRADA, BRANCA</t>
  </si>
  <si>
    <t>CAIXA SIFONADA, PVC, 150 X 150 X 50 MM, COM GRELHA QUADRADA, BRANCA (NBR 5688)</t>
  </si>
  <si>
    <t>CAIXA SIFONADA, PVC, 150 X 150 X 50 MM, COM GRELHA REDONDA, BRANCA</t>
  </si>
  <si>
    <t>CALCARIO DOLOMITICO A (POSTO PEDREIRA/FORNECEDOR,  SEM FRETE)</t>
  </si>
  <si>
    <t>CALCETEIRO (HORISTA)</t>
  </si>
  <si>
    <t>CALHA/CANALETA DE CONCRETO SIMPLES, TIPO MEIA CANA, DIAMETRO DE 20 CM, PARA AGUA PLUVIAL</t>
  </si>
  <si>
    <t>CALHA/CANALETA DE CONCRETO SIMPLES, TIPO MEIA CANA, DIAMETRO DE 30 CM, PARA AGUA PLUVIAL</t>
  </si>
  <si>
    <t>CALHA/CANALETA DE CONCRETO SIMPLES, TIPO MEIA CANA, DIAMETRO DE 40 CM, PARA AGUA PLUVIAL</t>
  </si>
  <si>
    <t>CALHA/CANALETA DE CONCRETO SIMPLES, TIPO MEIA CANA, DIAMETRO DE 50 CM, PARA AGUA PLUVIAL</t>
  </si>
  <si>
    <t>CALHA/CANALETA DE CONCRETO SIMPLES, TIPO MEIA CANA, DIAMETRO DE 60 CM, PARA AGUA PLUVIAL</t>
  </si>
  <si>
    <t>CALHA/CANALETA DE CONCRETO SIMPLES, TIPO MEIA CANA, DIAMETRO DE 80 CM, PARA AGUA PLUVIAL</t>
  </si>
  <si>
    <t>CAMINHAO TOCO, PESO BRUTO TOTAL 13200 KG, CARGA UTIL MAXIMA 9200 KG, DISTANCIA ENTRE EIXOS 3,31 M, POTENCIA 175 CV (INCLUI CABINE E CHASSI, NAO INCLUI CARROCERIA)</t>
  </si>
  <si>
    <t>CAMINHAO TOCO, PESO BRUTO TOTAL 14300 KG, CARGA UTIL MAXIMA 9480 KG, DISTANCIA ENTRE EIXOS 4,80 M, POTENCIA 185 CV (INCLUI CABINE E CHASSI, NAO INCLUI CARROCERIA)</t>
  </si>
  <si>
    <t>CAMINHAO TOCO, PESO BRUTO TOTAL 16000 KG, CARGA UTIL MAXIMA 10600 KG, DISTANCIA ENTRE EIXOS 4,80 M, POTENCIA 277 CV (INCLUI CABINE E CHASSI, NAO INCLUI CARROCERIA)</t>
  </si>
  <si>
    <t>CAMINHAO TOCO, PESO BRUTO TOTAL 16000 KG, CARGA UTIL MAXIMA 11030 KG, DISTANCIA ENTRE EIXOS 5,41 M, POTENCIA 185 CV (INCLUI CABINE E CHASSI, NAO INCLUI CARROCERIA)</t>
  </si>
  <si>
    <t>CAMINHAO TOCO, PESO BRUTO TOTAL 9600 KG, CARGA UTIL MAXIMA 6190 KG, DISTANCIA ENTRE EIXOS 3,70 M, POTENCIA 156 CV (INCLUI CABINE E CHASSI, NAO INCLUI CARROCERIA)</t>
  </si>
  <si>
    <t>CAMINHAO TRUCADO, PESO BRUTO TOTAL 23000 KG, CARGA UTIL MAXIMA 15285 KG, DISTANCIA ENTRE EIXOS 4,80 M, POTENCIA 326 CV (INCLUI CABINE E CHASSI, NAO INCLUI CARROCERIA)</t>
  </si>
  <si>
    <t>CAMINHAO TRUCADO, PESO BRUTO TOTAL 23000 KG, CARGA UTIL MAXIMA 16360 KG, CABINE ESTENDIDA, DISTANCIA ENTRE EIXOS 3,56 M, POTENCIA 277 CV (INCLUI CABINE E CHASSI, NAO INCLUI CARROCERIA)</t>
  </si>
  <si>
    <t>CANALETA DE CONCRETO ESTRUTURAL 14 X 19 X 29 CM, FBK 14 MPA (NBR 6136)</t>
  </si>
  <si>
    <t>CANALETA DE CONCRETO ESTRUTURAL 14 X 19 X 29 CM, FBK 4,5 MPA (NBR 6136)</t>
  </si>
  <si>
    <t>CANALETA DE CONCRETO ESTRUTURAL 14 X 19 X 39 CM, FBK 14 MPA (NBR 6136)</t>
  </si>
  <si>
    <t>CANALETA DE CONCRETO ESTRUTURAL 14 X 19 X 39 CM, FBK 4,5 MPA (NBR 6136)</t>
  </si>
  <si>
    <t>CANALETA DE CONCRETO 14 X 19 X 19 CM (CLASSE C - NBR 6136)</t>
  </si>
  <si>
    <t>CANALETA DE CONCRETO 19 X 19 X 19 CM (CLASSE C - NBR 6136)</t>
  </si>
  <si>
    <t>CANALETA DE CONCRETO 9 X 19 X 19 CM (CLASSE C - NBR 6136)</t>
  </si>
  <si>
    <t>CANTONEIRA (ABAS IGUAIS) EM FERRO GALVANIZADO, 25,4 MM X 3,17 MM (L X E), 1,27KG/M</t>
  </si>
  <si>
    <t>CANTONEIRA (ABAS IGUAIS) EM FERRO GALVANIZADO, 38,1 MM X 3,17 MM (L X E), 3,48 KG/M</t>
  </si>
  <si>
    <t>CANTONEIRA (ABAS IGUAIS) EM FERRO GALVANIZADO, 50,8 MM X 9,53 MM (L X E), 6,99 KG/M</t>
  </si>
  <si>
    <t>CAP PVC, SERIE R, DN 100 MM, PARA ESGOTO OU AGUAS PLUVIAIS PREDIAIS</t>
  </si>
  <si>
    <t>CAP PVC, SERIE R, DN 150 MM, PARA ESGOTO OU AGUAS PLUVIAIS PREDIAIS</t>
  </si>
  <si>
    <t>CAP PVC, SERIE R, DN 75 MM, PARA ESGOTO OU AGUAS PLUVIAIS PREDIAIS</t>
  </si>
  <si>
    <t>CAPTOR FRANKLIN (4 PONTAS), EM LATAO CROMADO, H = 300 MM, DUAS DESCIDAS</t>
  </si>
  <si>
    <t>CAPTOR FRANKLIN (4 PONTAS), EM LATAO CROMADO, H = 300 MM, UMA DESCIDA</t>
  </si>
  <si>
    <t>CAPTOR FRANKLIN (4 PONTAS), EM LATAO CROMADO, H = 350 MM, DUAS DESCIDAS</t>
  </si>
  <si>
    <t>CAPTOR FRANKLIN (4 PONTAS), EM LATAO CROMADO, H=350 MM, UMA DESCIDA</t>
  </si>
  <si>
    <t>CARPINTEIRO AUXILIAR (HORISTA)</t>
  </si>
  <si>
    <t>CARPINTEIRO DE ESQUADRIAS (HORISTA)</t>
  </si>
  <si>
    <t>CARPINTEIRO DE FORMAS (HORISTA)</t>
  </si>
  <si>
    <t>CARVAO ANTRACITO PARA FILTRO, GRAO VARIANDO DE 0,8 ATE 1,1 MM, COEFICIENTE DE UNIFORMIDADE MENOR QUE 1,7 MM (POSTO JAZIDA/PRODUTOR)</t>
  </si>
  <si>
    <t>CERA LIQUIDA INCOLOR MULTIPISO</t>
  </si>
  <si>
    <t>CHAPA/PAINEL DE MADEIRA COMPENSADA PLASTIFICADA (MADEIRITE PLASTIFICADO) PARA FORMA DE CONCRETO, DE 2200 x 1100 MM, E = *17* MM</t>
  </si>
  <si>
    <t>CHAPA/PAINEL DE MADEIRA COMPENSADA PLASTIFICADA (MADEIRITE PLASTIFICADO) PARA FORMA DE CONCRETO, DE 2200 x 1100 MM, E = 10 MM</t>
  </si>
  <si>
    <t>CHAPA/PAINEL DE MADEIRA COMPENSADA PLASTIFICADA (MADEIRITE PLASTIFICADO) PARA FORMA DE CONCRETO, DE 2200 x 1100 MM, E = 12 MM</t>
  </si>
  <si>
    <t>CHAPA/PAINEL DE MADEIRA COMPENSADA PLASTIFICADA (MADEIRITE PLASTIFICADO) PARA FORMA DE CONCRETO, DE 2200 X 1100 MM, E = 14 MM</t>
  </si>
  <si>
    <t>CHAPA/PAINEL DE MADEIRA COMPENSADA PLASTIFICADA (MADEIRITE PLASTIFICADO) PARA FORMA DE CONCRETO, DE 2200 X 1100 MM, E = 20 MM</t>
  </si>
  <si>
    <t>CHAPA/PAINEL DE MADEIRA COMPENSADA PLASTIFICADA (MADEIRITE PLASTIFICADO) PARA FORMA DE CONCRETO, DE 2200 X 1100 MM, E = 6 MM</t>
  </si>
  <si>
    <t>CHAPA/PAINEL DE MADEIRA COMPENSADA RESINADA (MADEIRITE RESINADO ROSA) PARA FORMA DE CONCRETO, DE 2200 x 1100 MM, E = 14 MM</t>
  </si>
  <si>
    <t>CHAPA/PAINEL DE MADEIRA COMPENSADA RESINADA (MADEIRITE RESINADO ROSA) PARA FORMA DE CONCRETO, DE 2200 x 1100 MM, E = 17 MM</t>
  </si>
  <si>
    <t>CHAPA/PAINEL DE MADEIRA COMPENSADA RESINADA (MADEIRITE RESINADO ROSA) PARA FORMA DE CONCRETO, DE 2200 x 1100 MM, E = 8 A 12 MM</t>
  </si>
  <si>
    <t>CHAPA/PAINEL DE MADEIRA COMPENSADA RESINADA (MADEIRITE RESINADO ROSA) PARA FORMA DE CONCRETO, DE 2200 X 1100 MM, E = 20 MM</t>
  </si>
  <si>
    <t>CHAPA/PAINEL DE MADEIRA COMPENSADA RESINADA (MADEIRITE RESINADO ROSA) PARA FORMA DE CONCRETO, DE 2200 X 1100 MM, E = 6 MM</t>
  </si>
  <si>
    <t>CIMENTO PORTLAND DE ALTO FORNO (AF) CP III-40</t>
  </si>
  <si>
    <t>CIMENTO PORTLAND ESTRUTURAL BRANCO  CPB-32</t>
  </si>
  <si>
    <t>COLA PARA TUBOS E MANTAS ELASTOMERICAS, A BASE DE SOLVENTE</t>
  </si>
  <si>
    <t>COMPENSADO NAVAL - CHAPA/PAINEL EM MADEIRA COMPENSADA PRENSADA, DE 2200 X 1600 MM, E = 10 MM</t>
  </si>
  <si>
    <t>COMPENSADO NAVAL - CHAPA/PAINEL EM MADEIRA COMPENSADA PRENSADA, DE 2200 X 1600 MM, E = 12 MM</t>
  </si>
  <si>
    <t>COMPENSADO NAVAL - CHAPA/PAINEL EM MADEIRA COMPENSADA PRENSADA, DE 2200 X 1600 MM, E = 15 MM</t>
  </si>
  <si>
    <t>COMPENSADO NAVAL - CHAPA/PAINEL EM MADEIRA COMPENSADA PRENSADA, DE 2200 X 1600 MM, E = 18 MM</t>
  </si>
  <si>
    <t>COMPENSADO NAVAL - CHAPA/PAINEL EM MADEIRA COMPENSADA PRENSADA, DE 2200 X 1600 MM, E = 20 MM</t>
  </si>
  <si>
    <t>COMPENSADO NAVAL - CHAPA/PAINEL EM MADEIRA COMPENSADA PRENSADA, DE 2200 X 1600 MM, E = 25 MM</t>
  </si>
  <si>
    <t>COMPENSADO NAVAL - CHAPA/PAINEL EM MADEIRA COMPENSADA PRENSADA, DE 2200 X 1600 MM, E = 4 MM</t>
  </si>
  <si>
    <t>COMPENSADO NAVAL - CHAPA/PAINEL EM MADEIRA COMPENSADA PRENSADA, DE 2200 X 1600 MM, E = 6 MM</t>
  </si>
  <si>
    <t>CONCRETO USINADO BOMBEAVEL, CLASSE DE RESISTENCIA C30, COM BRITA 0 E 1, SLUMP = 220 +/- 30 MM, EXCLUI SERVICO DE BOMBEAMENTO (NBR 8953)</t>
  </si>
  <si>
    <t>CONJ. DE FERRAGENS PARA PORTA DE VIDRO TEMPERADO, EM ZAMAC CROMADO, CONTEMPLANDO DOBRADICA INF., DOBRADICA SUP., PIVO PARA DOBRADICA INF., PIVO PARA DOBRADICA SUP., FECHADURA CENTRAL EM ZAMC. CROMADO, CONTRA FECHADURA DE PRESSAO</t>
  </si>
  <si>
    <t>CONJUNTO PRE-MOLDADO COMPOSTO POR GRELHA (0,99 X 0,45 M), QUADRO (1,10 X 0,52 M) E CANTONEIRA (1,10 X 0,35 M), EM CONCRETO ARMADO, COM FCK DE 21 MPA</t>
  </si>
  <si>
    <t>CONTRAMARCO DE ALUMINIO (PERFIL 25) PARA ESQUADRIAS, TIPO CONVENCIONAL / CADEIRINHA, 60 MM (CM-060), INCLUSO CONEXOES, GRAPAS E TRAVAMENTOS</t>
  </si>
  <si>
    <t>CREMONA RETANGULAR INJETADA LISA COM CHAVE, COM CASTANHA / ALCA, EM LATAO, COM ACABAMENTO CROMADO, DE SOBREPOR / EMBUTIR</t>
  </si>
  <si>
    <t>CREMONA RETANGULAR INJETADA LISA, COM CASTANHA / ALCA, EM LATAO, COM ACABAMENTO CROMADO, DE SOBREPOR / EMBUTIR</t>
  </si>
  <si>
    <t>CRUZETA DE MADEIRA TRATADA, *90 X 115 X 2400* MM, EM EUCALIPTO OU EQUIVALENTE DA REGIAO</t>
  </si>
  <si>
    <t>CUMEEIRA PARA TELHA DE CONCRETO, PARA 2 AGUAS DE TELHADO, COR CINZA, RENDIMENTO DE *3* TELHAS/M</t>
  </si>
  <si>
    <t>CURVA DE PVC, 45 GRAUS, SERIE R, DN 100 MM, PARA ESGOTO OU AGUAS PLUVIAIS PREDIAIS</t>
  </si>
  <si>
    <t>CURVA DE PVC, 90 GRAUS, SERIE R, DN 100 MM, PARA ESGOTO OU AGUAS PLUVIAIS PREDIAIS</t>
  </si>
  <si>
    <t>CURVA DE PVC, 90 GRAUS, SERIE R, DN 50 MM, PARA ESGOTO OU AGUAS PLUVIAIS PREDIAIS</t>
  </si>
  <si>
    <t>CURVA DE PVC, 90 GRAUS, SERIE R, DN 75 MM, PARA ESGOTO OU AGUAS PLUVIAIS PREDIAIS</t>
  </si>
  <si>
    <t>CURVA PVC, SERIE R, 87.30 GRAUS, CURTA, 100 MM, PARA ESGOTO OU AGUAS PLUVIAIS PREDIAIS (PARA PE-DE-COLUNA)</t>
  </si>
  <si>
    <t>CURVA PVC, SERIE R, 87.30 GRAUS, CURTA, 150 MM, PARA ESGOTO OU AGUAS PLUVIAIS PREDIAIS (PARA PE-DE-COLUNA)</t>
  </si>
  <si>
    <t>CURVA PVC, SERIE R, 87.30 GRAUS, CURTA, 75 MM, PARA ESGOTO OU AGUAS PLUVIAIS PREDIAIS (PARA PE-DE-COLUNA)</t>
  </si>
  <si>
    <t>DENTE PARA  FRESADORA</t>
  </si>
  <si>
    <t>DESINFETANTE PRONTO USO</t>
  </si>
  <si>
    <t>DETERGENTE NEUTRO USO GERAL, CONCENTRADO</t>
  </si>
  <si>
    <t>DILUENTE AGUARRAS</t>
  </si>
  <si>
    <t>DISCO DE BORRACHA PARA LIXADEIRA RIGIDO 7 " COM ARRUELA  CENTRAL</t>
  </si>
  <si>
    <t>DISCO DE CORTE DIAMANTADO SEGMENTADO DIAMETRO DE 180 MM PARA ESMERILHADEIRA  7 "</t>
  </si>
  <si>
    <t>DISCO DE CORTE PARA METAL COM DUAS TELAS 12 X 1/8 X 3/4 "  (300 X 3,2 X 19,05 MM)</t>
  </si>
  <si>
    <t>DISCO DE DESBASTE PARA METAL FERROSO EM GERAL, COM TRES TELAS,  9 X 1/4 X 7/8 " ( 228,6 X 6,4 X 22,2 MM)</t>
  </si>
  <si>
    <t>DISCO DE LIXA PARA METAL, DIAMETRO = 180 MM, GRAO  120</t>
  </si>
  <si>
    <t>DIVISORIA EM GRANITO, COM DUAS FACES POLIDAS, TIPO ANDORINHA/ QUARTZ/ CASTELO/ CORUMBA OU OUTROS EQUIVALENTES DA REGIAO, E=  *3,0*  CM</t>
  </si>
  <si>
    <t>DUCHA / CHUVEIRO METALICO, DE PAREDE, ARTICULAVEL, COM BRACO/CANO, SEM DESVIADOR</t>
  </si>
  <si>
    <t>DUCHA / CHUVEIRO METALICO, DE PAREDE, ARTICULAVEL, COM DESVIADOR E DUCHA MANUAL</t>
  </si>
  <si>
    <t>DUCHA / CHUVEIRO PLASTICO SIMPLES, 5 '', BRANCO, PARA ACOPLAR EM HASTE 1/2 ", AGUA FRIA</t>
  </si>
  <si>
    <t>ELEMENTO VAZADO CERAMICO DIAGONAL (TIPO FLOR/QUADRADO/XIS) 25 X 18 X 7 CM</t>
  </si>
  <si>
    <t>ELEMENTO VAZADO CERAMICO QUADRADO (TIPO RETO OU REDONDO), *7 A 9 X 20 X 20* CM (L X A X C)</t>
  </si>
  <si>
    <t>ELETRICISTA (HORISTA)</t>
  </si>
  <si>
    <t>ELETRICISTA DE MANUTENCAO INDUSTRIAL (HORISTA)</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</si>
  <si>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</si>
  <si>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</si>
  <si>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</si>
  <si>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ELETROTECNICO (HORISTA)</t>
  </si>
  <si>
    <t>ENCANADOR OU BOMBEIRO HIDRAULICO (HORISTA)</t>
  </si>
  <si>
    <t xml:space="preserve">KWH   </t>
  </si>
  <si>
    <t>ESCOVA CIRCULAR EM ACO LATONADO, 6 X 1 " (DIAMETRO X ESPESSURA), FURO DE 1 1/4 ", FIO ONDULADO *0,30*  MM</t>
  </si>
  <si>
    <t>FECHADRUA BICO DE PAPAGAIO PARA PORTA DE CORRER EXTERNA, EM ACO INOX COM ACABAMENTO CROMADO, MAQUINA COM 45 MM, INCLUINDO CHAVE TIPO CILINDRO</t>
  </si>
  <si>
    <t>FECHADRUA BICO DE PAPAGAIO PARA PORTA DE CORRER INTERNA, EM ACO INOX COM ACABAMENTO CROMADO, MAQUINA COM 45 MM, INCLUINDO CHAVE TIPO BIPARTIDA</t>
  </si>
  <si>
    <t>FECHADURA AUXILIAR DE SEGURANCA PARA PORTA EXTERNA, EM ACO INOX, BROCA DE 45 A 55 MM, LINGUETA COM 3 AVANCOS, INCLUINDO 2 CHAVES TIPO CILINDRO</t>
  </si>
  <si>
    <t>FECHADURA DE EMBUTIR PARA GAVETA E MOVEIS DE MADEIRA, EM ACO INOX COM ACABAMENTO CROMADO, COM ABAS LATERAIS, CILINDRO COM 22 MM DE DIAMETRO, INCLUINDO CHAVE COM PERFIL METALICO E CAPA ESCAMOTEAVEL</t>
  </si>
  <si>
    <t>FECHADURA DE SOBREPOR PARA GAVETAS E ARMARIOS, EM ACO INOX COM ACABAMENTO CROMADO, COM CILINDRO DE APROX 20 MM</t>
  </si>
  <si>
    <t>FECHADURA DE SOBREPOR PARA PORTAO, EM ACO INOX COM ACABAMENTO CROMADO, CAIXA DE 100 MM, INCLUINDO CHAVE TIPO CILINDRO</t>
  </si>
  <si>
    <t>FECHADURA DE SOBREPOR PARA PORTAO, EM ACO INOX COM ACABAMENTO CROMADO, CAIXA DE 100 MM, INCLUINDO CHAVE TIPO TETRA</t>
  </si>
  <si>
    <t>FECHADURA DE SOBREPOR TIPO CAIXAO, EM FERRO COM ACABAMENTO RESINADO, SEM MACANETA, SEM CILINDRO, INCLUINDO CHAVE TIPO SIMPLES</t>
  </si>
  <si>
    <t>FECHADURA ESPELHO PARA PORTA DE BANHEIRO, EM ACO INOX (MAQUINA, TESTA E CONTRA-TESTA) E EM ZAMAC (MACANETA, LINGUETA E TRINCOS) COM ACABAMENTO CROMADO, MAQUINA DE 40 MM, INCLUINDO CHAVE TIPO TRANQUETA</t>
  </si>
  <si>
    <t>FECHADURA ESPELHO PARA PORTA DE BANHEIRO, EM ACO INOX (MAQUINA, TESTA E CONTRA-TESTA) E EM ZAMAC (MACANETA, LINGUETA E TRINCOS) COM ACABAMENTO CROMADO, MAQUINA DE 55 MM, INCLUINDO CHAVE TIPO TRANQUETA  (CONJUNTO DE FECHADURAS)</t>
  </si>
  <si>
    <t>FECHADURA ESPELHO PARA PORTA EXTERNA, EM ACO INOX (MAQUINA, TESTA E CONTRA-TESTA) E EM ZAMAC (MACANETA, LINGUETA E TRINCOS) COM ACABAMENTO CROMADO, MAQUINA DE 40 MM, INCLUINDO CHAVE TIPO CILINDRO</t>
  </si>
  <si>
    <t>FECHADURA ESPELHO PARA PORTA EXTERNA, EM ACO INOX (MAQUINA, TESTA E CONTRA-TESTA) E EM ZAMAC (MACANETA, LINGUETA E TRINCOS) COM ACABAMENTO CROMADO, MAQUINA DE 55 MM, INCLUINDO CHAVE TIPO CILINDRO</t>
  </si>
  <si>
    <t>FECHADURA ESPELHO PARA PORTA INTERNA, EM ACO INOX (MAQUINA, TESTA E CONTRA-TESTA) E EM ZAMAC (MACANETA, LINGUETA E TRINCOS) COM ACABAMENTO CROMADO, MAQUINA DE 40 MM, INCLUINDO CHAVE TIPO INTERNA</t>
  </si>
  <si>
    <t>FECHADURA ESPELHO PARA PORTA INTERNA, EM ACO INOX (MAQUINA, TESTA E CONTRA-TESTA) E EM ZAMAC (MACANETA, LINGUETA E TRINCOS) COM ACABAMENTO CROMADO, MAQUINA DE 55 MM, INCLUINDO CHAVE TIPO INTERNA</t>
  </si>
  <si>
    <t>FECHADURA PARA PORTA PIVOTANTE DE VIDRO TEMPERADO, EM ACO INOX COM ACABAMENTO CROMADO, RECORTE PADRAO SANTA MARINA, COM CILINDRO EM LATAO, INCLUINDO CHAVE TIPO CILINDRO</t>
  </si>
  <si>
    <t>FECHADURA ROSETA REDONDA PARA PORTA DE BANHEIRO, EM ACO INOX (MAQUINA, TESTA E CONTRA-TESTA) E EM ZAMAC (MACANETA, LINGUETA E TRINCOS) COM ACABAMENTO CROMADO, MAQUINA DE 40 MM, INCLUINDO CHAVE TIPO TRANQUETA</t>
  </si>
  <si>
    <t>FECHADURA ROSETA REDONDA PARA PORTA DE BANHEIRO, EM ACO INOX (MAQUINA, TESTA E CONTRA-TESTA) E EM ZAMAC (MACANETA, LINGUETA E TRINCOS) COM ACABAMENTO CROMADO, MAQUINA DE 55 MM, INCLUINDO CHAVE TIPO TRANQUETA</t>
  </si>
  <si>
    <t>FECHADURA ROSETA REDONDA PARA PORTA EXTERNA, EM ACO INOX (MAQUINA, TESTA E CONTRA-TESTA) E EM ZAMAC (MACANETA, LINGUETA E TRINCOS) COM ACABAMENTO CROMADO, MAQUINA DE 40 MM, INCLUINDO CHAVE TIPO CILINDRO</t>
  </si>
  <si>
    <t>FECHADURA ROSETA REDONDA PARA PORTA EXTERNA, EM ACO INOX (MAQUINA, TESTA E CONTRA-TESTA) E EM ZAMAC (MACANETA, LINGUETA E TRINCOS) COM ACABAMENTO CROMADO, MAQUINA DE 55 MM, INCLUINDO CHAVE TIPO CILINDRO</t>
  </si>
  <si>
    <t>FECHADURA ROSETA REDONDA PARA PORTA INTERNA, EM ACO INOX (MAQUINA, TESTA E CONTRA-TESTA) E EM ZAMAC (MACANETA, LINGUETA E TRINCOS) COM ACABAMENTO CROMADO, MAQUINA DE 40 MM, INCLUINDO CHAVE TIPO INTERNA (CONJUNTO DE FECHADURAS)</t>
  </si>
  <si>
    <t>FECHADURA ROSETA REDONDA PARA PORTA INTERNA, EM ACO INOX (MAQUINA, TESTA E CONTRA-TESTA) E EM ZAMAC (MACANETA, LINGUETA E TRINCOS) COM ACABAMENTO CROMADO, MAQUINA DE 55 MM, INCLUINDO CHAVE TIPO INTERNA</t>
  </si>
  <si>
    <t>FECHO / TRINCO TIPO AVIAO, EM ZAMAC CROMADO, *60* MM, PARA JANELAS - INCLUI PARAFUSOS</t>
  </si>
  <si>
    <t>FECHO QUEBRA UNHA, EM LATAO COM ACABAMENTO CROMADO, DE EMBUTIR, COM COMANDO ALAVANCA, ALTURA DE DE 22 CM, LARGURA MINIMA DE 1,90 CM E ESPESSURA MINIMA DE 1,90 MM, PARA PORTAS E JANELAS (INCLUI PARAFUSOS)</t>
  </si>
  <si>
    <t>FECHO QUEBRA UNHA, EM LATAO COM ACABAMENTO CROMADO, DE EMBUTIR, COM COMANDO ALAVANCA, ALTURA DE DE 40 CM, LARGURA MINIMA DE 1,90 CM E ESPESSURA MINIMA DE 1,90 MM, PARA PORTAS E JANELAS (INCLUI PARAFUSOS)</t>
  </si>
  <si>
    <t>FECHO QUEBRA UNHA, EM LATAO COM ACABAMENTO CROMADO, DE EMBUTIR, COM COMANDO DESLIZANTE, ALTURA DE 12 CM, LARGURA MINIMA DE 1,90 CM E ESPESSURA MINIMA DE 1,90 MM</t>
  </si>
  <si>
    <t>FECHO QUEBRA UNHA, EM LATAO COM ACABAMENTO CROMADO, DE EMBUTIR, COM COMANDO DESLIZANTE, ALTURA DE 22 CM, LARGURA MINIMA DE 1,90 CM E ESPESSURA MINIMA DE 1,90 MM</t>
  </si>
  <si>
    <t>FECHO QUEBRA UNHA, EM LATAO COM ACABAMENTO CROMADO, DE EMBUTIR, COM COMANDO DESLIZANTE, ALTURA DE 40 CM, LARGURA MINIMA DE 1,90 CM E ESPESSURA MINIMA DE 1,90 MM</t>
  </si>
  <si>
    <t>FERROLHO COM FECHO / TRINCO REDONDO, EM ACO GALVANIZADO / ZINCADO, DE SOBREPOR, COM COMPRIMENTO DE 2" E ESPESSURA MINIMA DA CHAPA DE 0,90 MM, PARA PORTAS E JANELAS</t>
  </si>
  <si>
    <t>FERROLHO COM FECHO / TRINCO REDONDO, EM ACO GALVANIZADO / ZINCADO, DE SOBREPOR, COM COMPRIMENTO DE 3" A 4" E ESPESSURA MINIMA DA CHAPA DE 0,90 MM</t>
  </si>
  <si>
    <t>FERROLHO COM FECHO / TRINCO REDONDO, EM ACO GALVANIZADO / ZINCADO, DE SOBREPOR, COM COMPRIMENTO DE 5" E ESPESSURA MINIMA DA CHAPA DE 0,90 MM</t>
  </si>
  <si>
    <t>FERROLHO COM FECHO / TRINCO REDONDO, EM ACO GALVANIZADO / ZINCADO, DE SOBREPOR, COM COMPRIMENTO DE 6" E ESPESSURA MINIMA DA CHAPA DE 1,50 MM</t>
  </si>
  <si>
    <t>FERROLHO COM FECHO / TRINCO REDONDO, EM ACO GALVANIZADO / ZINCADO, DE SOBREPOR, COM COMPRIMENTO DE 8" E ESPESSURA MINIMA DA CHAPA DE 1,50 MM</t>
  </si>
  <si>
    <t>FERROLHO COM FECHO /TRINCO REDONDO, EM ACO GALVANIZADO / ZINCADO, DE SOBREPOR, COM COMPRIMENTO DE 10" A 12" E ESPESSURA MINIMA DA CHAPA DE 1,50 MM</t>
  </si>
  <si>
    <t>FERROLHO COM FECHO CHATO E PORTA CADEADO , EM ACO GALVANIZADO / ZINCADO, DE SOBREPOR, COM COMPRIMENTO DE 3" A 4", CHAPA COM ESPESSURA MINIMA DE 0,90 MM E LARGURA MINIMA DE 3,20 CM (FECHO SIMPLES / LEVE) (INCLUI PARAFUSOS)</t>
  </si>
  <si>
    <t>FERROLHO COM FECHO CHATO E PORTA CADEADO , EM ACO GALVANIZADO / ZINCADO, DE SOBREPOR, COM COMPRIMENTO DE 3" A 4", CHAPA COM ESPESSURA MINIMA DE 1,70 MM E LARGURA MINIMA DE 5,00 CM (FECHO REFORCADO)</t>
  </si>
  <si>
    <t>FERROLHO COM FECHO CHATO E PORTA CADEADO , EM ACO GALVANIZADO / ZINCADO, DE SOBREPOR, COM COMPRIMENTO DE 5", CHAPA COM ESPESSURA MINIMA DE 0,90 MM E LARGURA MINIMA DE 3,20 CM (FECHO SIMPLES)</t>
  </si>
  <si>
    <t>FERROLHO COM FECHO CHATO E PORTA CADEADO , EM ACO GALVANIZADO / ZINCADO, DE SOBREPOR, COM COMPRIMENTO DE 5", CHAPA COM ESPESSURA MINIMA DE 1,70 MM E LARGURA MINIMA DE 5,00 CM (FECHO REFORCADO)</t>
  </si>
  <si>
    <t>FERROLHO COM FECHO CHATO E PORTA CADEADO , EM ACO GALVANIZADO / ZINCADO, DE SOBREPOR, COM COMPRIMENTO DE 6", CHAPA COM ESPESSURA MINIMA DE 0,90 MM E LARGURA MINIMA DE 3,80 CM (FECHO SIMPLES)</t>
  </si>
  <si>
    <t>FERROLHO COM FECHO CHATO E PORTA CADEADO , EM ACO GALVANIZADO / ZINCADO, DE SOBREPOR, COM COMPRIMENTO DE 6", CHAPA COM ESPESSURA MINIMA DE 1,70 MM E LARGURA /MINIMA DE 5,00 CM (FECHO REFORCADO) (INCLUI PARAFUSOS)</t>
  </si>
  <si>
    <t>FERTILIZANTE NPK -  10:10:10</t>
  </si>
  <si>
    <t>FITA / CINTA AUTOADESIVA ELASTOMERICA PARA VEDACAO, L= 50 MM, E = 3 MM</t>
  </si>
  <si>
    <t>FUNDO SINTETICO NIVELADOR BRANCO FOSCO PARA MADEIRA</t>
  </si>
  <si>
    <t>GESSEIRO (HORISTA)</t>
  </si>
  <si>
    <t>GESSO COLA, EM PO, PARA FIXACAO DE MOLDURAS, SANCAS E BLOCOS DE GESSO</t>
  </si>
  <si>
    <t>GESSO EM PO PARA REVESTIMENTOS/MOLDURAS/SANCAS E USO GERAL</t>
  </si>
  <si>
    <t>GONZO DE EMBUTIR, EM LATAO / ZAMAC, *20 X 48* MM, PARA JANELA BASCULANTE / PIVOTANTE, JOGO COM 4 PECAS (PAR)  - INCLUI PARAFUSOS</t>
  </si>
  <si>
    <t>GRANALHA DE ACO, ESFERICA (SHOT), PARA JATEAMENTO, PENEIRA 1,19 A 1,00 MM  (SAE S390)</t>
  </si>
  <si>
    <t>GRELHA FIXA, EM PVC BRANCA, QUADRADA, 150 X 150 MM, PARA RALOS E CAIXAS</t>
  </si>
  <si>
    <t>GRELHA FIXA, PVC CROMADA, REDONDA, 150 MM, PARA RALOS E CAIXAS</t>
  </si>
  <si>
    <t>GRUPO GERADOR ESTACIONARIO SILENCIADO, POTENCIA 50 KVA, MOTOR  DIESEL</t>
  </si>
  <si>
    <t>GRUPO GERADOR ESTACIONARIO, SILENCIADO, POTENCIA 180 KVA, MOTOR  DIESEL</t>
  </si>
  <si>
    <t>GUARNICAO / ALIZAR / VISTA LISA EM MADEIRA MACICA, PARA PORTA  , E = *1* CM, L = *5* CM, CEDRINHO / ANGELIM COMERCIAL / TAURI/ CURUPIXA / PEROBA / CUMARU OU EQUIVALENTE DA REGIAO</t>
  </si>
  <si>
    <t>GUARNICAO / ALIZAR / VISTA LISA EM MADEIRA MACICA, PARA PORTA , E = *1* CM, L = *5* CM,  PINUS /EUCALIPTO / VIROLA OU EQUIVALENTE DA REGIAO</t>
  </si>
  <si>
    <t>GUARNICAO / ALIZAR / VISTA, E = *1,5* CM, L = *5,0* CM, EM POLIESTIRENO, BRANCO (JOGO PARA 1 FACE)</t>
  </si>
  <si>
    <t>GUARNICAO / MOLDURA / ARREMATE DE ACABAMENTO PARA ESQUADRIA, EM ALUMINIO PERFIL 25, ACABAMENTO ANODIZADO BRANCO OU BRILHANTE, PARA 1 FACE</t>
  </si>
  <si>
    <t>GUARNICAO/ALIZAR/VISTA, E = *1,3* CM, L = *5,0* CM HASTE REGULAVEL = *35* MM, EM MDF/PVC WOOD/ POLIESTIRENO OU MADEIRA LAMINADA, PRIMER BRANCO (JOGO PARA 1 FACE)</t>
  </si>
  <si>
    <t>GUARNICAO/ALIZAR/VISTA, E = *1,3* CM, L = *7,0* CM, EM POLIESTIRENO, BRANCO (JOGO PARA 1 FACE)</t>
  </si>
  <si>
    <t>GUINDASTE HIDRAULICO AUTOPROPELIDO, COM LANCA TELESCOPICA 28,80 M, CAPACIDADE MAXIMA 30 T, POTENCIA 97 KW, TRACAO  4 X 4</t>
  </si>
  <si>
    <t>GUINDASTE HIDRAULICO AUTOPROPELIDO, COM LANCA TELESCOPICA 40 M, CAPACIDADE MAXIMA 60 T, POTENCIA 260 KW, TRACAO  6 X 6</t>
  </si>
  <si>
    <t>GUINDASTE HIDRAULICO AUTOPROPELIDO, COM LANCA TELESCOPICA 50 M, CAPACIDADE MAXIMA 100 T, POTENCIA 350 KW,  TRACAO 10 X 6</t>
  </si>
  <si>
    <t>HIDROMETRO MULTIJATO / MEDIDOR DE AGUA, DN 1 1/2", VAZAO MAXIMA DE 20 M3/H, PARA AGUA POTAVEL FRIA, RELOJOARIA PLANA, CLASSE B, HORIZONTAL (SEM CONEXOES)</t>
  </si>
  <si>
    <t>HIDROMETRO MULTIJATO / MEDIDOR DE AGUA, DN 1", VAZAO MAXIMA DE 10 M3/H, PARA AGUA POTAVEL FRIA, RELOJOARIA PLANA, CLASSE B, HORIZONTAL (SEM CONEXOES)</t>
  </si>
  <si>
    <t>HIDROMETRO MULTIJATO / MEDIDOR DE AGUA, DN 1", VAZAO MAXIMA DE 7 M3/H, PARA AGUA POTAVEL FRIA, RELOJOARIA PLANA, CLASSE B, HORIZONTAL (SEM CONEXOES)</t>
  </si>
  <si>
    <t>HIDROMETRO MULTIJATO / MEDIDOR DE AGUA, DN 2", VAZAO MAXIMA DE 30 M3/H, PARA AGUA POTAVEL FRIA, RELOJOARIA PLANA, CLASSE B, HORIZONTAL (SEM CONEXOES)</t>
  </si>
  <si>
    <t>HIDROMETRO UNIJATO / MEDIDOR DE AGUA, DN 1/2", VAZAO MAXIMA DE 1,5 M3/H, PARA AGUA POTAVEL FRIA, RELOJOARIA PLANA, CLASSE B, HORIZONTAL (SEM CONEXOES)</t>
  </si>
  <si>
    <t>HIDROMETRO UNIJATO / MEDIDOR DE AGUA, DN 1/2", VAZAO MAXIMA DE 3 M3/H, PARA AGUA POTAVEL FRIA, RELOJOARIA PLANA, CLASSE B, HORIZONTAL (SEM CONEXOES)</t>
  </si>
  <si>
    <t>HIDROMETRO UNIJATO / MEDIDOR DE AGUA, DN 3/4", VAZAO MAXIMA DE 5 M3/H, PARA AGUA POTAVEL FRIA, RELOJOARIA PLANA, CLASSE B, HORIZONTAL (SEM CONEXOES)0,</t>
  </si>
  <si>
    <t>HIDROMETRO WOLTMANN, DN 2", VAZAO MAXIMA DE 50 M3/H, PARA AGUA POTAVEL FRIA, RELOJOARIA PLANA, TURBINA HORIZONTAL, EQUIPADO COM TELIMETRIA (SEM CONEXOES)</t>
  </si>
  <si>
    <t>HIDROMETRO WOLTMANN, DN 3", VAZAO MAXIMA DE 80 M3/H, PARA AGUA POTAVEL FRIA, RELOJOARIA PLANA, TURBINA HORIZONTAL, EQUIPADO COM TELIMETRIA (SEM CONEXOES)</t>
  </si>
  <si>
    <t>IMPERMEABILIZADOR (HORISTA)</t>
  </si>
  <si>
    <t>IMPERMEABILIZANTE INCOLOR,  BASE SILICONE, PARA TRATAMENTO DE FACHADAS, TELHAS, PEDRAS E OUTRAS SUPERFICIES</t>
  </si>
  <si>
    <t>JANELA BASCULANTE, EM ALUMINIO PERFIL 20, 80 X 60 CM (A X L), 4 FLS (1 FIXA E 3 MOVEIS), ACABAMENTO BRANCO OU BRILHANTE, BATENTE DE 3 A 4 CM, COM VIDRO, SEM GUARNICAO</t>
  </si>
  <si>
    <t>JANELA DE CORRER,  EM ALUMINIO PERFIL 25, 120 X 150 CM (A X L), 4 FLS, BANDEIRA COM BASCULA,  ACABAMENTO BRANCO OU BRILHANTE, BATENTE/REQUADRO DE 6 A 14 CM, COM VIDRO, SEM GUARNICAO/ALIZAR</t>
  </si>
  <si>
    <t>JANELA DE CORRER, EM ALUMINIO PEFIL 25, 100 X 200 CM (A X L), 4 FLS, SEM BANDEIRA, ACABAMENTO BRANCO OU BRILHANTE, BATENTE DE 6 A 7 CM, COM VIDRO, SEM GUARNICAO/ALIZAR</t>
  </si>
  <si>
    <t>JANELA DE CORRER, EM ALUMINIO PERFIL 25, 100 X 120 CM (A X L), 2 FLS MOVEIS,  SEM BANDEIRA, ACABAMENTO BRANCO OU BRILHANTE, BATENTE DE 6 A 7 CM, COM VIDRO, SEM GUARNICAO</t>
  </si>
  <si>
    <t>JANELA DE CORRER, EM ALUMINIO PERFIL 25, 100 X 150 CM (A X L), 2 FLS MOVEIS,  SEM BANDEIRA, ACABAMENTO BRANCO OU BRILHANTE, BATENTE DE 6 A 7 CM, COM VIDRO, SEM GUARNICAO</t>
  </si>
  <si>
    <t>JANELA DE CORRER, EM ALUMINIO PERFIL 25, 100 X 150 CM (A X L), 4 FLS MOVEIS, SEM BANDEIRA, ACABAMENTO BRANCO OU BRILHANTE, BATENTE DE 6 A 7 CM, COM VIDRO, SEM GUARNICAO/ALIZAR</t>
  </si>
  <si>
    <t>JANELA FIXA, EM ALUMINIO PERFIL 20, 60  X 80 CM (A X L), BATENTE/REQUADRO DE 3 A 14 CM, COM VIDRO 4 MM, SEM GUARNICAO/ALIZAR, ACABAMENTO ALUM BRANCO OU BRILHANTE</t>
  </si>
  <si>
    <t>JANELA INTEGRADA VENEZIANA EM ALUMINIO  PERFIL 25, 120 X 120 CM (A X L), 2 FLS ( 2 VIDROS) E VENEZIANA COM ACIONAMENTO MANUAL, SEM BANDEIRA, ACABAMENTO BRILHANTE, BATENTE DE 11,50 A 12,50 CM, COM VIDRO, INCLUSO GUARNICAO</t>
  </si>
  <si>
    <t>JANELA MAXIM AR, EM ALUMINIO PERFIL 25, 60 X 80 CM (A X L), ACABAMENTO BRANCO OU BRILHANTE, BATENTE DE 4 A 5 CM, COM VIDRO, SEM GUARNICAO/ALIZAR</t>
  </si>
  <si>
    <t>JANELA VENEZIANA DE CORRER, EM ALUMINIO PERFIL 25, 100 X 120 CM (A X L), 3 FLS (2 VENEZIANAS E 1 VIDRO), SEM BANDEIRA, ACABAMENTO BRANCO OU BRILHANTE, BATENTE DE 8 A 9 CM, COM VIDRO, SEM GUARNICAO/ALIZAR</t>
  </si>
  <si>
    <t>JANELA VENEZIANA DE CORRER, EM ALUMINIO PERFIL 25, 100 X 150 CM (A X L), 6 FLS (4 VENEZIANAS E 2 VIDROS), SEM BANDEIRA, ACABAMENTO BRANCO OU BRILHANTE, BATENTE DE 8 A 9 CM, COM VIDRO, SEM GUARNICAO / ALIZAR</t>
  </si>
  <si>
    <t>JARDINEIRO (HORISTA)</t>
  </si>
  <si>
    <t>JOELHO COM VISITA, PVC SERIE R, 90 GRAUS, 100 X 75 MM, PARA ESGOTO OU AGUAS PLUVIAIS PREDIAIS</t>
  </si>
  <si>
    <t>JOELHO, PVC SERIE R, 45 GRAUS, DN 100 MM, PARA ESGOTO OU AGUAS PLUVIAIS PREDIAIS</t>
  </si>
  <si>
    <t>JOELHO, PVC SERIE R, 45 GRAUS, DN 150 MM, PARA ESGOTO OU AGUAS PLUVIAIS PREDIAIS</t>
  </si>
  <si>
    <t>JOELHO, PVC SERIE R, 45 GRAUS, DN 40 MM, PARA ESGOTO OU AGUAS PLUVIAIS PREDIAIS</t>
  </si>
  <si>
    <t>JOELHO, PVC SERIE R, 45 GRAUS, DN 50 MM, PARA ESGOTO OU AGUAS PLUVIAIS PREDIAIS</t>
  </si>
  <si>
    <t>JOELHO, PVC SERIE R, 45 GRAUS, DN 75 MM, PARA ESGOTO OU AGUAS PLUVIAIS PREDIAIS</t>
  </si>
  <si>
    <t>JOELHO, PVC SERIE R, 90 GRAUS, DN 100 MM, PARA ESGOTO OU AGUAS PLUVIAIS PREDIAIS</t>
  </si>
  <si>
    <t>JOELHO, PVC SERIE R, 90 GRAUS, DN 150 MM, PARA ESGOTO OU AGUAS PLUVIAIS PREDIAIS</t>
  </si>
  <si>
    <t>JOELHO, PVC SERIE R, 90 GRAUS, DN 40 MM, PARA ESGOTO OU AGUAS PLUVIAIS PREDIAIS</t>
  </si>
  <si>
    <t>JOELHO, PVC SERIE R, 90 GRAUS, DN 50 MM, PARA ESGOTO OU AGUAS PLUVIAIS PREDIAIS</t>
  </si>
  <si>
    <t>JOELHO, PVC SERIE R, 90 GRAUS, DN 75 MM, PARA ESGOTO OU AGUAS PLUVIAIS PREDIAIS</t>
  </si>
  <si>
    <t>JUNCAO DUPLA, PVC SERIE R, DN 100 X 100 X 100 MM, PARA ESGOTO OU AGUAS PLUVIAIS PREDIAIS</t>
  </si>
  <si>
    <t>JUNCAO SIMPLES, PVC SERIE R, DN 100 X 100 MM, PARA ESGOTO OU AGUAS PLUVIAIS PREDIAIS</t>
  </si>
  <si>
    <t>JUNCAO SIMPLES, PVC SERIE R, DN 100 X 75 MM, PARA ESGOTO OU AGUAS PLUVIAIS PREDIAIS</t>
  </si>
  <si>
    <t>JUNCAO SIMPLES, PVC SERIE R, DN 150 X 100 MM, PARA ESGOTO OU AGUAS PLUVIAIS PREDIAIS</t>
  </si>
  <si>
    <t>JUNCAO SIMPLES, PVC SERIE R, DN 150 X 150 MM, PARA ESGOTO OU AGUAS PLUVIAIS PREDIAIS</t>
  </si>
  <si>
    <t>JUNCAO SIMPLES, PVC SERIE R, DN 40 X 40 MM, PARA ESGOTO OU AGUAS PLUVIAIS PREDIAIS</t>
  </si>
  <si>
    <t>JUNCAO SIMPLES, PVC SERIE R, DN 50 X 50 MM, PARA ESGOTO OU AGUAS PLUVIAIS PREDIAIS</t>
  </si>
  <si>
    <t>JUNCAO SIMPLES, PVC SERIE R, DN 75 X 75 MM, PARA ESGOTO OU AGUAS PLUVIAIS PREDIAIS</t>
  </si>
  <si>
    <t>KIT PORTA PRONTA DE MADEIRA, FOLHA LEVE (NBR 15930) DE 600 X 2100 MM OU 700 X 2100 MM, DE 35 MM A 40 MM DE ESPESSURA, COM MARCO EM ACO, NUCLEO COLMEIA, CAPA LISA EM HDF, ACABAMENTO MELAMINICO BRANCO (INCLUI MARCO, ALIZARES, DOBRADICAS E FECHADURA)</t>
  </si>
  <si>
    <t>KIT PORTA PRONTA DE MADEIRA, FOLHA LEVE (NBR 15930) DE 600 X 2100 MM OU 700 X 2100 MM, DE 35 MM A 40 MM DE ESPESSURA, NUCLEO COLMEIA, ESTRUTURA USINADA PARA FECHADURA, CAPA LISA EM HDF, ACABAMENTO EM PRIMER PARA PINTURA (INCLUI MARCO, ALIZARES E DOBRADICAS)</t>
  </si>
  <si>
    <t>KIT PORTA PRONTA DE MADEIRA, FOLHA LEVE (NBR 15930) DE 800 X 2100 MM, DE 35 MM A 40 MM DE ESPESSURA, COM MARCO EM ACO, NUCLEO COLMEIA, CAPA LISA EM HDF, ACABAMENTO MELAMINICO BRANCO (INCLUI MARCO, ALIZARES, DOBRADICAS E FECHADURA)</t>
  </si>
  <si>
    <t>KIT PORTA PRONTA DE MADEIRA, FOLHA LEVE (NBR 15930) DE 800 X 2100 MM, DE 35 MM A 40 MM DE ESPESSURA, NUCLEO COLMEIA, ESTRUTURA USINADA PARA FECHADURA, CAPA LISA EM HDF, ACABAMENTO EM PRIMER PARA PINTURA (INCLUI MARCO, ALIZARES E DOBRADICAS)</t>
  </si>
  <si>
    <t>KIT PORTA PRONTA DE MADEIRA, FOLHA LEVE (NBR 15930) DE 900 X 2100 MM, DE 35 MM A 40 MM DE ESPESSURA, COM MARCO EM ACO, NUCLEO COLMEIA, CAPA LISA EM HDF, ACABAMENTO MELAMINICO BRANCO (INCLUI MARCO, ALIZARES, DOBRADICAS E FECHADURA)</t>
  </si>
  <si>
    <t>KIT PORTA PRONTA DE MADEIRA, FOLHA LEVE (NBR 15930) DE 900 X 2100 MM, DE 35 MM A 40 MM DE ESPESSURA, NUCLEO COLMEIA, ESTRUTURA USINADA PARA FECHADURA, CAPA LISA EM HDF, ACABAMENTO EM PRIMER PARA PINTURA (INCLUI MARCO, ALIZARES E DOBRADICAS)</t>
  </si>
  <si>
    <t>KIT PORTA PRONTA DE MADEIRA, FOLHA MEDIA (NBR 15930) DE 600 X 2100 MM OU 700 X 2100 MM, DE 35 MM A 40 MM DE ESPESSURA, NUCLEO SEMI-SOLIDO (SARRAFEADO), ESTRUTURA USINADA PARA FECHADURA, CAPA LISA EM HDF, ACABAMENTO MELAMINICO BRANCO (INCLUI MARCO, ALIZARES E DOBRADICAS)</t>
  </si>
  <si>
    <t>KIT PORTA PRONTA DE MADEIRA, FOLHA MEDIA (NBR 15930) DE 600 X 2100 MM, DE 35 MM A 40 MM DE ESPESSURA, NUCLEO SEMI-SOLIDO (SARRAFEADO), ESTRUTURA USINADA PARA FECHADURA, CAPA LISA EM HDF, ACABAMENTO EM PRIMER PARA PINTURA (INCLUI MARCO, ALIZARES E DOBRADICAS)</t>
  </si>
  <si>
    <t>KIT PORTA PRONTA DE MADEIRA, FOLHA MEDIA (NBR 15930) DE 700 X 2100 MM, DE 35 MM A 40 MM DE ESPESSURA, NUCLEO SEMI-SOLIDO (SARRAFEADO), ESTRUTURA USINADA PARA FECHADURA, CAPA LISA EM HDF, ACABAMENTO EM PRIMER PARA PINTURA (INCLUI MARCO, ALIZARES E DOBRADICAS)</t>
  </si>
  <si>
    <t>KIT PORTA PRONTA DE MADEIRA, FOLHA MEDIA (NBR 15930) DE 800 X 2100 MM, DE 35 MM A 40 MM DE ESPESSURA,  NUCLEO SEMI-SOLIDO (SARRAFEADO), ESTRUTURA USINADA PARA FECHADURA, CAPA LISA EM HDF, ACABAMENTO EM PRIMER PARA PINTURA (INCLUI MARCO, ALIZARES E DOBRADICAS)</t>
  </si>
  <si>
    <t>KIT PORTA PRONTA DE MADEIRA, FOLHA MEDIA (NBR 15930) DE 800 X 2100 MM, DE 35 MM A 40 MM DE ESPESSURA, NUCLEO SEMI-SOLIDO (SARRAFEADO), ESTRUTURA USINADA PARA FECHADURA, CAPA LISA EM HDF, ACABAMENTO MELAMINICO BRANCO (INCLUI MARCO, ALIZARES E DOBRADICAS)</t>
  </si>
  <si>
    <t>KIT PORTA PRONTA DE MADEIRA, FOLHA MEDIA (NBR 15930) DE 900 X 2100 MM, DE 35 MM A 40 MM DE ESPESSURA, NUCLEO SEMI-SOLIDO (SARRAFEADO), ESTRUTURA USINADA PARA FECHADURA, CAPA LISA EM HDF, ACABAMENTO EM PRIMER PARA PINTURA (INCLUI MARCO, ALIZARES E DOBRADICAS)</t>
  </si>
  <si>
    <t>KIT PORTA PRONTA DE MADEIRA, FOLHA MEDIA (NBR 15930) DE 900 X 2100 MM, DE 35 MM A 40 MM DE ESPESSURA, NUCLEO SEMI-SOLIDO (SARRAFEADO), ESTRUTURA USINADA PARA FECHADURA, CAPA LISA EM HDF, ACABAMENTO MELAMINICO BRANCO (INCLUI MARCO, ALIZARES E DOBRADICAS)</t>
  </si>
  <si>
    <t>KIT PORTA PRONTA DE MADEIRA, FOLHA PESADA (NBR 15930) DE 800 X 2100 MM, DE 40 MM  A 45 MM DE ESPESSURA, NUCLEO SOLIDO, CAPA LISA EM HDF, ACABAMENTO MELAMINICO BRANCO (INCLUI MARCO, ALIZARES, DOBRADICAS E FECHADURA EXTERNA)</t>
  </si>
  <si>
    <t>KIT PORTA PRONTA DE MADEIRA, FOLHA PESADA (NBR 15930) DE 800 X 2100 MM, DE 40 MM A 45 MM DE ESPESSURA , NUCLEO SOLIDO, ESTRUTURA USINADA PARA FECHADURA, CAPA LISA EM HDF, ACABAMENTO EM LAMINADO NATURAL COM VERNIZ (INCLUI MARCO, ALIZARES E DOBRADICAS)</t>
  </si>
  <si>
    <t>KIT PORTA PRONTA DE MADEIRA, FOLHA PESADA (NBR 15930) DE 800 X 2100 MM, DE 40 MM A 45 MM DE ESPESSURA, COM MARCO EM ACO, NUCLEO SOLIDO, CAPA LISA EM HDF, ACABAMENTO MELAMINICO BRANCO (INCLUI MARCO, ALIZARES, DOBRADICAS E FECHADURA)</t>
  </si>
  <si>
    <t>KIT PORTA PRONTA DE MADEIRA, FOLHA PESADA (NBR 15930) DE 900 X 2100 MM, DE 40 MM  A 45 MM DE ESPESSURA, NUCLEO SOLIDO, CAPA LISA EM HDF, ACABAMENTO MELAMINICO BRANCO (INCLUI MARCO, ALIZARES, DOBRADICAS E FECHADURA EXTERNA)</t>
  </si>
  <si>
    <t>KIT PORTA PRONTA DE MADEIRA, FOLHA PESADA (NBR 15930) DE 900 X 2100 MM, DE 40 MM A 45 MM DE ESPESSURA , NUCLEO SOLIDO, ESTRUTURA USINADA PARA FECHADURA, CAPA LISA EM HDF, ACABAMENTO EM LAMINADO NATURAL COM VERNIZ (INCLUI MARCO, ALIZARES E DOBRADICAS)</t>
  </si>
  <si>
    <t>KIT PORTA PRONTA DE MADEIRA, FOLHA PESADA (NBR 15930) DE 900 X 2100 MM, DE 40 MM A 45 MM DE ESPESSURA, COM MARCO EM ACO, NUCLEO SOLIDO, CAPA LISA EM HDF, ACABAMENTO MELAMINICO BRANCO (INCLUI MARCO, ALIZARES, DOBRADICAS E FECHADURA)</t>
  </si>
  <si>
    <t>LAVADORA DE ALTA PRESSAO (LAVA - JATO) PARA AGUA FRIA, PRESSAO DE OPERACAO ENTRE 1400 E 1900 LIB/POL2, VAZAO MAXIMA ENTRE  400 E 700 L/H, POTENCIA DE OPERACAO ENTRE 2,50 E 3,00 CV</t>
  </si>
  <si>
    <t>LAVATORIO / CUBA DE EMBUTIR, OVAL, DE LOUCA BRANCA, SEM LADRAO, DIMENSOES *50 X 35* CM (L X C)</t>
  </si>
  <si>
    <t>LAVATORIO / CUBA DE EMBUTIR, OVAL, DE LOUCA COLORIDA, SEM LADRAO, DIMENSOES *50 X 35* CM (L X C)</t>
  </si>
  <si>
    <t>LAVATORIO / CUBA DE SOBREPOR, OVAL PEQUENA, DE LOUCA BRANCA, SEM LADRAO, DIMENSOES *44 X 31* CM (L X C)</t>
  </si>
  <si>
    <t>LAVATORIO / CUBA DE SOBREPOR, RETANGULAR, DE LOUCA BRANCA, COM LADRAO, DIMENSOES *52 X 45* CM (L X C)</t>
  </si>
  <si>
    <t>LAVATORIO / CUBA DE SOBREPOR, RETANGULAR, DE LOUCA COLORIDA, COM LADRAO, DIMENSOES *52 X 45* CM (L X C)</t>
  </si>
  <si>
    <t>LAVATORIO DE CANTO DE LOUCA BRANCA, SUSPENSO (SEM COLUNA), DIMENSOES *40 X 30* CM (L X C)</t>
  </si>
  <si>
    <t>LAVATORIO DE LOUCA BRANCA, COM COLUNA, DIMENSOES *44 X 35* CM (L X C)</t>
  </si>
  <si>
    <t>LAVATORIO DE LOUCA BRANCA, COM COLUNA, DIMENSOES *54 X 44* CM (L X C)</t>
  </si>
  <si>
    <t>LAVATORIO DE LOUCA BRANCA, SUSPENSO (SEM COLUNA), DIMENSOES *40 X 30* CM</t>
  </si>
  <si>
    <t>LAVATORIO DE LOUCA COLORIDA, COM COLUNA, DIMENSOES *54 X 44* CM (L X C)</t>
  </si>
  <si>
    <t>LAVATORIO DE LOUCA COLORIDA, SUSPENSO (SEM COLUNA), DIMENSOES *40 X 30* CM (L X C)</t>
  </si>
  <si>
    <t>LIMPA VIDROS COM PULVERIZADOR</t>
  </si>
  <si>
    <t>LIXA EM FOLHA PARA PAREDE OU MADEIRA, NUMERO 120, COR VERMELHA</t>
  </si>
  <si>
    <t>LOCACAO DE ANDAIME METALICO TUBULAR DE ENCAIXE, TIPO DE TORRE, COM LARGURA DE 1 ATE 1,5 M E ALTURA DE *1,00* M (INCLUSO SAPATAS FIXAS OU RODIZIOS)</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</si>
  <si>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</si>
  <si>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2 CV, DIAMETRO DE RECALQUE DE 2", FAIXA DE OPERACAO Q=35 M3/H (+ OU - 3 M3/H) E AMT=2 M, Q=13 M3/H (+ OU - 3 M3/H) E AMT = 17 M (+ OU - 3 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</si>
  <si>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</si>
  <si>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</si>
  <si>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SUBMERSIVEL PARA DRENAGEM E ESGOTAMENTO, MOTOR ELETRICO TRIFASICO, POTENCIA DE 4 CV, DIAMETRO DE RECALQUE DE 3". FAIXA DE OPERACAO Q=60 M3/H (+ OU - 1 M3/H) E AMT=2 M, Q=11 M3/H (+ OU - 1 M3/H) E AMT = 23 M (+ OU - 1 M)</t>
  </si>
  <si>
    <t>LOCACAO DE CONTAINER 2,30 X 4,30 M, ALT. 2,50 M, P/ SANITARIO, C/ 5 BACIAS, 1 LAVATORIO E 4 MICTORIOS (NAO INCLUI MOBILIZACAO/DESMOBILIZACAO)</t>
  </si>
  <si>
    <t>LOCACAO DE CONTAINER 2,30 X 4,30 M, ALT. 2,50 M, PARA SANITARIO, COM 3 BACIAS, 4 CHUVEIROS, 1 LAVATORIO E 1 MICTORIO (NAO INCLUI MOBILIZACAO/DESMOBILIZACAO)</t>
  </si>
  <si>
    <t>LOCACAO DE CONTAINER 2,30 X 6,00 M, ALT. 2,50 M, COM 1 SANITARIO, PARA ESCRITORIO, COMPLETO, SEM DIVISORIAS INTERNAS (NAO INCLUI MOBILIZACAO/DESMOBILIZACAO)</t>
  </si>
  <si>
    <t>LOCACAO DE CONTAINER 2,30 X 6,00 M, ALT. 2,50 M, PARA ESCRITORIO, SEM DIVISORIAS INTERNAS E SEM SANITARIO (NAO INCLUI MOBILIZACAO/DESMOBILIZACAO)</t>
  </si>
  <si>
    <t>LOCACAO DE CONTAINER 2,30 X 6,00 M, ALT. 2,50 M, PARA SANITARIO, COM 4 BACIAS, 8 CHUVEIROS,1 LAVATORIO E 1 MICTORIO (NAO INCLUI MOBILIZACAO/DESMOBILIZACAO)</t>
  </si>
  <si>
    <t>LOCACAO DE GRUPO GERADOR *80 A 125* KVA, MOTOR DIESEL, REBOCAVEL, ACIONAMENTO MANUAL</t>
  </si>
  <si>
    <t>LOCACAO DE GRUPO GERADOR ACIMA DE * 125 ATE 180* KVA, MOTOR DIESEL, REBOCAVEL, ACIONAMENTO MANUAL</t>
  </si>
  <si>
    <t>LOCACAO DE GRUPO GERADOR DE *260* KVA, DIESEL REBOCAVEL, ACIONAMENTO MANUAL</t>
  </si>
  <si>
    <t>LONA PLASTICA EXTRA FORTE PRETA, E = 200 MICRA</t>
  </si>
  <si>
    <t>LONA PLASTICA PESADA PRETA, E = 150 MICRA</t>
  </si>
  <si>
    <t>LUVA DE CORRER, PVC SERIE R, 100 MM, PARA ESGOTO OU AGUAS PLUVIAIS PREDIAIS</t>
  </si>
  <si>
    <t>LUVA DE CORRER, PVC SERIE R, 150 MM, PARA ESGOTO OU AGUAS PLUVIAIS PREDIAIS</t>
  </si>
  <si>
    <t>LUVA DE CORRER, PVC SERIE R, 75 MM, PARA ESGOTO OU AGUAS PLUVIAIS PREDIAIS</t>
  </si>
  <si>
    <t>LUVA SIMPLES, PVC SERIE R, 100 MM, PARA ESGOTO OU AGUAS PLUVIAIS PREDIAIS</t>
  </si>
  <si>
    <t>LUVA SIMPLES, PVC SERIE R, 150 MM, PARA ESGOTO OU AGUAS PLUVIAIS PREDIAIS</t>
  </si>
  <si>
    <t>LUVA SIMPLES, PVC SERIE R, 40 MM, PARA ESGOTO OU AGUAS PLUVIAIS PREDIAIS</t>
  </si>
  <si>
    <t>LUVA SIMPLES, PVC SERIE R, 50 MM, PARA ESGOTO OU AGUAS PLUVIAIS PREDIAIS</t>
  </si>
  <si>
    <t>LUVA SIMPLES, PVC SERIE R, 75 MM, PARA ESGOTO OU AGUAS PLUVIAIS PREDIAIS</t>
  </si>
  <si>
    <t>MACANETA ALAVANCA RETA OCA, EM ZAMAC COM ACABAMENTO CROMADO, COMPRIMENTO APROX DE 15 CM</t>
  </si>
  <si>
    <t>MACANETA BOLA, EM ZAMAC COM ACABAMENTO CROMADO, DIAMETRO DE APROX 2 1/2"</t>
  </si>
  <si>
    <t>MADEIRA ROLICA TRATADA, D = 12 A 15 CM, H = 3,00 M, EM EUCALIPTO OU EQUIVALENTE DA REGIAO</t>
  </si>
  <si>
    <t>MADEIRA ROLICA TRATADA, D = 16 A 20 CM, H = 6,00 M, EM EUCALIPTO OU EQUIVALENTE DA REGIAO</t>
  </si>
  <si>
    <t>MADEIRA ROLICA TRATADA, D = 25 A 29 CM, H = 6,50 M, EM EUCALIPTO OU EQUIVALENTE DA REGIAO</t>
  </si>
  <si>
    <t>MADEIRA ROLICA TRATADA, D = 30 A 34 CM, H = 6,50 M, EM EUCALIPTO OU EQUIVALENTE DA REGIAO</t>
  </si>
  <si>
    <t>MADEIRA SERRADA EM PINUS, MISTA OU EQUIVALENTE DA REGIAO - BRUTA</t>
  </si>
  <si>
    <t>MANTA TERMOPLASTICA, PEAD, GEOMEMBRANA LISA, E = 0,50 MM  ( NBR 15352)</t>
  </si>
  <si>
    <t>MANTA TERMOPLASTICA, PEAD, GEOMEMBRANA LISA, E = 0,75 MM (NBR 15352)</t>
  </si>
  <si>
    <t>MANTA TERMOPLASTICA, PEAD, GEOMEMBRANA LISA, E = 0,80 MM (NBR 15352)</t>
  </si>
  <si>
    <t>MANTA TERMOPLASTICA, PEAD, GEOMEMBRANA LISA, E = 1,00 MM (NBR 15352)</t>
  </si>
  <si>
    <t>MANTA TERMOPLASTICA, PEAD, GEOMEMBRANA LISA, E = 1,50 MM (NBR 15352)</t>
  </si>
  <si>
    <t>MANTA TERMOPLASTICA, PEAD, GEOMEMBRANA LISA, E = 2,00 MM (NBR 15352)</t>
  </si>
  <si>
    <t>MANTA TERMOPLASTICA, PEAD, GEOMEMBRANA LISA, E = 2,50 MM (NBR 15352)</t>
  </si>
  <si>
    <t>MANTA TERMOPLASTICA, PEAD, GEOMEMBRANA TEXTURIZADA EM AMBAS AS FACES, E = 0,50 MM ( NBR 15352)</t>
  </si>
  <si>
    <t>MANTA TERMOPLASTICA, PEAD, GEOMEMBRANA TEXTURIZADA EM AMBAS AS FACES, E = 0,75 MM ( NBR 15352)</t>
  </si>
  <si>
    <t>MANTA TERMOPLASTICA, PEAD, GEOMEMBRANA TEXTURIZADA EM AMBAS AS FACES, E = 0,80 MM ( NBR 15352)</t>
  </si>
  <si>
    <t>MANTA TERMOPLASTICA, PEAD, GEOMEMBRANA TEXTURIZADA EM AMBAS AS FACES, E = 1,00 MM ( NBR 15352)</t>
  </si>
  <si>
    <t>MANTA TERMOPLASTICA, PEAD, GEOMEMBRANA TEXTURIZADA EM AMBAS AS FACES, E = 1,50 MM ( NBR 15352)</t>
  </si>
  <si>
    <t>MANTA TERMOPLASTICA, PEAD, GEOMEMBRANA TEXTURIZADA EM AMBAS AS FACES, E = 2,00 MM ( NBR 15352)</t>
  </si>
  <si>
    <t>MANTA TERMOPLASTICA, PEAD, GEOMEMBRANA TEXTURIZADA EM AMBAS AS FACES, E = 2,50 MM ( NBR 15352)</t>
  </si>
  <si>
    <t>MAQUINA DE 40 MM PARA FECHADURA DE EMBUTIR EXTERNA, EM ACO INOX</t>
  </si>
  <si>
    <t>MAQUINA DE 40 MM PARA FECHADURA, PARA PORTA DE BANHEIRO, EM ACO INOX</t>
  </si>
  <si>
    <t>MAQUINA DE 40 MM PARA FECHADURA, PARA PORTA INTERNA, EM ACO INOX</t>
  </si>
  <si>
    <t>MAQUINA DE 55 MM PARA FECHADURA DE EMBUTIR EXTERNA, EM ACO INOX</t>
  </si>
  <si>
    <t>MAQUINA DE 55 MM PARA FECHADURA, PARA PORTA DE BANHEIRO, EM ACO INOX</t>
  </si>
  <si>
    <t>MAQUINA DE 55 MM PARA FECHADURA, PARA PORTA INTERNA, EM ACO INOX</t>
  </si>
  <si>
    <t>MARCENEIRO (HORISTA)</t>
  </si>
  <si>
    <t>MARMORISTA / GRANITEIRO (HORISTA)</t>
  </si>
  <si>
    <t>MASSA ACRILICA PARA SUPERFICIES INTERNAS E EXTERNAS</t>
  </si>
  <si>
    <t>MASSA CORRIDA PARA SUPERFICIES DE AMBIENTES INTERNOS</t>
  </si>
  <si>
    <t>MASSA DE REJUNTE EM PO PARA DRYWALL, A BASE DE GESSO, SECAGEM RAPIDA, PARA TRATAMENTO DE JUNTAS DE CHAPA DE GESSO (NECESSITA ADICAO DE AGUA)</t>
  </si>
  <si>
    <t>MASSA PARA MADEIRA - INTERIOR E EXTERIOR</t>
  </si>
  <si>
    <t>MASSA PREMIUM PARA TEXTURA LISA DE BASE ACRILICA, USO INTERNO E EXTERNO</t>
  </si>
  <si>
    <t>MASSA PREMIUM PARA TEXTURA RUSTICA DE BASE ACRILICA, COR BRANCA, USO INTERNO E EXTERNO</t>
  </si>
  <si>
    <t>MASTRO SIMPLES GALVANIZADO DIAMETRO NOMINAL 1 1/2"</t>
  </si>
  <si>
    <t>MASTRO SIMPLES GALVANIZADO DIAMETRO NOMINAL 2"</t>
  </si>
  <si>
    <t>MASTRO TELESCOPICO DE 4 METROS (3 M X DN= 2" + 1 M X DN= 1 1/2")</t>
  </si>
  <si>
    <t>MASTRO TELESCOPICO GALVANIZADO 5 METROS (3 M X DN= 2" + 2 M X DN= 1 1/2")</t>
  </si>
  <si>
    <t>MASTRO TELESCOPICO GALVANIZADO 6 METROS (3 M X DN= 2" + 3 M X DN= 1Â½")</t>
  </si>
  <si>
    <t>MASTRO TELESCOPICO GALVANIZADO 7 METROS (6 M X DN= 2" + 1 M X DN= 1 1/2")</t>
  </si>
  <si>
    <t>MASTRO TELESCOPICO GALVANIZADO 9 METROS (6 M X DN= 2" + 3 M X DN= 1 1/2")</t>
  </si>
  <si>
    <t>MECANICO DE REFRIGERACAO (HORISTA)</t>
  </si>
  <si>
    <t>MEIA CANALETA DE CONCRETO ESTRUTURAL 14 X 19 X 19 CM, FBK 14 MPA (NBR 6136)</t>
  </si>
  <si>
    <t>MEIA CANALETA DE CONCRETO ESTRUTURAL 14 X 19 X 19 CM, FBK 4,5 MPA (NBR 6136)</t>
  </si>
  <si>
    <t>MEIO BLOCO DE CONCRETO ESTRUTURAL 14 X 19 X 14 CM, FBK 14 MPA (NBR 6136)</t>
  </si>
  <si>
    <t>MEIO BLOCO DE CONCRETO ESTRUTURAL 14 X 19 X 14 CM, FBK 4,5 MPA (NBR 6136)</t>
  </si>
  <si>
    <t>MEIO BLOCO DE CONCRETO ESTRUTURAL 14 X 19 X 19 CM, FBK 14 MPA (NBR 6136)</t>
  </si>
  <si>
    <t>MEIO BLOCO DE CONCRETO ESTRUTURAL 14 X 19 X 19 CM, FBK 4,5 MPA (NBR 6136)</t>
  </si>
  <si>
    <t>MEIO BLOCO DE CONCRETO ESTRUTURAL 14 X 19 X 34 CM, FBK 14 MPA (NBR 6136)</t>
  </si>
  <si>
    <t>MEIO BLOCO DE VEDACAO DE CONCRETO APARENTE 14 X 19 X 19 CM  (CLASSE C - NBR 6136)</t>
  </si>
  <si>
    <t>MEIO BLOCO DE VEDACAO DE CONCRETO APARENTE 19 X 19 X 19 CM (CLASSE C - NBR 6136)</t>
  </si>
  <si>
    <t>MEIO BLOCO DE VEDACAO DE CONCRETO APARENTE 9  X 19 X 19 CM (CLASSE C - NBR 6136)</t>
  </si>
  <si>
    <t>MEIO BLOCO DE VEDACAO DE CONCRETO 14 X 19 X 19 CM (CLASSE C - NBR 6136)</t>
  </si>
  <si>
    <t>MEIO BLOCO DE VEDACAO DE CONCRETO 19 X 19 X 19 CM (CLASSE C - NBR 6136)</t>
  </si>
  <si>
    <t>MEIO BLOCO DE VEDACAO DE CONCRETO 9 X 19 X 19 CM (CLASSE C - NBR 6136)</t>
  </si>
  <si>
    <t>MEIO-FIO OU GUIA DE CONCRETO PRE MOLDADO, COMP 1 M, *30 X 10/12* CM (H X L1/L2)</t>
  </si>
  <si>
    <t>MEIO-FIO OU GUIA DE CONCRETO PRE MOLDADO, COMP 80 CM, *30 X 10/10* (H X L1/L2)</t>
  </si>
  <si>
    <t>MEIO-FIO OU GUIA DE CONCRETO PRE-MOLDADO, COMP *39* CM, *19 X 6,5/6,5* CM (H X L1/L2)</t>
  </si>
  <si>
    <t>MEIO-FIO OU GUIA DE CONCRETO PRE-MOLDADO, COMP 1 M, *20 X 12/15* CM (H X L1/L2)</t>
  </si>
  <si>
    <t>MEIO-FIO OU GUIA DE CONCRETO PRE-MOLDADO, COMP 80 CM, *25 X 08/08* CM (H X L1/L2)</t>
  </si>
  <si>
    <t>MEIO-FIO OU GUIA DE CONCRETO PRE-MOLDADO, TIPO CHAPEU PARA BOCA DE LOBO,  DIMENSOES *1,20* X 0,15 X 0,30 M</t>
  </si>
  <si>
    <t>MEIO-FIO OU GUIA DE CONCRETO, PRE-MOLDADO, COMP 1 M, *30 X 12/15* CM (H X L1/L2)</t>
  </si>
  <si>
    <t>MEIO-FIO OU GUIA DE CONCRETO, PRE-MOLDADO, COMP 80 CM, *45 X 12/18* CM (H X L1/L2)</t>
  </si>
  <si>
    <t>MICROESFERAS DE VIDRO PARA SINALIZACAO HORIZONTAL VIARIA, TIPO I-B (PREMIX) - NBR  16184</t>
  </si>
  <si>
    <t>MICROESFERAS DE VIDRO PARA SINALIZACAO HORIZONTAL VIARIA, TIPO II-A (DROP-ON) - NBR  16184</t>
  </si>
  <si>
    <t>MICTORIO INDICUDUAL, SIFONADO, LOUCA BRANCA, SEM COMPLEMENTOS</t>
  </si>
  <si>
    <t>MICTORIO INDIVIDUAL, SIFONADO, VALVULA EMBUTIDA, DE LOUCA BRANCA, SEM COMPLEMENTOS - PADRAO ALTO</t>
  </si>
  <si>
    <t>MINICAPTOR, EM ACO GALVANIZADO A FOGO, FIXACAO COM ROSCA SOBERBA OU MECANICA, H=600 MM X DN=10 MM</t>
  </si>
  <si>
    <t>MINICAPTOR, EM ACO GALVANIZADO A FOGO, FIXACAO HORIZONTAL COM BANDEIRA A 20 CM, H=600 MM E X DN=10 MM</t>
  </si>
  <si>
    <t>MINICAPTOR, EM ACO GALVANIZADO A FOGO, FIXACAO HORIZONTAL DE 1 FUROS, SEM BANDEIRA, H=300 MM X DN=10 MM</t>
  </si>
  <si>
    <t>MINICAPTOR, EM ACO GALVANIZADO A FOGO, FIXACAO HORIZONTAL DE 2 FUROS, SEM BANDEIRA, H=600 MM X DN=10 MM</t>
  </si>
  <si>
    <t>MINICAPTOR, EM ACO GALVANIZADO A FOGO,Â  FIXACAO COM ROSCA SOBERBA OU MECANICA, H=300 MM X DN=10 MM</t>
  </si>
  <si>
    <t>MINICAPTOR, EM ACO GALVANIZADO A FOGO,Â  FIXACAO HORIZONTAL COM BANDEIRA A 20 CM, H=300 MM E X DN=10 MM</t>
  </si>
  <si>
    <t>MINICAPTORES DE INSERCAO, EM ACO GALVANIZADO A FOGO, H=300 MM X DN=10 MM</t>
  </si>
  <si>
    <t>MINICAPTORES DE INSERCAO, EM ACO GALVANIZADO A FOGO, H=600,MM X DN=10,MM</t>
  </si>
  <si>
    <t>MISTURADOR DE METAL CROMADO DE PAREDE PARA LAVATORIO (REF 1878)</t>
  </si>
  <si>
    <t>MISTURADOR DE METAL CROMADO, DE MESA/BANCADA, COM BICA BAIXA, PARA LAVATORIO (REF 1875)</t>
  </si>
  <si>
    <t>MISTURADOR DE PAREDE, DE METAL CROMADO, PARA COZINHA, BICA ALTA MOVEL, COM AREJADOR ARTICULADO (REF 1258)</t>
  </si>
  <si>
    <t>MISTURADOR METALICO, BASE PARA CHUVEIRO/BANHEIRA, 1/2 " OU 3/4 ", SOLDAVEL OU ROSCAVEL (NAO INCLUI ACABAMENTOS)</t>
  </si>
  <si>
    <t>MISTURADOR MONOCOMANDO PARA CHUVEIRO, BASE BRUTA, METALICO COM ACABAMENTO CROMADO</t>
  </si>
  <si>
    <t>MOLA HIDRAULICA AEREA, PARA PORTAS DE ATE 1.100 MM E PESO DE ATE 85 KG, COM CORPO EM ALUMINIO E BRACO EM ACO, SEM BRACO DE PARADA</t>
  </si>
  <si>
    <t>MOLA HIDRAULICA AEREA, PARA PORTAS DE ATE 850 MM E PESO DE ATE 50 KG, COM CORPO EM ALUMINIO E BRACO EM ACO, SEM BRACO DE PARADA</t>
  </si>
  <si>
    <t>MOLA HIDRAULICA AEREA, PARA PORTAS DE ATE 950 MM E PESO DE ATE 65 KG, COM CORPO EM ALUMINIO E BRACO EM ACO, SEM BRACO DE PARADA</t>
  </si>
  <si>
    <t>MOLA HIDRAULICA DE PISO, PARA PORTAS DE ATE 1100 MM E PESO DE ATE 120 KG, COM CORPO EM ACO INOX</t>
  </si>
  <si>
    <t>MONTADOR DE ELETROELETRONICOS (HORISTA)</t>
  </si>
  <si>
    <t>MONTADOR DE ESTRUTURAS METALICAS HORISTA</t>
  </si>
  <si>
    <t>MONTADOR DE MAQUINAS (HORISTA)</t>
  </si>
  <si>
    <t>MOURAO DE CONCRETO CURVO, *10 X 10* CM, H= *2,60* M + CURVA DE 0,40 M</t>
  </si>
  <si>
    <t>MOURAO DE CONCRETO RETO, SECAO QUADARA *10 X 10* CM, H= *2,30* M</t>
  </si>
  <si>
    <t>MOURAO DE CONCRETO RETO, SECAO QUADRADA, *10 X 10* CM, H= 3,00 M</t>
  </si>
  <si>
    <t>MOURAO ROLICO DE MADEIRA TRATADA, D = 16 A 20 CM, H = 2,20 M, EM EUCALIPTO OU EQUIVALENTE DA REGIAO (PARA CERCA)</t>
  </si>
  <si>
    <t>MOURAO ROLICO DE MADEIRA TRATADA, D = 8 A 11 CM, H = 2,20 M, EM EUCALIPTO OU EQUIVALENTE DA REGIAO (PARA CERCA)</t>
  </si>
  <si>
    <t>NUMERO / ALGARISMO PARA RESIDENCIA (FACHADA), EM ZAMAC, COM ALTURA DE APROX *45* MM, INCLUSIVE PARAFUSOS</t>
  </si>
  <si>
    <t>NUMERO / ALGARISMO PARA RESIDENCIA (FACHADA), EM ZAMAC, COM ALTURA DE APROX 125 MM, INCLUSIVE PARAFUSOS</t>
  </si>
  <si>
    <t>OLHO MAGICO PARA PORTAS, EM LATAO, COM LENTE DE POLICARBONATO, ANGULO DE *200* GRAUS, ESPESSURA ENTRE *25 E 46* MM, INCLUINDO FECHO JANELA</t>
  </si>
  <si>
    <t>OPERADOR DE DEMARCADORA DE FAIXAS DE TRAFEGO HORISTA</t>
  </si>
  <si>
    <t>OPERADOR DE PAVIMENTADORA / MESA VIBROACABADORA HORISTA</t>
  </si>
  <si>
    <t>PAR DE TABELAS DE BASQUETE EM COMPENSADO NAVAL, OFICIAL, 1800 X 1200 MM, INCLUINDO ARO DE METAL E REDE EM POLIPROPILENO 100% (SEM SUPORTE DE FIXACAO)</t>
  </si>
  <si>
    <t>PARALELEPIPEDO GRANITICO OU BASALTICO, PARA PAVIMENTACAO, SEM FRETE (VARIACAO REGIONAL DE PECAS POR M2)</t>
  </si>
  <si>
    <t>PASTA LUBRIFICANTE PARA TUBOS E CONEXOES COM JUNTA ELASTICA, EMBALAGEM DE *400* GR (USO EM PVC, ACO, POLIETILENO E OUTROS)</t>
  </si>
  <si>
    <t>PASTA VEDA JUNTAS/ROSCA, EMBALAGEM DE *500* G, PARA INSTALACOES DE AGUA, GAS E OUTROS</t>
  </si>
  <si>
    <t>PASTILHA CERAMICA/PORCELANA, REVEST INT/EXT E  PISCINA, CORES BRANCA OU FRIAS, SOLIDAS, SEM MESCLAGEM/MISTURA, ACABAMENTO LISO *2,5 X 2,5* CM</t>
  </si>
  <si>
    <t>PASTILHA CERAMICA/PORCELANA, REVEST INT/EXT E  PISCINA, CORES BRANCA OU FRIAS, SOLIDAS, SEM MESCLAGEM/MISTURA, ACABAMENTO LISO *5 X 5* CM</t>
  </si>
  <si>
    <t>PASTILHA CERAMICA/PORCELANA, REVEST INT/EXT E  PISCINA, CORES LISAS/SOLIDAS, QUENTES, SEM MESCLAGEM/MISTURA, *2,5 X 2,5* CM</t>
  </si>
  <si>
    <t>PASTILHA CERAMICA/PORCELANA, REVEST INT/EXT E  PISCINA, CORES LISAS/SOLIDAS, QUENTES, SEM MESCLAGEM/MISTURA, *5 X 5* CM</t>
  </si>
  <si>
    <t>PASTILHEIRO (HORISTA)</t>
  </si>
  <si>
    <t>PEDREIRO (HORISTA)</t>
  </si>
  <si>
    <t>PERFIL LONGARINA (PRINCIPAL), T CLICADO, EM ACO, BRANCO NAS FACES APARENTES, PARA FORRO REMOVIVEL, 24 X 32 X 3750 MM (L X H X C</t>
  </si>
  <si>
    <t>PERFIL U DE ABAS IGUAIS, EM ALUMINIO, 1/2" (1,27 X 1,27 CM), PARA PORTA OU JANELA DE CORRER</t>
  </si>
  <si>
    <t>PILAR QUADRADO NAO APARELHADO *10 X 10* CM, EM MACARANDUBA, ANGELIM OU EQUIVALENTE DA REGIAO - BRUTA</t>
  </si>
  <si>
    <t>PILAR QUADRADO NAO APARELHADO *15 X 15* CM, EM MACARANDUBA, ANGELIM OU EQUIVALENTE DA REGIAO - BRUTA</t>
  </si>
  <si>
    <t>PILAR QUADRADO NAO APARELHADO *20 X 20* CM, EM MACARANDUBA, ANGELIM OU EQUIVALENTE DA REGIAO - BRUTA</t>
  </si>
  <si>
    <t>PINO GUIA RETO, EM LATAO, CHAPA COM 3 MM DE ESPESSURA E GUIA COM ROLETE DE 9 MM</t>
  </si>
  <si>
    <t>PINTOR (HORISTA)</t>
  </si>
  <si>
    <t>PINTOR DE LETREIROS (HORISTA)</t>
  </si>
  <si>
    <t>PINTOR PARA TINTA EPOXI (HORISTA)</t>
  </si>
  <si>
    <t>PISO EM GRANITO, POLIDO, TIPO MARFIM, DALLAS, CARAVELAS OU OUTROS EQUIVALENTES DA REGIAO, FORMATO MENOR OU IGUAL A 3025 CM2, E=  *2*CM</t>
  </si>
  <si>
    <t>PISO FULGET (GRANITO LAVADO) EM PLACAS DE *40 X 40* CM, E = 2,0 CM (SEM COLOCACAO)</t>
  </si>
  <si>
    <t>PISO FULGET (GRANITO LAVADO) EM PLACAS DE *75 X 75* CM, E = 2,0 CM (SEM COLOCACAO)</t>
  </si>
  <si>
    <t>PISO/ REVESTIMENTO EM GRANITO, POLIDO, TIPO ANDORINHA/ QUARTZ/ CASTELO/ CORUMBA OU OUTROS EQUIVALENTES DA REGIAO, FORMATO MAIOR OU IGUAL A 3025 CM2, E = *2*CM</t>
  </si>
  <si>
    <t>PLACA / CHAPA DE GESSO ACARTONADO, ACABAMENTO VINILICO LISO EM UMA DAS FACES, COR BRANCA, BORDA QUADRADA, E = 9,5 MM, *625 X 1250* MM (L X C), PARA FORRO REMOVIVEL</t>
  </si>
  <si>
    <t>PLACA / CHAPA DE GESSO ACARTONADO, ACABAMENTO VINILICO LISO EM UMA DAS FACES, COR BRANCA, BORDA QUADRADA, E = 9,5 MM, *625 X 625* MM (L X C), PARA FORRO REMOVIVEL</t>
  </si>
  <si>
    <t>PLACA / CHAPA DE GESSO ACARTONADO, RESISTENTE A UMIDADE (RU), COR VERDE, E = 12,5 MM, 1200 X 1800 MM (L X C)</t>
  </si>
  <si>
    <t>PLACA / CHAPA DE GESSO ACARTONADO, RESISTENTE A UMIDADE (RU), COR VERDE, E = 12,5 MM, 1200 X 2400 MM (L X C)</t>
  </si>
  <si>
    <t>PLACA / CHAPA DE GESSO ACARTONADO, RESISTENTE A UMIDADE (RU), COR VERDE, E = 15 MM, 1200 X 2400 MM (L X C)</t>
  </si>
  <si>
    <t>PLACA / CHAPA DE GESSO ACARTONADO, RESISTENTE AO FOGO (RF), COR ROSA, E = 12,5 MM, 1200 X 1800 MM (L X C)</t>
  </si>
  <si>
    <t>PLACA / CHAPA DE GESSO ACARTONADO, RESISTENTE AO FOGO (RF), COR ROSA, E = 12,5 MM, 1200 X 2400 MM (L X C)</t>
  </si>
  <si>
    <t>PLACA / CHAPA DE GESSO ACARTONADO, RESISTENTE AO FOGO (RF), COR ROSA, E = 15 MM, 1200 X 2400 MM (L X C)</t>
  </si>
  <si>
    <t>PLACA / CHAPA DE GESSO ACARTONADO, STANDARD (ST), COR BRANCA, E = 12,5 MM, 1200 X 1800 MM (L X C)</t>
  </si>
  <si>
    <t>PLACA / CHAPA DE GESSO ACARTONADO, STANDARD (ST), COR BRANCA, E = 12,5 MM, 1200 X 2400 MM (L X C)</t>
  </si>
  <si>
    <t>PLACA / CHAPA DE GESSO ACARTONADO, STANDARD (ST), COR BRANCA, E = 15 MM, 1200 X 2400 MM (L X C)</t>
  </si>
  <si>
    <t>PLACA CIMENTICIA LISA E = 10 MM, DE 1,20 X *2,50* M (SEM AMIANTO)</t>
  </si>
  <si>
    <t>PLACA CIMENTICIA LISA E = 6 MM, DE 1,20 X *2,50* M (SEM AMIANTO)</t>
  </si>
  <si>
    <t>PLACA DE GESSO PARA FORRO, *60 X 60* CM, ESPESSURA DE 12 MM (SEM COLOCACAO)</t>
  </si>
  <si>
    <t>PLACA DE OBRA (PARA CONSTRUCAO CIVIL) EM CHAPA GALVANIZADA *N. 22*, ADESIVADA, DE *2,4 X 1,2* M (SEM POSTES PARA FIXACAO)</t>
  </si>
  <si>
    <t>PLACA DE SINALIZACAO DE SEGURANCA CONTRA INCENDIO - ALERTA, TRIANGULAR, BASE DE *30* CM, EM PVC *2* MM ANTI-CHAMAS (SIMBOLOS, CORES E PICTOGRAMAS CONFORME NBR 16820)</t>
  </si>
  <si>
    <t>PLACA DE SINALIZACAO DE SEGURANCA CONTRA INCENDIO, FOTOLUMINESCENTE, QUADRADA, *14 X 14* CM, EM PVC *2* MM ANTI-CHAMAS (SIMBOLOS, CORES E PICTOGRAMAS CONFORME NBR 16820)</t>
  </si>
  <si>
    <t>PLACA DE SINALIZACAO DE SEGURANCA CONTRA INCENDIO, FOTOLUMINESCENTE, QUADRADA, *20 X 20* CM, EM PVC *2* MM ANTI-CHAMAS (SIMBOLOS, CORES E PICTOGRAMAS CONFORME NBR 16820)</t>
  </si>
  <si>
    <t>PLACA DE SINALIZACAO DE SEGURANCA CONTRA INCENDIO, FOTOLUMINESCENTE, RETANGULAR, *12 X 40* CM, EM PVC *2* MM ANTI-CHAMAS (SIMBOLOS, CORES E PICTOGRAMAS CONFORME NBR 16820)</t>
  </si>
  <si>
    <t>PLACA DE SINALIZACAO DE SEGURANCA CONTRA INCENDIO, FOTOLUMINESCENTE, RETANGULAR, *13 X 26* CM, EM PVC *2* MM ANTI-CHAMAS (SIMBOLOS, CORES E PICTOGRAMAS CONFORME NBR 16820)</t>
  </si>
  <si>
    <t>PLACA DE SINALIZACAO DE SEGURANCA CONTRA INCENDIO, FOTOLUMINESCENTE, RETANGULAR, *20 X 40* CM, EM PVC *2* MM ANTI-CHAMAS (SIMBOLOS, CORES E PICTOGRAMAS CONFORME NBR 16820)</t>
  </si>
  <si>
    <t>PONTALETE *7,5 X 7,5* CM EM PINUS, MISTA OU EQUIVALENTE DA REGIAO - BRUTA</t>
  </si>
  <si>
    <t>PONTALETE ROLIÇO SEM TRATAMENTO, D = 8 A 11 CM, H = 3 M, EM EUCALIPTO OU EQUIVALENTE DA REGIAO - BRUTA (PARA ESCORAMENTO)</t>
  </si>
  <si>
    <t>PONTALETE ROLIÇO SEM TRATAMENTO, D = 8 A 11 CM, H = 6 M, EM EUCALIPTO OU EQUIVALENTE DA REGIAO - BRUTA (PARA ESCORAMENTO)</t>
  </si>
  <si>
    <t>PONTEIRO PARA MARTELO ROMPEDOR, DIAMETRO = *28* MM, COMPRIMENTO = *520* MM, ENCAIXE  SEXTAVADO</t>
  </si>
  <si>
    <t>PORCA OLHAL M 16,  EM ACO GALVANIZADO, DIAMETRO = 16 MM</t>
  </si>
  <si>
    <t>PORTA CADEADO EM ACO GALVANIZADO, COMPRIMENTO DE 3  1/2"</t>
  </si>
  <si>
    <t>PORTA DE ABRIR / GIRO, DE MADEIRA FOLHA MEDIA (NBR 15930) DE 1000 X 2100 MM, DE 35 MM A 40 MM DE ESPESSURA, NUCLEO SEMI-SOLIDO (SARRAFEADO), CAPA LISA EM HDF, ACABAMENTO EM LAMINADO NATURAL PARA VERNIZ</t>
  </si>
  <si>
    <t>PORTA DE ABRIR / GIRO, DE MADEIRA FOLHA MEDIA (NBR 15930) DE 1000 X 2100 MM, DE 35 MM A 40 MM DE ESPESSURA, NUCLEO SEMI-SOLIDO (SARRAFEADO), CAPA LISA EM HDF, ACABAMENTO EM PRIMER PARA PINTURA</t>
  </si>
  <si>
    <t>PORTA DE ABRIR / GIRO, DE MADEIRA FOLHA MEDIA (NBR 15930) DE 700 X 2100 MM, DE 35 MM A 40 MM DE ESPESSURA, NUCLEO SEMI-SOLIDO (SARRAFEADO), CAPA FRISADA EM HDF, ACABAMENTO MELAMINICO EM PADRAO MADEIRA</t>
  </si>
  <si>
    <t>PORTA DE ABRIR / GIRO, DE MADEIRA FOLHA MEDIA (NBR 15930) DE 700 X 2100 MM, DE 35 MM A 40 MM DE ESPESSURA, NUCLEO SEMI-SOLIDO (SARRAFEADO), CAPA LISA EM HDF, ACABAMENTO EM LAMINADO NATURAL PARA VERNIZ</t>
  </si>
  <si>
    <t>PORTA DE ABRIR / GIRO, DE MADEIRA FOLHA MEDIA (NBR 15930) DE 800 X 2100 MM, DE 35 MM A 40 MM DE ESPESSURA, NUCLEO SEMI-SOLIDO (SARRAFEADO), CAPA FRISADA EM HDF, ACABAMENTO MELAMINICO EM PADRAO MADEIRA</t>
  </si>
  <si>
    <t>PORTA DE ABRIR / GIRO, DE MADEIRA FOLHA MEDIA (NBR 15930) DE 800 X 2100 MM, DE 35 MM A 40 MM DE ESPESSURA, NUCLEO SEMI-SOLIDO (SARRAFEADO), CAPA LISA EM HDF, ACABAMENTO EM LAMINADO NATURAL PARA VERNIZ</t>
  </si>
  <si>
    <t>PORTA DE ABRIR / GIRO, DE MADEIRA FOLHA MEDIA (NBR 15930) DE 900 X 2100 MM, DE 35 MM A 40 MM DE ESPESSURA, NUCLEO SEMI-SOLIDO (SARRAFEADO), CAPA LISA EM HDF, ACABAMENTO EM LAMINADO NATURAL PARA VERNIZ</t>
  </si>
  <si>
    <t>PORTA DE ABRIR / GIRO, EM GRADIL FERRO, COM BARRA CHATA 3 CM X 1/4", COM REQUADRO E GUARNICAO - COMPLETO - ACABAMENTO NATURAL</t>
  </si>
  <si>
    <t>PORTA DE ABRIR EM ACO COM DIVISAO HORIZONTAL PARA VIDROS, COM FUNDO ANTICORROSIVO/PRIMER DE PROTECAO, SEM GUARNICAO/ALIZAR/VISTA, VIDROS NAO INCLUSOS, 90 X 210 CM</t>
  </si>
  <si>
    <t>PORTA DE ABRIR EM ACO TIPO VENEZIANA, COM FUNDO ANTICORROSIVO / PRIMER DE PROTECAO, SEM GUARNICAO/ALIZAR/VISTA, 90 X 210 CM</t>
  </si>
  <si>
    <t>PORTA DE MADEIRA, FOLHA LEVE (NBR 15930) DE 600 X 2100 MM, DE 35 MM A 40 MM DE ESPESSURA, NUCLEO COLMEIA, CAPA LISA EM HDF, ACABAMENTO EM PRIMER PARA PINTURA</t>
  </si>
  <si>
    <t>PORTA DE MADEIRA, FOLHA LEVE (NBR 15930) DE 700 X 2100 MM, DE 35 MM A 40 MM DE ESPESSURA, NUCLEO COLMEIA, CAPA LISA EM HDF, ACABAMENTO EM PRIMER PARA PINTURA</t>
  </si>
  <si>
    <t>PORTA DE MADEIRA, FOLHA LEVE (NBR 15930) DE 800 X 2100 MM, DE 35 MM A 40 MM DE ESPESSURA, NUCLEO COLMEIA, CAPA LISA EM HDF, ACABAMENTO EM PRIMER PARA PINTURA</t>
  </si>
  <si>
    <t>PORTA DE MADEIRA, FOLHA LEVE (NBR 15930), DE 600 X 2100 MM, E = 35 MM, NUCLEO COLMEIA, CAPA LISA EM HDF, ACABAMENTO MELAMINICO EM PADRAO MADEIRA</t>
  </si>
  <si>
    <t>PORTA DE MADEIRA, FOLHA MEDIA (NBR 15930) DE 600 X 2100 MM, DE 35 MM A 40 MM DE ESPESSURA, NUCLEO SEMI-SOLIDO (SARRAFEADO), CAPA FRISADA EM HDF, ACABAMENTO MELAMINICO EM PADRAO MADEIRA</t>
  </si>
  <si>
    <t>PORTA DE MADEIRA, FOLHA MEDIA (NBR 15930) DE 600 X 2100 MM, DE 35 MM A 40 MM DE ESPESSURA, NUCLEO SEMI-SOLIDO (SARRAFEADO), CAPA LISA EM HDF, ACABAMENTO EM PRIMER PARA PINTURA</t>
  </si>
  <si>
    <t>PORTA DE MADEIRA, FOLHA MEDIA (NBR 15930) DE 600 X 2100 MM, DE 35 MM A 40 MM DE ESPESSURA, NUCLEO SEMI-SOLIDO (SARRAFEADO), CAPA LISA EM HDF, ACABAMENTO LAMINADO NATURAL PARA VERNIZ</t>
  </si>
  <si>
    <t>PORTA DE MADEIRA, FOLHA MEDIA (NBR 15930) DE 700 X 2100 MM, DE 35 MM A 40 MM DE ESPESSURA, NUCLEO SEMI-SOLIDO (SARRAFEADO), CAPA LISA EM HDF, ACABAMENTO EM PRIMER PARA PINTURA</t>
  </si>
  <si>
    <t>PORTA DE MADEIRA, FOLHA MEDIA (NBR 15930) DE 800 X 2100 MM, DE 35 MM A 40 MM DE ESPESSURA, NUCLEO SEMI-SOLIDO (SARRAFEADO), CAPA LISA EM HDF, ACABAMENTO EM PRIMER PARA PINTURA</t>
  </si>
  <si>
    <t>PORTA DE MADEIRA, FOLHA MEDIA (NBR 15930) DE 900 X 2100 MM, DE 35 MM A 40 MM DE ESPESSURA, NUCLEO SEMI-SOLIDO (SARRAFEADO), CAPA LISA EM HDF, ACABAMENTO EM PRIMER PARA PINTURA</t>
  </si>
  <si>
    <t>PORTA DE MADEIRA, FOLHA PESADA (NBR 15930) DE 800 X 2100 MM, DE 40 MM A 45 MM DE ESPESSURA, NUCLEO SOLIDO, CAPA LISA EM HDF, ACABAMENTO EM LAMINADO NATURAL PARA VERNIZ</t>
  </si>
  <si>
    <t>PORTA DE MADEIRA, FOLHA PESADA (NBR 15930) DE 800 X 2100 MM, DE 40 MM A 45 MM DE ESPESSURA, NUCLEO SOLIDO, CAPA LISA EM HDF, ACABAMENTO EM PRIMER PARA PINTURA</t>
  </si>
  <si>
    <t>PORTA DE MADEIRA, FOLHA PESADA (NBR 15930) DE 900 X 2100 MM, DE 40 MM A 45 MM DE ESPESSURA, NUCLEO SOLIDO, CAPA LISA EM HDF, ACABAMENTO EM LAMINADO NATURAL PARA VERNIZ</t>
  </si>
  <si>
    <t>PORTA DE MADEIRA, FOLHA PESADA (NBR 15930) DE 900 X 2100 MM, DE 40 MM A 45 MM DE ESPESSURA, NUCLEO SOLIDO, CAPA LISA EM HDF, ACABAMENTO EM PRIMER PARA PINTURA</t>
  </si>
  <si>
    <t>PORTA DENTE PARA  FRESADORA</t>
  </si>
  <si>
    <t>PORTAO BASCULANTE, MANUAL, EM ACO GALVANIZADO, CHAPA 26, TIPO LAMBRIL, COM REQUADRO, ACABAMENTO NATURAL</t>
  </si>
  <si>
    <t>PORTAO DE ABRIR / GIRO, EM GRADIL DE METALON REDONDO DE 3/4"  VERTICAL, COM REQUADRO, ACABAMENTO NATURAL - COMPLETO</t>
  </si>
  <si>
    <t>POSTE DE CONCRETO ARMADO DE SECAO CIRCULAR, EXTENSAO DE 10,00 M, RESISTENCIA DE 150 A 200 DAN, TIPO C-14</t>
  </si>
  <si>
    <t>POSTE DE CONCRETO ARMADO DE SECAO CIRCULAR, EXTENSAO DE 11,00 M, RESISTENCIA DE 200 A 300 DAN, TIPO C-14</t>
  </si>
  <si>
    <t>POSTE DE CONCRETO ARMADO DE SECAO CIRCULAR, EXTENSAO DE 11,00 M, RESISTENCIA DE 300 A 400 DAN, TIPO C-17</t>
  </si>
  <si>
    <t>POSTE DE CONCRETO ARMADO DE SECAO CIRCULAR, EXTENSAO DE 13,00 M, RESISTENCIA DE 1000 DAN, TIPO C-23</t>
  </si>
  <si>
    <t>POSTE DE CONCRETO ARMADO DE SECAO CIRCULAR, EXTENSAO DE 13,00 M, RESISTENCIA DE 1500 DAN, TIPO C-29</t>
  </si>
  <si>
    <t>POSTE DE CONCRETO ARMADO DE SECAO CIRCULAR, EXTENSAO DE 13,00 M, RESISTENCIA DE 2000 DAN, TIPO C-29</t>
  </si>
  <si>
    <t>POSTE DE CONCRETO ARMADO DE SECAO CIRCULAR, EXTENSAO DE 13,00 M, RESISTENCIA DE 2500 DAN, TIPO C-29</t>
  </si>
  <si>
    <t>POSTE DE CONCRETO ARMADO DE SECAO CIRCULAR, EXTENSAO DE 13,00 M, RESISTENCIA DE 3000 DAN, TIPO C-29</t>
  </si>
  <si>
    <t>POSTE DE CONCRETO ARMADO DE SECAO CIRCULAR, EXTENSAO DE 14,00 M, RESISTENCIA DE 1000 DAN, TIPO C-23</t>
  </si>
  <si>
    <t>POSTE DE CONCRETO ARMADO DE SECAO CIRCULAR, EXTENSAO DE 14,00 M, RESISTENCIA DE 1500 DAN, TIPO C-29</t>
  </si>
  <si>
    <t>POSTE DE CONCRETO ARMADO DE SECAO CIRCULAR, EXTENSAO DE 14,00 M, RESISTENCIA DE 2000 DAN, TIPO C-29</t>
  </si>
  <si>
    <t>POSTE DE CONCRETO ARMADO DE SECAO CIRCULAR, EXTENSAO DE 14,00 M, RESISTENCIA DE 2500 DAN, TIPO C-29</t>
  </si>
  <si>
    <t>POSTE DE CONCRETO ARMADO DE SECAO CIRCULAR, EXTENSAO DE 14,00 M, RESISTENCIA DE 300 A 400 DAN, TIPO C-17</t>
  </si>
  <si>
    <t>POSTE DE CONCRETO ARMADO DE SECAO CIRCULAR, EXTENSAO DE 14,00 M, RESISTENCIA DE 3000 DAN, TIPO C-29</t>
  </si>
  <si>
    <t>POSTE DE CONCRETO ARMADO DE SECAO CIRCULAR, EXTENSAO DE 15,00 M, RESISTENCIA DE 1000 DAN, TIPO C-23</t>
  </si>
  <si>
    <t>POSTE DE CONCRETO ARMADO DE SECAO CIRCULAR, EXTENSAO DE 15,00 M, RESISTENCIA DE 1500 DAN, TIPO C-29</t>
  </si>
  <si>
    <t>POSTE DE CONCRETO ARMADO DE SECAO CIRCULAR, EXTENSAO DE 15,00 M, RESISTENCIA DE 2000 DAN, TIPO C-29</t>
  </si>
  <si>
    <t>POSTE DE CONCRETO ARMADO DE SECAO CIRCULAR, EXTENSAO DE 15,00 M, RESISTENCIA DE 2500 DAN, TIPO C-29</t>
  </si>
  <si>
    <t>POSTE DE CONCRETO ARMADO DE SECAO CIRCULAR, EXTENSAO DE 15,00 M, RESISTENCIA DE 3000 DAN, TIPO C-29</t>
  </si>
  <si>
    <t>POSTE DE CONCRETO ARMADO DE SECAO CIRCULAR, EXTENSAO DE 9,00 M, RESISTENCIA DE 200 A 300 DAN, TIPO C-14</t>
  </si>
  <si>
    <t>POSTE DE CONCRETO ARMADO DE SECAO CIRCULAR, EXTENSAO DE 9,00 M, RESISTENCIA DE 300 A 400 DAN, TIPO C-17</t>
  </si>
  <si>
    <t>POSTE DE CONCRETO ARMADO DE SECAO DUPLO T, EXTENSAO DE 10,00 M, RESISTENCIA DE 1000 DAN, TIPO B-1,5</t>
  </si>
  <si>
    <t>POSTE DE CONCRETO ARMADO DE SECAO DUPLO T, EXTENSAO DE 10,00 M, RESISTENCIA DE 150 DAN, TIPO D</t>
  </si>
  <si>
    <t>POSTE DE CONCRETO ARMADO DE SECAO DUPLO T, EXTENSAO DE 10,00 M, RESISTENCIA DE 300 A 400 DAN, TIPO B OU D</t>
  </si>
  <si>
    <t>POSTE DE CONCRETO ARMADO DE SECAO DUPLO T, EXTENSAO DE 10,00 M, RESISTENCIA DE 600 DAN, TIPO B</t>
  </si>
  <si>
    <t>POSTE DE CONCRETO ARMADO DE SECAO DUPLO T, EXTENSAO DE 11,00 M, RESISTENCIA DE 1000 DAN, TIPO B-1,5</t>
  </si>
  <si>
    <t>POSTE DE CONCRETO ARMADO DE SECAO DUPLO T, EXTENSAO DE 11,00 M, RESISTENCIA DE 150 DAN, TIPO D</t>
  </si>
  <si>
    <t>POSTE DE CONCRETO ARMADO DE SECAO DUPLO T, EXTENSAO DE 11,00 M, RESISTENCIA DE 1500 DAN, TIPO B-3,0</t>
  </si>
  <si>
    <t>POSTE DE CONCRETO ARMADO DE SECAO DUPLO T, EXTENSAO DE 11,00 M, RESISTENCIA DE 200 DAN, TIPO D</t>
  </si>
  <si>
    <t>POSTE DE CONCRETO ARMADO DE SECAO DUPLO T, EXTENSAO DE 11,00 M, RESISTENCIA DE 2000 DAN, TIPO B-4,5</t>
  </si>
  <si>
    <t>POSTE DE CONCRETO ARMADO DE SECAO DUPLO T, EXTENSAO DE 11,00 M, RESISTENCIA DE 300 DAN, TIPO B</t>
  </si>
  <si>
    <t>POSTE DE CONCRETO ARMADO DE SECAO DUPLO T, EXTENSAO DE 11,00 M, RESISTENCIA DE 600 DAN, TIPO B</t>
  </si>
  <si>
    <t>POSTE DE CONCRETO ARMADO DE SECAO DUPLO T, EXTENSAO DE 12,00 M, RESISTENCIA DE 1000 DAN, TIPO B-1,5</t>
  </si>
  <si>
    <t>POSTE DE CONCRETO ARMADO DE SECAO DUPLO T, EXTENSAO DE 12,00 M, RESISTENCIA DE 150 DAN, TIPO D</t>
  </si>
  <si>
    <t>POSTE DE CONCRETO ARMADO DE SECAO DUPLO T, EXTENSAO DE 12,00 M, RESISTENCIA DE 1500 DAN, TIPO B-3,0</t>
  </si>
  <si>
    <t>POSTE DE CONCRETO ARMADO DE SECAO DUPLO T, EXTENSAO DE 12,00 M, RESISTENCIA DE 300 A 400 DAN, TIPO B OU D</t>
  </si>
  <si>
    <t>POSTE DE CONCRETO ARMADO DE SECAO DUPLO T, EXTENSAO DE 12,00 M, RESISTENCIA DE 3000 DAN, TIPO B-6,0</t>
  </si>
  <si>
    <t>POSTE DE CONCRETO ARMADO DE SECAO DUPLO T, EXTENSAO DE 12,00 M, RESISTENCIA DE 600 DAN, TIPO B</t>
  </si>
  <si>
    <t>POSTE DE CONCRETO ARMADO DE SECAO DUPLO T, EXTENSAO DE 13,00 M, RESISTENCIA DE 1000 DAN, TIPO B-1,5</t>
  </si>
  <si>
    <t>POSTE DE CONCRETO ARMADO DE SECAO DUPLO T, EXTENSAO DE 13,00 M, RESISTENCIA DE 1500 DAN, TIPO B-3,0</t>
  </si>
  <si>
    <t>POSTE DE CONCRETO ARMADO DE SECAO DUPLO T, EXTENSAO DE 13,00 M, RESISTENCIA DE 2000 DAN, TIPO B-4,5</t>
  </si>
  <si>
    <t>POSTE DE CONCRETO ARMADO DE SECAO DUPLO T, EXTENSAO DE 13,00 M, RESISTENCIA DE 300 DAN, TIPO B</t>
  </si>
  <si>
    <t>POSTE DE CONCRETO ARMADO DE SECAO DUPLO T, EXTENSAO DE 13,00 M, RESISTENCIA DE 600 DAN, TIPO B</t>
  </si>
  <si>
    <t>POSTE DE CONCRETO ARMADO DE SECAO DUPLO T, EXTENSAO DE 15,00 M, RESISTENCIA DE 1500 DAN, TIPO B-3,0</t>
  </si>
  <si>
    <t>POSTE DE CONCRETO ARMADO DE SECAO DUPLO T, EXTENSAO DE 15,00 M, RESISTENCIA DE 2000 DAN, TIPO B-4,5</t>
  </si>
  <si>
    <t>POSTE DE CONCRETO ARMADO DE SECAO DUPLO T, EXTENSAO DE 8,00 M, RESISTENCIA DE 150 DAN, TIPO D</t>
  </si>
  <si>
    <t>POSTE DE CONCRETO ARMADO DE SECAO DUPLO T, EXTENSAO DE 9,00 M, RESISTENCIA DE 1000 DAN, TIPO B-1,5</t>
  </si>
  <si>
    <t>POSTE DE CONCRETO ARMADO DE SECAO DUPLO T, EXTENSAO DE 9,00 M, RESISTENCIA DE 150 DAN, TIPO D</t>
  </si>
  <si>
    <t>POSTE DE CONCRETO ARMADO DE SECAO DUPLO T, EXTENSAO DE 9,00 M, RESISTENCIA DE 300 A 400 DAN, TIPO B OU D</t>
  </si>
  <si>
    <t>POSTE DE CONCRETO ARMADO DE SECAO DUPLO T, EXTENSAO DE 9,00 M, RESISTENCIA DE 600 DAN, TIPO B</t>
  </si>
  <si>
    <t>POSTE ROLICO DE MADEIRA TRATADA, D = 20 A 25 CM, H = 12,00 M, EM EUCALIPTO OU EQUIVALENTE DA REGIAO</t>
  </si>
  <si>
    <t>POSTES METALICOS AUTOPORTANTES, CONICO OU TELESCOPICO, PARA SPDA, ALTURA 10 METROS LIVRES</t>
  </si>
  <si>
    <t>POSTES METALICOS AUTOPORTANTES, CONICO OU TELESCOPICO, PARA SPDA, ALTURA 12 METROS LIVRES</t>
  </si>
  <si>
    <t>POSTES METALICOS AUTOPORTANTES, CONICO OU TELESCOPICO, PARA SPDA, ALTURA 15 METROS LIVRES</t>
  </si>
  <si>
    <t>POSTES METALICOS AUTOPORTANTES, CONICO OU TELESCOPICO, PARA SPDA, ALTURA 20 METROS LIVRES</t>
  </si>
  <si>
    <t>POZOLANA DE CLASSE  C</t>
  </si>
  <si>
    <t>PRANCHA  APARELHADA *4 X 30* CM, EM MACARANDUBA, ANGELIM OU EQUIVALENTE DA REGIAO</t>
  </si>
  <si>
    <t>PRANCHA NAO APARELHADA  *6 X 25* CM, EM MACARANDUBA, ANGELIM OU EQUIVALENTE DA REGIAO -  BRUTA</t>
  </si>
  <si>
    <t>PRANCHA NAO APARELHADA  *6 X 30* CM, EM MACARANDUBA, ANGELIM OU EQUIVALENTE DA REGIAO - BRUTA</t>
  </si>
  <si>
    <t>PRANCHA NAO APARELHADA  *6 X 40* CM, EM MACARANDUBA, ANGELIM OU EQUIVALENTE DA REGIAO -  BRUTA</t>
  </si>
  <si>
    <t>PRANCHAO  APARELHADO *8 X 30* CM, EM MACARANDUBA, ANGELIM OU EQUIVALENTE DA REGIAO</t>
  </si>
  <si>
    <t>PRANCHAO APARELHADO *7,5 X 23* CM, EM MACARANDUBA, ANGELIM OU EQUIVALENTE DA REGIAO</t>
  </si>
  <si>
    <t>PRANCHAO NAO APARELHADO  *7,5 X 23* CM, EM MACARANDUBA, ANGELIM OU EQUIVALENTE DA REGIAO - BRUTA</t>
  </si>
  <si>
    <t>PRANCHAO NAO APARELHADO *8 X 30* CM, EM MACARANDUBA, ANGELIM OU EQUIVALENTE DA REGIAO - BRUTA</t>
  </si>
  <si>
    <t>PRIMER DE POLIURETANO</t>
  </si>
  <si>
    <t>PRIMER EPOXI / EPOXIDICO</t>
  </si>
  <si>
    <t>PROLONGAMENTO / PROLONGADOR PARA CAIXA SIFONADA, PVC, 100 MM X 200 MM (NBR 5688)</t>
  </si>
  <si>
    <t>PROLONGAMENTO / PROLONGADOR PARA CAIXA SIFONADA, PVC, 150 MM X 150 MM (NBR 5688)</t>
  </si>
  <si>
    <t>PROLONGAMENTO / PROLONGADOR PARA CAIXA SIFONADA, PVC, 150 MM X 200 MM (NBR 5688)</t>
  </si>
  <si>
    <t>PUXADOR DE EMBUTIR TIPO CONCHA, COM FURO PARA CHAVE, EM LATAO CROMADO,  COMPRIMENTO DE APROX *100* MM E LARGURA DE APROX *40* MM</t>
  </si>
  <si>
    <t>PUXADOR TIPO ALCA, EM ZAMAC CROMADO, COM COMPRIMENTO DE APROX 150 MM, COM ROSETA PARA PORTAS DE MADEIRAS, INCLUINDO PARAFUSOS</t>
  </si>
  <si>
    <t>PUXADOR TIPO ALCA, EM ZAMAC CROMADO, COM ROSETAS, COMPRIMENTO DE APROX *100* MM, PARA PORTAS E JANELAS DE MADEIRA, INCLUINDO PARAFUSOS</t>
  </si>
  <si>
    <t>PUXADOR TUBULAR RETO DUPLO, EM ALUMINIO CROMADO, COMPRIMENTO DE APROX 400 MM E DIAMETRO DE 25 MM (1")</t>
  </si>
  <si>
    <t>PUXADOR TUBULAR RETO SIMPLES, EM ALUMINIO CROMADO, COM COMPRIMENTO DE APROX 400 MM E DIAMETRO DE 25 MM</t>
  </si>
  <si>
    <t>RALO SECO / RALO DE PASSAGEM EM PVC, QUADRADO, 100 X 100 X 53 MM, SAIDA 40 MM, COM GRELHA BRANCA</t>
  </si>
  <si>
    <t>RALO SECO CONICO, PVC, 100 X 40 MM,  COM GRELHA REDONDA BRANCA</t>
  </si>
  <si>
    <t>RALO SECO CONICO, PVC, 100 X 40 MM, COM GRELHA QUADRADA BRANCA</t>
  </si>
  <si>
    <t>RALO SIFONADO CILINDRICO, PVC, 100 X 40 MM,  COM GRELHA REDONDA BRANCA</t>
  </si>
  <si>
    <t>RALO SIFONADO QUADRADO, PVC, 100 X 53 MM, SAIDA 40 MM, COM GRELHA QUADRADA BRANCA</t>
  </si>
  <si>
    <t>RALO SIFONADO REDONDO CONICO, PVC, 100 X 40 MM, COM GRELHA REDONDA BRANCA</t>
  </si>
  <si>
    <t>RASTELEIRO HORISTA</t>
  </si>
  <si>
    <t>REBOLO ABRASIVO RETO DE USO GERAL GRAO 36, DE 6 X 1 " ( DIAMETRO X ALTURA)</t>
  </si>
  <si>
    <t>REDUCAO EXCENTRICA PVC, SERIE R, DN 100 X 75 MM, PARA ESGOTO OU AGUAS PLUVIAIS PREDIAIS</t>
  </si>
  <si>
    <t>REDUCAO EXCENTRICA PVC, SERIE R, DN 150 X 100 MM, PARA ESGOTO OU AGUAS PLUVIAIS PREDIAIS</t>
  </si>
  <si>
    <t>REDUCAO EXCENTRICA PVC, SERIE R, DN 75 X 50 MM, PARA ESGOTO OU AGUAS PLUVIAIS PREDIAIS</t>
  </si>
  <si>
    <t>REJUNTE CIMENTICIO, QUALQUER COR</t>
  </si>
  <si>
    <t>REJUNTE EPOXI, QUALQUER COR</t>
  </si>
  <si>
    <t>RESINA ACRILICA PREMIUM BASE AGUA - COR BRANCA</t>
  </si>
  <si>
    <t>RIPA  APARELHADA *1,5 X 5* CM, EM MACARANDUBA, ANGELIM OU EQUIVALENTE DA REGIAO</t>
  </si>
  <si>
    <t>RIPA NAO APARELHADA  *1 X 3* CM, EM MACARANDUBA, ANGELIM OU EQUIVALENTE DA REGIAO - BRUTA</t>
  </si>
  <si>
    <t>RIPA NAO APARELHADA,  *1,5 X 5* CM, EM MACARANDUBA, ANGELIM OU EQUIVALENTE DA REGIAO -  BRUTA</t>
  </si>
  <si>
    <t>RODIZIO TIPO NAPOLEAO PARA JANELAS DE CORRER, EM ZAMAC, COMPRIMENTO DE APROX 60 CM, COM ROLAMENTO EM ACO</t>
  </si>
  <si>
    <t>ROLDANA CONCAVA DUPLA, 4 RODAS, EM ZAMAC COM CHAPA DE LATAO, ROLAMENTOS EM ACO, PARA PORTAS E JANELAS DE CORRER</t>
  </si>
  <si>
    <t>ROLDANA CONCAVA DUPLA, 4 RODAS, PARA PORTA DE CORRER, EM ZAMAC COM CHAPA DE ACO,  ROLAMENTO INTERNO BLINDADO DE ACO REVESTIDO EM NYLON</t>
  </si>
  <si>
    <t>SARRAFO *2,5 X 10* CM EM PINUS, MISTA OU EQUIVALENTE DA REGIAO - BRUTA</t>
  </si>
  <si>
    <t>SARRAFO *2,5 X 5* CM EM PINUS, MISTA OU EQUIVALENTE DA REGIAO - BRUTA</t>
  </si>
  <si>
    <t>SARRAFO *2,5 X 7,5* CM EM PINUS, MISTA OU EQUIVALENTE DA REGIAO - BRUTA</t>
  </si>
  <si>
    <t>SARRAFO APARELHADO *2 X 10* CM, EM MACARANDUBA, ANGELIM OU EQUIVALENTE DA REGIAO</t>
  </si>
  <si>
    <t>SARRAFO NAO APARELHADO *2,5 X 10* CM, EM MACARANDUBA, ANGELIM OU EQUIVALENTE DA REGIAO -  BRUTA</t>
  </si>
  <si>
    <t>SARRAFO NAO APARELHADO *2,5 X 7* CM, EM MACARANDUBA, ANGELIM OU EQUIVALENTE DA REGIAO -  BRUTA</t>
  </si>
  <si>
    <t>SARRAFO NAO APARELHADO 2,5 X 5 CM, EM MACARANDUBA, ANGELIM OU EQUIVALENTE DA REGIAO -  BRUTA</t>
  </si>
  <si>
    <t>SELADOR ACRILICO OPACO PREMIUM INTERIOR/EXTERIOR</t>
  </si>
  <si>
    <t>SERRALHEIRO (HORISTA)</t>
  </si>
  <si>
    <t>SERVICO DE BOMBEAMENTO DE CONCRETO COM CONSUMO MINIMO DE 40  M3</t>
  </si>
  <si>
    <t>SILICA ATIVA PARA ADICAO EM CONCRETO E  ARGAMASSA</t>
  </si>
  <si>
    <t>SOLUCAO PREPARADORA / LIMPADORA PARA PVC, FRASCO COM 1000 CM3</t>
  </si>
  <si>
    <t>TABUA  NAO  APARELHADA  *2,5 X 20* CM, EM MACARANDUBA, ANGELIM OU EQUIVALENTE DA REGIAO - BRUTA</t>
  </si>
  <si>
    <t>TABUA *2,5 X 15 CM EM PINUS, MISTA OU EQUIVALENTE DA REGIAO - BRUTA</t>
  </si>
  <si>
    <t>TABUA *2,5 X 23* CM EM PINUS, MISTA OU EQUIVALENTE DA REGIAO - BRUTA</t>
  </si>
  <si>
    <t>TABUA *2,5 X 30 CM EM PINUS, MISTA OU EQUIVALENTE DA REGIAO - BRUTA</t>
  </si>
  <si>
    <t>TABUA APARELHADA *2,5 X 15* CM, EM MACARANDUBA, ANGELIM OU EQUIVALENTE DA REGIAO</t>
  </si>
  <si>
    <t>TABUA APARELHADA *2,5 X 25* CM, EM MACARANDUBA, ANGELIM OU EQUIVALENTE DA REGIAO</t>
  </si>
  <si>
    <t>TABUA APARELHADA *2,5 X 30* CM, EM MACARANDUBA, ANGELIM OU EQUIVALENTE DA REGIAO</t>
  </si>
  <si>
    <t>TABUA NAO APARELHADA *2,5 X 15* CM, EM MACARANDUBA, ANGELIM OU EQUIVALENTE DA REGIAO - BRUTA</t>
  </si>
  <si>
    <t>TABUA NAO APARELHADA *2,5 X 30* CM, EM MACARANDUBA, ANGELIM OU EQUIVALENTE DA REGIAO - BRUTA</t>
  </si>
  <si>
    <t>TAMPA DE CONCRETO ARMADO PARA FOSSA SEPTICA, DIAMETRO NOMINAL DE 3,00 M E ESPESSURA MINIMA DE 100 MM</t>
  </si>
  <si>
    <t>TAMPA DE CONCRETO ARMADO PARA FOSSA, D = *0,90* M, E = 0,05 M</t>
  </si>
  <si>
    <t>TAMPA DE CONCRETO ARMADO PARA FOSSA, D = *1,10* M, E = 0,05 M</t>
  </si>
  <si>
    <t>TAMPA DE CONCRETO ARMADO PARA FOSSA, D = *1,35* M, E = 0,05 M</t>
  </si>
  <si>
    <t>TAMPA DE CONCRETO ARMADO PARA FOSSA, D = 1,50 M, E = 0,05 M</t>
  </si>
  <si>
    <t>TAMPA DE CONCRETO ARMADO PARA FOSSA, D = 2,00 M, E = 0,05 M</t>
  </si>
  <si>
    <t>TAMPA DE CONCRETO ARMADO PARA FOSSA, D = 2,50 M, E = 0,05 M</t>
  </si>
  <si>
    <t>TAMPA DE CONCRETO ARMADO PARA POCO DE INSPECAO, COM FURO E TAMPINHA, DIAMETRO NOMINAL DE 3,00 M E ESPESSURA MINIMA DE 100 MM</t>
  </si>
  <si>
    <t>TAMPA DE CONCRETO ARMADO PARA POCO, COM  FURO E TAMPINHA, D = *0,90* M, E = 0,05 M</t>
  </si>
  <si>
    <t>TAMPA DE CONCRETO ARMADO PARA POCO, COM  FURO E TAMPINHA, D = *1,10* M, E = 0,05 M</t>
  </si>
  <si>
    <t>TAMPA DE CONCRETO ARMADO PARA POCO, COM  FURO E TAMPINHA, D = *1,35* M, E = 0,05 M</t>
  </si>
  <si>
    <t>TAMPA DE CONCRETO ARMADO PARA POCO, COM  FURO E TAMPINHA, D = 1,50 M, E = 0,05 M</t>
  </si>
  <si>
    <t>TAMPA DE CONCRETO ARMADO PARA POCO, COM  FURO E TAMPINHA, D = 2,00 M, E = 0,05 M</t>
  </si>
  <si>
    <t>TAMPA DE CONCRETO ARMADO PARA POCO, COM  FURO E TAMPINHA, D = 2,50 M, E = 0,05 M</t>
  </si>
  <si>
    <t>TAMPAO FOFO ARTICULADO, CLASSE B125 CARGA MAX 12,5 T, REDONDO, TAMPA 600 MM (COM INSCRICAO EM RELEVO DO TIPO DE REDE)</t>
  </si>
  <si>
    <t>TAMPAO FOFO ARTICULADO, CLASSE D400 CARGA MAX 40 T, REDONDO, TAMPA 600 MM (COM INSCRICAO EM RELEVO DO TIPO DE REDE)</t>
  </si>
  <si>
    <t>TAMPAO FOFO SIMPLES COM BASE, CLASSE A15 CARGA MAX 1,5 T, 300 X 300 MM (COM INSCRICAO EM RELEVO DO TIPO DE REDE)</t>
  </si>
  <si>
    <t>TAMPAO FOFO SIMPLES COM BASE, CLASSE A15 CARGA MAX 1,5 T, 400 X 400 MM (COM INSCRICAO EM RELEVO DO TIPO DE REDE)</t>
  </si>
  <si>
    <t>TAMPAO FOFO SIMPLES COM BASE, CLASSE A15 CARGA MAX 1,5 T, 400 X 600 MM (COM INSCRICAO EM RELEVO DO TIPO DE REDE)</t>
  </si>
  <si>
    <t>TAMPAO FOFO SIMPLES COM BASE, CLASSE B125 CARGA MAX 12,5 T, REDONDO, TAMPA 500 MM (COM INSCRICAO EM RELEVO DO TIPO DE REDE)</t>
  </si>
  <si>
    <t>TAMPAO FOFO SIMPLES COM BASE, CLASSE B125 CARGA MAX 12,5 T, REDONDO, TAMPA 600 MM (COM INSCRICAO EM RELEVO DO TIPO DE REDE)</t>
  </si>
  <si>
    <t>TAMPAO FOFO SIMPLES COM BASE, CLASSE D400 CARGA MAX 40 T, REDONDO, TAMPA 600 MM, REDE PLUVIAL/ESGOTO (COM INSCRICAO EM RELEVO DO TIPO DE REDE)</t>
  </si>
  <si>
    <t>TAMPAO FOFO SIMPLES COM BASE, CLASSE D400 CARGA MAX 40 T, REDONDO, TAMPA 900 MM (COM INSCRICAO EM RELEVO DO TIPO DE REDE)</t>
  </si>
  <si>
    <t>TAMPAO FOFO SIMPLES, CLASSE A15 CARGA MAX 1,5 T, 550 X 1100 MM (COM INSCRICAO EM RELEVO DO TIPO DE REDE)</t>
  </si>
  <si>
    <t>TANQUE DE LOUCA BRANCA, COM COLUNA, *30* L</t>
  </si>
  <si>
    <t>TANQUE DE LOUCA BRANCA, SUSPENSO, *20* L</t>
  </si>
  <si>
    <t>TAQUEADOR OU TAQUEIRO (HORISTA)</t>
  </si>
  <si>
    <t>TARIFA "A" ENTRE  0 E 20M3 FORNECIMENTO  D'AGUA</t>
  </si>
  <si>
    <t>TARJETA LIVRE / OCUPADO PARA PORTA DE BANHEIRO, CORPO EM ZAMAC E ESPELHO EM LATAO</t>
  </si>
  <si>
    <t>TARUGO DELIMITADOR DE PROFUNDIDADE EM ESPUMA DE POLIETILENO DE BAIXA DENSIDADE 10 MM, CINZA</t>
  </si>
  <si>
    <t>TE DE INSPECAO, PVC, SERIE R, 100 X 75 MM, PARA ESGOTO OU AGUAS PLUVIAIS PREDIAIS</t>
  </si>
  <si>
    <t>TE DE INSPECAO, PVC, SERIE R, 150 X 100 MM, PARA ESGOTO OU AGUAS PLUVIAIS PREDIAIS</t>
  </si>
  <si>
    <t>TE DE INSPECAO, PVC, SERIE R, 75 X 75 MM, PARA ESGOTO OU AGUAS PLUVIAIS PREDIAIS</t>
  </si>
  <si>
    <t>TE, PVC, SERIE R, 100 X 100 MM, PARA ESGOTO OU AGUAS PLUVIAIS PREDIAIS</t>
  </si>
  <si>
    <t>TE, PVC, SERIE R, 100 X 75 MM, PARA ESGOTO OU AGUAS PLUVIAIS PREDIAIS</t>
  </si>
  <si>
    <t>TE, PVC, SERIE R, 150 X 100 MM, PARA ESGOTO OU AGUAS PLUVIAIS PREDIAIS</t>
  </si>
  <si>
    <t>TE, PVC, SERIE R, 150 X 150 MM, PARA ESGOTO OU AGUAS PLUVIAIS PREDIAIS</t>
  </si>
  <si>
    <t>TE, PVC, SERIE R, 75 X 75 MM, PARA ESGOTO OU AGUAS PLUVIAIS PREDIAIS</t>
  </si>
  <si>
    <t>TELA DE ANIAGEM ( JUTA)</t>
  </si>
  <si>
    <t>TELHA DE BARRO / CERAMICA, NAO ESMALTADA, TIPO ROMANA, AMERICANA, PORTUGUESA, FRANCESA, COMPRIMENTO DE *41* CM,  RENDIMENTO DE *16* TELHAS/M2</t>
  </si>
  <si>
    <t>TELHA DE CONCRETO TIPO CLASSICA, COR CINZA, COMPRIMENTO DE *42* CM,  RENDIMENTO DE *10* TELHAS/M2</t>
  </si>
  <si>
    <t>TELHA GALVALUME COM ISOLAMENTO TERMOACUSTICO EM ESPUMA RIGIDA DE POLIURETANO (PU) INJETADO, ESPESSURA DE 30 MM, DENSIDADE DE 35 KG/M3, REVESTIMENTO EM TELHA TRAPEZOIDAL NAS DUAS FACES COM ESPESSURA DE 0,50 MM CADA, ACABAMENTO NATURAL (NAO INCLUI ACESSORIOS DE FIXACAO)</t>
  </si>
  <si>
    <t>TELHA TERMOISOLANTE REVESTIDA EM ACO GALVALUME, FACE SUPERIOR TRAPEZOIDAL E FACE INFERIOR PLANA (NAO INCLUI ACESSORIOS DE FIXACAO), REVEST COM ESPESSURA DE 0,50 MM, COM PRE-PINTURA DE COR BRANCA NAS DUAS FACES, NUCLEO EM POLIIOCIANURATO (PIR) COM ESPESSURA DE 50 MM</t>
  </si>
  <si>
    <t>TELHADOR (HORISTA)</t>
  </si>
  <si>
    <t>TIJOLO CERAMICO LAMINADO 5,5 X 11 X 23 CM (L X A X C)</t>
  </si>
  <si>
    <t>TIJOLO CERAMICO MACICO APARENTE *6 X 12 X 24* CM (L X A X C)</t>
  </si>
  <si>
    <t>TIJOLO CERAMICO MACICO APARENTE 2 FUROS, *6,5 X 10 X 20* CM (L X A X C)</t>
  </si>
  <si>
    <t>TIJOLO CERAMICO MACICO COMUM *5 X 10 X 20* CM (L X A X C)</t>
  </si>
  <si>
    <t>TIJOLO CERAMICO REFRATARIO 2,5 X 11,4 X 22,9 CM (L X A X C)</t>
  </si>
  <si>
    <t>TIJOLO CERAMICO REFRATARIO 6,3 X 11,4 X 22,9 CM (L X A X C)</t>
  </si>
  <si>
    <t>TINTA A BASE DE RESINA ACRILICA EMULSIONADA EM AGUA, PARA SINALIZACAO HORIZONTAL VIARIA (NBR 13699:2012)</t>
  </si>
  <si>
    <t>TINTA A OLEO BRILHANTE, PARA MADEIRAS E METAIS</t>
  </si>
  <si>
    <t>TINTA ACRILICA A BASE DE SOLVENTE, PARA SINALIZACAO HORIZONTAL VIARIA (NBR 11862)</t>
  </si>
  <si>
    <t>TINTA BORRACHA CLORADA, ACABAMENTO SEMIBRILHO, QUALQUER COR</t>
  </si>
  <si>
    <t>TINTA EPOXI BASE AGUA PREMIUM, BRANCA</t>
  </si>
  <si>
    <t>TINTA ESMALTE BASE AGUA PREMIUM ACETINADO</t>
  </si>
  <si>
    <t>TINTA ESMALTE BASE AGUA PREMIUM BRILHANTE</t>
  </si>
  <si>
    <t>TINTA ESMALTE SINTETICO PREMIUM DE DUPLA ACAO GRAFITE FOSCO PARA SUPERFICIES METALICAS FERROSAS</t>
  </si>
  <si>
    <t>TINTA ESMALTE SINTETICO PREMIUM DE EFEITO PROTETOR DE SUPERFICIE METALICA ALUMINIO</t>
  </si>
  <si>
    <t>TINTA ESMALTE SINTETICO STANDARD ACETINADO</t>
  </si>
  <si>
    <t>TINTA ESMALTE SINTETICO STANDARD BRILHANTE</t>
  </si>
  <si>
    <t>TINTA ESMALTE SINTETICO STANDARD FOSCO</t>
  </si>
  <si>
    <t>TINTA LATEX ACRILICA PREMIUM, COR BRANCO FOSCO</t>
  </si>
  <si>
    <t>TINTA LATEX ACRILICA SUPER PREMIUM, COR BRANCO FOSCO</t>
  </si>
  <si>
    <t>TINTA/RESINA ACRILICA PREMIUM PARA CERAMICA</t>
  </si>
  <si>
    <t>TORNEIRA DE BOIA BALAO METALICO, VAZAO TOTAL, PARA CAIXA D'AGUA, AGUA QUENTE, ROSCA 1/2 ", COM HASTE, TORNEIRA E BALAO METALICOS</t>
  </si>
  <si>
    <t>TORNEIRA DE BOIA BALAO METALICO, VAZAO TOTAL, PARA CAIXA D'AGUA, AGUA QUENTE, ROSCA 3/4 ", COM HASTE, TORNEIRA E BALAO METALICOS</t>
  </si>
  <si>
    <t>TORNEIRA DE BOIA CONVENCIONAL PARA CAIXA D'AGUA, AGUA FRIA, 1.1/2", COM HASTE E TORNEIRA METALICOS E BALAO PLASTICO</t>
  </si>
  <si>
    <t>TORNEIRA DE BOIA CONVENCIONAL PARA CAIXA D'AGUA, AGUA FRIA, 1.1/4", COM HASTE E TORNEIRA METALICOS E BALAO PLASTICO</t>
  </si>
  <si>
    <t>TORNEIRA DE BOIA CONVENCIONAL PARA CAIXA D'AGUA, AGUA FRIA, 1/2", COM HASTE E TORNEIRA METALICOS E BALAO PLASTICO</t>
  </si>
  <si>
    <t>TORNEIRA DE BOIA CONVENCIONAL PARA CAIXA D'AGUA, AGUA FRIA, 3/4", COM HASTE E TORNEIRA METALICOS E BALAO PLASTICO</t>
  </si>
  <si>
    <t>TORNEIRA DE BOIA CONVENCIONAL PARA CAIXA D'AGUA, 1", AGUA FRIA, COM HASTE E TORNEIRA METALICOS E BALAO PLASTICO</t>
  </si>
  <si>
    <t>TORNEIRA DE BOIA CONVENCIONAL PARA CAIXA D'AGUA, 2", AGUA FRIA, COM HASTE E TORNEIRA METALICOS E BALAO PLASTICO</t>
  </si>
  <si>
    <t>TORNEIRA DE BOIA VAZAO TOTAL PARA CAIXA D'AGUA, AGUA FRIA, BITOLA 1/2", COM HASTE E TORNEIRA METALICOS E BALAO PLASTICO</t>
  </si>
  <si>
    <t>TORNEIRA DE BOIA VAZAO TOTAL PARA CAIXA D'AGUA, AGUA FRIA, BITOLA 1", COM HASTE E TORNEIRA METALICOS E BALAO PLASTICO</t>
  </si>
  <si>
    <t>TORNEIRA DE BOIA VAZAO TOTAL PARA CAIXA D'AGUA, AGUA FRIA, BITOLA 3/4", COM HASTE E TORNEIRA METALICOS E BALAO PLASTICO</t>
  </si>
  <si>
    <t>TORNEIRA DE MESA PARA LAVATORIO, METALICA CROMADA, COM MISTURADOR MONOCOMANDO, BICA BAIXA (REF 2875)</t>
  </si>
  <si>
    <t>TORNEIRA DE MESA PARA LAVATORIO, METALICA CROMADA, COM SENSOR DE APROXIMACAO ELETRICO, BIVOLT</t>
  </si>
  <si>
    <t>TORNEIRA DE MESA/BANCADA, PARA LAVATORIO, FIXA, METALICA CROMADA, PADRAO POPULAR, 1/2 " OU 3/4 " (REF 1193)</t>
  </si>
  <si>
    <t>TORNEIRA DE METAL AMARELO, PARA TANQUE / JARDIM, DE PAREDE, COM BICO PLASTICO, CANO CURTO, AREA EXTERNA, PADRAO POPULAR / USO GERAL, 1/2 " OU 3/4 " (REF 1128)</t>
  </si>
  <si>
    <t>TORNEIRA DE METAL AMARELO, PARA TANQUE / JARDIM, DE PAREDE, SEM BICO, CANO CURTO, PADRAO POPULAR / USO GERAL, 1/2 " OU 3/4 " (REF 1120)</t>
  </si>
  <si>
    <t>TORNEIRA METALICA CROMADA CANO CURTO, SEM BICO, SEM AREJADOR, DE PAREDE, PARA TANQUE E USO GERAL, 1/2 " OU 3/4 " (REF 1143)</t>
  </si>
  <si>
    <t>TORNEIRA METALICA CROMADA DE MESA PARA LAVATORIO, BICA ALTA, COM AREJADOR (REF 1195)</t>
  </si>
  <si>
    <t>TORNEIRA METALICA CROMADA DE MESA PARA LAVATORIO, COM SENSOR DE PRESENCA A PILHA, COM AREJADOR EMBUTIDO</t>
  </si>
  <si>
    <t>TORNEIRA METALICA CROMADA DE MESA, PARA LAVATORIO, TEMPORIZADA PRESSAO FECHAMENTO AUTOMATICO, BICA BAIXA</t>
  </si>
  <si>
    <t>TORNEIRA METALICA CROMADA DE PAREDE LONGA PARA LAVATORIO, COM AREJADOR, ACIONAMENTO ALAVANCA, 1/4 DE VOLTA (REF 1178)</t>
  </si>
  <si>
    <t>TORNEIRA METALICA CROMADA DE PAREDE, PARA COZINHA, BICA MOVEL, COM AREJADOR, 1/2 " OU 3/4 " (REF 1167 / 1168)</t>
  </si>
  <si>
    <t>TORNEIRA METALICA CROMADA PARA JARDIM / TANQUE, COM BICO PLASTICO, CANO LONGO, DE PAREDE, PADRAO POPULAR / USO GERAL , 1/2 " OU 3/4 " (REF 1153 / 1130)</t>
  </si>
  <si>
    <t>TORNEIRA METALICA CROMADA PARA TANQUE / JARDIM, SEM BICO , CANO LONGO, DE PAREDE, PADRAO POPULAR / USO GERAL, 1/2 " OU 3/4 " (REF 1126)</t>
  </si>
  <si>
    <t>TORNEIRA METALICA CROMADA, CANO CURTO, COM AREJADOR, SEM BICO PLASTICO, DE PAREDE, PARA USO GERAL, 1/2 " OU 3/4 " (REF 1152 / 1154)</t>
  </si>
  <si>
    <t>TORNEIRA METALICA CROMADA, DE MESA/BANCADA, PARA COZINHA, BICA MOVEL, COM AREJADOR, 1/2 " OU 3/4 " (REF 1167 / 1168)</t>
  </si>
  <si>
    <t>TORNEIRA METALICA CROMADA, RETA, DE PAREDE, PARA COZINHA, COM AREJADOR, PADRAO POPULAR, 1/2 " OU 3/4 " (REF 1159 / 1160)</t>
  </si>
  <si>
    <t>TORNEIRA METALICA CROMADA, RETA, DE PAREDE, PARA COZINHA, SEM BICO, SEM AREJADOR, PADRAO POPULAR, 1/2 " OU 3/4 " (REF 1158)</t>
  </si>
  <si>
    <t>TORNEIRA PLASTICA DE BOIA CONVENCIONAL PARA CAIXA DE AGUA, AGUA FRIA, 3/4 ", COM HASTE METALICA E COM TORNEIRA E BALAO PLASTICOS (PADRAO POPULAR)</t>
  </si>
  <si>
    <t>TRAVA / PRENDEDOR DE PORTA, EM LATAO CROMADO, MONTADO EM PISO</t>
  </si>
  <si>
    <t>TRILHO PANTOGRAFICO CONCAVO, TIPO U, EM ALUMINIO, COM DIMENSOES DE APROX *35 X 35* MM, PARA ROLDANA DE PORTA DE CORRER</t>
  </si>
  <si>
    <t>TRILHO PANTOGRAFICO RETO, EM ALUMINIO, TIPO U, COM DIMENSOES DE *38 X 38* MM PARA PORTA DE CORRER</t>
  </si>
  <si>
    <t>TRILHO QUADRADO FRIZADO PARA RODIZIO (VERGALHAO MACICO), EM ALUMINIO, COM DIMENSOES DE *6 X 6* MM</t>
  </si>
  <si>
    <t>TUBO ACO CARBONO SEM COSTURA 1 1/4", E= *3,56 MM, SCHEDULE 40, *3,38* KG/M</t>
  </si>
  <si>
    <t>TUBO ACO CARBONO SEM COSTURA 1", E= *3,38 MM, SCHEDULE 40, *2,50* KG/M</t>
  </si>
  <si>
    <t>TUBO ACO CARBONO SEM COSTURA 3", E= *5,49 MM, SCHEDULE 40, *11,28* KG/M</t>
  </si>
  <si>
    <t>TUBO ACO CARBONO SEM COSTURA 5", E= *6,55 MM, SCHEDULE 40, *21,75* KG/M</t>
  </si>
  <si>
    <t>TUBO CORRUGADO PEAD, PAREDE DUPLA, INTERNA LISA, JEI, DN/DI *1000* MM, PARA SANEAMENTO (DRENAGEM/ESGOTO)</t>
  </si>
  <si>
    <t>TUBO CORRUGADO PEAD, PAREDE DUPLA, INTERNA LISA, JEI, DN/DI *400* MM, PARA SANEAMENTO (DRENAGEM/ESGOTO)</t>
  </si>
  <si>
    <t>TUBO CORRUGADO PEAD, PAREDE DUPLA, INTERNA LISA, JEI, DN/DI *800* MM, PARA SANEAMENTO (DRENAGEM/ESGOTO)</t>
  </si>
  <si>
    <t>TUBO CORRUGADO PEAD, PAREDE DUPLA, INTERNA LISA, JEI, DN/DI 1200 MM, PARA SANEAMENTO (DRENAGEM/ESGOTO)</t>
  </si>
  <si>
    <t>TUBO CORRUGADO PEAD, PAREDE DUPLA, INTERNA LISA, JEI, DN/DI 250 MM, PARA SANEAMENTO (DRENAGEM/ESGOTO)</t>
  </si>
  <si>
    <t>TUBO CORRUGADO PEAD, PAREDE DUPLA, INTERNA LISA, JEI, DN/DI 300 MM, PARA SANEAMENTO (DRENAGEM/ESGOTO)</t>
  </si>
  <si>
    <t>TUBO CORRUGADO PEAD, PAREDE DUPLA, INTERNA LISA, JEI, DN/DI 600 MM, PARA SANEAMENTO (DRENAGEM/ESGOTO)</t>
  </si>
  <si>
    <t>TUBO DE CONCRETO ARMADO PARA AGUAS PLUVIAIS, CLASSE PA-1, COM ENCAIXE PONTA E BOLSA, DIAMETRO NOMINAL DE = 600 MM</t>
  </si>
  <si>
    <t>TUBO DE CONCRETO ARMADO PARA AGUAS PLUVIAIS, CLASSE PA-1, COM ENCAIXE PONTA E BOLSA, DIAMETRO NOMINAL DE 1000 MM</t>
  </si>
  <si>
    <t>TUBO DE CONCRETO ARMADO PARA AGUAS PLUVIAIS, CLASSE PA-1, COM ENCAIXE PONTA E BOLSA, DIAMETRO NOMINAL DE 1100 MM</t>
  </si>
  <si>
    <t>TUBO DE CONCRETO ARMADO PARA AGUAS PLUVIAIS, CLASSE PA-1, COM ENCAIXE PONTA E BOLSA, DIAMETRO NOMINAL DE 1200 MM</t>
  </si>
  <si>
    <t>TUBO DE CONCRETO ARMADO PARA AGUAS PLUVIAIS, CLASSE PA-1, COM ENCAIXE PONTA E BOLSA, DIAMETRO NOMINAL DE 1500 MM</t>
  </si>
  <si>
    <t>TUBO DE CONCRETO ARMADO PARA AGUAS PLUVIAIS, CLASSE PA-1, COM ENCAIXE PONTA E BOLSA, DIAMETRO NOMINAL DE 2000 MM</t>
  </si>
  <si>
    <t>TUBO DE CONCRETO ARMADO PARA AGUAS PLUVIAIS, CLASSE PA-1, COM ENCAIXE PONTA E BOLSA, DIAMETRO NOMINAL DE 300 MM</t>
  </si>
  <si>
    <t>TUBO DE CONCRETO ARMADO PARA AGUAS PLUVIAIS, CLASSE PA-1, COM ENCAIXE PONTA E BOLSA, DIAMETRO NOMINAL DE 400 MM</t>
  </si>
  <si>
    <t>TUBO DE CONCRETO ARMADO PARA AGUAS PLUVIAIS, CLASSE PA-1, COM ENCAIXE PONTA E BOLSA, DIAMETRO NOMINAL DE 500 MM</t>
  </si>
  <si>
    <t>TUBO DE CONCRETO ARMADO PARA AGUAS PLUVIAIS, CLASSE PA-1, COM ENCAIXE PONTA E BOLSA, DIAMETRO NOMINAL DE 700 MM</t>
  </si>
  <si>
    <t>TUBO DE CONCRETO ARMADO PARA AGUAS PLUVIAIS, CLASSE PA-1, COM ENCAIXE PONTA E BOLSA, DIAMETRO NOMINAL DE 800 MM</t>
  </si>
  <si>
    <t>TUBO DE CONCRETO ARMADO PARA AGUAS PLUVIAIS, CLASSE PA-1, COM ENCAIXE PONTA E BOLSA, DIAMETRO NOMINAL DE 900 MM</t>
  </si>
  <si>
    <t>TUBO DE CONCRETO ARMADO PARA AGUAS PLUVIAIS, CLASSE PA-2, COM ENCAIXE PONTA E BOLSA, DIAMETRO NOMINAL DE 1000 MM</t>
  </si>
  <si>
    <t>TUBO DE CONCRETO ARMADO PARA AGUAS PLUVIAIS, CLASSE PA-2, COM ENCAIXE PONTA E BOLSA, DIAMETRO NOMINAL DE 1100 MM</t>
  </si>
  <si>
    <t>TUBO DE CONCRETO ARMADO PARA AGUAS PLUVIAIS, CLASSE PA-2, COM ENCAIXE PONTA E BOLSA, DIAMETRO NOMINAL DE 1200 MM</t>
  </si>
  <si>
    <t>TUBO DE CONCRETO ARMADO PARA AGUAS PLUVIAIS, CLASSE PA-2, COM ENCAIXE PONTA E BOLSA, DIAMETRO NOMINAL DE 1500 MM</t>
  </si>
  <si>
    <t>TUBO DE CONCRETO ARMADO PARA AGUAS PLUVIAIS, CLASSE PA-2, COM ENCAIXE PONTA E BOLSA, DIAMETRO NOMINAL DE 2000 MM</t>
  </si>
  <si>
    <t>TUBO DE CONCRETO ARMADO PARA AGUAS PLUVIAIS, CLASSE PA-2, COM ENCAIXE PONTA E BOLSA, DIAMETRO NOMINAL DE 300 MM</t>
  </si>
  <si>
    <t>TUBO DE CONCRETO ARMADO PARA AGUAS PLUVIAIS, CLASSE PA-2, COM ENCAIXE PONTA E BOLSA, DIAMETRO NOMINAL DE 400 MM</t>
  </si>
  <si>
    <t>TUBO DE CONCRETO ARMADO PARA AGUAS PLUVIAIS, CLASSE PA-2, COM ENCAIXE PONTA E BOLSA, DIAMETRO NOMINAL DE 500 MM</t>
  </si>
  <si>
    <t>TUBO DE CONCRETO ARMADO PARA AGUAS PLUVIAIS, CLASSE PA-2, COM ENCAIXE PONTA E BOLSA, DIAMETRO NOMINAL DE 600 MM</t>
  </si>
  <si>
    <t>TUBO DE CONCRETO ARMADO PARA AGUAS PLUVIAIS, CLASSE PA-2, COM ENCAIXE PONTA E BOLSA, DIAMETRO NOMINAL DE 700 MM</t>
  </si>
  <si>
    <t>TUBO DE CONCRETO ARMADO PARA AGUAS PLUVIAIS, CLASSE PA-2, COM ENCAIXE PONTA E BOLSA, DIAMETRO NOMINAL DE 800 MM</t>
  </si>
  <si>
    <t>TUBO DE CONCRETO ARMADO PARA AGUAS PLUVIAIS, CLASSE PA-2, COM ENCAIXE PONTA E BOLSA, DIAMETRO NOMINAL DE 900 MM</t>
  </si>
  <si>
    <t>TUBO DE CONCRETO ARMADO PARA AGUAS PLUVIAIS, CLASSE PA-3, COM ENCAIXE PONTA E BOLSA, DIAMETRO NOMINAL DE 1000 MM</t>
  </si>
  <si>
    <t>TUBO DE CONCRETO ARMADO PARA AGUAS PLUVIAIS, CLASSE PA-3, COM ENCAIXE PONTA E BOLSA, DIAMETRO NOMINAL DE 1100 MM</t>
  </si>
  <si>
    <t>TUBO DE CONCRETO ARMADO PARA AGUAS PLUVIAIS, CLASSE PA-3, COM ENCAIXE PONTA E BOLSA, DIAMETRO NOMINAL DE 1200 MM</t>
  </si>
  <si>
    <t>TUBO DE CONCRETO ARMADO PARA AGUAS PLUVIAIS, CLASSE PA-3, COM ENCAIXE PONTA E BOLSA, DIAMETRO NOMINAL DE 1500 MM</t>
  </si>
  <si>
    <t>TUBO DE CONCRETO ARMADO PARA AGUAS PLUVIAIS, CLASSE PA-3, COM ENCAIXE PONTA E BOLSA, DIAMETRO NOMINAL DE 400 MM</t>
  </si>
  <si>
    <t>TUBO DE CONCRETO ARMADO PARA AGUAS PLUVIAIS, CLASSE PA-3, COM ENCAIXE PONTA E BOLSA, DIAMETRO NOMINAL DE 500 MM</t>
  </si>
  <si>
    <t>TUBO DE CONCRETO ARMADO PARA AGUAS PLUVIAIS, CLASSE PA-3, COM ENCAIXE PONTA E BOLSA, DIAMETRO NOMINAL DE 600 MM</t>
  </si>
  <si>
    <t>TUBO DE CONCRETO ARMADO PARA AGUAS PLUVIAIS, CLASSE PA-3, COM ENCAIXE PONTA E BOLSA, DIAMETRO NOMINAL DE 700 MM</t>
  </si>
  <si>
    <t>TUBO DE CONCRETO ARMADO PARA AGUAS PLUVIAIS, CLASSE PA-3, COM ENCAIXE PONTA E BOLSA, DIAMETRO NOMINAL DE 800 MM</t>
  </si>
  <si>
    <t>TUBO DE CONCRETO ARMADO PARA AGUAS PLUVIAIS, CLASSE PA-3, COM ENCAIXE PONTA E BOLSA, DIAMETRO NOMINAL DE 900 MM</t>
  </si>
  <si>
    <t>TUBO DE CONCRETO ARMADO PARA ESGOTO SANITARIO, CLASSE EA-2, COM ENCAIXE PONTA E BOLSA, COM JUNTA ELASTICA, DIAMETRO NOMINAL DE 1000 MM</t>
  </si>
  <si>
    <t>TUBO DE CONCRETO ARMADO PARA ESGOTO SANITARIO, CLASSE EA-2, COM ENCAIXE PONTA E BOLSA, COM JUNTA ELASTICA, DIAMETRO NOMINAL DE 300 MM</t>
  </si>
  <si>
    <t>TUBO DE CONCRETO ARMADO PARA ESGOTO SANITARIO, CLASSE EA-2, COM ENCAIXE PONTA E BOLSA, COM JUNTA ELASTICA, DIAMETRO NOMINAL DE 400 MM</t>
  </si>
  <si>
    <t>TUBO DE CONCRETO ARMADO PARA ESGOTO SANITARIO, CLASSE EA-2, COM ENCAIXE PONTA E BOLSA, COM JUNTA ELASTICA, DIAMETRO NOMINAL DE 500 MM</t>
  </si>
  <si>
    <t>TUBO DE CONCRETO ARMADO PARA ESGOTO SANITARIO, CLASSE EA-2, COM ENCAIXE PONTA E BOLSA, COM JUNTA ELASTICA, DIAMETRO NOMINAL DE 600 MM</t>
  </si>
  <si>
    <t>TUBO DE CONCRETO ARMADO PARA ESGOTO SANITARIO, CLASSE EA-2, COM ENCAIXE PONTA E BOLSA, COM JUNTA ELASTICA, DIAMETRO NOMINAL DE 700 MM</t>
  </si>
  <si>
    <t>TUBO DE CONCRETO ARMADO PARA ESGOTO SANITARIO, CLASSE EA-2, COM ENCAIXE PONTA E BOLSA, COM JUNTA ELASTICA, DIAMETRO NOMINAL DE 800 MM</t>
  </si>
  <si>
    <t>TUBO DE CONCRETO ARMADO PARA ESGOTO SANITARIO, CLASSE EA-2, COM ENCAIXE PONTA E BOLSA, COM JUNTA ELASTICA, DIAMETRO NOMINAL DE 900 MM</t>
  </si>
  <si>
    <t>TUBO DE CONCRETO ARMADO PARA ESGOTO SANITARIO, CLASSE EA-3, COM ENCAIXE PONTA E BOLSA, COM JUNTA ELASTICA, DIAMETRO NOMINAL DE 1000 MM</t>
  </si>
  <si>
    <t>TUBO DE CONCRETO ARMADO PARA ESGOTO SANITARIO, CLASSE EA-3, COM ENCAIXE PONTA E BOLSA, COM JUNTA ELASTICA, DIAMETRO NOMINAL DE 400 MM</t>
  </si>
  <si>
    <t>TUBO DE CONCRETO ARMADO PARA ESGOTO SANITARIO, CLASSE EA-3, COM ENCAIXE PONTA E BOLSA, COM JUNTA ELASTICA, DIAMETRO NOMINAL DE 500 MM</t>
  </si>
  <si>
    <t>TUBO DE CONCRETO ARMADO PARA ESGOTO SANITARIO, CLASSE EA-3, COM ENCAIXE PONTA E BOLSA, COM JUNTA ELASTICA, DIAMETRO NOMINAL DE 600 MM</t>
  </si>
  <si>
    <t>TUBO DE CONCRETO ARMADO PARA ESGOTO SANITARIO, CLASSE EA-3, COM ENCAIXE PONTA E BOLSA, COM JUNTA ELASTICA, DIAMETRO NOMINAL DE 700 MM</t>
  </si>
  <si>
    <t>TUBO DE CONCRETO ARMADO PARA ESGOTO SANITARIO, CLASSE EA-3, COM ENCAIXE PONTA E BOLSA, COM JUNTA ELASTICA, DIAMETRO NOMINAL DE 800 MM</t>
  </si>
  <si>
    <t>TUBO DE CONCRETO ARMADO PARA ESGOTO SANITARIO, CLASSE EA-3, COM ENCAIXE PONTA E BOLSA, COM JUNTA ELASTICA, DIAMETRO NOMINAL DE 900 MM</t>
  </si>
  <si>
    <t>TUBO DE CONCRETO SIMPLES PARA AGUAS PLUVIAIS, CLASSE PS1, COM ENCAIXE MACHO E FEMEA, DIAMETRO NOMINAL DE 200 MM</t>
  </si>
  <si>
    <t>TUBO DE CONCRETO SIMPLES PARA AGUAS PLUVIAIS, CLASSE PS1, COM ENCAIXE MACHO E FEMEA, DIAMETRO NOMINAL DE 300 MM</t>
  </si>
  <si>
    <t>TUBO DE CONCRETO SIMPLES PARA AGUAS PLUVIAIS, CLASSE PS1, COM ENCAIXE MACHO E FEMEA, DIAMETRO NOMINAL DE 400 MM</t>
  </si>
  <si>
    <t>TUBO DE CONCRETO SIMPLES PARA AGUAS PLUVIAIS, CLASSE PS1, COM ENCAIXE MACHO E FEMEA, DIAMETRO NOMINAL DE 500 MM</t>
  </si>
  <si>
    <t>TUBO DE CONCRETO SIMPLES PARA AGUAS PLUVIAIS, CLASSE PS1, COM ENCAIXE MACHO E FEMEA, DIAMETRO NOMINAL DE 600 MM</t>
  </si>
  <si>
    <t>TUBO DE CONCRETO SIMPLES PARA AGUAS PLUVIAIS, CLASSE PS1, COM ENCAIXE PONTA E BOLSA, DIAMETRO NOMINAL DE 200 MM</t>
  </si>
  <si>
    <t>TUBO DE CONCRETO SIMPLES PARA AGUAS PLUVIAIS, CLASSE PS1, COM ENCAIXE PONTA E BOLSA, DIAMETRO NOMINAL DE 300 MM</t>
  </si>
  <si>
    <t>TUBO DE CONCRETO SIMPLES PARA AGUAS PLUVIAIS, CLASSE PS1, COM ENCAIXE PONTA E BOLSA, DIAMETRO NOMINAL DE 400 MM</t>
  </si>
  <si>
    <t>TUBO DE CONCRETO SIMPLES PARA AGUAS PLUVIAIS, CLASSE PS1, COM ENCAIXE PONTA E BOLSA, DIAMETRO NOMINAL DE 500 MM</t>
  </si>
  <si>
    <t>TUBO DE CONCRETO SIMPLES PARA AGUAS PLUVIAIS, CLASSE PS1, COM ENCAIXE PONTA E BOLSA, DIAMETRO NOMINAL DE 600 MM</t>
  </si>
  <si>
    <t>TUBO DE CONCRETO SIMPLES PARA AGUAS PLUVIAIS, CLASSE PS2, COM ENCAIXE PONTA E BOLSA, DIAMETRO NOMINAL DE 200 MM</t>
  </si>
  <si>
    <t>TUBO DE CONCRETO SIMPLES PARA AGUAS PLUVIAIS, CLASSE PS2, COM ENCAIXE PONTA E BOLSA, DIAMETRO NOMINAL DE 300 MM</t>
  </si>
  <si>
    <t>TUBO DE CONCRETO SIMPLES PARA AGUAS PLUVIAIS, CLASSE PS2, COM ENCAIXE PONTA E BOLSA, DIAMETRO NOMINAL DE 400 MM</t>
  </si>
  <si>
    <t>TUBO DE CONCRETO SIMPLES PARA AGUAS PLUVIAIS, CLASSE PS2, COM ENCAIXE PONTA E BOLSA, DIAMETRO NOMINAL DE 500 MM</t>
  </si>
  <si>
    <t>TUBO DE CONCRETO SIMPLES PARA AGUAS PLUVIAIS, CLASSE PS2, COM ENCAIXE PONTA E BOLSA, DIAMETRO NOMINAL DE 600 MM</t>
  </si>
  <si>
    <t>TUBO DE CONCRETO SIMPLES PARA ESGOTO SANITARIO, CLASSE ES, COM ENCAIXE PONTA E BOLSA, COM JUNTA ELASTICA, DIAMETRO NOMINAL DE 400 MM</t>
  </si>
  <si>
    <t>TUBO DE CONCRETO SIMPLES PARA ESGOTO SANITARIO, CLASSE ES, COM ENCAIXE PONTA E BOLSA, COM JUNTA ELASTICA, DIAMETRO NOMINAL DE 500 MM</t>
  </si>
  <si>
    <t>TUBO DE CONCRETO SIMPLES PARA ESGOTO SANITARIO, CLASSE ES, COM ENCAIXE PONTA E BOLSA, COM JUNTA ELASTICA, DIAMETRO NOMINAL DE 600 MM</t>
  </si>
  <si>
    <t>TUBO DE CONCRETO SIMPLES POROSO PARA DRENAGEM (DRENO POROSO), COM ENCAIXE MACHO E FEMEA, DIAMETRO NOMINAL DE 200 MM</t>
  </si>
  <si>
    <t>TUBO DE CONCRETO SIMPLES POROSO PARA DRENAGEM (DRENO POROSO), COM ENCAIXE MACHO E FEMEA, DIAMETRO NOMINAL DE 300 MM</t>
  </si>
  <si>
    <t>TUBO DE DESCARGA, TIPO BENGALA, PARA LIGACAO CAIXA DE DESCARGA - EMBUTIR, PVC, 40 MM X 150 CM</t>
  </si>
  <si>
    <t>TUBO DE POLIETILENO DE ALTA DENSIDADE, PEAD, PE-80, DE = 1000 MM X 38,5 MM PAREDE, ( SDR 26 - PN 05 ) PARA REDE DE AGUA OU ESGOTO ( NBR 15561)</t>
  </si>
  <si>
    <t>TUBO DE POLIETILENO DE ALTA DENSIDADE, PEAD, PE-80, DE = 110 MM X 10,0 MM PAREDE, ( SDR 11 - PN 12,5 ) PARA REDE DE AGUA OU ESGOTO ( NBR 15561)</t>
  </si>
  <si>
    <t>TUBO DE POLIETILENO DE ALTA DENSIDADE, PEAD, PE-80, DE = 1200 MM X 37,2 MM PAREDE ( SDR 32,25 - PN 04 ) PARA REDE DE AGUA OU ESGOTO ( NBR 15561)</t>
  </si>
  <si>
    <t>TUBO DE POLIETILENO DE ALTA DENSIDADE, PEAD, PE-80, DE = 1400 MM X 42,9 MM PAREDE, (SDR 32,25 - PN 04 ) PARA REDE DE AGUA OU ESGOTO ( NBR 15561)</t>
  </si>
  <si>
    <t>TUBO DE POLIETILENO DE ALTA DENSIDADE, PEAD, PE-80, DE = 160 MM X 14,6 MM PAREDE, (SDR 11 - PN 12,5 ) PARA REDE DE AGUA OU ESGOTO ( NBR 15561)</t>
  </si>
  <si>
    <t>TUBO DE POLIETILENO DE ALTA DENSIDADE, PEAD, PE-80, DE = 1600 MM X 49,0 MM PAREDE, ( SDR 32,25 - PN 04 ) PARA REDE DE AGUA OU ESGOTO ( NBR 15561)</t>
  </si>
  <si>
    <t>TUBO DE POLIETILENO DE ALTA DENSIDADE, PEAD, PE-80, DE = 900 MM X 34,7 MM PAREDE, ( SDR 26 - PN 05 ) PARA REDE DE AGUA OU ESGOTO ( NBR 15561)</t>
  </si>
  <si>
    <t>TUBO DE POLIETILENO DE ALTA DENSIDADE, PEAD, PE-80, DE= 200 MM X 18,2 MM PAREDE, ( SDR 11 - PN 12,5 ) PARA REDE DE AGUA OU ESGOTO ( NBR 15561)</t>
  </si>
  <si>
    <t>TUBO DE POLIETILENO DE ALTA DENSIDADE, PEAD, PE-80, DE= 315 MM X 28,7 MM PAREDE, ( SDR 11 - PN 12,5 ) PARA REDE DE AGUA OU ESGOTO ( NBR 15561)</t>
  </si>
  <si>
    <t>TUBO DE POLIETILENO DE ALTA DENSIDADE, PEAD, PE-80, DE= 400 MM X 36,4 MM PAREDE, ( SDR 11 - PN 12,5 ) PARA REDE DE AGUA OU ESGOTO ( NBR 15561)</t>
  </si>
  <si>
    <t>TUBO DE POLIETILENO DE ALTA DENSIDADE, PEAD, PE-80, DE= 50 MM X 4,6 MM PAREDE, (SDR 11 - PN 12,5) PARA REDE DE AGUA OU ESGOTO ( NBR 15561)</t>
  </si>
  <si>
    <t>TUBO DE POLIETILENO DE ALTA DENSIDADE, PEAD, PE-80, DE= 500 MM X 45,5 MM PAREDE, ( SDR 11 - PN 12,5 ) PARA REDE DE AGUA OU ESGOTO ( NBR 15561)</t>
  </si>
  <si>
    <t>TUBO DE POLIETILENO DE ALTA DENSIDADE, PEAD, PE-80, DE= 630 MM X 57,3 MM PAREDE (SDR 11 - PN 12,5 ) PARA REDE DE AGUA OU ESGOTO ( NBR 15561)</t>
  </si>
  <si>
    <t>TUBO DE POLIETILENO DE ALTA DENSIDADE, PEAD, PE-80, DE= 730 MM X 34,1 MM PAREDE, ( SDR 21 - PN 06 ) PARA REDE DE AGUA OU ESGOTO ( NBR 15561)</t>
  </si>
  <si>
    <t>TUBO DE POLIETILENO DE ALTA DENSIDADE, PEAD, PE-80, DE= 75 MM X 6,9 MM PAREDE, ( SRD 11 - PN 12,5 ) PARA REDE DE AGUA OU ESGOTO ( NBR 15561)</t>
  </si>
  <si>
    <t>TUBO DE POLIETILENO DE ALTA DENSIDADE, PEAD, PE-80, DE= 800 MM X 30,8 MM PAREDE, ( SDR 26 - PN 05 ) PARA REDE DE AGUA OU ESGOTO ( NBR 15561)</t>
  </si>
  <si>
    <t>TUBO DE REVESTIMENTO, EM ACO, CORPO SCHEDULE 40, PONTEIRA SCHEDULE 80, ROSQUEAVEL E SEGMENTADO PARA PERFURACAO, DIAMETRO 10'' (310 MM)</t>
  </si>
  <si>
    <t>TUBO DE REVESTIMENTO, EM ACO, CORPO SCHEDULE 40, PONTEIRA SCHEDULE 80, ROSQUEAVEL E SEGMENTADO PARA PERFURACAO, DIAMETRO 12" (320 MM)</t>
  </si>
  <si>
    <t>TUBO DE REVESTIMENTO, EM ACO, CORPO SCHEDULE 40, PONTEIRA SCHEDULE 80, ROSQUEAVEL E SEGMENTADO PARA PERFURACAO, DIAMETRO 14'' (400 MM)</t>
  </si>
  <si>
    <t>TUBO DE REVESTIMENTO, EM ACO, CORPO SCHEDULE 40, PONTEIRA SCHEDULE 80, ROSQUEAVEL E SEGMENTADO PARA PERFURACAO, DIAMETRO 16'' (450 MM)</t>
  </si>
  <si>
    <t>TUBO DE REVESTIMENTO, EM ACO, CORPO SCHEDULE 40, PONTEIRA SCHEDULE 80, ROSQUEAVEL E SEGMENTADO PARA PERFURACAO, DIAMETRO 4'' (450 MM)</t>
  </si>
  <si>
    <t>TUBO DE REVESTIMENTO, EM ACO, CORPO SCHEDULE 40, PONTEIRA SCHEDULE 80, ROSQUEAVEL E SEGMENTADO PARA PERFURACAO, DIAMETRO 6'' (200 MM)</t>
  </si>
  <si>
    <t>TUBO DE REVESTIMENTO, EM ACO, CORPO SCHEDULE 40, PONTEIRA SCHEDULE 80, ROSQUEAVEL E SEGMENTADO PARA PERFURACAO, DIAMETRO 8'' (200 MM)</t>
  </si>
  <si>
    <t>TUBO PVC, SERIE R, DN 100 MM, PARA ESGOTO OU AGUAS PLUVIAIS PREDIAIS (NBR 5688)</t>
  </si>
  <si>
    <t>TUBO PVC, SERIE R, DN 150 MM, PARA ESGOTO OU AGUAS PLUVIAIS PREDIAIS (NBR 5688)</t>
  </si>
  <si>
    <t>TUBO PVC, SERIE R, DN 40 MM, PARA ESGOTO OU AGUAS PLUVIAIS PREDIAIS (NBR 5688)</t>
  </si>
  <si>
    <t>TUBO PVC, SERIE R, DN 50 MM, PARA ESGOTO OU AGUAS PLUVIAIS PREDIAIS (NBR 5688)</t>
  </si>
  <si>
    <t>TUBO PVC, SERIE R, DN 75 MM, PARA ESGOTO OU AGUAS PLUVIAIS PREDIAIS (NBR 5688)</t>
  </si>
  <si>
    <t>TUBO PVC, SOLDAVEL, DN 100 MM, AGUA FRIA (NBR-5648)</t>
  </si>
  <si>
    <t>USINA DE ASFALTO, GRAVIMETRICA, CAPACIDADE DE 150 T/H, POTENCIA DE 400  KW</t>
  </si>
  <si>
    <t>VALVULA DE ESCOAMENTO PARA TANQUE, EM METAL CROMADO, 1.1/2 ", SEM LADRAO, COM TAMPAO PLASTICO</t>
  </si>
  <si>
    <t>VARA FINA PARA CREMONA, EM FERRO ZINCADO BRANCO, COM DIAMETRO DE APROX 10 MM E COMPRIMENTO DE 1,20 M</t>
  </si>
  <si>
    <t>VARA FINA PARA CREMONA, EM FERRO ZINCADO BRANCO, COM DIAMETRO DE APROX 10 MM E COMPRIMENTO DE 1,50 M</t>
  </si>
  <si>
    <t>VERNIZ A BASE RESINA ALQUIDICA COM POLIURETANO PARA MADEIRA, COM FILTRO SOLAR, BRILHANTE, USO INTERNO E EXTERNO</t>
  </si>
  <si>
    <t>VERNIZ MARITIMO PREMIUM PARA MADEIRA, COM FILTRO SOLAR, BRILHANTE, USO INTERNO E EXTERNO</t>
  </si>
  <si>
    <t>VERNIZ TIPO COPAL PARA MADEIRA, BRILHANTE, USO INTERNO</t>
  </si>
  <si>
    <t>VIBROACABADORA DE ASFALTO SOBRE ESTEIRAS, LARG. PAVIM. MAX. 8,00 M, POT. 100 KW/ 134 HP, CAP.  600 T/ H</t>
  </si>
  <si>
    <t>VIBROACABADORA DE ASFALTO SOBRE ESTEIRAS, LARG. PAVIM. 2,13 M A 4,55 M, POT. 74 KW/ 100 HP, CAP. 400  T/ H</t>
  </si>
  <si>
    <t>VIDRACEIRO (HORISTA)</t>
  </si>
  <si>
    <t>VIGA *7,5 X 10* CM EM PINUS, MISTA OU EQUIVALENTE DA REGIAO - BRUTA</t>
  </si>
  <si>
    <t>VIGA *7,5 X 15 CM EM PINUS, MISTA OU EQUIVALENTE DA REGIAO - BRUTA</t>
  </si>
  <si>
    <t>VIGA APARELHADA  *6 X 12* CM, EM MACARANDUBA, ANGELIM OU EQUIVALENTE DA REGIAO</t>
  </si>
  <si>
    <t>VIGA APARELHADA *6 X 16* CM, EM MACARANDUBA, ANGELIM OU EQUIVALENTE DA REGIAO</t>
  </si>
  <si>
    <t>VIGA NAO APARELHADA  *6 X 12* CM, EM MACARANDUBA, ANGELIM OU EQUIVALENTE DA REGIAO - BRUTA</t>
  </si>
  <si>
    <t>VIGA NAO APARELHADA *6 X 16* CM, EM MACARANDUBA, ANGELIM OU EQUIVALENTE DA REGIAO -  BRUTA</t>
  </si>
  <si>
    <t>VIGA NAO APARELHADA *6 X 20* CM, EM MACARANDUBA, ANGELIM OU EQUIVALENTE DA REGIAO - BRUTA</t>
  </si>
  <si>
    <t>VIGA NAO APARELHADA *8 X 16* CM EM MACARANDUBA, ANGELIM OU EQUIVALENTE DA REGIAO -  BRUTA</t>
  </si>
  <si>
    <t>TUBO DE PVC PARA REDE COLETORA DE ESGOTO DE PAREDE MACIÇA, DN 100 MM, JUNTA ELÁSTICA - FORNECIMENTO E ASSENTAMENTO. AF_01/2021</t>
  </si>
  <si>
    <t>TUBO DE PVC PARA REDE COLETORA DE ESGOTO DE PAREDE MACIÇA, DN 150 MM, JUNTA ELÁSTICA  - FORNECIMENTO E ASSENTAMENTO. AF_01/2021</t>
  </si>
  <si>
    <t>TUBO DE PVC PARA REDE COLETORA DE ESGOTO DE PAREDE MACIÇA, DN 200 MM, JUNTA ELÁSTICA - FORNECIMENTO E ASSENTAMENTO. AF_01/2021</t>
  </si>
  <si>
    <t>TUBO DE PVC PARA REDE COLETORA DE ESGOTO DE PAREDE MACIÇA, DN 250 MM, JUNTA ELÁSTICA  - FORNECIMENTO E ASSENTAMENTO. AF_01/2021</t>
  </si>
  <si>
    <t>TUBO DE PVC PARA REDE COLETORA DE ESGOTO DE PAREDE MACIÇA, DN 300 MM, JUNTA ELÁSTICA,  FORNECIMENTO E ASSENTAMENTO. AF_01/2021</t>
  </si>
  <si>
    <t>TUBO DE PVC PARA REDE COLETORA DE ESGOTO DE PAREDE MACIÇA, DN 350 MM, JUNTA ELÁSTICA  - FORNECIMENTO E ASSENTAMENTO. AF_01/2021</t>
  </si>
  <si>
    <t>TUBO DE PVC PARA REDE COLETORA DE ESGOTO DE PAREDE MACIÇA, DN 400 MM, JUNTA ELÁSTICA  FORNECIMENTO E ASSENTAMENTO. AF_01/2021</t>
  </si>
  <si>
    <t>TUBO DE PVC CORRUGADO DE DUPLA PAREDE PARA REDE COLETORA DE ESGOTO, DN 150 MM, JUNTA ELÁSTICA - FORNECIMENTO E ASSENTAMENTO. AF_01/2021</t>
  </si>
  <si>
    <t>TUBO DE PVC CORRUGADO DE DUPLA PAREDE PARA REDE COLETORA DE ESGOTO, DN 200 MM, JUNTA ELÁSTICA - FORNECIMENTO E ASSENTAMENTO. AF_01/2021</t>
  </si>
  <si>
    <t>TUBO DE PVC CORRUGADO DE DUPLA PAREDE PARA REDE COLETORA DE ESGOTO, DN 250 MM, JUNTA ELÁSTICA - FORNECIMENTO E ASSENTAMENTO. AF_01/2021</t>
  </si>
  <si>
    <t>TUBO DE PVC CORRUGADO DE DUPLA PAREDE PARA REDE COLETORA DE ESGOTO, DN 300 MM, JUNTA ELÁSTICA - FORNECIMENTO E ASSENTAMENTO. AF_01/2021</t>
  </si>
  <si>
    <t>TUBO DE PVC CORRUGADO DE DUPLA PAREDE PARA REDE COLETORA DE ESGOTO, DN 350 MM, JUNTA ELÁSTICA - FORNECIMENTO E ASSENTAMENTO. AF_01/2021</t>
  </si>
  <si>
    <t>TUBO DE PVC CORRUGADO DE DUPLA PAREDE PARA REDE COLETORA DE ESGOTO, DN 400 MM, JUNTA ELÁSTICA - FORNECIMENTO E ASSENTAMENTO. AF_01/2021</t>
  </si>
  <si>
    <t>TUBO DE PEAD CORRUGADO DE DUPLA PAREDE PARA REDE COLETORA DE ESGOTO, DN 600 MM, JUNTA ELÁSTICA INTEGRADA - FORNECIMENTO E ASSENTAMENTO. AF_01/2021</t>
  </si>
  <si>
    <t>JUNTA ARGAMASSADA ENTRE TUBO DN 100 MM E O POÇO DE VISITA/ CAIXA DE CONCRETO OU ALVENARIA EM REDES DE ESGOTO. AF_01/2021</t>
  </si>
  <si>
    <t>JUNTA ARGAMASSADA ENTRE TUBO DN 150 MM E O POÇO DE VISITA/ CAIXA DE CONCRETO OU ALVENARIA EM REDES DE ESGOTO. AF_01/2021</t>
  </si>
  <si>
    <t>JUNTA ARGAMASSADA ENTRE TUBO DN 200 MM E O POÇO/ CAIXA DE CONCRETO OU ALVENARIA EM REDES DE ESGOTO. AF_01/2021</t>
  </si>
  <si>
    <t>JUNTA ARGAMASSADA ENTRE TUBO DN 250 MM E O POÇO DE VISITA/ CAIXA DE CONCRETO OU ALVENARIA EM REDES DE ESGOTO. AF_01/2021</t>
  </si>
  <si>
    <t>JUNTA ARGAMASSADA ENTRE TUBO DN 300 MM E O POÇO DE VISITA/ CAIXA DE CONCRETO OU ALVENARIA EM REDES DE ESGOTO. AF_01/2021</t>
  </si>
  <si>
    <t>JUNTA ARGAMASSADA ENTRE TUBO DN 350 MM E O POÇO DE VISITA/ CAIXA DE CONCRETO OU ALVENARIA EM REDES DE ESGOTO. AF_01/2021</t>
  </si>
  <si>
    <t>JUNTA ARGAMASSADA ENTRE TUBO DN 400 MM E O POÇO DE VISITA/ CAIXA DE CONCRETO OU ALVENARIA EM REDES DE ESGOTO. AF_01/2021</t>
  </si>
  <si>
    <t>JUNTA ARGAMASSADA ENTRE TUBO DN 450 MM E O POÇO DE VISITA/ CAIXA DE CONCRETO OU ALVENARIA EM REDES DE ESGOTO. AF_01/2021</t>
  </si>
  <si>
    <t>JUNTA ARGAMASSADA ENTRE TUBO DN 600 MM E O POÇO DE VISITA/ CAIXA DE CONCRETO OU ALVENARIA EM REDES DE ESGOTO. AF_01/2021</t>
  </si>
  <si>
    <t>ASSENTAMENTO DE TUBO DE PVC PARA REDE COLETORA DE ESGOTO DE PAREDE MACIÇA, DN 100 MM, JUNTA ELÁSTICA (NÃO INCLUI FORNECIMENTO). AF_01/2021</t>
  </si>
  <si>
    <t>ASSENTAMENTO DE TUBO DE PVC PARA REDE COLETORA DE ESGOTO DE PAREDE MACIÇA, DN 150 MM, JUNTA ELÁSTICA,  (NÃO INCLUI FORNECIMENTO). AF_01/2021</t>
  </si>
  <si>
    <t>ASSENTAMENTO DE TUBO DE PVC PARA REDE COLETORA DE ESGOTO DE PAREDE MACIÇA, DN 200 MM, JUNTA ELÁSTICA (NÃO INCLUI FORNECIMENTO). AF_01/2021</t>
  </si>
  <si>
    <t>ASSENTAMENTO DE TUBO DE PVC PARA REDE COLETORA DE ESGOTO DE PAREDE MACIÇA, DN 250 MM, JUNTA ELÁSTICA (NÃO INCLUI FORNECIMENTO). AF_01/2021</t>
  </si>
  <si>
    <t>ASSENTAMENTO DE TUBO DE PVC PARA REDE COLETORA DE ESGOTO DE PAREDE MACIÇA, DN 300 MM, JUNTA ELÁSTICA  (NÃO INCLUI FORNECIMENTO). AF_01/2021</t>
  </si>
  <si>
    <t>ASSENTAMENTO DE TUBO DE PVC PARA REDE COLETORA DE ESGOTO DE PAREDE MACIÇA, DN 350 MM, JUNTA ELÁSTICA (NÃO INCLUI FORNECIMENTO). AF_01/2021</t>
  </si>
  <si>
    <t>ASSENTAMENTO DE TUBO DE PVC PARA REDE COLETORA DE ESGOTO DE PAREDE MACIÇA, DN 400 MM, JUNTA ELÁSTICA (NÃO INCLUI FORNECIMENTO). AF_01/2021</t>
  </si>
  <si>
    <t>ASSENTAMENTO DE TUBO DE PVC CORRUGADO DE DUPLA PAREDE PARA REDE COLETORA DE ESGOTO, DN 150 MM, JUNTA ELÁSTICA (NÃO INCLUI FORNECIMENTO). AF_01/2021</t>
  </si>
  <si>
    <t>ASSENTAMENTO DE TUBO DE PVC CORRUGADO DE DUPLA PAREDE PARA REDE COLETORA DE ESGOTO, DN 200 MM, JUNTA ELÁSTICA (NÃO INCLUI FORNECIMENTO). AF_01/2021</t>
  </si>
  <si>
    <t>ASSENTAMENTO DE TUBO DE PVC CORRUGADO DE DUPLA PAREDE PARA REDE COLETORA DE ESGOTO, DN 250 MM, JUNTA ELÁSTICA (NÃO INCLUI FORNECIMENTO). AF_01/2021</t>
  </si>
  <si>
    <t>ASSENTAMENTO DE TUBO DE PVC CORRUGADO DE DUPLA PAREDE PARA REDE COLETORA DE ESGOTO, DN 300 MM, JUNTA ELÁSTICA (NÃO INCLUI FORNECIMENTO). AF_01/2021</t>
  </si>
  <si>
    <t>ASSENTAMENTO DE TUBO DE PVC CORRUGADO DE DUPLA PAREDE PARA REDE COLETORA DE ESGOTO, DN 350 MM, JUNTA ELÁSTICA (NÃO INCLUI FORNECIMENTO). AF_01/2021</t>
  </si>
  <si>
    <t>ASSENTAMENTO DE TUBO DE PVC CORRUGADO DE DUPLA PAREDE PARA REDE COLETORA DE ESGOTO, DN 400 MM, JUNTA ELÁSTICA  (NÃO INCLUI FORNECIMENTO). AF_01/2021</t>
  </si>
  <si>
    <t>ASSENTAMENTO DE TUBO DE PEAD CORRUGADO DE DUPLA PAREDE PARA REDE COLETORA DE ESGOTO, DN 450 MM, JUNTA ELÁSTICA INTEGRADA (NÃO INCLUI FORNECIMENTO). AF_01/2021</t>
  </si>
  <si>
    <t>ASSENTAMENTO DE TUBO DE PEAD CORRUGADO DE DUPLA PAREDE PARA REDE COLETORA DE ESGOTO, DN 600 MM, JUNTA ELÁSTICA INTEGRADA (NÃO INCLUI FORNECIMENTO). AF_01/2021</t>
  </si>
  <si>
    <t>TUBO DE PEAD CORRUGADO DE DUPLA PAREDE PARA REDE COLETORA DE ESGOTO, DN 250 MM, JUNTA ELÁSTICA INTEGRADA - FORNECIMENTO E ASSENTAMENTO. AF_01/2021</t>
  </si>
  <si>
    <t>ASSENTAMENTO DE TUBO DE PEAD CORRUGADO DE DUPLA PAREDE PARA REDE COLETORA DE ESGOTO, DN 250 MM, JUNTA ELÁSTICA INTEGRADA (NÃO INCLUI FORNECIMENTO). AF_01/2021</t>
  </si>
  <si>
    <t>TUBO DE PEAD CORRUGADO DE DUPLA PAREDE PARA REDE COLETORA DE ESGOTO, DN 300 MM, JUNTA ELÁSTICA INTEGRADA - FORNECIMENTO E ASSENTAMENTO. AF_01/2021</t>
  </si>
  <si>
    <t>ASSENTAMENTO DE TUBO DE PEAD CORRUGADO DE DUPLA PAREDE PARA REDE COLETORA DE ESGOTO, DN 300 MM, JUNTA ELÁSTICA INTEGRADA  (NÃO INCLUI FORNECIMENTO). AF_01/2021</t>
  </si>
  <si>
    <t>TUBO DE PEAD CORRUGADO DE DUPLA PAREDE PARA REDE COLETORA DE ESGOTO, DN 800 MM, JUNTA ELÁSTICA INTEGRADA - FORNECIMENTO E ASSENTAMENTO. AF_01/2021</t>
  </si>
  <si>
    <t>ASSENTAMENTO DE TUBO DE PEAD CORRUGADO DE DUPLA PAREDE PARA REDE COLETORA DE ESGOTO, DN 800 MM, JUNTA ELÁSTICA INTEGRADA  (NÃO INCLUI FORNECIMENTO). AF_01/2021</t>
  </si>
  <si>
    <t>ASSENTAMENTO DE TUBO DE PEAD CORRUGADO DE DUPLA PAREDE PARA REDE COLETORA DE ESGOTO, DN 900 MM, JUNTA ELÁSTICA INTEGRADA (NÃO INCLUI FORNECIMENTO). AF_01/2021</t>
  </si>
  <si>
    <t>TUBO DE PEAD CORRUGADO DE DUPLA PAREDE PARA REDE COLETORA DE ESGOTO, DN 1000 MM, JUNTA ELÁSTICA INTEGRADA - FORNECIMENTO E ASSENTAMENTO. AF_01/2021</t>
  </si>
  <si>
    <t>ASSENTAMENTO DE TUBO DE PEAD CORRUGADO DE DUPLA PAREDE PARA REDE COLETORA DE ESGOTO, DN 1000 MM, JUNTA ELÁSTICA INTEGRADA (NÃO INCLUI FORNECIMENTO). AF_01/2021</t>
  </si>
  <si>
    <t>TUBO DE PEAD CORRUGADO DE DUPLA PAREDE PARA REDE COLETORA DE ESGOTO, DN 1200 MM, JUNTA ELÁSTICA INTEGRADA - FORNECIMENTO E ASSENTAMENTO. AF_01/2021</t>
  </si>
  <si>
    <t>ASSENTAMENTO DE TUBO DE PEAD CORRUGADO DE DUPLA PAREDE PARA REDE COLETORA DE ESGOTO, DN 1200 MM, JUNTA ELÁSTICA INTEGRADA (NÃO INCLUI FORNECIMENTO). AF_01/2021</t>
  </si>
  <si>
    <t>ASSENTAMENTO DE TUBO DE PEAD CORRUGADO DE DUPLA PAREDE PARA REDE COLETORA DE ESGOTO, DN 1500 MM, JUNTA ELÁSTICA INTEGRADA (NÃO INCLUI FORNECIMENTO). AF_01/2021</t>
  </si>
  <si>
    <t>TUBO DE PVC BRANCO PARA REDE COLETORA DE ESGOTO CONDOMINIAL DE PAREDE MACIÇA, DN 100 MM, JUNTA ELÁSTICA - FORNECIMENTO E ASSENTAMENTO. AF_01/2021</t>
  </si>
  <si>
    <t>JUNTA ARGAMASSADA ENTRE TUBO DN 800 MM E O POÇO DE VISITA/ CAIXA DE CONCRETO OU ALVENARIA EM REDES DE ESGOTO. AF_01/2021</t>
  </si>
  <si>
    <t>JUNTA ARGAMASSADA ENTRE TUBO DN 900 MM E O POÇO DE VISITA/ CAIXA DE CONCRETO OU ALVENARIA EM REDES DE ESGOTO. AF_01/2021</t>
  </si>
  <si>
    <t>JUNTA ARGAMASSADA ENTRE TUBO DN 1000 MM E O POÇO DE VISITA/ CAIXA DE CONCRETO OU ALVENARIA EM REDES DE ESGOTO. AF_01/2021</t>
  </si>
  <si>
    <t>JUNTA ARGAMASSADA ENTRE TUBO DN 1200 MM E O POÇO DE VISITA/ CAIXA DE CONCRETO OU ALVENARIA EM REDES DE ESGOTO. AF_01/2021</t>
  </si>
  <si>
    <t>JUNTA ARGAMASSADA ENTRE TUBO DN 1500 MM E O POÇO DE VISITA/ CAIXA DE CONCRETO OU ALVENARIA EM REDES DE ESGOTO. AF_01/2021</t>
  </si>
  <si>
    <t>TUBO DE CONCRETO PARA REDES COLETORAS DE ESGOTO SANITÁRIO, DIÂMETRO DE 800 MM, JUNTA ELÁSTICA, INSTALADO EM LOCAL COM BAIXO NÍVEL DE INTERFERÊNCIAS - FORNECIMENTO E ASSENTAMENTO. AF_12/2015</t>
  </si>
  <si>
    <t>TUBO DE CONCRETO PARA REDES COLETORAS DE ESGOTO SANITÁRIO, DIÂMETRO DE 900 MM, JUNTA ELÁSTICA, INSTALADO EM LOCAL COM BAIXO NÍVEL DE INTERFERÊNCIAS - FORNECIMENTO E ASSENTAMENTO. AF_12/2015</t>
  </si>
  <si>
    <t>TUBO DE CONCRETO PARA REDES COLETORAS DE ESGOTO SANITÁRIO, DIÂMETRO DE 800 MM, JUNTA ELÁSTICA, INSTALADO EM LOCAL COM ALTO NÍVEL DE INTERFERÊNCIAS - FORNECIMENTO E ASSENTAMENTO. AF_12/2015</t>
  </si>
  <si>
    <t>TUBO DE CONCRETO PARA REDES COLETORAS DE ESGOTO SANITÁRIO, DIÂMETRO DE 900 MM, JUNTA ELÁSTICA, INSTALADO EM LOCAL COM ALTO NÍVEL DE INTERFERÊNCIAS - FORNECIMENTO E ASSENTAMENTO. AF_12/2015</t>
  </si>
  <si>
    <t>ASSENTAMENTO DE TUBO DE FERRO FUNDIDO PARA REDE DE ÁGUA, DN 80 MM, JUNTA FLANGEADA (NÃO INCLUI O FORNECIMENTO). AF_09/2021</t>
  </si>
  <si>
    <t>ASSENTAMENTO DE TUBO DE FERRO FUNDIDO PARA REDE DE ÁGUA, DN 100 MM, JUNTA FLANGEADA (NÃO INCLUI O FORNECIMENTO). AF_09/2021</t>
  </si>
  <si>
    <t>ASSENTAMENTO DE TUBO DE FERRO FUNDIDO PARA REDE DE ÁGUA, DN 150 MM, JUNTA FLANGEADA (NÃO INCLUI O FORNECIMENTO). AF_09/2021</t>
  </si>
  <si>
    <t>ASSENTAMENTO DE TUBO DE FERRO FUNDIDO PARA REDE DE ÁGUA, DN 200 MM, JUNTA FLANGEADA (NÃO INCLUI O FORNECIMENTO). AF_09/2021</t>
  </si>
  <si>
    <t>ASSENTAMENTO DE TUBO DE FERRO FUNDIDO PARA REDE DE ÁGUA, DN 250 MM, JUNTA FLANGEADA (NÃO INCLUI O FORNECIMENTO). AF_09/2021</t>
  </si>
  <si>
    <t>ASSENTAMENTO DE TUBO DE FERRO FUNDIDO PARA REDE DE ÁGUA, DN 300 MM, JUNTA FLANGEADA (NÃO INCLUI O FORNECIMENTO). AF_09/2021</t>
  </si>
  <si>
    <t>ASSENTAMENTO DE TUBO DE FERRO FUNDIDO PARA REDE DE ÁGUA, DN 350 MM, JUNTA FLANGEADA (NÃO INCLUI O FORNECIMENTO). AF_09/2021</t>
  </si>
  <si>
    <t>ASSENTAMENTO DE TUBO DE FERRO FUNDIDO PARA REDE DE ÁGUA, DN 400 MM, JUNTA FLANGEADA (NÃO INCLUI O FORNECIMENTO). AF_09/2021</t>
  </si>
  <si>
    <t>ASSENTAMENTO DE TUBO DE FERRO FUNDIDO PARA REDE DE ÁGUA, DN 450 MM, JUNTA FLANGEADA (NÃO INCLUI O FORNECIMENTO). AF_09/2021</t>
  </si>
  <si>
    <t>ASSENTAMENTO DE TUBO DE FERRO FUNDIDO PARA REDE DE ÁGUA, DN 500 MM, JUNTA FLANGEADA (NÃO INCLUI O FORNECIMENTO). AF_09/2021</t>
  </si>
  <si>
    <t>ASSENTAMENTO DE TUBO DE FERRO FUNDIDO PARA REDE DE ÁGUA, DN 600 MM, JUNTA FLANGEADA (NÃO INCLUI O FORNECIMENTO). AF_09/2021</t>
  </si>
  <si>
    <t>ASSENTAMENTO DE TUBO DE FERRO FUNDIDO PARA REDE DE ÁGUA, DN 700 MM, JUNTA FLANGEADA (NÃO INCLUI O FORNECIMENTO). AF_09/2021</t>
  </si>
  <si>
    <t>ASSENTAMENTO DE TUBO DE FERRO FUNDIDO PARA REDE DE ÁGUA, DN 800 MM, JUNTA FLANGEADA (NÃO INCLUI O FORNECIMENTO). AF_09/2021</t>
  </si>
  <si>
    <t>ASSENTAMENTO DE TUBO DE FERRO FUNDIDO PARA REDE DE ÁGUA, DN 900 MM, JUNTA FLANGEADA (NÃO INCLUI O FORNECIMENTO). AF_09/2021</t>
  </si>
  <si>
    <t>ASSENTAMENTO DE TUBO DE FERRO FUNDIDO PARA REDE DE ÁGUA, DN 1000 MM, JUNTA FLANGEADA (NÃO INCLUI O FORNECIMENTO). AF_09/2021</t>
  </si>
  <si>
    <t>ASSENTAMENTO DE TUBO DE FERRO FUNDIDO PARA REDE DE ÁGUA, DN 1200 MM, JUNTA FLANGEADA (NÃO INCLUI O FORNECIMENTO). AF_09/2021</t>
  </si>
  <si>
    <t>ASSENTAMENTO DE CONEXÃO COM 2 ACESSOS, FERRO FUNDIDO PARA REDE DE ÁGUA, DN  80 MM, JUNTA FLANGEADA (NÃO INCLUI O FORNECIMENTO). AF_09/2021</t>
  </si>
  <si>
    <t>ASSENTAMENTO DE CONEXÃO COM 2 ACESSOS, FERRO FUNDIDO PARA REDE DE ÁGUA, DN  100 MM, JUNTA FLANGEADA (NÃO INCLUI O FORNECIMENTO). AF_09/2021</t>
  </si>
  <si>
    <t>ASSENTAMENTO DE CONEXÃO COM 2 ACESSOS, FERRO FUNDIDO PARA REDE DE ÁGUA, DN  150 MM, JUNTA FLANGEADA (NÃO INCLUI O FORNECIMENTO). AF_09/2021</t>
  </si>
  <si>
    <t>ASSENTAMENTO DE CONEXÃO COM 2 ACESSOS, FERRO FUNDIDO PARA REDE DE ÁGUA, DN  200 MM, JUNTA FLANGEADA (NÃO INCLUI O FORNECIMENTO). AF_09/2021</t>
  </si>
  <si>
    <t>ASSENTAMENTO DE CONEXÃO COM 2 ACESSOS, FERRO FUNDIDO PARA REDE DE ÁGUA, DN  250 MM, JUNTA FLANGEADA (NÃO INCLUI O FORNECIMENTO). AF_09/2021</t>
  </si>
  <si>
    <t>ASSENTAMENTO DE CONEXÃO COM 2 ACESSOS, FERRO FUNDIDO PARA REDE DE ÁGUA, DN  300 MM, JUNTA FLANGEADA (NÃO INCLUI O FORNECIMENTO). AF_09/2021</t>
  </si>
  <si>
    <t>ASSENTAMENTO DE CONEXÃO COM 2 ACESSOS, FERRO FUNDIDO PARA REDE DE ÁGUA, DN  350 MM, JUNTA FLANGEADA (NÃO INCLUI O FORNECIMENTO). AF_09/2021</t>
  </si>
  <si>
    <t>ASSENTAMENTO DE CONEXÃO COM 2 ACESSOS, FERRO FUNDIDO PARA REDE DE ÁGUA, DN  400 MM, JUNTA FLANGEADA (NÃO INCLUI O FORNECIMENTO). AF_09/2021</t>
  </si>
  <si>
    <t>ASSENTAMENTO DE CONEXÃO COM 2 ACESSOS, FERRO FUNDIDO PARA REDE DE ÁGUA, DN  450 MM, JUNTA FLANGEADA (NÃO INCLUI O FORNECIMENTO). AF_09/2021</t>
  </si>
  <si>
    <t>ASSENTAMENTO DE CONEXÃO COM 2 ACESSOS, FERRO FUNDIDO PARA REDE DE ÁGUA, DN  500 MM, JUNTA FLANGEADA (NÃO INCLUI O FORNECIMENTO). AF_09/2021</t>
  </si>
  <si>
    <t>ASSENTAMENTO DE CONEXÃO COM 2 ACESSOS, FERRO FUNDIDO PARA REDE DE ÁGUA, DN  600 MM, JUNTA FLANGEADA (NÃO INCLUI O FORNECIMENTO). AF_09/2021</t>
  </si>
  <si>
    <t>ASSENTAMENTO DE CONEXÃO COM 2 ACESSOS, FERRO FUNDIDO PARA REDE DE ÁGUA, DN  700 MM, JUNTA FLANGEADA (NÃO INCLUI O FORNECIMENTO). AF_09/2021</t>
  </si>
  <si>
    <t>ASSENTAMENTO DE CONEXÃO COM 2 ACESSOS, FERRO FUNDIDO PARA REDE DE ÁGUA, DN  800 MM, JUNTA FLANGEADA (NÃO INCLUI O FORNECIMENTO). AF_09/2021</t>
  </si>
  <si>
    <t>ASSENTAMENTO DE CONEXÃO COM 2 ACESSOS, FERRO FUNDIDO PARA REDE DE ÁGUA, DN  900 MM, JUNTA FLANGEADA (NÃO INCLUI O FORNECIMENTO). AF_09/2021</t>
  </si>
  <si>
    <t>ASSENTAMENTO DE CONEXÃO COM 2 ACESSOS, FERRO FUNDIDO PARA REDE DE ÁGUA, DN  1000 MM, JUNTA FLANGEADA (NÃO INCLUI O FORNECIMENTO). AF_09/2021</t>
  </si>
  <si>
    <t>ASSENTAMENTO DE CONEXÃO COM 2 ACESSOS, FERRO FUNDIDO PARA REDE DE ÁGUA, DN  1200 MM, JUNTA FLANGEADA (NÃO INCLUI O FORNECIMENTO). AF_09/2021</t>
  </si>
  <si>
    <t>ASSENTAMENTO DE CONEXÃO COM 3 ACESSOS, FERRO FUNDIDO PARA REDE DE ÁGUA, DN  80 MM, JUNTA FLANGEADA (NÃO INCLUI O FORNECIMENTO). AF_09/2021</t>
  </si>
  <si>
    <t>ASSENTAMENTO DE CONEXÃO COM 3 ACESSOS, FERRO FUNDIDO PARA REDE DE ÁGUA, DN  100 MM, JUNTA FLANGEADA (NÃO INCLUI O FORNECIMENTO). AF_09/2021</t>
  </si>
  <si>
    <t>ASSENTAMENTO DE CONEXÃO COM 3 ACESSOS, FERRO FUNDIDO PARA REDE DE ÁGUA, DN  150 MM, JUNTA FLANGEADA (NÃO INCLUI O FORNECIMENTO). AF_09/2021</t>
  </si>
  <si>
    <t>ASSENTAMENTO DE CONEXÃO COM 3 ACESSOS, FERRO FUNDIDO PARA REDE DE ÁGUA, DN  200 MM, JUNTA FLANGEADA (NÃO INCLUI O FORNECIMENTO). AF_09/2021</t>
  </si>
  <si>
    <t>ASSENTAMENTO DE CONEXÃO COM 3 ACESSOS, FERRO FUNDIDO PARA REDE DE ÁGUA, DN  250 MM, JUNTA FLANGEADA (NÃO INCLUI O FORNECIMENTO). AF_09/2021</t>
  </si>
  <si>
    <t>ASSENTAMENTO DE CONEXÃO COM 3 ACESSOS, FERRO FUNDIDO PARA REDE DE ÁGUA, DN  300 MM, JUNTA FLANGEADA (NÃO INCLUI O FORNECIMENTO). AF_09/2021</t>
  </si>
  <si>
    <t>ASSENTAMENTO DE CONEXÃO COM 3 ACESSOS, FERRO FUNDIDO PARA REDE DE ÁGUA, DN  350 MM, JUNTA FLANGEADA (NÃO INCLUI O FORNECIMENTO). AF_09/2021</t>
  </si>
  <si>
    <t>ASSENTAMENTO DE CONEXÃO COM 3 ACESSOS, FERRO FUNDIDO PARA REDE DE ÁGUA, DN  400 MM, JUNTA FLANGEADA (NÃO INCLUI O FORNECIMENTO). AF_09/2021</t>
  </si>
  <si>
    <t>ASSENTAMENTO DE CONEXÃO COM 3 ACESSOS, FERRO FUNDIDO PARA REDE DE ÁGUA, DN  450 MM, JUNTA FLANGEADA (NÃO INCLUI O FORNECIMENTO). AF_09/2021</t>
  </si>
  <si>
    <t>ASSENTAMENTO DE CONEXÃO COM 3 ACESSOS, FERRO FUNDIDO PARA REDE DE ÁGUA, DN  500 MM, JUNTA FLANGEADA (NÃO INCLUI O FORNECIMENTO). AF_09/2021</t>
  </si>
  <si>
    <t>ASSENTAMENTO DE CONEXÃO COM 3 ACESSOS, FERRO FUNDIDO PARA REDE DE ÁGUA, DN  600 MM, JUNTA FLANGEADA (NÃO INCLUI O FORNECIMENTO). AF_09/2021</t>
  </si>
  <si>
    <t>ASSENTAMENTO DE CONEXÃO COM 3 ACESSOS, FERRO FUNDIDO PARA REDE DE ÁGUA, DN  700 MM, JUNTA FLANGEADA (NÃO INCLUI O FORNECIMENTO). AF_09/2021</t>
  </si>
  <si>
    <t>ASSENTAMENTO DE CONEXÃO COM 3 ACESSOS, FERRO FUNDIDO PARA REDE DE ÁGUA, DN  800 MM, JUNTA FLANGEADA (NÃO INCLUI O FORNECIMENTO). AF_09/2021</t>
  </si>
  <si>
    <t>ASSENTAMENTO DE CONEXÃO COM 3 ACESSOS, FERRO FUNDIDO PARA REDE DE ÁGUA, DN  900 MM, JUNTA FLANGEADA (NÃO INCLUI O FORNECIMENTO). AF_09/2021</t>
  </si>
  <si>
    <t>ASSENTAMENTO DE CONEXÃO COM 3 ACESSOS, FERRO FUNDIDO PARA REDE DE ÁGUA, DN  1000 MM, JUNTA FLANGEADA (NÃO INCLUI O FORNECIMENTO). AF_09/2021</t>
  </si>
  <si>
    <t>ASSENTAMENTO DE CONEXÃO COM 3 ACESSOS, FERRO FUNDIDO PARA REDE DE ÁGUA, DN  1200 MM, JUNTA FLANGEADA (NÃO INCLUI O FORNECIMENTO). AF_09/2021</t>
  </si>
  <si>
    <t>ASSENTAMENTO DE CONEXÃO COM 1 ACESSO, FERRO FUNDIDO PARA REDE DE ÁGUA, DN  80 MM, JUNTA FLANGEADA (NÃO INCLUI O FORNECIMENTO). AF_09/2021</t>
  </si>
  <si>
    <t>ASSENTAMENTO DE CONEXÃO COM 1 ACESSO, FERRO FUNDIDO PARA REDE DE ÁGUA, DN  100 MM, JUNTA FLANGEADA (NÃO INCLUI O FORNECIMENTO). AF_09/2021</t>
  </si>
  <si>
    <t>ASSENTAMENTO DE CONEXÃO COM 1 ACESSO, FERRO FUNDIDO PARA REDE DE ÁGUA, DN  150 MM, JUNTA FLANGEADA (NÃO INCLUI O FORNECIMENTO). AF_09/2021</t>
  </si>
  <si>
    <t>ASSENTAMENTO DE CONEXÃO COM 1 ACESSO, FERRO FUNDIDO PARA REDE DE ÁGUA, DN  200 MM, JUNTA FLANGEADA (NÃO INCLUI O FORNECIMENTO). AF_09/2021</t>
  </si>
  <si>
    <t>ASSENTAMENTO DE CONEXÃO COM 1 ACESSO, FERRO FUNDIDO PARA REDE DE ÁGUA, DN  250 MM, JUNTA FLANGEADA (NÃO INCLUI O FORNECIMENTO). AF_09/2021</t>
  </si>
  <si>
    <t>ASSENTAMENTO DE CONEXÃO COM 1 ACESSO, FERRO FUNDIDO PARA REDE DE ÁGUA, DN  300 MM, JUNTA FLANGEADA (NÃO INCLUI O FORNECIMENTO). AF_09/2021</t>
  </si>
  <si>
    <t>ASSENTAMENTO DE CONEXÃO COM 1 ACESSO, FERRO FUNDIDO PARA REDE DE ÁGUA, DN  350 MM, JUNTA FLANGEADA (NÃO INCLUI O FORNECIMENTO). AF_09/2021</t>
  </si>
  <si>
    <t>ASSENTAMENTO DE CONEXÃO COM 1 ACESSO, FERRO FUNDIDO PARA REDE DE ÁGUA, DN  400 MM, JUNTA FLANGEADA (NÃO INCLUI O FORNECIMENTO). AF_09/2021</t>
  </si>
  <si>
    <t>ASSENTAMENTO DE CONEXÃO COM 1 ACESSO, FERRO FUNDIDO PARA REDE DE ÁGUA, DN  450 MM, JUNTA FLANGEADA (NÃO INCLUI O FORNECIMENTO). AF_09/2021</t>
  </si>
  <si>
    <t>ASSENTAMENTO DE CONEXÃO COM 1 ACESSO, FERRO FUNDIDO PARA REDE DE ÁGUA, DN  500 MM, JUNTA FLANGEADA (NÃO INCLUI O FORNECIMENTO). AF_09/2021</t>
  </si>
  <si>
    <t>ASSENTAMENTO DE CONEXÃO COM 1 ACESSO, FERRO FUNDIDO PARA REDE DE ÁGUA, DN  600 MM, JUNTA FLANGEADA (NÃO INCLUI O FORNECIMENTO). AF_09/2021</t>
  </si>
  <si>
    <t>ASSENTAMENTO DE CONEXÃO COM 1 ACESSO, FERRO FUNDIDO PARA REDE DE ÁGUA, DN  700 MM, JUNTA FLANGEADA (NÃO INCLUI O FORNECIMENTO). AF_09/2021</t>
  </si>
  <si>
    <t>ASSENTAMENTO DE CONEXÃO COM 1 ACESSO, FERRO FUNDIDO PARA REDE DE ÁGUA, DN  800 MM, JUNTA FLANGEADA (NÃO INCLUI O FORNECIMENTO). AF_09/2021</t>
  </si>
  <si>
    <t>ASSENTAMENTO DE CONEXÃO COM 1 ACESSO, FERRO FUNDIDO PARA REDE DE ÁGUA, DN  900 MM, JUNTA FLANGEADA (NÃO INCLUI O FORNECIMENTO). AF_09/2021</t>
  </si>
  <si>
    <t>ASSENTAMENTO DE CONEXÃO COM 1 ACESSO, FERRO FUNDIDO PARA REDE DE ÁGUA, DN  1000 MM, JUNTA FLANGEADA (NÃO INCLUI O FORNECIMENTO). AF_09/2021</t>
  </si>
  <si>
    <t>ASSENTAMENTO DE CONEXÃO COM 1 ACESSO, FERRO FUNDIDO PARA REDE DE ÁGUA, DN  1200 MM, JUNTA FLANGEADA (NÃO INCLUI O FORNECIMENTO). AF_09/2021</t>
  </si>
  <si>
    <t>TUBO PEAD LISO PARA REDE DE ÁGUA OU ESGOTO, DIÂMETRO DE 20 MM, JUNTA SOLDADA (NÃO INCLUI A EXECUÇÃO DE SOLDA) - FORNECIMENTO E ASSENTAMENTO. AF_12/2021</t>
  </si>
  <si>
    <t>TUBO PEAD LISO PARA REDE DE ÁGUA OU ESGOTO, DIÂMETRO DE 32 MM, JUNTA SOLDADA (NÃO INCLUI A EXECUÇÃO DE SOLDA) - FORNECIMENTO E ASSENTAMENTO. AF_12/2021</t>
  </si>
  <si>
    <t>TUBO PEAD LISO PARA REDE DE ÁGUA OU ESGOTO, DIÂMETRO DE 110 MM, JUNTA SOLDADA (NÃO INCLUI A EXECUÇÃO DE SOLDA) - FORNECIMENTO E ASSENTAMENTO. AF_12/2021</t>
  </si>
  <si>
    <t>TUBO PEAD LISO PARA REDE DE ÁGUA OU ESGOTO, DIÂMETRO DE 160 MM, JUNTA SOLDADA (NÃO INCLUI A EXECUÇÃO DE SOLDA) - FORNECIMENTO E ASSENTAMENTO. AF_12/2021</t>
  </si>
  <si>
    <t>TUBO PEAD LISO PARA REDE DE ÁGUA OU ESGOTO, DIÂMETRO DE 200 MM, JUNTA SOLDADA (NÃO INCLUI A EXECUÇÃO DE SOLDA) - FORNECIMENTO E ASSENTAMENTO. AF_12/2021</t>
  </si>
  <si>
    <t>TUBO PEAD LISO PARA REDE DE ÁGUA OU ESGOTO, DIÂMETRO DE 315 MM, JUNTA SOLDADA (NÃO INCLUI A EXECUÇÃO DE SOLDA) - FORNECIMENTO E ASSENTAMENTO. AF_12/2021</t>
  </si>
  <si>
    <t>TUBO PEAD LISO PARA REDE DE ÁGUA OU ESGOTO, DIÂMETRO DE 400 MM, JUNTA SOLDADA (NÃO INCLUI A EXECUÇÃO DE SOLDA) - FORNECIMENTO E ASSENTAMENTO. AF_12/2021</t>
  </si>
  <si>
    <t>TUBO PEAD LISO PARA REDE DE ÁGUA OU ESGOTO, DIÂMETRO DE 500 MM, JUNTA SOLDADA (NÃO INCLUI A EXECUÇÃO DE SOLDA) - FORNECIMENTO E ASSENTAMENTO. AF_12/2021</t>
  </si>
  <si>
    <t>TUBO PEAD LISO PARA REDE DE ÁGUA OU ESGOTO, DIÂMETRO DE 630 MM, JUNTA SOLDADA (NÃO INCLUI A EXECUÇÃO DE SOLDA) - FORNECIMENTO E ASSENTAMENTO. AF_12/2021</t>
  </si>
  <si>
    <t>TUBO PEAD LISO PARA REDE DE ÁGUA OU ESGOTO, DIÂMETRO DE 800 MM, JUNTA SOLDADA (NÃO INCLUI A EXECUÇÃO DE SOLDA) - FORNECIMENTO E ASSENTAMENTO. AF_12/2021</t>
  </si>
  <si>
    <t>TUBO PEAD LISO PARA REDE DE ÁGUA OU ESGOTO, DIÂMETRO DE 900 MM, JUNTA SOLDADA (NÃO INCLUI A EXECUÇÃO DE SOLDA) - FORNECIMENTO E ASSENTAMENTO. AF_12/2021</t>
  </si>
  <si>
    <t>TUBO PEAD LISO PARA REDE DE ÁGUA OU ESGOTO, DIÂMETRO DE 1000 MM, JUNTA SOLDADA (NÃO INCLUI A EXECUÇÃO DE SOLDA) - FORNECIMENTO E ASSENTAMENTO. AF_12/2021</t>
  </si>
  <si>
    <t>TUBO PEAD LISO PARA REDE DE ÁGUA OU ESGOTO, DIÂMETRO DE 1200 MM, JUNTA SOLDADA (NÃO INCLUI A EXECUÇÃO DE SOLDA) - FORNECIMENTO E ASSENTAMENTO. AF_12/2021</t>
  </si>
  <si>
    <t>TUBO PEAD LISO PARA REDE DE ÁGUA OU ESGOTO, DIÂMETRO DE 1400 MM, JUNTA SOLDADA (NÃO INCLUI A EXECUÇÃO DE SOLDA) - FORNECIMENTO E ASSENTAMENTO. AF_12/2021</t>
  </si>
  <si>
    <t>TUBO PEAD LISO PARA REDE DE ÁGUA OU ESGOTO, DIÂMETRO DE 1600 MM, JUNTA SOLDADA (NÃO INCLUI A EXECUÇÃO DE SOLDA) - FORNECIMENTO E ASSENTAMENTO. AF_12/2021</t>
  </si>
  <si>
    <t>ASSENTAMENTO DE CONEXÃO COM 2 ACESSOS, EM PEAD LISO PARA REDE DE ÁGUA OU ESGOTO, DIÂMETRO DE 20 MM, JUNTA SOLDADA (NÃO INCLUI O FORNECIMENTO E EXECUÇÃO DE SOLDA). AF_12/2021</t>
  </si>
  <si>
    <t>ASSENTAMENTO DE CONEXÃO COM 2 ACESSOS, EM PEAD LISO PARA REDE DE ÁGUA OU ESGOTO, DIÂMETRO DE 32 MM, JUNTA SOLDADA (NÃO INCLUI O FORNECIMENTO E EXECUÇÃO DE SOLDA). AF_12/2021</t>
  </si>
  <si>
    <t>ASSENTAMENTO DE CONEXÃO COM 2 ACESSOS, EM PEAD LISO PARA REDE DE ÁGUA OU ESGOTO, DIÂMETRO DE 63 MM, JUNTA SOLDADA (NÃO INCLUI O FORNECIMENTO E EXECUÇÃO DE SOLDA). AF_12/2021</t>
  </si>
  <si>
    <t>ASSENTAMENTO DE CONEXÃO COM 2 ACESSOS, EM PEAD LISO PARA REDE DE ÁGUA OU ESGOTO, DIÂMETRO DE 90 MM, JUNTA SOLDADA (NÃO INCLUI O FORNECIMENTO E EXECUÇÃO DE SOLDA). AF_12/2021</t>
  </si>
  <si>
    <t>ASSENTAMENTO DE CONEXÃO COM 2 ACESSOS, EM PEAD LISO PARA REDE DE ÁGUA OU ESGOTO, DIÂMETRO DE 110 MM, JUNTA SOLDADA (NÃO INCLUI O FORNECIMENTO E EXECUÇÃO DE SOLDA). AF_12/2021</t>
  </si>
  <si>
    <t>ASSENTAMENTO DE CONEXÃO COM 2 ACESSOS, EM PEAD LISO PARA REDE DE ÁGUA OU ESGOTO, DIÂMETRO DE 160 MM, JUNTA SOLDADA (NÃO INCLUI O FORNECIMENTO E EXECUÇÃO DE SOLDA). AF_12/2021</t>
  </si>
  <si>
    <t>ASSENTAMENTO DE CONEXÃO COM 2 ACESSOS, EM PEAD LISO PARA REDE DE ÁGUA OU ESGOTO, DIÂMETRO DE 180 MM, JUNTA SOLDADA (NÃO INCLUI O FORNECIMENTO E EXECUÇÃO DE SOLDA). AF_12/2021</t>
  </si>
  <si>
    <t>ASSENTAMENTO DE CONEXÃO COM 2 ACESSOS, EM PEAD LISO PARA REDE DE ÁGUA OU ESGOTO, DIÂMETRO DE 200 MM, JUNTA SOLDADA (NÃO INCLUI O FORNECIMENTO E EXECUÇÃO DE SOLDA). AF_12/2021</t>
  </si>
  <si>
    <t>ASSENTAMENTO DE CONEXÃO COM 2 ACESSOS, EM PEAD LISO PARA REDE DE ÁGUA OU ESGOTO, DIÂMETRO DE 225 MM, JUNTA SOLDADA (NÃO INCLUI O FORNECIMENTO E EXECUÇÃO DE SOLDA). AF_12/2021</t>
  </si>
  <si>
    <t>ASSENTAMENTO DE CONEXÃO COM 2 ACESSOS, EM PEAD LISO PARA REDE DE ÁGUA OU ESGOTO, DIÂMETRO DE 250 MM, JUNTA SOLDADA (NÃO INCLUI O FORNECIMENTO E EXECUÇÃO DE SOLDA). AF_12/2021</t>
  </si>
  <si>
    <t>ASSENTAMENTO DE CONEXÃO COM 2 ACESSOS, EM PEAD LISO PARA REDE DE ÁGUA OU ESGOTO, DIÂMETRO DE 280 MM, JUNTA SOLDADA (NÃO INCLUI O FORNECIMENTO E EXECUÇÃO DE SOLDA). AF_12/2021</t>
  </si>
  <si>
    <t>ASSENTAMENTO DE CONEXÃO COM 2 ACESSOS, EM PEAD LISO PARA REDE DE ÁGUA OU ESGOTO, DIÂMETRO DE 315 MM, JUNTA SOLDADA (NÃO INCLUI O FORNECIMENTO E EXECUÇÃO DE SOLDA). AF_12/2021</t>
  </si>
  <si>
    <t>ASSENTAMENTO DE CONEXÃO COM 2 ACESSOS, EM PEAD LISO PARA REDE DE ÁGUA OU ESGOTO, DIÂMETRO DE 355 MM, JUNTA SOLDADA (NÃO INCLUI O FORNECIMENTO E EXECUÇÃO DE SOLDA). AF_12/2021</t>
  </si>
  <si>
    <t>ASSENTAMENTO DE CONEXÃO COM 2 ACESSOS, EM PEAD LISO PARA REDE DE ÁGUA OU ESGOTO, DIÂMETRO DE 400 MM, JUNTA SOLDADA (NÃO INCLUI O FORNECIMENTO E EXECUÇÃO DE SOLDA). AF_12/2021</t>
  </si>
  <si>
    <t>ASSENTAMENTO DE CONEXÃO COM 3 ACESSOS, EM PEAD LISO PARA REDE DE ÁGUA OU ESGOTO, DIÂMETRO DE 20 MM, JUNTA SOLDADA (NÃO INCLUI O FORNECIMENTO E EXECUÇÃO DE SOLDA). AF_12/2021</t>
  </si>
  <si>
    <t>ASSENTAMENTO DE CONEXÃO COM 3 ACESSOS, EM PEAD LISO PARA REDE DE ÁGUA OU ESGOTO, DIÂMETRO DE 32 MM, JUNTA SOLDADA (NÃO INCLUI O FORNECIMENTO E EXECUÇÃO DE SOLDA). AF_12/2021</t>
  </si>
  <si>
    <t>ASSENTAMENTO DE CONEXÃO COM 3 ACESSOS, EM PEAD LISO PARA REDE DE ÁGUA OU ESGOTO, DIÂMETRO DE 63 MM, JUNTA SOLDADA (NÃO INCLUI O FORNECIMENTO E EXECUÇÃO DE SOLDA). AF_12/2021</t>
  </si>
  <si>
    <t>ASSENTAMENTO DE CONEXÃO COM 3 ACESSOS, EM PEAD LISO PARA REDE DE ÁGUA OU ESGOTO, DIÂMETRO DE 90 MM, JUNTA SOLDADA (NÃO INCLUI O FORNECIMENTO E EXECUÇÃO DE SOLDA). AF_12/2021</t>
  </si>
  <si>
    <t>ASSENTAMENTO DE CONEXÃO COM 3 ACESSOS, EM PEAD LISO PARA REDE DE ÁGUA OU ESGOTO, DIÂMETRO DE 110 MM, JUNTA SOLDADA (NÃO INCLUI O FORNECIMENTO E EXECUÇÃO DE SOLDA). AF_12/2021</t>
  </si>
  <si>
    <t>ASSENTAMENTO DE CONEXÃO COM 3 ACESSOS, EM PEAD LISO PARA REDE DE ÁGUA OU ESGOTO, DIÂMETRO DE 160 MM, JUNTA SOLDADA (NÃO INCLUI O FORNECIMENTO E EXECUÇÃO DE SOLDA). AF_12/2021</t>
  </si>
  <si>
    <t>ASSENTAMENTO DE CONEXÃO COM 3 ACESSOS, EM PEAD LISO PARA REDE DE ÁGUA OU ESGOTO, DIÂMETRO DE 180 MM, JUNTA SOLDADA (NÃO INCLUI O FORNECIMENTO E EXECUÇÃO DE SOLDA). AF_12/2021</t>
  </si>
  <si>
    <t>ASSENTAMENTO DE CONEXÃO COM 3 ACESSOS, EM PEAD LISO PARA REDE DE ÁGUA OU ESGOTO, DIÂMETRO DE 200 MM, JUNTA SOLDADA (NÃO INCLUI O FORNECIMENTO E EXECUÇÃO DE SOLDA). AF_12/2021</t>
  </si>
  <si>
    <t>ASSENTAMENTO DE CONEXÃO COM 3 ACESSOS, EM PEAD LISO PARA REDE DE ÁGUA OU ESGOTO, DIÂMETRO DE 225 MM, JUNTA SOLDADA (NÃO INCLUI O FORNECIMENTO E EXECUÇÃO DE SOLDA). AF_12/2021</t>
  </si>
  <si>
    <t>ASSENTAMENTO DE CONEXÃO COM 3 ACESSOS, EM PEAD LISO PARA REDE DE ÁGUA OU ESGOTO, DIÂMETRO DE 250 MM, JUNTA SOLDADA (NÃO INCLUI O FORNECIMENTO E EXECUÇÃO DE SOLDA). AF_12/2021</t>
  </si>
  <si>
    <t>ASSENTAMENTO DE CONEXÃO COM 3 ACESSOS, EM PEAD LISO PARA REDE DE ÁGUA OU ESGOTO, DIÂMETRO DE 280 MM, JUNTA SOLDADA (NÃO INCLUI O FORNECIMENTO E EXECUÇÃO DE SOLDA). AF_12/2021</t>
  </si>
  <si>
    <t>ASSENTAMENTO DE CONEXÃO COM 3 ACESSOS, EM PEAD LISO PARA REDE DE ÁGUA OU ESGOTO, DIÂMETRO DE 315 MM, JUNTA SOLDADA (NÃO INCLUI O FORNECIMENTO E EXECUÇÃO DE SOLDA). AF_12/2021</t>
  </si>
  <si>
    <t>ASSENTAMENTO DE CONEXÃO COM 3 ACESSOS, EM PEAD LISO PARA REDE DE ÁGUA OU ESGOTO, DIÂMETRO DE 355 MM, JUNTA SOLDADA (NÃO INCLUI O FORNECIMENTO E EXECUÇÃO DE SOLDA). AF_12/2021</t>
  </si>
  <si>
    <t>ASSENTAMENTO DE CONEXÃO COM 3 ACESSOS, EM PEAD LISO PARA REDE DE ÁGUA OU ESGOTO, DIÂMETRO DE 400 MM, JUNTA SOLDADA (NÃO INCLUI O FORNECIMENTO E EXECUÇÃO DE SOLDA). AF_12/2021</t>
  </si>
  <si>
    <t>LUVA, EM PEAD LISO PARA REDE DE ÁGUA OU ESGOTO, DIÂMETRO DE 20 MM, JUNTA SOLDADA POR ELETROFUSÃO (NÃO INCLUI A EXECUÇÃO DE SOLDA). AF_12/2021</t>
  </si>
  <si>
    <t>LUVA, EM PEAD LISO PARA REDE DE ÁGUA OU ESGOTO, DIÂMETRO DE 32 MM, JUNTA SOLDADA POR ELETROFUSÃO (NÃO INCLUI A EXECUÇÃO DE SOLDA). AF_12/2021</t>
  </si>
  <si>
    <t>LUVA, EM PEAD LISO PARA REDE DE ÁGUA OU ESGOTO, DIÂMETRO DE 63 MM, JUNTA SOLDADA POR ELETROFUSÃO (NÃO INCLUI A EXECUÇÃO DE SOLDA). AF_12/2021</t>
  </si>
  <si>
    <t>LUVA, EM PEAD LISO PARA REDE DE ÁGUA OU ESGOTO, DIÂMETRO DE 200 MM, JUNTA SOLDADA POR ELETROFUSÃO (NÃO INCLUI A EXECUÇÃO DE SOLDA). AF_12/2021</t>
  </si>
  <si>
    <t>LUVA, EM PEAD LISO PARA REDE DE ÁGUA OU ESGOTO, DIÂMETRO DE 400 MM, JUNTA SOLDADA POR ELETROFUSÃO (NÃO INCLUI A EXECUÇÃO DE SOLDA). AF_12/2021</t>
  </si>
  <si>
    <t>COTOVELO 45 GRAUS, EM PEAD LISO PARA REDE DE ÁGUA OU ESGOTO, DIÂMETRO DE 32 MM, JUNTA SOLDADA POR ELETROFUSÃO (NÃO INCLUI A EXECUÇÃO DE SOLDA). AF_12/2021</t>
  </si>
  <si>
    <t>COTOVELO 45 GRAUS, EM PEAD LISO PARA REDE DE ÁGUA OU ESGOTO, DIÂMETRO DE 63 MM, JUNTA SOLDADA POR ELETROFUSÃO (NÃO INCLUI A EXECUÇÃO DE SOLDA). AF_12/2021</t>
  </si>
  <si>
    <t>COTOVELO 45 GRAUS, EM PEAD LISO PARA REDE DE ÁGUA OU ESGOTO, DIÂMETRO DE 200 MM, JUNTA SOLDADA POR ELETROFUSÃO (NÃO INCLUI A EXECUÇÃO DE SOLDA). AF_12/2021</t>
  </si>
  <si>
    <t>COTOVELO 90 GRAUS, EM PEAD LISO PARA REDE DE ÁGUA OU ESGOTO, DIÂMETRO DE 20 MM, JUNTA SOLDADA POR ELETROFUSÃO (NÃO INCLUI A EXECUÇÃO DE SOLDA). AF_12/2021</t>
  </si>
  <si>
    <t>COTOVELO 90 GRAUS, EM PEAD LISO PARA REDE DE ÁGUA OU ESGOTO, DIÂMETRO DE 32 MM, JUNTA SOLDADA POR ELETROFUSÃO (NÃO INCLUI A EXECUÇÃO DE SOLDA). AF_12/2021</t>
  </si>
  <si>
    <t>COTOVELO 90 GRAUS, EM PEAD LISO PARA REDE DE ÁGUA OU ESGOTO, DIÂMETRO DE 63 MM, JUNTA SOLDADA POR ELETROFUSÃO (NÃO INCLUI A EXECUÇÃO DE SOLDA). AF_12/2021</t>
  </si>
  <si>
    <t>COTOVELO 90 GRAUS, POLIETILENO DE ALTA DENSIDADE (PEAD) PARA REDE DE ÁGUA OU ESGOTO, DIÂMETRO DE 200 MM, JUNTA SOLDADA POR ELETROFUSÃO (NÃO INCLUI A EXECUÇÃO DE SOLDA). AF_12/2021</t>
  </si>
  <si>
    <t>TÊ DE SERVIÇO, EM PEAD LISO PARA REDE DE ÁGUA OU ESGOTO, DIÂMETRO DE 63 X 20 MM, JUNTA SOLDADA POR ELETROFUSÃO (NÃO INCLUI A EXECUÇÃO DE SOLDA). AF_12/2021</t>
  </si>
  <si>
    <t>TÊ DE SERVIÇO, EM PEAD LISO PARA REDE DE ÁGUA OU ESGOTO, DIÂMETRO DE 63 X 32 MM, JUNTA SOLDADA POR ELETROFUSÃO (NÃO INCLUI A EXECUÇÃO DE SOLDA). AF_12/2021</t>
  </si>
  <si>
    <t>TÊ DE SERVIÇO, EM PEAD LISO PARA REDE DE ÁGUA OU ESGOTO, DIÂMETRO DE 63 X 63 MM, JUNTA SOLDADA POR ELETROFUSÃO (NÃO INCLUI A EXECUÇÃO DE SOLDA). AF_12/2021</t>
  </si>
  <si>
    <t>TÊ DE SERVIÇO, EM PEAD LISO PARA REDE DE ÁGUA OU ESGOTO, DIÂMETRO DE 200 X 20 MM, JUNTA SOLDADA POR ELETROFUSÃO (NÃO INCLUI A EXECUÇÃO DE SOLDA). AF_12/2021</t>
  </si>
  <si>
    <t>TÊ DE SERVIÇO, EM PEAD LISO PARA REDE DE ÁGUA OU ESGOTO, DIÂMETRO DE 200 X 32 MM, JUNTA SOLDADA POR ELETROFUSÃO (NÃO INCLUI A EXECUÇÃO DE SOLDA). AF_12/2021</t>
  </si>
  <si>
    <t>TÊ DE SERVIÇO, EM PEAD LISO PARA REDE DE ÁGUA OU ESGOTO, DIÂMETRO DE 200 X 63 MM, JUNTA SOLDADA POR ELETROFUSÃO (NÃO INCLUI A EXECUÇÃO DE SOLDA). AF_12/2021</t>
  </si>
  <si>
    <t>ESTRUTURA DE MADEIRA PROVISÓRIA PARA SUPORTE DE CAIXA D ÁGUA ELEVADA DE 1000 LITROS. AF_05/2018_P</t>
  </si>
  <si>
    <t>ESTRUTURA DE MADEIRA PROVISÓRIA PARA SUPORTE DE CAIXA D ÁGUA ELEVADA DE 3000 LITROS. AF_05/2018_P</t>
  </si>
  <si>
    <t>MARTELO DEMOLIDOR ELÉTRICO, COM POTÊNCIA DE 2.000 W, 1.000 IMPACTOS POR MINUTO, PESO DE 30 KG - CHP DIURNO. AF_01/2021</t>
  </si>
  <si>
    <t>MARTELO DEMOLIDOR ELÉTRICO, COM POTÊNCIA DE 2.000 W, 1.000 IMPACTOS POR MINUTO, PESO DE 30 KG -  CHI DIURNO. AF_01/2021</t>
  </si>
  <si>
    <t>BETONEIRA CAPACIDADE NOMINAL 400 L, CAPACIDADE DE MISTURA 310 L, MOTOR A DIESEL POTÊNCIA 5,0 CV, SEM CARREGADOR - DEPRECIAÇÃO. AF_06/2014</t>
  </si>
  <si>
    <t>BETONEIRA CAPACIDADE NOMINAL 400 L, CAPACIDADE DE MISTURA 310 L, MOTOR A DIESEL POTÊNCIA 5,0 CV, SEM CARREGADOR - JUROS. AF_06/2014</t>
  </si>
  <si>
    <t>BETONEIRA CAPACIDADE NOMINAL 400 L, CAPACIDADE DE MISTURA 310 L, MOTOR A DIESEL POTÊNCIA 5,0 CV, SEM CARREGADOR - MANUTENÇÃO. AF_06/2014</t>
  </si>
  <si>
    <t>BETONEIRA CAPACIDADE NOMINAL 400 L, CAPACIDADE DE MISTURA 310 L, MOTOR A DIESEL POTÊNCIA 5,0 CV, SEM CARREGADOR - MATERIAIS NA OPERAÇÃO. AF_06/2014</t>
  </si>
  <si>
    <t>BETONEIRA CAPACIDADE NOMINAL DE 600 L, CAPACIDADE DE MISTURA 440 L, MOTOR A DIESEL POTÊNCIA 10 CV, COM CARREGADOR - DEPRECIAÇÃO. AF_11/2014</t>
  </si>
  <si>
    <t>BETONEIRA CAPACIDADE NOMINAL DE 600 L, CAPACIDADE DE MISTURA 440 L, MOTOR A DIESEL POTÊNCIA 10 CV, COM CARREGADOR - JUROS. AF_11/2014</t>
  </si>
  <si>
    <t>BETONEIRA CAPACIDADE NOMINAL DE 600 L, CAPACIDADE DE MISTURA 440 L, MOTOR A DIESEL POTÊNCIA 10 CV, COM CARREGADOR - MANUTENÇÃO. AF_11/2014</t>
  </si>
  <si>
    <t>BETONEIRA CAPACIDADE NOMINAL DE 600 L, CAPACIDADE DE MISTURA 440 L, MOTOR A DIESEL POTÊNCIA 10 CV, COM CARREGADOR - MATERIAIS NA OPERAÇÃO. AF_11/2014</t>
  </si>
  <si>
    <t>BETONEIRA CAPACIDADE NOMINAL 400 L, CAPACIDADE DE MISTURA 310 L, MOTOR A GASOLINA POTÊNCIA 5,5 CV, SEM CARREGADOR - DEPRECIAÇÃO. AF_02/2016</t>
  </si>
  <si>
    <t>BETONEIRA CAPACIDADE NOMINAL 400 L, CAPACIDADE DE MISTURA 310 L, MOTOR A GASOLINA POTÊNCIA 5,5 CV, SEM CARREGADOR - JUROS. AF_02/2016</t>
  </si>
  <si>
    <t>BETONEIRA CAPACIDADE NOMINAL 400 L, CAPACIDADE DE MISTURA 310 L, MOTOR A GASOLINA POTÊNCIA 5,5 CV, SEM CARREGADOR - MANUTENÇÃO. AF_02/2016</t>
  </si>
  <si>
    <t>BETONEIRA CAPACIDADE NOMINAL 400 L, CAPACIDADE DE MISTURA 310 L, MOTOR A GASOLINA POTÊNCIA 5,5 CV, SEM CARREGADOR - MATERIAIS NA OPERAÇÃO. AF_02/2016</t>
  </si>
  <si>
    <t>MARTELO DEMOLIDOR ELÉTRICO, COM POTÊNCIA DE 2.000 W, 1.000 IMPACTOS POR MINUTO, PESO DE 30 KG - DEPRECIAÇÃO. AF_01/2021</t>
  </si>
  <si>
    <t>MARTELO DEMOLIDOR ELÉTRICO, COM POTÊNCIA DE 2.000 W, 1.000 IMPACTOS POR MINUTO, PESO DE 30 KG - JUROS. AF_01/2021</t>
  </si>
  <si>
    <t>MARTELO DEMOLIDOR ELÉTRICO, COM POTÊNCIA DE 2.000 W, 1.000 IMPACTOS POR MINUTO, PESO DE 30 KG - MANUTENÇÃO. AF_01/2021</t>
  </si>
  <si>
    <t>MARTELO DEMOLIDOR ELÉTRICO, COM POTÊNCIA DE 2.000 W, 1.000 IMPACTOS POR MINUTO, PESO DE 30 KG - MATERIAIS NA OPERAÇÃO. AF_01/2021</t>
  </si>
  <si>
    <t>CALDEIRA A GÁS COM TERMOSTATO, CAPACIDADE 100 LITROS - MATERIAIS NA OPERAÇÃO. AF_04/2019</t>
  </si>
  <si>
    <t>CENTRAL DE LAMA BENTONÍTICA (DEPÓSITO DE BENTONITA, MISTURADOR DE ALTA TURBULÊNCIA, SILOS DE ARMAZENAMENTO DE LAMA E ÁGUA, LABORATÓRIO DE CONTROLE DE QUALIDADE DA LAMA) - MATERIAIS NA OPERAÇÃO. AF_04/2019</t>
  </si>
  <si>
    <t>CONJUNTO MACACO E BOMBA HIDRÁULICA PARA PROTENSAO DE CORDOALHAS, ESFORÇO MAXIMO DE 115 TONELADAS - MATERIAIS NA OPERAÇÃO. AF_04/2019</t>
  </si>
  <si>
    <t>CONJUNTO CILINDRO E BOMBA HIDRÁULICA PARA PROTENSÃO DE MONOBARRAS PARA TIRANTES, ESFORÇO MÁXIMO DE 30 TONELADAS  - MATERIAIS NA OPERAÇÃO. AF_04/2019</t>
  </si>
  <si>
    <t>GUINDASTE HIDRAULICO AUTOPROPELIDO, COM LANÇA TRELIÇADA 40 M, CAPACIDADE MÁXIMA 75 T, EQUIPADO COM CLAMSHELL - MATERIAIS NA OPERAÇÃO. AF_04/2019</t>
  </si>
  <si>
    <t>GUINDASTE SOBRE ESTEIRAS, COM LANÇA TRELIÇADA 40 M, CAPACIDADE MÁXIMA 75 T - MATERIAIS NA OPERAÇÃO. AF_04/2019</t>
  </si>
  <si>
    <t>GUINDASTE SOBRE ESTEIRAS, COM LANÇA TRELIÇADA 40 M, CAPACIDADE MÁXIMA 75 T, EQUIPADO COM CLAMSHELL - MATERIAIS NA OPERAÇÃO. AF_04/2019</t>
  </si>
  <si>
    <t>MÁQUINA FORMER DOBRAS DIVERSAS: 220V/380V TRIFÁSICO OU MONOFÁSICO, CAPACIDADE 0,5-1,27MM, MOTOR 2CV - MATERIAIS NA OPERAÇÃO. AF_04/2019</t>
  </si>
  <si>
    <t>MÁQUINA SOLDA ARCO COM PISTOLA DE SOLDAGEM PARA STUD BOLT DE 5 MM A 22 MM - MATERIAIS NA OPERAÇÃO. AF_04/2019</t>
  </si>
  <si>
    <t>PERFURATRIZ HIDRÁULICA SOBRE ESTEIRA, TORQUE MÁXIMO 161 KNM, PROFUNDIDADE MÁXIMA 54 M, DIÂMETRO MÁXIMO 1500 MM, POTÊNCIA MOTOR 268 HP - MATERIAIS NA OPERAÇÃO. AF_04/2019</t>
  </si>
  <si>
    <t>PERFURATRIZ PARA EXECUÇÃO DE ESTACAS SECANTES, TIPO HÉLICE CONTÍNUA COM CABEÇOTE DUPLO E TUBO METÁLICO - MATERIAIS NA OPERAÇÃO. AF_04/2019</t>
  </si>
  <si>
    <t>PLATAFORMA ELEVATÓRIA - MATERIAIS NA OPERAÇÃO. AF_04/2019</t>
  </si>
  <si>
    <t>PÓRTICO ROLANTE MONOVIGA, PERFIL I, 4 PERNAS, CAPACIDADE 5 T  - MATERIAIS NA OPERAÇÃO. AF_04/2019</t>
  </si>
  <si>
    <t>ESCAVADEIRA HIDRÁULICA SOBRE ESTEIRA, PESO OPERACIONAL ENTRE 22,00 E 23,50 T, POTÊNCIA NOMINAL 139 HP, COM MARTELO ROMPEDOR HIDRÁULICO 1700 KG - MATERIAIS NA OPERAÇÃO. AF_04/2019</t>
  </si>
  <si>
    <t>TORRE, COMPOSTA POR GUINCHO MECÂNICO, GUINCHO MANUAL, CABOS DE AÇO, PITEIRA E SOQUETE  - MATERIAIS NA OPERAÇÃO. AF_04/2019</t>
  </si>
  <si>
    <t>UNIDADE DOSADORA AIRLESS TIPO HOT SPRAY - MATERIAIS NA OPERAÇÃO. AF_04/2019</t>
  </si>
  <si>
    <t>ENCERADEIRA INDUSTRIAL, 400 MM, 220V, 1 HP - MATERIAIS NA OPERAÇÃO. AF_08/2019</t>
  </si>
  <si>
    <t>SERRA FITA HORIZONTAL, ELÉTRICA, COM CONTROLE HIDRÁULICO, PAINEL DE COMANDO EM 24 V, MOTOR ELÉTRICO 1,5 CV, DIMENSÕES DA FITA 3880 X 27 X 0,9 MM, TRIFÁSICA - MATERIAIS NA OPERAÇÃO. AF_08/2019</t>
  </si>
  <si>
    <t>FURADEIRA ELETROMAGNÉTICA, VELOCIDADE (SEM CARGA/ COM CARGA) 450/ 270 RPM, ESPESSURA MÁXIMA DA CHAPA A SER FURADA 50 MM, PORÇA DE ADESÃO MAGNÉTICA 17000 N, POTÊNCIA 1100 W, ALIMENTÇÃO 220 - 60 HZ, MONOFÁSICA - MATERIAIS NA OPERAÇÃO. AF_08/2019</t>
  </si>
  <si>
    <t>MÁQUINA METALEIRA UNIVERSAL MODELO IW 110/180 BTD - MATERIAIS NA OPERAÇÃO. AF_08/2019</t>
  </si>
  <si>
    <t>TARTARUGA DE OXICORTE CG1, MONOFÁSICA, 220 V, FREQUÊNCIA 50 HZ, VELOCIDADE DE CORTE (MM/MIN) 50 A 750, DIÂMETRO MÍNIMO DO COMPASSO MM 200 - MATERIAIS NA OPERAÇÃO. AF_08/2019</t>
  </si>
  <si>
    <t>BETONEIRA CAPACIDADE NOMINAL DE 250 L, CAPACIDADE DE MISTURA DE 175 L, MOTOR ELÉTRICO MONOFÁSICO POTÊNCIA 1CV - MATERIAIS NA OPERAÇÃO. AF_08/2019</t>
  </si>
  <si>
    <t>RETROESCAVADEIRA SOBRE RODAS COM CARREGADEIRA , PESO OPERACIONAL MÍN. 6,674, POTÊNCIA LÍQ 88 HP, COM MARTELO ROMPEDOR HIDRÁULICO ENTRE  275 A 362 KG - MATERIAIS NA OPERAÇÃO. AF_02/2021</t>
  </si>
  <si>
    <t>PERFURATRIZ HIDRÁULICA SOBRE ESTEIRA, TORQUE MÁXIMO 98 KNM, PROFUNDIDADE MÁXIMA 25 M, DIÂMETRO MÁXIMO 115 MM, POTÊNCIA MOTOR 190 HP - MATERIAIS NA OPERAÇÃO. AF_02/2021</t>
  </si>
  <si>
    <t>COMPRESSOR DE AR, VAZAO DE 10 PCM, RESERVATORIO 100 L, PRESSAO DE TRABALHO ENTRE 6,9 E 9,7 BAR, POTENCIA 2 HP, TENSAO 110/220 V - MATERIAIS NA OPERAÇÃO. AF_05/2017'</t>
  </si>
  <si>
    <t>MÁQUINA DEMARCADORA DE FAIXA DE TRÁFEGO À FRIO, TRAÇÃO MANUAL, 4 CV, PRESSÃO MAX 3300 PSI, TANQUE 20 L - MATERIAIS NA OPERAÇÃO. AF_06/2021</t>
  </si>
  <si>
    <t>MÁQUINA PARA SOLDA POR ELETROFUSÃO PARA TUBOS DE POLIETILENO DE ALTA DENSIDADE (PEAD) COM DIÂMETRO EXTERNO DE 20 A 800 MM, POTÊNCIA ENTRE 2750 E 3000 W - MATERIAIS NA OPERAÇÃO. AF_10/2021</t>
  </si>
  <si>
    <t>MÁQUINA PARA SOLDA POR ELETROFUSÃO PARA TUBOS DE POLIETILENO DE ALTA DENSIDADE (PEAD) COM DIÂMETRO EXTERNO DE 20 A 1600 MM, POTÊNCIA DE 3500 W - MATERIAIS NA OPERAÇÃO. AF_10/2021</t>
  </si>
  <si>
    <t>MÁQUINA PARA SOLDA POR TERMOFUSÃO PARA TUBOS DE POLIETILENO DE ALTA DENSIDADE (PEAD) COM DIÂMETRO EXTERNO DE 90 A 315 MM, POTÊNCIA ENTRE 2500 E 5350 W - MATERIAIS NA OPERAÇÃO. AF_10/2021</t>
  </si>
  <si>
    <t>MÁQUINA PARA SOLDA POR TERMOFUSÃO PARA TUBOS DE POLIETILENO DE ALTA DENSIDADE (PEAD) COM DIÂMETRO EXTERNO DE 315 A 630 MM, POTÊNCIA ENTRE 8000 E 12350 W - MATERIAIS NA OPERAÇÃO. AF_10/2021</t>
  </si>
  <si>
    <t>MÁQUINA PARA SOLDA POR TERMOFUSÃO PARA TUBOS DE POLIETILENO DE ALTA DENSIDADE (PEAD) COM DIÂMETRO EXTERNO DE 710 A 1200 MM, POTÊNCIA ENTRE 16000 E 29500 W - MATERIAIS NA OPERAÇÃO. AF_10/2021</t>
  </si>
  <si>
    <t>PERFURATRIZ PARA FURO DIRECIONAL HORIZONTAL (HDD) COM CAPACIDADE ATÉ 89 KN, POTÊNCIA 24,8 HP A 80 HP (INCLUSO FERRAMENTAS E LOCALIZADOR) - MATERIAIS NA OPERAÇÃO. AF_11/2021</t>
  </si>
  <si>
    <t>PERFURATRIZ PARA FURO DIRECIONAL HORIZONTAL (HDD) COM CAPACIDADE DE 90 KN A 200 KN, POTÊNCIA 100 HP A 160 HP (INCLUSO FERRAMENTAS E LOCALIZADOR) - MATERIAIS NA OPERAÇÃO. AF_11/2021</t>
  </si>
  <si>
    <t>PERFURATRIZ PARA FURO DIRECIONAL HORIZONTAL (HDD) COM CAPACIDADE DE 201 KN A 560 KN, POTÊNCIA 200 HP A 260 HP (INCLUSO FERRAMENTAS E LOCALIZADOR) - MATERIAIS NA OPERAÇÃO. AF_11/2021</t>
  </si>
  <si>
    <t>MISTURADOR PARA PREPARO DE LAMA ESTABILIZANTE COM CAPACIDADE DE *4000* L, COM BOMBA CENTRÍFUGA 5,5 HP A 23,07 HP, PARA SISTEMA DE FURO DIRECIONAL - MATERIAIS NA OPERAÇÃO. AF_11/2021</t>
  </si>
  <si>
    <t>VARREDEIRA DE GRAMA SINTÉTICA A GASOLINA, 2,4 CV, 4 TEMPOS - MATERIAIS NA OPERAÇÃO. AF_02/2022</t>
  </si>
  <si>
    <t>BATE ESTACA PARA INSTALAÇÃO DE DEFENSAS METÁLICAS (GUARD RAIL) FIXO - MATERIAIS NA OPERAÇÃO. AF_02/2022</t>
  </si>
  <si>
    <t>MINI GUINDASTE ARANHA SOBRE ESTEIRAS E LANCA TELESCÓPICA, CAPACIDADE MÁXIMA DE CARGA 3,0 TON, RAIO MÁXIMO DE TRABALHO 8,25 M, ALTURA DE LANÇA DO SOLO 9,2 M, 55 M DE CABO DE AÇO 8 MM, MOTOR ELÉTRICO 220/380 VOLTS TRIFÁSICO - MATERIAIS NA OPERAÇÃO. AF_03/2022</t>
  </si>
  <si>
    <t>TELHAMENTO COM TELHA ESTRUTURAL DE FIBROCIMENTO E= 8 MM, COM ATÉ 2 ÁGUAS, INCLUSO IÇAMENTO. AF_07/2019_P</t>
  </si>
  <si>
    <t>DRENO SUBSUPERFICIAL (SEÇÃO 0,40 X 0,40 M), COM TUBO DE PEAD CORRUGADO PERFURADO, DN 100 MM, ENCHIMENTO COM AREIA. AF_07/2021</t>
  </si>
  <si>
    <t>DRENO SUBSUPERFICIAL (SEÇÃO 0,40 X 0,40 M), COM TUBO DE CONCRETO SIMPLES POROSO, DN 200 MM, ENCHIMENTO COM AREIA. AF_07/2021</t>
  </si>
  <si>
    <t>DRENO SUBSUPERFICIAL (SEÇÃO 0,40 X 0,40 M), CEGO, ENCHIMENTO DE BRITA, ENVOLVIDO COM MANTA GEOTÊXTIL. AF_07/2021</t>
  </si>
  <si>
    <t>DRENO SUBSUPERFICIAL (SEÇÃO 0,40 X 0,40 M), CEGO, ENCHIMENTO DE BRITA. AF_07/2021</t>
  </si>
  <si>
    <t>DRENO SUBSUPERFICIAL (SEÇÃO 0,40 X 0,40 M), COM TUBO DE PEAD CORRUGADO PERFURADO, DN 100 MM, ENCHIMENTO COM BRITA, ENVOLVIDO COM MANTA GEOTÊXTIL. AF_07/2021</t>
  </si>
  <si>
    <t>DRENO SUBSUPERFICIAL (SEÇÃO 0,40 X 0,40 M), COM TUBO DE CONCRETO SIMPLES POROSO, DN 200 MM, ENCHIMENTO COM BRITA, ENVOLVIDO COM MANTA GEOTÊXTIL. AF_07/2021</t>
  </si>
  <si>
    <t>DRENO PROFUNDO (SEÇÃO 0,50 X 1,50 M), COM TUBO DE PEAD CORRUGADO PERFURADO, DN 100 MM, ENCHIMENTO COM AREIA, COM SELO DE ARGILA. AF_07/2021</t>
  </si>
  <si>
    <t>DRENO PROFUNDO (SEÇÃO 0,50 X 1,50 M), COM TUBO DE CONCRETO SIMPLES POROSO, DN 200 MM, ENCHIMENTO COM AREIA, COM SELO DE ARGILA. AF_07/2021</t>
  </si>
  <si>
    <t>DRENO PROFUNDO (SEÇÃO 0,50 X 1,50 M), COM TUBO DE PEAD CORRUGADO PERFURADO, DN 100 MM, ENCHIMENTO COM AREIA. AF_07/2021</t>
  </si>
  <si>
    <t>DRENO PROFUNDO (SEÇÃO 0,50 X 1,50 M), COM TUBO DE CONCRETO SIMPLES POROSO, DN 200 MM, ENCHIMENTO COM AREIA. AF_07/2021</t>
  </si>
  <si>
    <t>DRENO PROFUNDO (SEÇÃO 0,50 X 1,50 M), CEGO, ENCHIMENTO DE BRITA, ENVOLVIDO COM MANTA GEOTÊXTIL, COM SELO DE ARGILA. AF_07/2021</t>
  </si>
  <si>
    <t>DRENO PROFUNDO (SEÇÃO 0,50 X 1,50 M), CEGO, ENCHIMENTO DE BRITA, ENVOLVIDO COM MANTA GEOTÊXTIL. AF_07/2021</t>
  </si>
  <si>
    <t>DRENO PROFUNDO (SEÇÃO 0,50 X 1,50 M), COM TUBO DE PEAD CORRUGADO PERFURADO, DN 100 MM, ENCHIMENTO COM BRITA, ENVOLVIDO COM MANTA GEOTÊXTIL, COM SELO DE ARGILA. AF_07/2021</t>
  </si>
  <si>
    <t>DRENO PROFUNDO (SEÇÃO 0,50 X 1,50 M), COM TUBO DE CONCRETO SIMPLES POROSO, DN 200 MM, ENCHIMENTO COM BRITA, ENVOLVIDO COM MANTA GEOTÊXTIL, COM SELO DE ARGILA. AF_07/2021</t>
  </si>
  <si>
    <t>DRENO PROFUNDO (SEÇÃO 0,50 X 1,50 M), COM TUBO DE PEAD CORRUGADO PERFURADO, DN 100 MM, ENCHIMENTO COM BRITA, ENVOLVIDO COM MANTA GEOTÊXTIL. AF_07/2021</t>
  </si>
  <si>
    <t>DRENO PROFUNDO (SEÇÃO 0,50 X 1,50 M), COM TUBO DE CONCRETO SIMPLES POROSO, DN 200 MM, ENCHIMENTO COM BRITA, ENVOLVIDO COM MANTA GEOTÊXTIL. AF_07/2021</t>
  </si>
  <si>
    <t>DRENO ESPINHA DE PEIXE (SEÇÃO (0,40 X 0,40 M), COM TUBO DE PEAD CORRUGADO PERFURADO, DN 100 MM, ENCHIMENTO COM AREIA, INCLUSIVE CONEXÕES. AF_07/2021</t>
  </si>
  <si>
    <t>DRENO ESPINHA DE PEIXE (SEÇÃO (0,40 X 0,40 M), COM TUBO DE PEAD CORRUGADO PERFURADO, DN 100 MM, ENCHIMENTO COM BRITA, ENVOLVIDO COM MANTA GEOTÊXTIL, INCLUSIVE CONEXÕES. AF_07/2021</t>
  </si>
  <si>
    <t>DRENO ESPINHA DE PEIXE (SEÇÃO (0,50 X 0,80 M), COM TUBO DE PEAD CORRUGADO PERFURADO, DN 100 MM, ENCHIMENTO COM AREIA, INCLUSIVE CONEXÕES. AF_07/2021</t>
  </si>
  <si>
    <t>DRENO ESPINHA DE PEIXE (SEÇÃO (0,50 X 0,80 M), COM TUBO DE PEAD CORRUGADO PERFURADO, DN 100 MM, ENCHIMENTO COM BRITA, ENVOLVIDO COM MANTA GEOTÊXTIL, INCLUSIVE CONEXÕES. AF_07/2021</t>
  </si>
  <si>
    <t>TUBO DE PEAD CORRUGADO PERFURADO, DN 100 MM, PARA DRENO - FORNECIMENTO E ASSENTAMENTO. AF_07/2021</t>
  </si>
  <si>
    <t>TUBO DE PVC CORRUGADO FLEXÍVEL PERFURADO, DN 100 MM, PARA DRENO - FORNECIMENTO E ASSENTAMENTO. AF_07/2021</t>
  </si>
  <si>
    <t>TUBO DE CONCRETO SIMPLES POROSO, DN 200 MM, PARA DRENO - FORNECIMENTO E ASSENTAMENTO. AF_07/2021</t>
  </si>
  <si>
    <t>LUVA DE PVC, SÉRIE NORMAL, PARA ESGOTO PREDIAL, DN 100 MM, INSTALADA EM DRENO  - FORNECIMENTO E INSTALAÇÃO. AF_07/2021</t>
  </si>
  <si>
    <t>JUNÇÃO SIMPLES DE PVC, 45 GRAUS, SÉRIE NORMAL, PARA ESGOTO PREDIAL, DN 100 MM, INSTALADA EM DRENO - FORNECIMENTO E INSTALAÇÃO. AF_07/2021</t>
  </si>
  <si>
    <t>JUNÇÃO DUPLA DE PVC, SÉRIE NORMAL, PARA ESGOTO PREDIAL, DN 100 X 100 X 100 MM, INSTALADA EM DRENO  - FORNECIMENTO E INSTALAÇÃO. AF_07/2021</t>
  </si>
  <si>
    <t>GEOTÊXTIL NÃO TECIDO 100% POLIÉSTER, RESISTÊNCIA A TRAÇÃO DE 9 KN/M (RT - 9), INSTALADO EM DRENO - FORNECIMENTO E INSTALAÇÃO. AF_07/2021</t>
  </si>
  <si>
    <t>GEOTÊXTIL NÃO TECIDO 100% POLIÉSTER, RESISTÊNCIA A TRAÇÃO DE 14 KN/M (RT - 14), INSTALADO EM DRENO - FORNECIMENTO E INSTALAÇÃO. AF_07/2021</t>
  </si>
  <si>
    <t>GEOTÊXTIL NÃO TECIDO 100% POLIÉSTER, RESISTÊNCIA A TRAÇÃO DE 26 KN/M (RT - 26), INSTALADO EM DRENO - FORNECIMENTO E INSTALAÇÃO. AF_07/2021</t>
  </si>
  <si>
    <t>ENCHIMENTO DE AREIA PARA DRENO, LANÇAMENTO MECANIZADO. AF_07/2021</t>
  </si>
  <si>
    <t>ENCHIMENTO DE BRITA PARA DRENO, LANÇAMENTO MECANIZADO. AF_07/2021</t>
  </si>
  <si>
    <t>ENCHIMENTO DE AREIA PARA DRENO, LANÇAMENTO MANUAL. AF_07/2021</t>
  </si>
  <si>
    <t>ENCHIMENTO DE BRITA PARA DRENO, LANÇAMENTO MANUAL. AF_07/2021</t>
  </si>
  <si>
    <t>DRENO EM MURO DE CONTENÇÃO, EXECUTADO NO PÉ DO MURO, COM TUBO DE PEAD CORRUGADO FLEXÍVEL PERFURADO, ENCHIMENTO COM BRITA, ENVOLVIDO COM MANTA GEOTÊXTIL. AF_07/2021</t>
  </si>
  <si>
    <t>DRENO EM MURO DE CONTENÇÃO, EXECUTADO NO PÉ DO MURO, COM TUBO DE PVC CORRUGADO FLEXÍVEL PERFURADO, ENCHIMENTO COM BRITA, ENVOLVIDO COM MANTA GEOTÊXTIL. AF_07/2021</t>
  </si>
  <si>
    <t>DRENO BARBACÃ, DN 100 MM, COM MATERIAL DRENANTE. AF_07/2021</t>
  </si>
  <si>
    <t>DRENO BARBACÃ, DN 75 MM, COM MATERIAL DRENANTE. AF_07/2021</t>
  </si>
  <si>
    <t>DRENO BARBACÃ, DN 50 MM, COM MATERIAL DRENANTE. AF_07/2021</t>
  </si>
  <si>
    <t>GEOTÊXTIL NÃO TECIDO 100% POLIÉSTER, RESISTÊNCIA A TRAÇÃO DE 31 KN/M (RT-31), INSTALADO EM DRENO - FORNECIMENTO E INSTALAÇÃO. AF_07/2021</t>
  </si>
  <si>
    <t>CANALETA MEIA CANA PRÉ-MOLDADA DE CONCRETO (D = 20 CM) - FORNECIMENTO E INSTALAÇÃO. AF_08/2021</t>
  </si>
  <si>
    <t>CANALETA MEIA CANA PRÉ-MOLDADA DE CONCRETO (D = 30 CM) - FORNECIMENTO E INSTALAÇÃO. AF_08/2021</t>
  </si>
  <si>
    <t>CANALETA MEIA CANA PRÉ-MOLDADA DE CONCRETO (D = 40 CM) - FORNECIMENTO E INSTALAÇÃO. AF_08/2021</t>
  </si>
  <si>
    <t>CANALETA MEIA CANA PRÉ-MOLDADA DE CONCRETO (D = 50 CM) - FORNECIMENTO E INSTALAÇÃO. AF_08/2021</t>
  </si>
  <si>
    <t>CANALETA MEIA CANA PRÉ-MOLDADA DE CONCRETO (D = 60 CM) - FORNECIMENTO E INSTALAÇÃO. AF_08/2021</t>
  </si>
  <si>
    <t>CANALETA MEIA CANA PRÉ-MOLDADA DE CONCRETO (D = 80 CM) - FORNECIMENTO E INSTALAÇÃO. AF_08/2021</t>
  </si>
  <si>
    <t>EXECUÇÃO DE CANALETA DE CONCRETO MOLDADO IN LOCO, ESPESSURA DE 0,07 M, GEOMETRIA TRAPEZOIDAL (DIMENSÕES INTERNAS: B=0,6 M; B=0,147 M; H=0,2 M). AF_08/2021</t>
  </si>
  <si>
    <t>EXECUÇÃO DE CANALETA DE CONCRETO MOLDADO IN LOCO, ESPESSURA DE 0,07 M, GEOMETRIA TRAPEZOIDAL (DIMENSÕES INTERNAS: B=0,9 M; B=0,246 M; H=0,3 M). AF_08/2021</t>
  </si>
  <si>
    <t>EXECUÇÃO DE CANALETA DE CONCRETO MOLDADO IN LOCO, ESPESSURA DE 0,08 M, GEOMETRIA TRAPEZOIDAL (DIMENSÕES INTERNAS: B=1M; B=0,5 M; H=0,25 M). AF_08/2021</t>
  </si>
  <si>
    <t>EXECUÇÃO DE CANALETA DE CONCRETO MOLDADO IN LOCO, ESPESSURA DE 0,08 M, GEOMETRIA TRAPEZOIDAL (DIMENSÕES INTERNAS: B=1,074 M; B=0,534 M; H=0,27 M). AF_08/2021</t>
  </si>
  <si>
    <t>EXECUÇÃO DE CANALETA DE CONCRETO MOLDADO IN LOCO, ESPESSURA DE 0,08 M, GEOMETRIA TRAPEZOIDAL (DIMENSÕES INTERNAS: B=1,4 M; B=0,7 M; H=0,35 M). AF_08/2021</t>
  </si>
  <si>
    <t>EXECUÇÃO DE CANALETA DE CONCRETO MOLDADO IN LOCO, ESPESSURA DE 0,08 M, GEOMETRIA TRAPEZOIDAL (DIMENSÕES INTERNAS: B=1,474 M; B=0,934 M; H=0,27 M). AF_08/2021</t>
  </si>
  <si>
    <t>GRELHA DE FERRO FUNDIDO SIMPLES COM REQUADRO, 150 X 1000 MM, ASSENTADA COM ARGAMASSA 1 : 3 CIMENTO: AREIA - FORNECIMENTO E INSTALAÇÃO. AF_08/2021</t>
  </si>
  <si>
    <t>GRELHA DE FERRO FUNDIDO SIMPLES COM REQUADRO, 200 X 1000 MM, ASSENTADA COM ARGAMASSA 1 : 3 CIMENTO: AREIA - FORNECIMENTO E INSTALAÇÃO. AF_08/2021</t>
  </si>
  <si>
    <t>GRELHA DE FERRO FUNDIDO SIMPLES COM REQUADRO, 300 X 1000 MM, ASSENTADA COM ARGAMASSA 1 : 3 CIMENTO: AREIA - FORNECIMENTO E INSTALAÇÃO. AF_08/2021</t>
  </si>
  <si>
    <t>CAIXA COM GRELHA RETANGULAR DE FERRO FUNDIDO, EM ALVENARIA COM TIJOLOS CERÂMICOS MACIÇOS, DIMENSÕES INTERNAS: 0,15 X 1,00 X 0,3 M. AF_08/2021</t>
  </si>
  <si>
    <t>CAIXA COM GRELHA RETANGULAR DE FERRO FUNDIDO, EM ALVENARIA COM TIJOLOS CERÂMICOS MACIÇOS, DIMENSÕES INTERNAS: 0,20 X 1,00 X 0,4 M. AF_08/2021</t>
  </si>
  <si>
    <t>CAIXA COM GRELHA RETANGULAR DE FERRO FUNDIDO, EM ALVENARIA COM TIJOLOS CERÂMICOS MACIÇOS, DIMENSÕES INTERNAS: 0,30 X 1,00 X 0,5 M. AF_08/2021</t>
  </si>
  <si>
    <t>CAIXA COM GRELHA SIMPLES RETANGULAR, EM CONCRETO PRÉ-MOLDADO, DIMENSÕES INTERNAS: 0,6X1,0X1,0 M. AF_12/2020</t>
  </si>
  <si>
    <t>CAIXA PARA BOCA DE LOBO SIMPLES RETANGULAR, EM CONCRETO PRÉ-MOLDADO, DIMENSÕES INTERNAS: 0,6X1,0X1,2 M. AF_12/2020</t>
  </si>
  <si>
    <t>CAIXA PARA BOCA DE LOBO DUPLA RETANGULAR, EM CONCRETO PRÉ-MOLDADO, DIMENSÕES INTERNAS: 0,6X2,2X1,2 M. AF_12/2020</t>
  </si>
  <si>
    <t>CAIXA COM GRELHA SIMPLES RETANGULAR, EM ALVENARIA COM TIJOLOS CERÂMICOS MACIÇOS, DIMENSÕES INTERNAS: 0,5X1X1 M. AF_12/2020</t>
  </si>
  <si>
    <t>CAIXA COM GRELHA DUPLA RETANGULAR, EM ALVENARIA COM TIJOLOS CERÂMICOS MACIÇOS, DIMENSÕES INTERNAS: 0,5X2,2X1 M. AF_12/2020</t>
  </si>
  <si>
    <t>CAIXA PARA BOCA DE LOBO SIMPLES RETANGULAR, EM ALVENARIA COM TIJOLOS CERÂMICOS MACIÇOS, DIMENSÕES INTERNAS: 0,6X1X1,2 M. AF_12/2020</t>
  </si>
  <si>
    <t>CAIXA PARA BOCA DE LOBO DUPLA RETANGULAR, EM ALVENARIA COM TIJOLOS CERÂMICOS MACIÇOS, DIMENSÕES INTERNAS: 0,6X2,2X1,2 M. AF_12/2020</t>
  </si>
  <si>
    <t>CAIXA PARA BOCA DE LOBO COMBINADA COM GRELHA RETANGULAR, EM ALVENARIA COM TIJOLOS CERÂMICOS MACIÇOS, DIMENSÕES INTERNAS: 1,3X1X1,2 M. AF_12/2020</t>
  </si>
  <si>
    <t>CAIXA PARA BOCA DE LOBO DUPLA COMBINADA COM GRELHA RETANGULAR, EM ALVENARIA COM TIJOLOS CERÂMICOS MACIÇOS, DIMENSÕES INTERNAS: 1,3X2,2X1,2 M. AF_12/2020</t>
  </si>
  <si>
    <t>CAIXA COM GRELHA SIMPLES RETANGULAR, EM ALVENARIA COM BLOCOS DE CONCRETO, DIMENSÕES INTERNAS: 0,5X1X1 M. AF_12/2020</t>
  </si>
  <si>
    <t>CAIXA COM GRELHA DUPLA RETANGULAR, EM ALVENARIA COM BLOCOS DE CONCRETO, DIMENSÕES INTERNAS: 0,5X2,2X1 M. AF_12/2020</t>
  </si>
  <si>
    <t>CAIXA PARA BOCA DE LOBO SIMPLES RETANGULAR, EM ALVENARIA COM BLOCOS DE CONCRETO, DIMENSÕES INTERNAS: 0,6X1X1,2 M. AF_12/2020</t>
  </si>
  <si>
    <t>CAIXA PARA BOCA DE LOBO DUPLA RETANGULAR, EM ALVENARIA COM BLOCOS DE CONCRETO, DIMENSÕES INTERNAS: 0,6X2,2X1,2 M. AF_12/2020</t>
  </si>
  <si>
    <t>CAIXA PARA BOCA DE LOBO COMBINADA COM GRELHA RETANGULAR, EM ALVENARIA COM BLOCOS DE CONCRETO, DIMENSÕES INTERNAS: 1,3X1X1,2 M. AF_12/2020</t>
  </si>
  <si>
    <t>CAIXA PARA BOCA DE LOBO DUPLA COMBINADA COM GRELHA RETANGULAR, EM ALVENARIA COM BLOCOS DE CONCRETO, DIMENSÕES INTERNAS: 1,3X2,2X1,2 M. AF_12/2020</t>
  </si>
  <si>
    <t>ACRÉSCIMO PARA POÇO DE VISITA CIRCULAR PARA ESGOTO, EM ALVENARIA COM TIJOLOS CERÂMICOS MACIÇOS, DIÂMETRO INTERNO = 0,8 M. AF_12/2020</t>
  </si>
  <si>
    <t>ACRÉSCIMO PARA POÇO DE VISITA CIRCULAR PARA ESGOTO, EM CONCRETO PRÉ-MOLDADO, DIÂMETRO INTERNO = 1 M. AF_12/2020</t>
  </si>
  <si>
    <t>ACRÉSCIMO PARA POÇO DE VISITA CIRCULAR PARA  ESGOTO, EM ALVENARIA COM TIJOLOS CERÂMICOS MACIÇOS, DIÂMETRO INTERNO = 1 M. AF_12/2020</t>
  </si>
  <si>
    <t>ACRÉSCIMO PARA POÇO DE VISITA CIRCULAR PARA ESGOTO, EM CONCRETO PRÉ-MOLDADO, DIÂMETRO INTERNO = 1,2 M. AF_12/2020</t>
  </si>
  <si>
    <t>ACRÉSCIMO PARA POÇO DE VISITA CIRCULAR PARA ESGOTO, EM ALVENARIA COM TIJOLOS CERÂMICOS MACIÇOS, DIÂMETRO INTERNO = 1,2 M. AF_12/2020</t>
  </si>
  <si>
    <t>ACRÉSCIMO PARA POÇO DE VISITA CIRCULAR PARA  ESGOTO, EM CONCRETO PRÉ-MOLDADO, DIÂMETRO INTERNO = 1,5 M. AF_12/2020</t>
  </si>
  <si>
    <t>ACRÉSCIMO PARA POÇO DE VISITA CIRCULAR PARA  ESGOTO, EM ALVENARIA COM TIJOLOS CERÂMICOS MACIÇOS, DIÂMETRO INTERNO = 1,5 M. AF_12/2020</t>
  </si>
  <si>
    <t>ACRÉSCIMO PARA POÇO DE VISITA RETANGULAR PARA ESGOTO, EM ALVENARIA COM BLOCOS DE CONCRETO, DIMENSÕES INTERNAS = 1X1 M. AF_12/2020</t>
  </si>
  <si>
    <t>ACRÉSCIMO PARA POÇO DE VISITA RETANGULAR PARA ESGOTO, EM ALVENARIA COM BLOCOS DE CONCRETO, DIMENSÕES INTERNAS = 1X1,5 M. AF_12/2020</t>
  </si>
  <si>
    <t>ACRÉSCIMO PARA POÇO DE VISITA RETANGULAR PARA ESGOTO, EM ALVENARIA COM BLOCOS DE CONCRETO, DIMENSÕES INTERNAS = 1X2 M. AF_12/2020</t>
  </si>
  <si>
    <t>ACRÉSCIMO PARA POÇO DE VISITA RETANGULAR PARA ESGOTO, EM ALVENARIA COM BLOCOS DE CONCRETO, DIMENSÕES INTERNAS = 1X2,5 M. AF_12/2020</t>
  </si>
  <si>
    <t>ACRÉSCIMO PARA POÇO DE VISITA RETANGULAR PARA ESGOTO, EM ALVENARIA COM BLOCOS DE CONCRETO, DIMENSÕES INTERNAS = 1X3 M. AF_12/2020</t>
  </si>
  <si>
    <t>ACRÉSCIMO PARA POÇO DE VISITA RETANGULAR PARA ESGOTO, EM ALVENARIA COM BLOCOS DE CONCRETO, DIMENSÕES INTERNAS = 1X3,5 M. AF_12/2020</t>
  </si>
  <si>
    <t>ACRÉSCIMO PARA POÇO DE VISITA RETANGULAR PARA ESGOTO, EM ALVENARIA COM BLOCOS DE CONCRETO, DIMENSÕES INTERNAS = 1X4 M. AF_12/2020</t>
  </si>
  <si>
    <t>BASE PARA POÇO DE VISITA RETANGULAR PARA ESGOTO, EM ALVENARIA COM BLOCOS DE CONCRETO, DIMENSÕES INTERNAS = 1,5X1,5 M, PROFUNDIDADE = 1,45 M, EXCLUINDO TAMPÃO . AF_12/2020</t>
  </si>
  <si>
    <t>ACRÉSCIMO PARA POÇO DE VISITA RETANGULAR PARA ESGOTO, EM ALVENARIA COM BLOCOS DE CONCRETO, DIMENSÕES INTERNAS = 1,5X1,5 M. AF_12/2020</t>
  </si>
  <si>
    <t>ACRÉSCIMO PARA POÇO DE VISITA RETANGULAR PARA ESGOTO, EM ALVENARIA COM BLOCOS DE CONCRETO, DIMENSÕES INTERNAS = 1,5X2 M. AF_12/2020</t>
  </si>
  <si>
    <t>ACRÉSCIMO PARA POÇO DE VISITA RETANGULAR PARA ESGOTO, EM ALVENARIA COM BLOCOS DE CONCRETO, DIMENSÕES INTERNAS = 1,5X2,5 M. AF_12/2020</t>
  </si>
  <si>
    <t>ACRÉSCIMO PARA POÇO DE VISITA RETANGULAR PARA ESGOTO, EM ALVENARIA COM BLOCOS DE CONCRETO, DIMENSÕES INTERNAS = 1,5X3 M. AF_12/2020</t>
  </si>
  <si>
    <t>ACRÉSCIMO PARA POÇO DE VISITA RETANGULAR PARA ESGOTO, EM ALVENARIA COM BLOCOS DE CONCRETO, DIMENSÕES INTERNAS = 1,5X3,5 M. AF_12/2020</t>
  </si>
  <si>
    <t>ACRÉSCIMO PARA POÇO DE VISITA RETANGULAR PARA ESGOTO, EM ALVENARIA COM BLOCOS DE CONCRETO, DIMENSÕES INTERNAS = 1,5X4 M. AF_12/2020</t>
  </si>
  <si>
    <t>ACRÉSCIMO PARA POÇO DE VISITA RETANGULAR PARA ESGOTO, EM ALVENARIA COM BLOCOS DE CONCRETO, DIMENSÕES INTERNAS = 2X2 M. AF_12/2020</t>
  </si>
  <si>
    <t>ACRÉSCIMO PARA POÇO DE VISITA RETANGULAR PARA ESGOTO, EM ALVENARIA COM BLOCOS DE CONCRETO, DIMENSÕES INTERNAS = 2X2,5 M. AF_12/2020</t>
  </si>
  <si>
    <t>ACRÉSCIMO PARA POÇO DE VISITA RETANGULAR PARA ESGOTO, EM ALVENARIA COM BLOCOS DE CONCRETO, DIMENSÕES INTERNAS = 2X3 M. AF_12/2020</t>
  </si>
  <si>
    <t>ACRÉSCIMO PARA POÇO DE VISITA RETANGULAR PARA ESGOTO, EM ALVENARIA COM BLOCOS DE CONCRETO, DIMENSÕES INTERNAS = 2X3,5 M. AF_12/2020</t>
  </si>
  <si>
    <t>ACRÉSCIMO PARA POÇO DE VISITA RETANGULAR PARA ESGOTO, EM ALVENARIA COM BLOCOS DE CONCRETO, DIMENSÕES INTERNAS = 2X4 M. AF_12/2020</t>
  </si>
  <si>
    <t>ACRÉSCIMO PARA POÇO DE VISITA RETANGULAR PARA ESGOTO, EM ALVENARIA COM BLOCOS DE CONCRETO, DIMENSÕES INTERNAS = 2,5X2,5 M. AF_12/2020</t>
  </si>
  <si>
    <t>ACRÉSCIMO PARA POÇO DE VISITA RETANGULAR PARA ESGOTO, EM ALVENARIA COM BLOCOS DE CONCRETO, DIMENSÕES INTERNAS = 2,5X3 M. AF_12/2020</t>
  </si>
  <si>
    <t>ACRÉSCIMO PARA POÇO DE VISITA RETANGULAR PARA ESGOTO, EM ALVENARIA COM BLOCOS DE CONCRETO, DIMENSÕES INTERNAS = 2,5X3,5 M. AF_12/2020</t>
  </si>
  <si>
    <t>ACRÉSCIMO PARA POÇO DE VISITA RETANGULAR PARA ESGOTO, EM ALVENARIA COM BLOCOS DE CONCRETO, DIMENSÕES INTERNAS = 2,5X4 M. AF_12/2020</t>
  </si>
  <si>
    <t>ACRÉSCIMO PARA POÇO DE VISITA RETANGULAR PARA ESGOTO, EM ALVENARIA COM BLOCOS DE CONCRETO, DIMENSÕES INTERNAS = 3X3 M. AF_12/2020</t>
  </si>
  <si>
    <t>ACRÉSCIMO PARA POÇO DE VISITA RETANGULAR PARA ESGOTO, EM ALVENARIA COM BLOCOS DE CONCRETO, DIMENSÕES INTERNAS = 3X3,5 M. AF_12/2020</t>
  </si>
  <si>
    <t>ACRÉSCIMO PARA POÇO DE VISITA RETANGULAR PARA ESGOTO, EM ALVENARIA COM BLOCOS DE CONCRETO, DIMENSÕES INTERNAS = 3X4 M. AF_12/2020</t>
  </si>
  <si>
    <t>ACRÉSCIMO PARA POÇO DE VISITA RETANGULAR PARA ESGOTO, EM ALVENARIA COM BLOCOS DE CONCRETO, DIMENSÕES INTERNAS = 3,5X3,5 M. AF_12/2020</t>
  </si>
  <si>
    <t>ACRÉSCIMO PARA POÇO DE VISITA RETANGULAR PARA ESGOTO, EM ALVENARIA COM BLOCOS DE CONCRETO, DIMENSÕES INTERNAS = 3,5X4 M. AF_12/2020</t>
  </si>
  <si>
    <t>BASE PARA POÇO DE VISITA RETANGULAR PARA ESGOTO, EM ALVENARIA COM BLOCOS DE CONCRETO, DIMENSÕES INTERNAS = 4X4 M, PROFUNDIDADE = 1,45 M, EXCLUINDO TAMPÃO. AF_12/2020</t>
  </si>
  <si>
    <t>ACRÉSCIMO PARA POÇO DE VISITA RETANGULAR PARA ESGOTO, EM ALVENARIA COM BLOCOS DE CONCRETO, DIMENSÕES INTERNAS = 4X4 M. AF_12/2020</t>
  </si>
  <si>
    <t>CHAMINÉ CIRCULAR PARA POÇO DE VISITA PARA ESGOTO, EM CONCRETO PRÉ-MOLDADO, DIÂMETRO INTERNO = 0,6 M. AF_12/2020</t>
  </si>
  <si>
    <t>CHAMINÉ CIRCULAR PARA POÇO DE VISITA PARA ESGOTO, EM ALVENARIA COM TIJOLOS CERÂMICOS MACIÇOS, DIÂMETRO INTERNO = 0,6 M. AF_12/2020</t>
  </si>
  <si>
    <t>ACRÉSCIMO PARA POÇO DE VISITA CIRCULAR PARA ESGOTO, EM CONCRETO PRÉ-MOLDADO, DIÂMETRO INTERNO = 0,8 M. AF_12/2020</t>
  </si>
  <si>
    <t>ACRÉSCIMO PARA POÇO DE VISITA CIRCULAR PARA DRENAGEM, EM CONCRETO PRÉ-MOLDADO, DIÂMETRO INTERNO = 1,2 M. AF_12/2020</t>
  </si>
  <si>
    <t>ACRÉSCIMO PARA POÇO DE VISITA RETANGULAR PARA DRENAGEM, EM ALVENARIA COM BLOCOS DE CONCRETO, DIMENSÕES INTERNAS = 1,5X1,5 M. AF_12/2020</t>
  </si>
  <si>
    <t>ACRÉSCIMO PARA POÇO DE VISITA CIRCULAR PARA DRENAGEM, EM ALVENARIA COM TIJOLOS CERÂMICOS MACIÇOS, DIÂMETRO INTERNO = 1,2 M. AF_12/2020</t>
  </si>
  <si>
    <t>ACRÉSCIMO PARA POÇO DE VISITA CIRCULAR PARA DRENAGEM, EM CONCRETO PRÉ-MOLDADO, DIÂMETRO INTERNO = 1,5 M. AF_12/2020</t>
  </si>
  <si>
    <t>ACRÉSCIMO PARA POÇO DE VISITA RETANGULAR PARA DRENAGEM, EM ALVENARIA COM BLOCOS DE CONCRETO, DIMENSÕES INTERNAS = 1,5X2 M. AF_12/2020</t>
  </si>
  <si>
    <t>ACRÉSCIMO PARA POÇO DE VISITA CIRCULAR PARA DRENAGEM, EM ALVENARIA COM TIJOLOS CERÂMICOS MACIÇOS, DIÂMETRO INTERNO = 1,5 M. AF_12/2020</t>
  </si>
  <si>
    <t>ACRÉSCIMO PARA POÇO DE VISITA RETANGULAR PARA DRENAGEM, EM ALVENARIA COM BLOCOS DE CONCRETO, DIMENSÕES INTERNAS = 1X1 M. AF_12/2020</t>
  </si>
  <si>
    <t>ACRÉSCIMO PARA POÇO DE VISITA RETANGULAR PARA DRENAGEM, EM ALVENARIA COM BLOCOS DE CONCRETO, DIMENSÕES INTERNAS = 1X1,5 M. AF_12/2020</t>
  </si>
  <si>
    <t>ACRÉSCIMO PARA POÇO DE VISITA RETANGULAR PARA DRENAGEM, EM ALVENARIA COM BLOCOS DE CONCRETO, DIMENSÕES INTERNAS = 1,5X2,5 M. AF_12/2020</t>
  </si>
  <si>
    <t>ACRÉSCIMO PARA POÇO DE VISITA RETANGULAR PARA DRENAGEM, EM ALVENARIA COM BLOCOS DE CONCRETO, DIMENSÕES INTERNAS = 1X2 M. AF_12/2020</t>
  </si>
  <si>
    <t>ACRÉSCIMO PARA POÇO DE VISITA RETANGULAR PARA DRENAGEM, EM ALVENARIA COM BLOCOS DE CONCRETO, DIMENSÕES INTERNAS = 1X2,5 M. AF_12/2020</t>
  </si>
  <si>
    <t>ACRÉSCIMO PARA POÇO DE VISITA RETANGULAR PARA DRENAGEM, EM ALVENARIA COM BLOCOS DE CONCRETO, DIMENSÕES INTERNAS = 1,5X3 M. AF_12/2020</t>
  </si>
  <si>
    <t>ACRÉSCIMO PARA POÇO DE VISITA RETANGULAR PARA DRENAGEM, EM ALVENARIA COM BLOCOS DE CONCRETO, DIMENSÕES INTERNAS = 1X3 M. AF_12/2020</t>
  </si>
  <si>
    <t>ACRÉSCIMO PARA POÇO DE VISITA CIRCULAR PARA DRENAGEM, EM CONCRETO PRÉ-MOLDADO, DIÂMETRO INTERNO = 0,8 M. AF_12/2020</t>
  </si>
  <si>
    <t>ACRÉSCIMO PARA POÇO DE VISITA RETANGULAR PARA DRENAGEM, EM ALVENARIA COM BLOCOS DE CONCRETO, DIMENSÕES INTERNAS = 1X3,5 M. AF_12/2020</t>
  </si>
  <si>
    <t>ACRÉSCIMO PARA POÇO DE VISITA RETANGULAR PARA DRENAGEM, EM ALVENARIA COM BLOCOS DE CONCRETO, DIMENSÕES INTERNAS = 2,5X2,5 M. AF_12/2020</t>
  </si>
  <si>
    <t>ACRÉSCIMO PARA POÇO DE VISITA CIRCULAR PARA DRENAGEM, EM ALVENARIA COM TIJOLOS CERÂMICOS MACIÇOS, DIÂMETRO INTERNO = 0,8 M. AF_12/2020</t>
  </si>
  <si>
    <t>ACRÉSCIMO PARA POÇO DE VISITA CIRCULAR PARA DRENAGEM, EM CONCRETO PRÉ-MOLDADO, DIÂMETRO INTERNO = 1 M. AF_12/2020</t>
  </si>
  <si>
    <t>ACRÉSCIMO PARA POÇO DE VISITA RETANGULAR PARA DRENAGEM, EM ALVENARIA COM BLOCOS DE CONCRETO, DIMENSÕES INTERNAS = 1X4 M. AF_12/2020</t>
  </si>
  <si>
    <t>ACRÉSCIMO PARA POÇO DE VISITA RETANGULAR PARA DRENAGEM, EM ALVENARIA COM BLOCOS DE CONCRETO, DIMENSÕES INTERNAS = 1,5X3,5 M. AF_12/2020</t>
  </si>
  <si>
    <t>ACRÉSCIMO PARA POÇO DE VISITA CIRCULAR PARA DRENAGEM, EM ALVENARIA COM TIJOLOS CERÂMICOS MACIÇOS, DIÂMETRO INTERNO = 1 M. AF_12/2020</t>
  </si>
  <si>
    <t>ACRÉSCIMO PARA POÇO DE VISITA RETANGULAR PARA DRENAGEM, EM ALVENARIA COM BLOCOS DE CONCRETO, DIMENSÕES INTERNAS = 2,5X3 M. AF_12/2020</t>
  </si>
  <si>
    <t>ACRÉSCIMO PARA POÇO DE VISITA RETANGULAR PARA DRENAGEM, EM ALVENARIA COM BLOCOS DE CONCRETO, DIMENSÕES INTERNAS = 1,5X4 M. AF_12/2020</t>
  </si>
  <si>
    <t>ACRÉSCIMO PARA POÇO DE VISITA RETANGULAR PARA DRENAGEM, EM ALVENARIA COM BLOCOS DE CONCRETO, DIMENSÕES INTERNAS = 2,5X3,5 M. AF_12/2020</t>
  </si>
  <si>
    <t>ACRÉSCIMO PARA POÇO DE VISITA RETANGULAR PARA DRENAGEM, EM ALVENARIA COM BLOCOS DE CONCRETO, DIMENSÕES INTERNAS = 2,5X4 M. AF_12/2020</t>
  </si>
  <si>
    <t>ACRÉSCIMO PARA POÇO DE VISITA RETANGULAR PARA DRENAGEM, EM ALVENARIA COM BLOCOS DE CONCRETO, DIMENSÕES INTERNAS = 3X3 M. AF_12/2020</t>
  </si>
  <si>
    <t>ACRÉSCIMO PARA POÇO DE VISITA RETANGULAR PARA DRENAGEM, EM ALVENARIA COM BLOCOS DE CONCRETO, DIMENSÕES INTERNAS = 3X3,5 M. AF_12/2020</t>
  </si>
  <si>
    <t>ACRÉSCIMO PARA POÇO DE VISITA RETANGULAR PARA DRENAGEM, EM ALVENARIA COM BLOCOS DE CONCRETO, DIMENSÕES INTERNAS = 2X2 M. AF_12/2020</t>
  </si>
  <si>
    <t>ACRÉSCIMO PARA POÇO DE VISITA RETANGULAR PARA DRENAGEM, EM ALVENARIA COM BLOCOS DE CONCRETO, DIMENSÕES INTERNAS = 3X4 M. AF_12/2020</t>
  </si>
  <si>
    <t>ACRÉSCIMO PARA POÇO DE VISITA RETANGULAR PARA DRENAGEM, EM ALVENARIA COM BLOCOS DE CONCRETO, DIMENSÕES INTERNAS = 3,5X3,5 M. AF_12/2020</t>
  </si>
  <si>
    <t>ACRÉSCIMO PARA POÇO DE VISITA RETANGULAR PARA DRENAGEM, EM ALVENARIA COM BLOCOS DE CONCRETO, DIMENSÕES INTERNAS = 3,5X4 M. AF_12/2020</t>
  </si>
  <si>
    <t>ACRÉSCIMO PARA POÇO DE VISITA RETANGULAR PARA DRENAGEM, EM ALVENARIA COM BLOCOS DE CONCRETO, DIMENSÕES INTERNAS = 2X2,5 M. AF_12/2020</t>
  </si>
  <si>
    <t>CHAMINÉ CIRCULAR PARA POÇO DE VISITA PARA DRENAGEM, EM CONCRETO PRÉ-MOLDADO, DIÂMETRO INTERNO = 0,6 M. AF_12/2020</t>
  </si>
  <si>
    <t>CHAMINÉ CIRCULAR PARA POÇO DE VISITA PARA DRENAGEM, EM ALVENARIA COM TIJOLOS CERÂMICOS MACIÇOS, DIÂMETRO INTERNO = 0,6 M. AF_12/2020</t>
  </si>
  <si>
    <t>ACRÉSCIMO PARA POÇO DE VISITA RETANGULAR PARA DRENAGEM, EM ALVENARIA COM BLOCOS DE CONCRETO, DIMENSÕES INTERNAS = 2X3 M. AF_12/2020</t>
  </si>
  <si>
    <t>ACRÉSCIMO PARA POÇO DE VISITA RETANGULAR PARA DRENAGEM, EM ALVENARIA COM BLOCOS DE CONCRETO, DIMENSÕES INTERNAS = 2X3,5 M. AF_12/2020</t>
  </si>
  <si>
    <t>ACRÉSCIMO PARA POÇO DE VISITA RETANGULAR PARA DRENAGEM, EM ALVENARIA COM BLOCOS DE CONCRETO, DIMENSÕES INTERNAS = 2X4 M. AF_12/2020</t>
  </si>
  <si>
    <t>ACRÉSCIMO PARA POÇO DE VISITA RETANGULAR PARA DRENAGEM, EM ALVENARIA COM BLOCOS DE CONCRETO, DIMENSÕES INTERNAS = 4X4 M. AF_12/2020</t>
  </si>
  <si>
    <t>CAIXA COM GRELHA RETANGULAR DE FERRO FUNDIDO, EM ALVENARIA COM TIJOLOS CERÂMICOS MACIÇOS, DIMENSÕES INTERNAS: 0,30 X 1,00 X 1,00. AF_12/2020</t>
  </si>
  <si>
    <t>CAIXA COM GRELHA RETANGULAR DE FERRO FUNDIDO, EM ALVENARIA COM BLOCOS DE CONCRETO, DIMENSÕES INTERNAS: 0,30 X 1,00 X 1,00. AF_12/2020</t>
  </si>
  <si>
    <t>CAIXA ENTERRADA DISTRIBUIDORA DE VAZÃO (SUMIDOUROS MÚLTIPLOS), RETANGULAR, EM ALVENARIA COM TIJOLOS MACIÇOS, DIMENSÕES INTERNAS: 0,60 X 0,60 X 0,50 M. AF_12/2020</t>
  </si>
  <si>
    <t>CAIXA ENTERRADA DISTRIBUIDORA DE VAZÃO (SUMIDOUROS MÚLTIPLOS), RETANGULAR, EM ALVENARIA COM BLOCOS DE CONCRETO, DIMENSÕES INTERNAS: 0,60 X 0,60 X 0,50 M. AF_12/2020</t>
  </si>
  <si>
    <t>CAIXA ENTERRADA DISTRIBUIDORA DE VAZÃO (SUMIDOUROS MÚLTIPLOS), RETANGULAR, EM CONCRETO PRÉ-MOLDADO, DIMENSÕES INTERNAS: 0,60 X 0,60 X 0,50 M. AF_12/2020</t>
  </si>
  <si>
    <t>BASE PARA POCO DE VISITA RETANGULAR PARA ESGOTO E DRENAGEM, EM CONCRETO ESTRUTURAL, DIMENSÕES INTERNAS DE 90X150 M, PROFUNDIDADE DE 1,25 M, EXCLUINDO TAMPÃO. AF_12/2020</t>
  </si>
  <si>
    <t>ASSENTAMENTO DE GUIA (MEIO-FIO) EM TRECHO RETO, CONFECCIONADA EM CONCRETO PRÉ-FABRICADO, DIMENSÕES 80X08X08X25 CM (COMPRIMENTO X BASE INFERIOR X BASE SUPERIOR X ALTURA), PARA URBANIZAÇÃO INTERNA DE EMPREENDIMENTOS. AF_06/2016</t>
  </si>
  <si>
    <t>ASSENTAMENTO DE GUIA (MEIO-FIO) EM TRECHO CURVO, CONFECCIONADA EM CONCRETO PRÉ-FABRICADO, DIMENSÕES 80X08X08X25 CM (COMPRIMENTO X BASE INFERIOR X BASE SUPERIOR X ALTURA), PARA URBANIZAÇÃO INTERNA DE EMPREENDIMENTOS. AF_06/2016</t>
  </si>
  <si>
    <t>ASSENTAMENTO DE GUIA (MEIO-FIO) EM TRECHO RETO, CONFECCIONADA EM CONCRETO PRÉ-FABRICADO, DIMENSÕES 39X6,5X6,5X19 CM (COMPRIMENTO X BASE INFERIOR X BASE SUPERIOR X ALTURA), PARA DELIMITAÇÃO DE JARDINS, PRAÇAS OU PASSEIOS. AF_05/2016</t>
  </si>
  <si>
    <t>ASSENTAMENTO DE GUIA (MEIO-FIO) EM TRECHO CURVO, CONFECCIONADA EM CONCRETO PRÉ-FABRICADO, DIMENSÕES 39X6,5X6,5X19 CM (COMPRIMENTO X BASE INFERIOR X BASE SUPERIOR X ALTURA), PARA DELIMITAÇÃO DE JARDINS, PRAÇAS OU PASSEIOS. AF_05/2016</t>
  </si>
  <si>
    <t>FABRICAÇÃO, MONTAGEM E DESMONTAGEM DE FÔRMA PARA BOCA PARA BUEIRO, EM CHAPA DE MADEIRA COMPENSADA RESINADA, E = 17 MM, 2 UTILIZAÇÕES. AF_07/2021</t>
  </si>
  <si>
    <t>ARMAÇÃO DE MURO ALA E MURO TESTA UTILIZANDO AÇO CA-50 DE 6,3 MM - MONTAGEM. AF_07/2021</t>
  </si>
  <si>
    <t>ARMAÇÃO DE MURO ALA E MURO TESTA UTILIZANDO AÇO CA-50 DE 8 MM - MONTAGEM. AF_07/2021</t>
  </si>
  <si>
    <t>ARMAÇÃO DE MURO ALA E MURO TESTA UTILIZANDO AÇO CA-50 DE 10 MM - MONTAGEM. AF_07/2021</t>
  </si>
  <si>
    <t>ARMAÇÃO DE MURO ALA E MURO TESTA UTILIZANDO AÇO CA-50 DE 12,5 MM - MONTAGEM. AF_07/2021</t>
  </si>
  <si>
    <t>ARMAÇÃO DE MURO ALA E MURO TESTA UTILIZANDO AÇO CA-50 DE 16 MM - MONTAGEM. AF_07/2021</t>
  </si>
  <si>
    <t>ARMAÇÃO DE MURO ALA E MURO TESTA UTILIZANDO AÇO CA-50 DE 20 MM - MONTAGEM. AF_07/2021</t>
  </si>
  <si>
    <t>ARMAÇÃO DE SOLEIRA UTILIZANDO AÇO CA-50 DE 6,3 MM - MONTAGEM. AF_07/2021</t>
  </si>
  <si>
    <t>ARMAÇÃO DE SOLEIRA UTILIZANDO AÇO CA-50 DE 8 MM - MONTAGEM. AF_07/2021</t>
  </si>
  <si>
    <t>CONCRETAGEM DE BOCA PARA BUEIRO, FCK = 20 MPA, COM USO DE BOMBA - LANÇAMENTO, ADENSAMENTO E ACABAMENTO. AF_07/2021</t>
  </si>
  <si>
    <t>BOCA PARA BUEIRO SIMPLES TUBULAR D = 40 CM EM CONCRETO, ALAS COM ESCONSIDADE DE 0°, INCLUINDO FÔRMAS E MATERIAIS. AF_07/2021</t>
  </si>
  <si>
    <t>BOCA PARA BUEIRO SIMPLES TUBULAR D = 60 CM EM CONCRETO, ALAS COM ESCONSIDADE DE 0°, INCLUINDO FÔRMAS E MATERIAIS. AF_07/2021</t>
  </si>
  <si>
    <t>BOCA PARA BUEIRO SIMPLES TUBULAR D = 80 CM EM CONCRETO, ALAS COM ESCONSIDADE DE 0°, INCLUINDO FÔRMAS E MATERIAIS. AF_07/2021</t>
  </si>
  <si>
    <t>BOCA PARA BUEIRO SIMPLES TUBULAR D = 100 CM EM CONCRETO, ALAS COM ESCONSIDADE DE 0°, INCLUINDO FÔRMAS E MATERIAIS. AF_07/2021</t>
  </si>
  <si>
    <t>BOCA PARA BUEIRO SIMPLES TUBULAR D = 120 CM EM CONCRETO, ALAS COM ESCONSIDADE DE 0°, INCLUINDO FÔRMAS E MATERIAIS. AF_07/2021</t>
  </si>
  <si>
    <t>BOCA PARA BUEIRO SIMPLES TUBULAR D = 150 CM EM CONCRETO, ALAS COM ESCONSIDADE DE 0°, INCLUINDO FÔRMAS E MATERIAIS. AF_07/2021</t>
  </si>
  <si>
    <t>BOCA PARA BUEIRO DUPLO TUBULAR D = 80 CM EM CONCRETO, ALAS COM ESCONSIDADE DE 0°, INCLUINDO FÔRMAS E MATERIAIS. AF_07/2021</t>
  </si>
  <si>
    <t>BOCA PARA BUEIRO DUPLO TUBULAR D = 100 CM EM CONCRETO, ALAS COM ESCONSIDADE DE 0°, INCLUINDO FÔRMAS E MATERIAIS. AF_07/2021</t>
  </si>
  <si>
    <t>BOCA PARA BUEIRO DUPLO TUBULAR D = 120 CM EM CONCRETO, ALAS COM ESCONSIDADE DE 0°, INCLUINDO FÔRMAS E MATERIAIS. AF_07/2021</t>
  </si>
  <si>
    <t>BOCA PARA BUEIRO DUPLO TUBULAR D = 150 CM EM CONCRETO, ALAS COM ESCONSIDADE DE 0°, INCLUINDO FÔRMAS E MATERIAIS. AF_07/2021</t>
  </si>
  <si>
    <t>BOCA PARA BUEIRO TRIPLO TUBULAR D = 100 CM EM CONCRETO, ALAS COM ESCONSIDADE DE 0°, INCLUINDO FÔRMAS E MATERIAIS. AF_07/2021</t>
  </si>
  <si>
    <t>BOCA PARA BUEIRO TRIPLO TUBULAR D = 120 CM EM CONCRETO, ALAS COM ESCONSIDADE DE 0°, INCLUINDO FÔRMAS E MATERIAIS. AF_07/2021</t>
  </si>
  <si>
    <t>BOCA PARA BUEIRO TRIPLO TUBULAR D = 150 CM EM CONCRETO, ALAS COM ESCONSIDADE DE 0°, INCLUINDO FÔRMAS E MATERIAIS. AF_07/2021</t>
  </si>
  <si>
    <t>BOCA PARA BUEIRO SIMPLES TUBULAR D = 60 CM EM CONCRETO, ALAS COM ESCONSIDADE DE 30°, INCLUINDO FÔRMAS E MATERIAIS. AF_07/2021</t>
  </si>
  <si>
    <t>BOCA PARA BUEIRO SIMPLES TUBULAR D = 80 CM EM CONCRETO, ALAS COM ESCONSIDADE DE 30°, INCLUINDO FÔRMAS E MATERIAIS. AF_07/2021</t>
  </si>
  <si>
    <t>BOCA PARA BUEIRO SIMPLES TUBULAR D = 100 CM EM CONCRETO, ALAS COM ESCONSIDADE DE 30°, INCLUINDO FÔRMAS E MATERIAIS. AF_07/2021</t>
  </si>
  <si>
    <t>BOCA PARA BUEIRO SIMPLES TUBULAR D = 120 CM EM CONCRETO, ALAS COM ESCONSIDADE DE 30°, INCLUINDO FÔRMAS E MATERIAIS. AF_07/2021</t>
  </si>
  <si>
    <t>BOCA PARA BUEIRO SIMPLES TUBULAR D = 150 CM EM CONCRETO, ALAS COM ESCONSIDADE DE 30°, INCLUINDO FÔRMAS E MATERIAIS. AF_07/2021</t>
  </si>
  <si>
    <t>BOCA PARA BUEIRO DUPLO TUBULAR D = 100 CM EM CONCRETO, ALAS COM ESCONSIDADE DE 30°, INCLUINDO FÔRMAS E MATERIAIS. AF_07/2021</t>
  </si>
  <si>
    <t>BOCA PARA BUEIRO DUPLO TUBULAR D = 120 CM EM CONCRETO, ALAS COM ESCONSIDADE DE 30°, INCLUINDO FÔRMAS E MATERIAIS. AF_07/2021</t>
  </si>
  <si>
    <t>BOCA PARA BUEIRO DUPLO TUBULAR D = 150 CM EM CONCRETO, ALAS COM ESCONSIDADE DE 30°, INCLUINDO FÔRMAS E MATERIAIS. AF_07/2021</t>
  </si>
  <si>
    <t>BOCA PARA BUEIRO TRIPLO TUBULAR D = 100 CM EM CONCRETO, ALAS COM ESCONSIDADE DE 30°, INCLUINDO FÔRMAS E MATERIAIS. AF_07/2021</t>
  </si>
  <si>
    <t>BOCA PARA BUEIRO TRIPLO TUBULAR D = 120 CM EM CONCRETO, ALAS COM ESCONSIDADE DE 30°, INCLUINDO FÔRMAS E MATERIAIS. AF_07/2021</t>
  </si>
  <si>
    <t>BOCA PARA BUEIRO TRIPLO TUBULAR D = 150 CM EM CONCRETO, ALAS COM ESCONSIDADE DE 30°, INCLUINDO FÔRMAS E MATERIAIS. AF_07/2021</t>
  </si>
  <si>
    <t>BOCA PARA BUEIRO SIMPLES CELULAR 150 X 150 CM EM CONCRETO, ALAS COM ESCONSIDADE DE 30°, INCLUINDO FÔRMAS E MATERIAIS. AF_07/2021</t>
  </si>
  <si>
    <t>BOCA PARA BUEIRO SIMPLES CELULAR 200 X 200 CM EM CONCRETO, ALAS COM ESCONSIDADE DE 30°, INCLUINDO FÔRMAS E MATERIAIS. AF_07/2021</t>
  </si>
  <si>
    <t>BOCA PARA BUEIRO SIMPLES CELULAR 250 X 250 CM EM CONCRETO, ALAS COM ESCONSIDADE DE 30°, INCLUINDO FÔRMAS E MATERIAIS. AF_07/2021</t>
  </si>
  <si>
    <t>BOCA PARA BUEIRO SIMPLES CELULAR 300 X 300 CM EM CONCRETO, ALAS COM ESCONSIDADE DE 30°, INCLUINDO FÔRMAS E MATERIAIS. AF_07/2021</t>
  </si>
  <si>
    <t>BOCA PARA BUEIRO DUPLO CELULAR 150 X 150 CM EM CONCRETO, ALAS COM ESCONSIDADE DE 30°, INCLUINDO FÔRMAS E MATERIAIS. AF_07/2021</t>
  </si>
  <si>
    <t>BOCA PARA BUEIRO DUPLO CELULAR 200 X 200 CM EM CONCRETO, ALAS COM ESCONSIDADE DE 30°, INCLUINDO FÔRMAS E MATERIAIS. AF_07/2021</t>
  </si>
  <si>
    <t>BOCA PARA BUEIRO DUPLO CELULAR 250 X 250 CM EM CONCRETO, ALAS COM ESCONSIDADE DE 30°, INCLUINDO FÔRMAS E MATERIAIS. AF_07/2021</t>
  </si>
  <si>
    <t>BOCA PARA BUEIRO DUPLO CELULAR 300 X 300 CM EM CONCRETO, ALAS COM ESCONSIDADE DE 30°, INCLUINDO FÔRMAS E MATERIAIS. AF_07/2021</t>
  </si>
  <si>
    <t>BOCA PARA BUEIRO TRIPLO CELULAR 150 X 150 CM EM CONCRETO, ALAS COM ESCONSIDADE DE 30°, INCLUINDO FÔRMAS E MATERIAIS. AF_07/2021</t>
  </si>
  <si>
    <t>BOCA PARA BUEIRO TRIPLO CELULAR 200 X 200 CM EM CONCRETO, ALAS COM ESCONSIDADE DE 30°, INCLUINDO FÔRMAS E MATERIAIS. AF_07/2021</t>
  </si>
  <si>
    <t>BOCA PARA BUEIRO TRIPLO CELULAR 250 X 250 CM EM CONCRETO, ALAS COM ESCONSIDADE DE 30°, INCLUINDO FÔRMAS E MATERIAIS. AF_07/2021</t>
  </si>
  <si>
    <t>BOCA PARA BUEIRO TRIPLO CELULAR 300 X 300 CM EM CONCRETO, ALAS COM ESCONSIDADE DE 30°, INCLUINDO FÔRMAS E MATERIAIS. AF_07/2021</t>
  </si>
  <si>
    <t>BOCA PARA BUEIRO SIMPLES TUBULAR D = 40 CM EM GABIÃO, ALAS COM ESCONSIDADE DE 45°, INCLUINDO FÔRMAS E MATERIAIS. AF_07/2021</t>
  </si>
  <si>
    <t>BOCA PARA BUEIRO SIMPLES TUBULAR D = 60 CM EM GABIÃO, ALAS COM ESCONSIDADE DE 45°, INCLUINDO FÔRMAS E MATERIAIS. AF_07/2021</t>
  </si>
  <si>
    <t>BOCA PARA BUEIRO SIMPLES TUBULAR D = 80 CM EM GABIÃO, ALAS COM ESCONSIDADE DE 45°, INCLUINDO FÔRMAS E MATERIAIS. AF_07/2021</t>
  </si>
  <si>
    <t>BOCA PARA BUEIRO SIMPLES TUBULAR D = 100 CM EM GABIÃO, ALAS COM ESCONSIDADE DE 45°, INCLUINDO FÔRMAS E MATERIAIS. AF_07/2021</t>
  </si>
  <si>
    <t>BOCA PARA BUEIRO SIMPLES TUBULAR D = 120 CM EM GABIÃO, ALAS COM ESCONSIDADE DE 45°, INCLUINDO FÔRMAS E MATERIAIS. AF_07/2021</t>
  </si>
  <si>
    <t>BOCA PARA BUEIRO SIMPLES TUBULAR D = 150 CM EM GABIÃO, ALAS COM ESCONSIDADE DE 45°, INCLUINDO FÔRMAS E MATERIAIS. AF_07/2021</t>
  </si>
  <si>
    <t>BOCA PARA BUEIRO DUPLO TUBULAR D = 40 CM EM GABIÃO, ALAS COM ESCONSIDADE DE 45°, INCLUINDO FÔRMAS E MATERIAIS. AF_07/2021</t>
  </si>
  <si>
    <t>BOCA PARA BUEIRO DUPLO TUBULAR D = 60 CM EM GABIÃO, ALAS COM ESCONSIDADE DE 45°, INCLUINDO FÔRMAS E MATERIAIS. AF_07/2021</t>
  </si>
  <si>
    <t>BOCA PARA BUEIRO DUPLO TUBULAR D = 80 CM EM GABIÃO, ALAS COM ESCONSIDADE DE 45°, INCLUINDO FÔRMAS E MATERIAIS. AF_07/2021</t>
  </si>
  <si>
    <t>BOCA PARA BUEIRO DUPLO TUBULAR D = 100 CM EM GABIÃO, ALAS COM ESCONSIDADE DE 45°, INCLUINDO FÔRMAS E MATERIAIS. AF_07/2021</t>
  </si>
  <si>
    <t>BOCA PARA BUEIRO DUPLO TUBULAR D = 120 CM EM GABIÃO, ALAS COM ESCONSIDADE DE 45°, INCLUINDO FÔRMAS E MATERIAIS. AF_07/2021</t>
  </si>
  <si>
    <t>BOCA PARA BUEIRO DUPLO TUBULAR D = 150 CM EM GABIÃO, ALAS COM ESCONSIDADE DE 45°, INCLUINDO FÔRMAS E MATERIAIS. AF_07/2021</t>
  </si>
  <si>
    <t>BOCA PARA BUEIRO TRIPLO TUBULAR D = 40 CM EM GABIÃO, ALAS COM ESCONSIDADE DE 45°, INCLUINDO FÔRMAS E MATERIAIS. AF_07/2021</t>
  </si>
  <si>
    <t>BOCA PARA BUEIRO TRIPLO TUBULAR D = 60 CM EM GABIÃO, ALAS COM ESCONSIDADE DE 45°, INCLUINDO FÔRMAS E MATERIAIS. AF_07/2021</t>
  </si>
  <si>
    <t>BOCA PARA BUEIRO TRIPLO TUBULAR D = 80 CM EM GABIÃO, ALAS COM ESCONSIDADE DE 45°, INCLUINDO FÔRMAS E MATERIAIS. AF_07/2021</t>
  </si>
  <si>
    <t>BOCA PARA BUEIRO TRIPLO TUBULAR D = 100 CM EM GABIÃO, ALAS COM ESCONSIDADE DE 45°, INCLUINDO FÔRMAS E MATERIAIS. AF_07/2021</t>
  </si>
  <si>
    <t>BOCA PARA BUEIRO TRIPLO TUBULAR D = 120 CM EM GABIÃO, ALAS COM ESCONSIDADE DE 45°, INCLUINDO FÔRMAS E MATERIAIS. AF_07/2021</t>
  </si>
  <si>
    <t>BOCA PARA BUEIRO TRIPLO TUBULAR D = 150 CM EM GABIÃO, ALAS COM ESCONSIDADE DE 45°, INCLUINDO FÔRMAS E MATERIAIS. AF_07/2021</t>
  </si>
  <si>
    <t>BOCA PARA BUEIRO SIMPLES CELULAR 150 X 150 CM EM GABIÃO, ALAS COM ESCONSIDADE DE 45°, INCLUINDO FÔRMAS E MATERIAIS. AF_07/2021</t>
  </si>
  <si>
    <t>BOCA PARA BUEIRO SIMPLES CELULAR 200 X 200 CM EM GABIÃO, ALAS COM ESCONSIDADE DE 45°, INCLUINDO FÔRMAS E MATERIAIS. AF_07/2021</t>
  </si>
  <si>
    <t>BOCA PARA BUEIRO SIMPLES CELULAR 250 X 250 CM EM GABIÃO, ALAS COM ESCONSIDADE DE 45°, INCLUINDO FÔRMAS E MATERIAIS. AF_07/2021</t>
  </si>
  <si>
    <t>BOCA PARA BUEIRO SIMPLES CELULAR 300 X 300 CM EM GABIÃO, ALAS COM ESCONSIDADE DE 45°, INCLUINDO FÔRMAS E MATERIAIS. AF_07/2021</t>
  </si>
  <si>
    <t>BOCA PARA BUEIRO DUPLO CELULAR 150 X 150 CM EM GABIÃO, ALAS COM ESCONSIDADE DE 45°, INCLUINDO FÔRMAS E MATERIAIS. AF_07/2021</t>
  </si>
  <si>
    <t>BOCA PARA BUEIRO DUPLO CELULAR 200 X 200 CM EM GABIÃO, ALAS COM ESCONSIDADE DE 45°, INCLUINDO FÔRMAS E MATERIAIS. AF_07/2021</t>
  </si>
  <si>
    <t>BOCA PARA BUEIRO DUPLO CELULAR 250 X 250 CM EM GABIÃO, ALAS COM ESCONSIDADE DE 45°, INCLUINDO FÔRMAS E MATERIAIS. AF_07/2021</t>
  </si>
  <si>
    <t>BOCA PARA BUEIRO DUPLO CELULAR 300 X 300 CM EM GABIÃO, ALAS COM ESCONSIDADE DE 45°, INCLUINDO FÔRMAS E MATERIAIS. AF_07/2021</t>
  </si>
  <si>
    <t>BOCA PARA BUEIRO TRIPLO CELULAR 150 X 150 CM EM GABIÃO, ALAS COM ESCONSIDADE DE 45°, INCLUINDO FÔRMAS E MATERIAIS. AF_07/2021</t>
  </si>
  <si>
    <t>BOCA PARA BUEIRO TRIPLO CELULAR 200 X 200 CM EM GABIÃO, ALAS COM ESCONSIDADE DE 45°, INCLUINDO FÔRMAS E MATERIAIS. AF_07/2021</t>
  </si>
  <si>
    <t>BOCA PARA BUEIRO TRIPLO CELULAR 250 X 250 CM EM GABIÃO, ALAS COM ESCONSIDADE DE 45°, INCLUINDO FÔRMAS E MATERIAIS. AF_07/2021</t>
  </si>
  <si>
    <t>BOCA PARA BUEIRO TRIPLO CELULAR 300 X 300 CM EM GABIÃO, ALAS COM ESCONSIDADE DE 45°, INCLUINDO FÔRMAS E MATERIAIS. AF_07/2021</t>
  </si>
  <si>
    <t>ESCORAMENTO DE VALA, TIPO PONTALETEAMENTO, COM PROFUNDIDADE DE 0 A 1,5 M, LARGURA MENOR QUE 1,5 M. AF_08/2020</t>
  </si>
  <si>
    <t>ESCORAMENTO DE VALA, TIPO PONTALETEAMENTO, COM PROFUNDIDADE DE 0 A 1,5 M, LARGURA MAIOR OU IGUAL A 1,5 M E MENOR QUE 2,5 M. AF_08/2020</t>
  </si>
  <si>
    <t>ESCORAMENTO DE VALA, TIPO PONTALETEAMENTO, COM PROFUNDIDADE DE 1,5 A 3,0 M, LARGURA MENOR QUE 1,5 M. AF_08/2020</t>
  </si>
  <si>
    <t>ESCORAMENTO DE VALA, TIPO PONTALETEAMENTO, COM PROFUNDIDADE DE 1,5 A 3,0 M, LARGURA MAIOR OU IGUAL A 1,5 M E MENOR QUE 2,5 M. AF_08/2020</t>
  </si>
  <si>
    <t>ESCORAMENTO DE VALA, TIPO PONTALETEAMENTO, COM PROFUNDIDADE DE 3,0 A 4,5 M, LARGURA MENOR QUE 1,5 M. AF_08/2020</t>
  </si>
  <si>
    <t>ESCORAMENTO DE VALA, TIPO PONTALETEAMENTO, COM PROFUNDIDADE DE 3,0 A 4,5 M, LARGURA MAIOR OU IGUAL A 1,5 M E MENOR QUE 2,5 M. AF_08/2020</t>
  </si>
  <si>
    <t>ESCORAMENTO DE VALA, TIPO DESCONTÍNUO, COM PROFUNDIDADE DE 0 A 1,5 M, LARGURA MENOR QUE 1,5 M. AF_08/2020</t>
  </si>
  <si>
    <t>ESCORAMENTO DE VALA, TIPO DESCONTÍNUO, COM PROFUNDIDADE DE 0 A 1,5 M, LARGURA MAIOR OU IGUAL A 1,5 M E MENOR QUE 2,5 M. AF_08/2020</t>
  </si>
  <si>
    <t>ESCORAMENTO DE VALA, TIPO DESCONTÍNUO, COM PROFUNDIDADE DE 1,5 M A 3,0 M, LARGURA MENOR QUE 1,5 M. AF_08/2020</t>
  </si>
  <si>
    <t>ESCORAMENTO DE VALA, TIPO DESCONTÍNUO, COM PROFUNDIDADE DE 1,5 A 3,0 M, LARGURA MAIOR OU IGUAL A 1,5 M E MENOR QUE 2,5 M. AF_08/2020</t>
  </si>
  <si>
    <t>ESCORAMENTO DE VALA, TIPO DESCONTÍNUO, COM PROFUNDIDADE DE 3,0 A 4,5 M, LARGURA MENOR QUE 1,5 M. AF_08/2020</t>
  </si>
  <si>
    <t>ESCORAMENTO DE VALA, TIPO DESCONTÍNUO, COM PROFUNDIDADE DE 3,0 A 4,5 M, LARGURA MAIOR OU IGUAL A 1,5 E MENOR QUE 2,5 M. AF_08/2020</t>
  </si>
  <si>
    <t>ESCORAMENTO DE VALA, TIPO CONTÍNUO, COM PROFUNDIDADE DE 0 A 1,5 M, LARGURA MENOR QUE 1,5 M. AF_08/2020</t>
  </si>
  <si>
    <t>ESCORAMENTO DE VALA, TIPO CONTÍNUO, COM PROFUNDIDADE DE 0 A 1,5 M, LARGURA MAIOR OU IGUAL A 1,5 M E MENOR QUE 2,5 M. AF_08/2020</t>
  </si>
  <si>
    <t>ESCORAMENTO DE VALA, TIPO CONTÍNUO, COM PROFUNDIDADE DE 1,5 M A 3,0 M, LARGURA MENOR QUE 1,5 M. AF_08/2020</t>
  </si>
  <si>
    <t>ESCORAMENTO DE VALA, TIPO CONTÍNUO, COM PROFUNDIDADE DE 1,5 A 3,0 M, LARGURA MAIOR OU IGUAL A 1,5 M E MENOR QUE 2,5 M. AF_08/2020</t>
  </si>
  <si>
    <t>ESCORAMENTO DE VALA, TIPO CONTÍNUO, COM PROFUNDIDADE DE 3,0 A 4,5 M, LARGURA MENOR QUE 1,5 M. AF_08/2020</t>
  </si>
  <si>
    <t>ESCORAMENTO DE VALA, TIPO CONTÍNUO, COM PROFUNDIDADE DE 3,0 A 4,5 M, LARGURA MAIOR OU IGUAL A 1,5 E MENOR QUE 2,5 M. AF_08/2020</t>
  </si>
  <si>
    <t>ESCORAMENTO DE VALA, TIPO CONTÍNUO COM PERFIL METÁLICO "U", COM PROFUNDIDADE DE 0 A 1,5 M, LARGURA MENOR QUE 1,5 M. AF_08/2020</t>
  </si>
  <si>
    <t>ESCORAMENTO DE VALA,TIPO CONTÍNUO COM PERFIL METÁLICO "U", COM PROFUNDIDADE DE 0 A 1,5 M, LARGURA MAIOR OU IGUAL A 1,5 E MENOR QUE 2,5 M. AF_08/2020</t>
  </si>
  <si>
    <t>ESCORAMENTO DE VALA, TIPO CONTÍNUO COM PERFIL METÁLICO "U", COM PROFUNDIDADE DE 1,5 A 3,0 M, LARGURA MENOR QUE 1,5 M. AF_08/2020</t>
  </si>
  <si>
    <t>ESCORAMENTO DE VALA, TIPO CONTÍNUO COM PERFIL METÁLICO "U", COM PROFUNDIDADE DE 1,5 A 3,0 M, LARGURA MAIOR OU IGUAL 1,5 M E MENOR QUE 2,5 M. AF_08/2020</t>
  </si>
  <si>
    <t>ESCORAMENTO DE VALA, TIPO CONTÍNUO COM PERFIL METÁLICO "U", COM PROFUNDIDADE DE 3,0 A 4,5 M, LARGURA MENOR QUE 1,5 M. AF_08/2020</t>
  </si>
  <si>
    <t>ESCORAMENTO DE VALA, TIPO CONTÍNUO COM PERFIL METÁLICO "U", COM PROFUNDIDADE DE 3,0 A 4,5 M, LARGURA MAIOR OU IGUAL A 1,5 M E MENOR QUE 2,5 M. AF_08/2020</t>
  </si>
  <si>
    <t>ESCORAMENTO DE VALA, TIPO BLINDAGEM, COM PROFUNDIDADE DE 0 A 1,5 M, LARGURA MENOR QUE 1,5 M - EXECUÇÃO, NÃO INCLUI MATERIAL. AF_08/2020</t>
  </si>
  <si>
    <t>ESCORAMENTO DE VALA, TIPO BLINDAGEM COM PROFUNDIDADE DE 0 A 1,5 M, LARGURA MAIOR OU IGUAL A 1,5 M E MENOR QUE 2,5 M - EXECUÇÃO, NÃO INCLUI MATERIAL. AF_08/2020</t>
  </si>
  <si>
    <t>ESCORAMENTO DE VALA, TIPO BLINDAGEM, COM PROFUNDIDADE DE 1,5 A 3,0 M, LARGURA MENOR QUE 1,5 M - EXECUÇÃO, NÃO INCLUI MATERIAL. AF_08/2020</t>
  </si>
  <si>
    <t>ESCORAMENTO DE VALA, TIPO BLINDAGEM, COM PROFUNDIDADE DE 1,5 A 3,0 M, LARGURA MAIOR OU IGUAL A 1,5 M E MENOR QUE 2,5 M - EXECUÇÃO, NÃO INCLUI MATERIAL. AF_08/2020</t>
  </si>
  <si>
    <t>ESCORAMENTO DE VALA, TIPO BLINDAGEM, COM PROFUNDIDADE DE 3,0 A 4,5 M, LARGURA MENOR QUE 1,5 M - EXECUÇÃO, NÃO INCLUI MATERIAL. AF_08/2020</t>
  </si>
  <si>
    <t>ESCORAMENTO DE VALA, TIPO BLINDAGEM, COM PROFUNDIDADE DE 3,0 A 4,5 M, LARGURA MAIOR OU IGUAL A 1,5 M E MENOR QUE 2,5 M - EXECUÇÃO, NÃO INCLUI MATERIAL. AF_08/2020</t>
  </si>
  <si>
    <t>KIT DE PORTA-PRONTA DE MADEIRA EM ACABAMENTO MELAMÍNICO BRANCO, FOLHA PESADA OU SUPERPESADA, 80X210CM, FIXAÇÃO COM PREENCHIMENTO PARCIAL DE ESPUMA EXPANSIVA - FORNECIMENTO E INSTALAÇÃO. AF_12/2019</t>
  </si>
  <si>
    <t>KIT DE PORTA-PRONTA DE MADEIRA EM ACABAMENTO MELAMÍNICO BRANCO, FOLHA PESADA OU SUPERPESADA, 90X210CM, FIXAÇÃO COM PREENCHIMENTO TOTAL DE ESPUMA EXPANSIVA - FORNECIMENTO E INSTALAÇÃO. AF_12/2019</t>
  </si>
  <si>
    <t>KIT DE PORTA-PRONTA DE MADEIRA EM ACABAMENTO MELAMÍNICO BRANCO, FOLHA LEVE OU MÉDIA, E BATENTE METÁLICO, 60X210CM, FIXAÇÃO COM ARGAMASSA - FORNECIMENTO E INSTALAÇÃO. AF_12/2019</t>
  </si>
  <si>
    <t>KIT DE PORTA-PRONTA DE MADEIRA EM ACABAMENTO MELAMÍNICO BRANCO, FOLHA LEVE OU MÉDIA, E BATENTE METÁLICO, 70X210CM, FIXAÇÃO COM ARGAMASSA - FORNECIMENTO E INSTALAÇÃO. AF_12/2019</t>
  </si>
  <si>
    <t>KIT DE PORTA-PRONTA DE MADEIRA EM ACABAMENTO MELAMÍNICO BRANCO, FOLHA LEVE OU MÉDIA, E BATENTE METÁLICO, 80X210CM, FIXAÇÃO COM ARGAMASSA - FORNECIMENTO E INSTALAÇÃO. AF_12/2019</t>
  </si>
  <si>
    <t>KIT DE PORTA-PRONTA DE MADEIRA EM ACABAMENTO MELAMÍNICO BRANCO, FOLHA LEVE OU MÉDIA, E BATENTE METÁLICO, 90X210CM, FIXAÇÃO COM ARGAMASSA - FORNECIMENTO E INSTALAÇÃO. AF_12/2019</t>
  </si>
  <si>
    <t>KIT DE PORTA-PRONTA DE MADEIRA EM ACABAMENTO MELAMÍNICO BRANCO, FOLHA PESADA OU SUPERPESADA, E BATENTE METÁLICO, 80X210CM, FIXAÇÃO COM ARGAMASSA - FORNECIMENTO E INSTALAÇÃO. AF_12/2019</t>
  </si>
  <si>
    <t>KIT DE PORTA-PRONTA DE MADEIRA EM ACABAMENTO MELAMÍNICO BRANCO, FOLHA PESADA OU SUPERPESADA, E BATENTE METÁLICO, 90X210CM, FIXAÇÃO COM ARGAMASSA - FORNECIMENTO E INSTALAÇÃO. AF_12/2019</t>
  </si>
  <si>
    <t>KIT DE PORTA DE MADEIRA PARA PINTURA, SEMI-OCA (PESADA OU SUPERPESADA), PADRÃO MÉDIO, 80X210CM, ESPESSURA DE 3,5CM, ITENS INCLUSOS: DOBRADIÇAS, MONTAGEM E INSTALAÇÃO DO BATENTE, FECHADURA COM EXECUÇÃO DO FURO - FORNECIMENTO E INSTALAÇÃO. AF_12/2019</t>
  </si>
  <si>
    <t>KIT DE PORTA DE MADEIRA PARA PINTURA, SEMI-OCA (PESADA OU SUPERPESADA), PADRÃO MÉDIO, 90X210CM, ESPESSURA DE 3,5CM, ITENS INCLUSOS: DOBRADIÇAS, MONTAGEM E INSTALAÇÃO DO BATENTE, FECHADURA COM EXECUÇÃO DO FURO - FORNECIMENTO E INSTALAÇÃO. AF_12/2019</t>
  </si>
  <si>
    <t>KIT DE PORTA DE MADEIRA PARA PINTURA, SEMI-OCA (PESADA OU SUPERPESADA), PADRÃO MÉDIO, 80X210CM, ESPESSURA DE 3,5CM, ITENS INCLUSOS: DOBRADIÇAS, MONTAGEM E INSTALAÇÃO DO BATENTE, SEM FECHADURA - FORNECIMENTO E INSTALAÇÃO. AF_12/2019</t>
  </si>
  <si>
    <t>KIT DE PORTA DE MADEIRA PARA PINTURA, SEMI-OCA (PESADA OU SUPERPESADA), PADRÃO MÉDIO, 90X210CM, ESPESSURA DE 3,5CM, ITENS INCLUSOS: DOBRADIÇAS, MONTAGEM E INSTALAÇÃO DO BATENTE, SEM FECHADURA - FORNECIMENTO E INSTALAÇÃO. AF_12/2019</t>
  </si>
  <si>
    <t>KIT DE PORTA DE MADEIRA PARA PINTURA, SEMI-OCA (PESADA OU SUPERPESADA), PADRÃO POPULAR, 80X210CM, ESPESSURA DE 3,5CM, ITENS INCLUSOS: DOBRADIÇAS, MONTAGEM E INSTALAÇÃO DO BATENTE, FECHADURA COM EXECUÇÃO DO FURO - FORNECIMENTO E INSTALAÇÃO. AF_12/2019</t>
  </si>
  <si>
    <t>KIT DE PORTA DE MADEIRA PARA PINTURA, SEMI-OCA (PESADA OU SUPERPESADA), PADRÃO POPULAR, 90X210CM, ESPESSURA DE 3,5CM, ITENS INCLUSOS: DOBRADIÇAS, MONTAGEM E INSTALAÇÃO DO BATENTE, FECHADURA COM EXECUÇÃO DO FURO - FORNECIMENTO E INSTALAÇÃO. AF_12/2019</t>
  </si>
  <si>
    <t>KIT DE PORTA DE MADEIRA PARA PINTURA, SEMI-OCA (PESADA OU SUPERPESADA), PADRÃO POPULAR, 80X210CM, ESPESSURA DE 3,5CM, ITENS INCLUSOS: DOBRADIÇAS, MONTAGEM E INSTALAÇÃO DO BATENTE, SEM FECHADURA - FORNECIMENTO E INSTALAÇÃO. AF_12/2019</t>
  </si>
  <si>
    <t>KIT DE PORTA DE MADEIRA PARA PINTURA, SEMI-OCA (PESADA OU SUPERPESADA), PADRÃO POPULAR, 90X210CM, ESPESSURA DE 3,5CM, ITENS INCLUSOS: DOBRADIÇAS, MONTAGEM E INSTALAÇÃO DO BATENTE, SEM FECHADURA - FORNECIMENTO E INSTALAÇÃO. AF_12/2019</t>
  </si>
  <si>
    <t>MOLA HIDRAULICA DE PISO PARA PORTA DE VIDRO TEMPERADO. AF_01/2021</t>
  </si>
  <si>
    <t>JOGO DE FERRAGENS CROMADAS PARA PORTA DE VIDRO TEMPERADO, UMA FOLHA COMPOSTO DE DOBRADICAS SUPERIOR E INFERIOR, TRINCO, FECHADURA, CONTRA FECHADURA COM CAPUCHINHO SEM MOLA E PUXADOR. AF_01/2021</t>
  </si>
  <si>
    <t>INSTALAÇÃO DE VIDRO LISO INCOLOR, E = 3 MM, EM ESQUADRIA DE MADEIRA, FIXADO COM BAGUETE. AF_01/2021</t>
  </si>
  <si>
    <t>INSTALAÇÃO DE VIDRO LISO, E = 4 MM, EM ESQUADRIA DE MADEIRA, FIXADO COM BAGUETE. AF_01/2021</t>
  </si>
  <si>
    <t>INSTALAÇÃO DE VIDRO LISO FUME, E = 4 MM, EM ESQUADRIA DE MADEIRA, FIXADO COM BAGUETE. AF_01/2021</t>
  </si>
  <si>
    <t>INSTALAÇÃO DE VIDRO LISO INCOLOR, E = 5 MM, EM ESQUADRIA DE MADEIRA, FIXADO COM BAGUETE. AF_01/2021</t>
  </si>
  <si>
    <t>INSTALAÇÃO DE VIDRO LISO FUME, E = 5 MM, EM ESQUADRIA DE MADEIRA, FIXADO COM BAGUETE. AF_01/2021</t>
  </si>
  <si>
    <t>INSTALAÇÃO DE VIDRO LISO INCOLOR, E = 6 MM, EM ESQUADRIA DE MADEIRA, FIXADO COM BAGUETE. AF_01/2021</t>
  </si>
  <si>
    <t>INSTALAÇÃO DE VIDRO LISO FUME, E = 6 MM, EM ESQUADRIA DE MADEIRA, FIXADO COM BAGUETE. AF_01/2021</t>
  </si>
  <si>
    <t>INSTALAÇÃO DE VIDRO LISO INCOLOR, E = 8 MM, EM ESQUADRIA DE MADEIRA, FIXADO COM BAGUETE. AF_01/2021</t>
  </si>
  <si>
    <t>INSTALAÇÃO DE VIDRO LISO INCOLOR, E = 10 MM, EM ESQUADRIA DE MADEIRA, FIXADO COM BAGUETE. AF_01/2021</t>
  </si>
  <si>
    <t>INSTALAÇÃO DE VIDRO IMPRESSO, E = 4 MM, EM ESQUADRIA DE MADEIRA, FIXADO COM BAGUETE. AF_01/2021</t>
  </si>
  <si>
    <t>INSTALAÇÃO DE VIDRO LISO INCOLOR, E = 3 MM, EM ESQUADRIA DE ALUMÍNIO OU PVC, FIXADO COM BAGUETE. AF_01/2021_P</t>
  </si>
  <si>
    <t>INSTALAÇÃO DE VIDRO LISO INCOLOR, E = 4 MM, EM ESQUADRIA DE ALUMÍNIO OU PVC, FIXADO COM BAGUETE. AF_01/2021_P</t>
  </si>
  <si>
    <t>INSTALAÇÃO DE VIDRO LISO FUME, E = 4 MM, EM ESQUADRIA DE ALUMÍNIO OU PVC, FIXADO COM BAGUETE. AF_01/2021_P</t>
  </si>
  <si>
    <t>INSTALAÇÃO DE VIDRO LISO INCOLOR, E = 5 MM, EM ESQUADRIA DE ALUMÍNIO OU PVC, FIXADO COM BAGUETE. AF_01/2021_P</t>
  </si>
  <si>
    <t>INSTALAÇÃO DE VIDRO LISO FUME, E = 5 MM, EM ESQUADRIA DE ALUMÍNIO OU PVC, FIXADO COM BAGUETE. AF_01/2021_P</t>
  </si>
  <si>
    <t>INSTALAÇÃO DE VIDRO LISO INCOLOR, E = 6 MM, EM ESQUADRIA DE ALUMÍNIO OU PVC, FIXADO COM BAGUETE. AF_01/2021_P</t>
  </si>
  <si>
    <t>INSTALAÇÃO DE VIDRO LISO FUME, E = 6 MM, EM ESQUADRIA DE ALUMÍNIO OU PVC, FIXADO COM BAGUETE. AF_01/2021_P</t>
  </si>
  <si>
    <t>INSTALAÇÃO DE VIDRO LISO INCOLOR, E = 8 MM, EM ESQUADRIA DE ALUMÍNIO OU PVC, FIXADO COM BAGUETE. AF_01/2021_P</t>
  </si>
  <si>
    <t>INSTALAÇÃO DE VIDRO LISO INCOLOR, E = 10 MM, EM ESQUADRIA DE ALUMÍNIO OU PVC, FIXADO COM BAGUETE. AF_01/2021_P</t>
  </si>
  <si>
    <t>INSTALAÇÃO DE VIDRO IMPRESSO, E = 4 MM, EM ESQUADRIA DE ALUMÍNIO OU PVC, FIXADO COM BAGUETE. AF_01/2021_P</t>
  </si>
  <si>
    <t>INSTALAÇÃO DE VIDRO ARAMADO, E = 6 MM, EM ESQUADRIA DE ALUMÍNIO OU PVC, FIXADO COM BAGUETE. AF_01/2021_P</t>
  </si>
  <si>
    <t>INSTALAÇÃO DE VIDRO ARAMADO, E = 7 MM, EM ESQUADRIA DE ALUMÍNIO OU PVC, FIXADO COM BAGUETE. AF_01/2021_P</t>
  </si>
  <si>
    <t>INSTALAÇÃO DE VIDRO LAMINADO, E = 8 MM (4+4), ENCAIXADO EM PERFIL U. AF_01/2021_P</t>
  </si>
  <si>
    <t>INSTALAÇÃO DE VIDRO LAMINADO, E = 12 MM (4+4+4), ENCAIXADO EM PERFIL U. AF_01/2021_P</t>
  </si>
  <si>
    <t>INSTALAÇÃO DE VIDRO LAMINADO, E = 15 MM (5+5+5), ENCAIXADO EM PERFIL U. AF_01/2021_P</t>
  </si>
  <si>
    <t>INSTALAÇÃO DE VIDRO TEMPERADO, E = 6 MM, ENCAIXADO EM PERFIL U. AF_01/2021_P</t>
  </si>
  <si>
    <t>INSTALAÇÃO DE VIDRO TEMPERADO, E = 8 MM, ENCAIXADO EM PERFIL U. AF_01/2021_P</t>
  </si>
  <si>
    <t>INSTALAÇÃO DE VIDRO TEMPERADO, E = 10 MM, ENCAIXADO EM PERFIL U. AF_01/2021_P</t>
  </si>
  <si>
    <t>PORTA PIVOTANTE DE VIDRO TEMPERADO, 90X210 CM, ESPESSURA 10 MM, INCLUSIVE ACESSÓRIOS. AF_01/2021</t>
  </si>
  <si>
    <t>PORTA PIVOTANTE DE VIDRO TEMPERADO, 2 FOLHAS DE 90X210 CM, ESPESSURA DE 10MM, INCLUSIVE ACESSÓRIOS. AF_01/2021</t>
  </si>
  <si>
    <t>PORTA DE ABRIR COM MOLA HIDRÁULICA, EM VIDRO TEMPERADO, 90X210 CM, ESPESSURA 10 MM, INCLUSIVE ACESSÓRIOS. AF_01/2021</t>
  </si>
  <si>
    <t>PORTA DE ABRIR COM MOLA HIDRÁULICA, EM VIDRO TEMPERADO, 2 FOLHAS DE 90X210 CM, ESPESSURA DD 10MM, INCLUSIVE ACESSÓRIOS. AF_01/2021</t>
  </si>
  <si>
    <t>REMOÇÃO DE VIDRO LISO COMUM DE ESQUADRIA COM BAGUETE DE MADEIRA. AF_01/2021</t>
  </si>
  <si>
    <t>REMOÇÃO DE VIDRO LISO COMUM DE ESQUADRIA COM BAGUETE DE ALUMÍNIO OU PVC. AF_01/2021</t>
  </si>
  <si>
    <t>REMOÇÃO DE VIDRO TEMPERADO FIXADO EM PERFIL U. AF_01/2021</t>
  </si>
  <si>
    <t>CONTRAMARCO DE ALUMÍNIO, FIXAÇÃO COM ARGAMASSA - FORNECIMENTO E INSTALAÇÃO. AF_12/2019</t>
  </si>
  <si>
    <t>CONTRAMARCO DE ALUMÍNIO, FIXAÇÃO COM PARAFUSO - FORNECIMENTO E INSTALAÇÃO. AF_12/2019</t>
  </si>
  <si>
    <t>TUBULÃO A CÉU ABERTO, DIÂMETRO DO FUSTE DE 70CM, ESCAVAÇÃO MANUAL, SEM ALARGAMENTO DE BASE, CONCRETO FEITO EM OBRA E LANÇADO COM JERICA. AF_05/2020</t>
  </si>
  <si>
    <t>TUBULÃO A CÉU ABERTO, DIÂMETRO DO FUSTE DE 80CM, ESCAVAÇÃO MANUAL, SEM ALARGAMENTO DE BASE, CONCRETO FEITO EM OBRA E LANÇADO COM JERICA. AF_05/2020</t>
  </si>
  <si>
    <t>TUBULÃO A CÉU ABERTO, DIÂMETRO DO FUSTE DE 100CM, ESCAVAÇÃO MANUAL, SEM ALARGAMENTO DE BASE, CONCRETO FEITO EM OBRA E LANÇADO COM JERICA. AF_05/2020</t>
  </si>
  <si>
    <t>TUBULÃO A CÉU ABERTO, DIÂMETRO DO FUSTE DE 120CM, ESCAVAÇÃO MANUAL, SEM ALARGAMENTO DE BASE, CONCRETO FEITO EM OBRA E LANÇADO COM JERICA. AF_05/2020</t>
  </si>
  <si>
    <t>TUBULÃO A CÉU ABERTO, DIÂMETRO DO FUSTE DE 70CM, ESCAVAÇÃO MECÂNICA, SEM ALARGAMENTO DE BASE, CONCRETO FEITO EM OBRA E LANÇADO COM JERICA. AF_05/2020</t>
  </si>
  <si>
    <t>TUBULÃO A CÉU ABERTO, DIÂMETRO DO FUSTE DE 80CM, ESCAVAÇÃO MECÂNICA, SEM ALARGAMENTO DE BASE, CONCRETO FEITO EM OBRA E LANÇADO COM JERICA. AF_05/2020</t>
  </si>
  <si>
    <t>TUBULÃO A CÉU ABERTO, DIÂMETRO DO FUSTE DE 100CM, ESCAVAÇÃO MECÂNICA, SEM ALARGAMENTO DE BASE, CONCRETO FEITO EM OBRA E LANÇADO COM JERICA. AF_05/2020</t>
  </si>
  <si>
    <t>TUBULÃO A CÉU ABERTO, DIÂMETRO DO FUSTE DE 120CM, ESCAVAÇÃO MECÂNICA, SEM ALARGAMENTO DE BASE, CONCRETO FEITO EM OBRA E LANÇADO COM JERICA. AF_05/2020</t>
  </si>
  <si>
    <t>TUBULÃO A CÉU ABERTO, DIÂMETRO DO FUSTE DE 70CM, ESCAVAÇÃO MANUAL, SEM ALARGAMENTO DE BASE, CONCRETO USINADO E LANÇADO COM BOMBA OU DIRETAMENTE DO CAMINHÃO. AF_05/2020</t>
  </si>
  <si>
    <t>TUBULÃO A CÉU ABERTO, DIÂMETRO DO FUSTE DE 80CM, ESCAVAÇÃO MANUAL, SEM ALARGAMENTO DE BASE, CONCRETO USINADO E LANÇADO COM BOMBA OU DIRETAMENTE DO CAMINHÃO. AF_05/2020</t>
  </si>
  <si>
    <t>TUBULÃO A CÉU ABERTO, DIÂMETRO DO FUSTE DE 100CM, ESCAVAÇÃO MANUAL, SEM ALARGAMENTO DE BASE, CONCRETO USINADO E LANÇADO COM BOMBA OU DIRETAMENTE DO CAMINHÃO. AF_05/2020</t>
  </si>
  <si>
    <t>TUBULÃO A CÉU ABERTO, DIÂMETRO DO FUSTE DE 120CM, ESCAVAÇÃO MANUAL, SEM ALARGAMENTO DE BASE, CONCRETO USINADO E LANÇADO COM BOMBA OU DIRETAMENTE DO CAMINHÃO. AF_05/2020</t>
  </si>
  <si>
    <t>TUBULÃO A CÉU ABERTO, DIÂMETRO DO FUSTE DE 70CM, ESCAVAÇÃO MECÂNICA, SEM ALARGAMENTO DE BASE, CONCRETO USINADO E LANÇADO COM BOMBA OU DIRETAMENTE DO CAMINHÃO. AF_05/2020</t>
  </si>
  <si>
    <t>TUBULÃO A CÉU ABERTO, DIÂMETRO DO FUSTE DE 80CM, ESCAVAÇÃO MECÂNICA, SEM ALARGAMENTO DE BASE, CONCRETO USINADO E LANÇADO COM BOMBA OU DIRETAMENTE DO CAMINHÃO. AF_05/2020</t>
  </si>
  <si>
    <t>TUBULÃO A CÉU ABERTO, DIÂMETRO DO FUSTE DE 100CM, ESCAVAÇÃO MECÂNICA, SEM ALARGAMENTO DE BASE, CONCRETO USINADO E LANÇADO COM BOMBA OU DIRETAMENTE DO CAMINHÃO. AF_05/2020</t>
  </si>
  <si>
    <t>TUBULÃO A CÉU ABERTO, DIÂMETRO DO FUSTE DE 120CM, ESCAVAÇÃO MECÂNICA, SEM ALARGAMENTO DE BASE, CONCRETO USINADO E LANÇADO COM BOMBA OU DIRETAMENTE DO CAMINHÃO. AF_05/2020</t>
  </si>
  <si>
    <t>ALARGAMENTO DE BASE DE TUBULÃO A CÉU ABERTO, ESCAVAÇÃO MANUAL, CONCRETO FEITO EM OBRA E LANÇADO COM JERICA. AF_05/2020</t>
  </si>
  <si>
    <t>ALARGAMENTO DE BASE DE TUBULÃO A CÉU ABERTO, ESCAVAÇÃO MANUAL, CONCRETO USINADO E LANÇADO COM BOMBA OU DIRETAMENTE DO CAMINHÃO. AF_05/2020</t>
  </si>
  <si>
    <t>ARRASAMENTO MECANICO DE ESTACA DE CONCRETO ARMADO, DIAMETROS DE ATÉ 40 CM. AF_05/2021</t>
  </si>
  <si>
    <t>ARRASAMENTO MECANICO DE ESTACA DE CONCRETO ARMADO, DIAMETROS DE 41 CM A 60 CM. AF_05/2021</t>
  </si>
  <si>
    <t>ARRASAMENTO MECANICO DE ESTACA DE CONCRETO ARMADO, DIAMETROS DE 61 CM A 80 CM. AF_05/2021</t>
  </si>
  <si>
    <t>ARRASAMENTO MECANICO DE ESTACA DE CONCRETO ARMADO, DIAMETROS DE 81 CM A 100 CM. AF_05/2021</t>
  </si>
  <si>
    <t>ARRASAMENTO MECANICO DE ESTACA DE CONCRETO ARMADO, DIAMETROS DE 101 CM A 150 CM. AF_05/2021</t>
  </si>
  <si>
    <t>ARRASAMENTO DE ESTACA METÁLICA, PERFIL LAMINADO TIPO  I  FAMÍLIA 250. AF_05/2021</t>
  </si>
  <si>
    <t>ARRASAMENTO MECÂNICO DE ESTACA METÁLICA, PERFIL LAMINADO TIPO  H - FAMÍLIA 250. AF_05/2021</t>
  </si>
  <si>
    <t>ARRASAMENTO MECÂNICO DE ESTACA METÁLICA, PERFIL LAMINADO TIPO  H - FAMÍLIA 310. AF_05/2021</t>
  </si>
  <si>
    <t>ESTACA HÉLICE CONTÍNUA, DIÂMETRO DE 30 CM, INCLUSO CONCRETO FCK=30MPA E ARMADURA MÍNIMA (EXCLUSIVE MOBILIZAÇÃO, DESMOBILIZAÇÃO E BOMBEAMENTO). AF_12/2019</t>
  </si>
  <si>
    <t>ESTACA HÉLICE CONTÍNUA , DIÂMETRO DE 50 CM, INCLUSO CONCRETO FCK=30MPA E ARMADURA MÍNIMA (EXCLUSIVE MOBILIZAÇÃO, DESMOBILIZAÇÃO E BOMBEAMENTO). AF_12/2019</t>
  </si>
  <si>
    <t>ESTACA HÉLICE CONTÍNUA, DIÂMETRO DE 70 CM, INCLUSO CONCRETO FCK=30MPA E ARMADURA MÍNIMA (EXCLUSIVE MOBILIZAÇÃO, DESMOBILIZAÇÃO E BOMBEAMENTO). AF_12/2019</t>
  </si>
  <si>
    <t>ESTACA HÉLICE CONTÍNUA, DIÂMETRO DE 80 CM, INCLUSO CONCRETO FCK=30MPA E ARMADURA MÍNIMA (EXCLUSIVE MOBILIZAÇÃO, DESMOBILIZAÇÃO E BOMBEAMENTO). AF_12/2019.</t>
  </si>
  <si>
    <t>ESTACA HÉLICE CONTÍNUA, DIÂMETRO DE 90 CM, INCLUSO CONCRETO FCK=30MPA E ARMADURA MÍNIMA (EXCLUSIVE MOBILIZAÇÃO, DESMOBILIZAÇÃO E BOMBEAMENTO). AF_12/2019.</t>
  </si>
  <si>
    <t>ESTACA BROCA DE CONCRETO, DIÂMETRO DE 20CM, ESCAVAÇÃO MANUAL COM TRADO CONCHA, COM ARMADURA DE ARRANQUE. AF_05/2020</t>
  </si>
  <si>
    <t>ESTACA BROCA DE CONCRETO, DIÂMETRO DE 25CM, ESCAVAÇÃO MANUAL COM TRADO CONCHA, COM ARMADURA DE ARRANQUE. AF_05/2020</t>
  </si>
  <si>
    <t>ESTACA BROCA DE CONCRETO, DIÂMETRO DE 30CM, ESCAVAÇÃO MANUAL COM TRADO CONCHA, COM ARMADURA DE ARRANQUE. AF_05/2020</t>
  </si>
  <si>
    <t>ESTACA BROCA DE CONCRETO, DIÂMETRO DE 30CM, ESCAVAÇÃO MANUAL COM TRADO CONCHA, INTEIRAMENTE ARMADA. AF_05/2020</t>
  </si>
  <si>
    <t>ARRASAMENTO MECÂNICO DE ESTACA BARRETE DE CONCRETO ARMADO, SEÇÃO DE 0,40 X 2,50 M. AF_05/2021</t>
  </si>
  <si>
    <t>ARRASAMENTO MECÂNICO DE ESTACA BARRETE DE CONCRETO ARMADO, SEÇÃO DE 0,60 X 2,50 M. AF_05/2021</t>
  </si>
  <si>
    <t>ARRASAMENTO MECÂNICO DE ESTACA BARRETE DE CONCRETO ARMADO, SEÇÃO DE 0,80 X 2,50 M. AF_05/2021</t>
  </si>
  <si>
    <t>LASTRO DE CONCRETO MAGRO, APLICADO EM PISOS, LAJES SOBRE SOLO OU RADIERS, ESPESSURA DE 3 CM. AF_07/2016</t>
  </si>
  <si>
    <t>LASTRO DE CONCRETO MAGRO, APLICADO EM PISOS, LAJES SOBRE SOLO OU RADIERS, ESPESSURA DE 5 CM. AF_07/2016</t>
  </si>
  <si>
    <t>LASTRO DE CONCRETO MAGRO, APLICADO EM PISOS, LAJES SOBRE SOLO OU RADIERS. AF_08/2017</t>
  </si>
  <si>
    <t>LASTRO COM MATERIAL GRANULAR, APLICADO EM PISOS OU LAJES SOBRE SOLO, ESPESSURA DE *5 CM*. AF_08/2017</t>
  </si>
  <si>
    <t>LASTRO COM MATERIAL GRANULAR (PEDRA BRITADA N.2), APLICADO EM PISOS OU LAJES SOBRE SOLO, ESPESSURA DE *10 CM*. AF_08/2017</t>
  </si>
  <si>
    <t>ESCAVAÇÃO MANUAL DE VIGA DE BORDA PARA RADIER. AF_09/2021</t>
  </si>
  <si>
    <t>COMPACTAÇÃO MECÂNICA DE SOLO PARA EXECUÇÃO DE RADIER, PISO DE CONCRETO OU LAJE SOBRE SOLO, COM COMPACTADOR DE SOLOS A PERCUSSÃO. AF_09/2021</t>
  </si>
  <si>
    <t>COMPACTAÇÃO MECÂNICA DE SOLO PARA EXECUÇÃO DE RADIER, PISO DE CONCRETO OU LAJE SOBRE SOLO, COM COMPACTADOR DE SOLOS TIPO PLACA VIBRATÓRIA. AF_09/2021</t>
  </si>
  <si>
    <t>FABRICAÇÃO, MONTAGEM E DESMONTAGEM DE FORMA PARA RADIER, PISO DE CONCRETO OU LAJE SOBRE SOLO, EM MADEIRA SERRADA, 4 UTILIZAÇÕES. AF_09/2021</t>
  </si>
  <si>
    <t>CAMADA SEPARADORA PARA EXECUÇÃO DE RADIER, PISO DE CONCRETO OU LAJE SOBRE SOLO, EM LONA PLÁSTICA. AF_09/2021</t>
  </si>
  <si>
    <t>ARMAÇÃO PARA EXECUÇÃO DE RADIER, PISO DE CONCRETO OU LAJE SOBRE SOLO, COM USO DE TELA Q-92. AF_09/2021</t>
  </si>
  <si>
    <t>ARMAÇÃO PARA EXECUÇÃO DE RADIER, PISO DE CONCRETO OU LAJE SOBRE SOLO, COM USO DE TELA Q-113. AF_09/2021</t>
  </si>
  <si>
    <t>ARMAÇÃO PARA EXECUÇÃO DE RADIER, PISO DE CONCRETO OU LAJE SOBRE SOLO, COM USO DE TELA Q-138. AF_09/2021</t>
  </si>
  <si>
    <t>ARMAÇÃO PARA EXECUÇÃO DE RADIER, PISO DE CONCRETO OU LAJE SOBRE SOLO, COM USO DE TELA Q-159. AF_09/2021</t>
  </si>
  <si>
    <t>ARMAÇÃO PARA EXECUÇÃO DE RADIER, PISO DE CONCRETO OU LAJE SOBRE SOLO, COM USO DE TELA Q-196. AF_09/2021</t>
  </si>
  <si>
    <t>ARMAÇÃO PARA EXECUÇÃO DE RADIER, PISO DE CONCRETO OU LAJE SOBRE SOLO, COM USO DE TELA Q-283. AF_09/2021</t>
  </si>
  <si>
    <t>CONCRETAGEM DE RADIER, PISO DE CONCRETO OU LAJE SOBRE SOLO, FCK 30 MPA - LANÇAMENTO, ADENSAMENTO E ACABAMENTO. AF_09/2021</t>
  </si>
  <si>
    <t>ACABAMENTO POLIDO PARA PISO DE CONCRETO ARMADO OU LAJE SOBRE SOLO DE ALTA RESISTÊNCIA. AF_09/2021</t>
  </si>
  <si>
    <t>EXECUÇÃO DE RADIER, ESPESSURA DE 10 CM, FCK = 30 MPA, COM USO DE FORMAS EM MADEIRA SERRADA. AF_09/2021</t>
  </si>
  <si>
    <t>EXECUÇÃO DE RADIER, ESPESSURA DE 15 CM, FCK = 30 MPA, COM USO DE FORMAS EM MADEIRA SERRADA. AF_09/2021</t>
  </si>
  <si>
    <t>EXECUÇÃO DE RADIER, ESPESSURA DE 20 CM, FCK = 30 MPA, COM USO DE FORMAS EM MADEIRA SERRADA. AF_09/2021</t>
  </si>
  <si>
    <t>LASTRO COM MATERIAL GRANULAR (PEDRA BRITADA N.3), APLICADO EM PISOS OU LAJES SOBRE SOLO, ESPESSURA DE *10 CM*. AF_07/2019</t>
  </si>
  <si>
    <t>LASTRO COM MATERIAL GRANULAR (AREIA MÉDIA), APLICADO EM PISOS OU LAJES SOBRE SOLO, ESPESSURA DE *10 CM*. AF_07/2019</t>
  </si>
  <si>
    <t>LASTRO COM MATERIAL GRANULAR (PEDRA BRITADA N.1 E PEDRA BRITADA N.2), APLICADO EM PISOS OU LAJES SOBRE SOLO, ESPESSURA DE *10 CM*. AF_07/2019</t>
  </si>
  <si>
    <t>EXECUÇÃO DE RADIER, ESPESSURA DE 25 CM, FCK = 30 MPA, COM USO DE FORMAS EM MADEIRA SERRADA. AF_09/2021</t>
  </si>
  <si>
    <t>EXECUÇÃO DE RADIER, ESPESSURA DE 30 CM, FCK = 30 MPA, COM USO DE FORMAS EM MADEIRA SERRADA. AF_09/2021</t>
  </si>
  <si>
    <t>EXECUÇÃO DE PISO DE CONCRETO, SEM ACABAMENTO SUPERFICIAL, ESPESSURA DE 15 CM, FCK = 30 MPA, COM USO DE FORMAS EM MADEIRA SERRADA. AF_09/2021</t>
  </si>
  <si>
    <t>EXECUÇÃO DE PISO DE CONCRETO, COM ACABAMENTO SUPERFICIAL, ESPESSURA DE 15 CM, FCK = 30 MPA, COM USO DE FORMAS EM MADEIRA SERRADA. AF_09/2021</t>
  </si>
  <si>
    <t>EXECUÇÃO DE LAJE SOBRE SOLO, ESPESSURA DE 10 CM, FCK = 30 MPA, COM USO DE FORMAS EM MADEIRA SERRADA. AF_09/2021</t>
  </si>
  <si>
    <t>EXECUÇÃO DE LAJE SOBRE SOLO, ESPESSURA DE 15 CM, FCK = 30 MPA, COM USO DE FORMAS EM MADEIRA SERRADA. AF_09/2021</t>
  </si>
  <si>
    <t>EXECUÇÃO DE LAJE SOBRE SOLO, ESPESSURA DE 20 CM, FCK = 30 MPA, COM USO DE FORMAS EM MADEIRA SERRADA. AF_09/2021</t>
  </si>
  <si>
    <t>EXECUÇÃO DE LAJE SOBRE SOLO, ESPESSURA DE 25 CM, FCK = 30 MPA, COM USO DE FORMAS EM MADEIRA SERRADA. AF_09/2021</t>
  </si>
  <si>
    <t>EXECUÇÃO DE LAJE SOBRE SOLO, ESPESSURA DE 30 CM, FCK = 30 MPA, COM USO DE FORMAS EM MADEIRA SERRADA. AF_09/2021</t>
  </si>
  <si>
    <t>FABRICAÇÃO DE FÔRMA PARA PILARES E ESTRUTURAS SIMILARES, EM CHAPA DE MADEIRA COMPENSADA RESINADA, E = 17 MM. AF_09/2020</t>
  </si>
  <si>
    <t>FABRICAÇÃO DE FÔRMA PARA PILARES E ESTRUTURAS SIMILARES, EM CHAPA DE MADEIRA COMPENSADA PLASTIFICADA, E = 18 MM. AF_09/2020</t>
  </si>
  <si>
    <t>FABRICAÇÃO DE FÔRMA PARA VIGAS, EM CHAPA DE MADEIRA COMPENSADA RESINADA, E = 17 MM. AF_09/2020</t>
  </si>
  <si>
    <t>FABRICAÇÃO DE FÔRMA PARA VIGAS, EM CHAPA DE MADEIRA COMPENSADA PLASTIFICADA, E = 18 MM. AF_09/2020</t>
  </si>
  <si>
    <t>FABRICAÇÃO DE FÔRMA PARA LAJES, EM CHAPA DE MADEIRA COMPENSADA RESINADA, E = 17 MM. AF_09/2020</t>
  </si>
  <si>
    <t>FABRICAÇÃO DE FÔRMA PARA LAJES, EM CHAPA DE MADEIRA COMPENSADA PLASTIFICADA, E = 18 MM. AF_09/2020</t>
  </si>
  <si>
    <t>FABRICAÇÃO DE FÔRMA PARA PILARES E ESTRUTURAS SIMILARES, EM MADEIRA SERRADA, E=25 MM. AF_09/2020</t>
  </si>
  <si>
    <t>FABRICAÇÃO DE FÔRMA PARA VIGAS, COM MADEIRA SERRADA, E = 25 MM. AF_09/2020</t>
  </si>
  <si>
    <t>FABRICAÇÃO DE FÔRMA PARA LAJES, EM MADEIRA SERRADA, E=25 MM. AF_09/2020</t>
  </si>
  <si>
    <t>FABRICAÇÃO DE ESCORAS DE VIGA DO TIPO GARFO, EM MADEIRA. AF_09/2020</t>
  </si>
  <si>
    <t>FABRICAÇÃO DE ESCORAS DO TIPO PONTALETE, EM MADEIRA, PARA PÉ-DIREITO SIMPLES. AF_09/2020</t>
  </si>
  <si>
    <t>MONTAGEM E DESMONTAGEM DE FÔRMA DE PILARES RETANGULARES E ESTRUTURAS SIMILARES, PÉ-DIREITO SIMPLES, EM MADEIRA SERRADA, 1 UTILIZAÇÃO. AF_09/2020</t>
  </si>
  <si>
    <t>MONTAGEM E DESMONTAGEM DE FÔRMA DE PILARES RETANGULARES E ESTRUTURAS SIMILARES, PÉ-DIREITO SIMPLES, EM MADEIRA SERRADA, 2 UTILIZAÇÕES. AF_09/2020</t>
  </si>
  <si>
    <t>MONTAGEM E DESMONTAGEM DE FÔRMA DE PILARES RETANGULARES E ESTRUTURAS SIMILARES, PÉ-DIREITO SIMPLES, EM MADEIRA SERRADA, 4 UTILIZAÇÕES. AF_09/2020</t>
  </si>
  <si>
    <t>MONTAGEM E DESMONTAGEM DE FÔRMA DE PILARES RETANGULARES E ESTRUTURAS SIMILARES, PÉ-DIREITO SIMPLES, EM CHAPA DE MADEIRA COMPENSADA RESINADA, 2 UTILIZAÇÕES. AF_09/2020</t>
  </si>
  <si>
    <t>MONTAGEM E DESMONTAGEM DE FÔRMA DE PILARES RETANGULARES E ESTRUTURAS SIMILARES, PÉ-DIREITO DUPLO, EM CHAPA DE MADEIRA COMPENSADA RESINADA, 2 UTILIZAÇÕES. AF_09/2020</t>
  </si>
  <si>
    <t>MONTAGEM E DESMONTAGEM DE FÔRMA DE PILARES RETANGULARES E ESTRUTURAS SIMILARES, PÉ-DIREITO SIMPLES, EM CHAPA DE MADEIRA COMPENSADA RESINADA, 4 UTILIZAÇÕES. AF_09/2020</t>
  </si>
  <si>
    <t>MONTAGEM E DESMONTAGEM DE FÔRMA DE PILARES RETANGULARES E ESTRUTURAS SIMILARES, PÉ-DIREITO DUPLO, EM CHAPA DE MADEIRA COMPENSADA RESINADA, 4 UTILIZAÇÕES. AF_09/2020</t>
  </si>
  <si>
    <t>MONTAGEM E DESMONTAGEM DE FÔRMA DE PILARES RETANGULARES E ESTRUTURAS SIMILARES, PÉ-DIREITO SIMPLES, EM CHAPA DE MADEIRA COMPENSADA RESINADA, 6 UTILIZAÇÕES. AF_09/2020</t>
  </si>
  <si>
    <t>MONTAGEM E DESMONTAGEM DE FÔRMA DE PILARES RETANGULARES E ESTRUTURAS SIMILARES, PÉ-DIREITO DUPLO, EM CHAPA DE MADEIRA COMPENSADA RESINADA, 6 UTILIZAÇÕES. AF_09/2020</t>
  </si>
  <si>
    <t>MONTAGEM E DESMONTAGEM DE FÔRMA DE PILARES RETANGULARES E ESTRUTURAS SIMILARES, PÉ-DIREITO SIMPLES, EM CHAPA DE MADEIRA COMPENSADA RESINADA, 8 UTILIZAÇÕES. AF_09/2020</t>
  </si>
  <si>
    <t>MONTAGEM E DESMONTAGEM DE FÔRMA DE PILARES RETANGULARES E ESTRUTURAS SIMILARES, PÉ-DIREITO DUPLO, EM CHAPA DE MADEIRA COMPENSADA RESINADA, 8 UTILIZAÇÕES. AF_09/2020</t>
  </si>
  <si>
    <t>MONTAGEM E DESMONTAGEM DE FÔRMA DE PILARES RETANGULARES E ESTRUTURAS SIMILARES, PÉ-DIREITO SIMPLES, EM CHAPA DE MADEIRA COMPENSADA PLASTIFICADA, 10 UTILIZAÇÕES. AF_09/2020</t>
  </si>
  <si>
    <t>MONTAGEM E DESMONTAGEM DE FÔRMA DE PILARES RETANGULARES E ESTRUTURAS SIMILARES, PÉ-DIREITO DUPLO, EM CHAPA DE MADEIRA COMPENSADA PLASTIFICADA, 10 UTILIZAÇÕES. AF_09/2020</t>
  </si>
  <si>
    <t>MONTAGEM E DESMONTAGEM DE FÔRMA DE PILARES RETANGULARES E ESTRUTURAS SIMILARES, PÉ-DIREITO SIMPLES, EM CHAPA DE MADEIRA COMPENSADA PLASTIFICADA, 12 UTILIZAÇÕES. AF_09/2020</t>
  </si>
  <si>
    <t>MONTAGEM E DESMONTAGEM DE FÔRMA DE PILARES RETANGULARES E ESTRUTURAS SIMILARES, PÉ-DIREITO DUPLO, EM CHAPA DE MADEIRA COMPENSADA PLASTIFICADA, 12 UTILIZAÇÕES. AF_09/2020</t>
  </si>
  <si>
    <t>MONTAGEM E DESMONTAGEM DE FÔRMA DE PILARES RETANGULARES E ESTRUTURAS SIMILARES, PÉ-DIREITO SIMPLES, EM CHAPA DE MADEIRA COMPENSADA PLASTIFICADA, 14 UTILIZAÇÕES. AF_09/2020</t>
  </si>
  <si>
    <t>MONTAGEM E DESMONTAGEM DE FÔRMA DE PILARES RETANGULARES E ESTRUTURAS SIMILARES, PÉ-DIREITO DUPLO, EM CHAPA DE MADEIRA COMPENSADA PLASTIFICADA, 14 UTILIZAÇÕES. AF_09/2020</t>
  </si>
  <si>
    <t>MONTAGEM E DESMONTAGEM DE FÔRMA DE PILARES RETANGULARES E ESTRUTURAS SIMILARES, PÉ-DIREITO SIMPLES, EM CHAPA DE MADEIRA COMPENSADA PLASTIFICADA, 18 UTILIZAÇÕES. AF_09/2020</t>
  </si>
  <si>
    <t>MONTAGEM E DESMONTAGEM DE FÔRMA DE PILARES RETANGULARES E ESTRUTURAS SIMILARES, PÉ-DIREITO DUPLO, EM CHAPA DE MADEIRA COMPENSADA PLASTIFICADA, 18 UTILIZAÇÕES. AF_09/2020</t>
  </si>
  <si>
    <t>MONTAGEM E DESMONTAGEM DE FÔRMA DE VIGA, ESCORAMENTO COM PONTALETE DE MADEIRA, PÉ-DIREITO SIMPLES, EM MADEIRA SERRADA, 1 UTILIZAÇÃO. AF_09/2020</t>
  </si>
  <si>
    <t>MONTAGEM E DESMONTAGEM DE FÔRMA DE VIGA, ESCORAMENTO COM PONTALETE DE MADEIRA, PÉ-DIREITO SIMPLES, EM MADEIRA SERRADA, 2 UTILIZAÇÕES. AF_09/2020</t>
  </si>
  <si>
    <t>MONTAGEM E DESMONTAGEM DE FÔRMA DE VIGA, ESCORAMENTO COM PONTALETE DE MADEIRA, PÉ-DIREITO SIMPLES, EM MADEIRA SERRADA, 4 UTILIZAÇÕES. AF_09/2020</t>
  </si>
  <si>
    <t>MONTAGEM E DESMONTAGEM DE FÔRMA DE VIGA, ESCORAMENTO COM GARFO DE MADEIRA, PÉ-DIREITO DUPLO, EM CHAPA DE MADEIRA RESINADA, 2 UTILIZAÇÕES. AF_09/2020</t>
  </si>
  <si>
    <t>MONTAGEM E DESMONTAGEM DE FÔRMA DE VIGA, ESCORAMENTO METÁLICO, PÉ-DIREITO DUPLO, EM CHAPA DE MADEIRA RESINADA, 2 UTILIZAÇÕES. AF_09/2020</t>
  </si>
  <si>
    <t>MONTAGEM E DESMONTAGEM DE FÔRMA DE VIGA, ESCORAMENTO COM GARFO DE MADEIRA, PÉ-DIREITO SIMPLES, EM CHAPA DE MADEIRA RESINADA, 2 UTILIZAÇÕES. AF_09/2020</t>
  </si>
  <si>
    <t>MONTAGEM E DESMONTAGEM DE FÔRMA DE VIGA, ESCORAMENTO METÁLICO, PÉ-DIREITO SIMPLES, EM CHAPA DE MADEIRA RESINADA, 2 UTILIZAÇÕES. AF_09/2020</t>
  </si>
  <si>
    <t>MONTAGEM E DESMONTAGEM DE FÔRMA DE VIGA, ESCORAMENTO COM GARFO DE MADEIRA, PÉ-DIREITO DUPLO, EM CHAPA DE MADEIRA RESINADA, 4 UTILIZAÇÕES. AF_09/2020</t>
  </si>
  <si>
    <t>MONTAGEM E DESMONTAGEM DE FÔRMA DE VIGA, ESCORAMENTO METÁLICO, PÉ-DIREITO DUPLO, EM CHAPA DE MADEIRA RESINADA, 4 UTILIZAÇÕES. AF_09/2020</t>
  </si>
  <si>
    <t>MONTAGEM E DESMONTAGEM DE FÔRMA DE VIGA, ESCORAMENTO COM GARFO DE MADEIRA, PÉ-DIREITO SIMPLES, EM CHAPA DE MADEIRA RESINADA, 4 UTILIZAÇÕES. AF_09/2020</t>
  </si>
  <si>
    <t>MONTAGEM E DESMONTAGEM DE FÔRMA DE VIGA, ESCORAMENTO METÁLICO, PÉ-DIREITO SIMPLES, EM CHAPA DE MADEIRA RESINADA, 4 UTILIZAÇÕES. AF_09/2020</t>
  </si>
  <si>
    <t>MONTAGEM E DESMONTAGEM DE FÔRMA DE VIGA, ESCORAMENTO COM GARFO DE MADEIRA, PÉ-DIREITO DUPLO, EM CHAPA DE MADEIRA RESINADA, 6 UTILIZAÇÕES. AF_09/2020</t>
  </si>
  <si>
    <t>MONTAGEM E DESMONTAGEM DE FÔRMA DE VIGA, ESCORAMENTO COM GARFO DE MADEIRA, PÉ-DIREITO SIMPLES, EM CHAPA DE MADEIRA RESINADA, 6 UTILIZAÇÕES. AF_09/2020</t>
  </si>
  <si>
    <t>MONTAGEM E DESMONTAGEM DE FÔRMA DE VIGA, ESCORAMENTO METÁLICO, PÉ-DIREITO SIMPLES, EM CHAPA DE MADEIRA RESINADA, 6 UTILIZAÇÕES. AF_09/2020</t>
  </si>
  <si>
    <t>MONTAGEM E DESMONTAGEM DE FÔRMA DE VIGA, ESCORAMENTO COM GARFO DE MADEIRA, PÉ-DIREITO DUPLO, EM CHAPA DE MADEIRA RESINADA, 8 UTILIZAÇÕES. AF_09/2020</t>
  </si>
  <si>
    <t>MONTAGEM E DESMONTAGEM DE FÔRMA DE VIGA, ESCORAMENTO METÁLICO, PÉ-DIREITO DUPLO, EM CHAPA DE MADEIRA RESINADA, 8 UTILIZAÇÕES. AF_09/2020</t>
  </si>
  <si>
    <t>MONTAGEM E DESMONTAGEM DE FÔRMA DE VIGA, ESCORAMENTO COM GARFO DE MADEIRA, PÉ-DIREITO SIMPLES, EM CHAPA DE MADEIRA RESINADA, 8 UTILIZAÇÕES. AF_09/2020</t>
  </si>
  <si>
    <t>MONTAGEM E DESMONTAGEM DE FÔRMA DE VIGA, ESCORAMENTO METÁLICO, PÉ-DIREITO SIMPLES, EM CHAPA DE MADEIRA RESINADA, 8 UTILIZAÇÕES. AF_09/2020</t>
  </si>
  <si>
    <t>MONTAGEM E DESMONTAGEM DE FÔRMA DE VIGA, ESCORAMENTO COM GARFO DE MADEIRA, PÉ-DIREITO DUPLO, EM CHAPA DE MADEIRA PLASTIFICADA, 10 UTILIZAÇÕES. AF_09/2020</t>
  </si>
  <si>
    <t>MONTAGEM E DESMONTAGEM DE FÔRMA DE VIGA, ESCORAMENTO METÁLICO, PÉ-DIREITO DUPLO, EM CHAPA DE MADEIRA PLASTIFICADA, 10 UTILIZAÇÕES. AF_09/2020</t>
  </si>
  <si>
    <t>MONTAGEM E DESMONTAGEM DE FÔRMA DE VIGA, ESCORAMENTO COM GARFO DE MADEIRA, PÉ-DIREITO SIMPLES, EM CHAPA DE MADEIRA PLASTIFICADA, 10 UTILIZAÇÕES. AF_09/2020</t>
  </si>
  <si>
    <t>MONTAGEM E DESMONTAGEM DE FÔRMA DE VIGA, ESCORAMENTO METÁLICO, PÉ-DIREITO SIMPLES, EM CHAPA DE MADEIRA PLASTIFICADA, 10 UTILIZAÇÕES. AF_09/2020</t>
  </si>
  <si>
    <t>MONTAGEM E DESMONTAGEM DE FÔRMA DE VIGA, ESCORAMENTO COM GARFO DE MADEIRA, PÉ-DIREITO DUPLO, EM CHAPA DE MADEIRA PLASTIFICADA, 12 UTILIZAÇÕES. AF_09/2020</t>
  </si>
  <si>
    <t>MONTAGEM E DESMONTAGEM DE FÔRMA DE VIGA, ESCORAMENTO METÁLICO, PÉ-DIREITO DUPLO, EM CHAPA DE MADEIRA PLASTIFICADA, 12 UTILIZAÇÕES. AF_09/2020</t>
  </si>
  <si>
    <t>MONTAGEM E DESMONTAGEM DE FÔRMA DE VIGA, ESCORAMENTO COM GARFO DE MADEIRA, PÉ-DIREITO SIMPLES, EM CHAPA DE MADEIRA PLASTIFICADA, 12 UTILIZAÇÕES. AF_09/2020</t>
  </si>
  <si>
    <t>MONTAGEM E DESMONTAGEM DE FÔRMA DE VIGA, ESCORAMENTO METÁLICO, PÉ-DIREITO SIMPLES, EM CHAPA DE MADEIRA PLASTIFICADA, 12 UTILIZAÇÕES. AF_09/2020</t>
  </si>
  <si>
    <t>MONTAGEM E DESMONTAGEM DE FÔRMA DE VIGA, ESCORAMENTO COM GARFO DE MADEIRA, PÉ-DIREITO DUPLO, EM CHAPA DE MADEIRA PLASTIFICADA, 14 UTILIZAÇÕES. AF_09/2020</t>
  </si>
  <si>
    <t>MONTAGEM E DESMONTAGEM DE FÔRMA DE VIGA, ESCORAMENTO METÁLICO, PÉ-DIREITO DUPLO, EM CHAPA DE MADEIRA PLASTIFICADA, 14 UTILIZAÇÕES. AF_09/2020</t>
  </si>
  <si>
    <t>MONTAGEM E DESMONTAGEM DE FÔRMA DE VIGA, ESCORAMENTO COM GARFO DE MADEIRA, PÉ-DIREITO SIMPLES, EM CHAPA DE MADEIRA PLASTIFICADA, 14 UTILIZAÇÕES. AF_09/2020</t>
  </si>
  <si>
    <t>MONTAGEM E DESMONTAGEM DE FÔRMA DE VIGA, ESCORAMENTO METÁLICO, PÉ-DIREITO SIMPLES, EM CHAPA DE MADEIRA PLASTIFICADA, 14 UTILIZAÇÕES. AF_09/2020</t>
  </si>
  <si>
    <t>MONTAGEM E DESMONTAGEM DE FÔRMA DE VIGA, ESCORAMENTO COM GARFO DE MADEIRA, PÉ-DIREITO DUPLO, EM CHAPA DE MADEIRA PLASTIFICADA, 18 UTILIZAÇÕES. AF_09/2020</t>
  </si>
  <si>
    <t>MONTAGEM E DESMONTAGEM DE FÔRMA DE VIGA, ESCORAMENTO METÁLICO, PÉ-DIREITO DUPLO, EM CHAPA DE MADEIRA PLASTIFICADA, 18 UTILIZAÇÕES. AF_09/2020</t>
  </si>
  <si>
    <t>MONTAGEM E DESMONTAGEM DE FÔRMA DE VIGA, ESCORAMENTO COM GARFO DE MADEIRA, PÉ-DIREITO SIMPLES, EM CHAPA DE MADEIRA PLASTIFICADA, 18 UTILIZAÇÕES. AF_09/2020</t>
  </si>
  <si>
    <t>MONTAGEM E DESMONTAGEM DE FÔRMA DE VIGA, ESCORAMENTO METÁLICO, PÉ-DIREITO SIMPLES, EM CHAPA DE MADEIRA PLASTIFICADA, 18 UTILIZAÇÕES. AF_09/2020</t>
  </si>
  <si>
    <t>MONTAGEM E DESMONTAGEM DE FÔRMA DE LAJE MACIÇA, PÉ-DIREITO SIMPLES, EM MADEIRA SERRADA, 1 UTILIZAÇÃO. AF_09/2020</t>
  </si>
  <si>
    <t>MONTAGEM E DESMONTAGEM DE FÔRMA DE LAJE MACIÇA, PÉ-DIREITO SIMPLES, EM MADEIRA SERRADA, 2 UTILIZAÇÕES. AF_09/2020</t>
  </si>
  <si>
    <t>MONTAGEM E DESMONTAGEM DE FÔRMA DE LAJE MACIÇA, PÉ-DIREITO SIMPLES, EM MADEIRA SERRADA, 4 UTILIZAÇÕES. AF_09/2020</t>
  </si>
  <si>
    <t>MONTAGEM E DESMONTAGEM DE FÔRMA DE LAJE NERVURADA COM CUBETA E ASSOALHO, PÉ-DIREITO DUPLO, EM CHAPA DE MADEIRA COMPENSADA RESINADA, 8 UTILIZAÇÕES. AF_09/2020</t>
  </si>
  <si>
    <t>MONTAGEM E DESMONTAGEM DE FÔRMA DE LAJE NERVURADA COM CUBETA E ASSOALHO, PÉ-DIREITO SIMPLES, EM CHAPA DE MADEIRA COMPENSADA RESINADA, 8 UTILIZAÇÕES. AF_09/2020</t>
  </si>
  <si>
    <t>MONTAGEM E DESMONTAGEM DE FÔRMA DE LAJE NERVURADA COM CUBETA E ASSOALHO, PÉ-DIREITO DUPLO, EM CHAPA DE MADEIRA COMPENSADA RESINADA, 10 UTILIZAÇÕES. AF_09/2020</t>
  </si>
  <si>
    <t>MONTAGEM E DESMONTAGEM DE FÔRMA DE LAJE NERVURADA COM CUBETA E ASSOALHO, PÉ-DIREITO SIMPLES, EM CHAPA DE MADEIRA COMPENSADA RESINADA, 10 UTILIZAÇÕES. AF_09/2020</t>
  </si>
  <si>
    <t>MONTAGEM E DESMONTAGEM DE FÔRMA DE LAJE NERVURADA COM CUBETA E ASSOALHO, PÉ-DIREITO DUPLO, EM CHAPA DE MADEIRA COMPENSADA RESINADA, 12 UTILIZAÇÕES. AF_09/2020</t>
  </si>
  <si>
    <t>MONTAGEM E DESMONTAGEM DE FÔRMA DE LAJE NERVURADA COM CUBETA E ASSOALHO, PÉ-DIREITO SIMPLES, EM CHAPA DE MADEIRA COMPENSADA RESINADA, 12 UTILIZAÇÕES. AF_09/2020</t>
  </si>
  <si>
    <t>MONTAGEM E DESMONTAGEM DE FÔRMA DE LAJE NERVURADA COM CUBETA E ASSOALHO, PÉ-DIREITO DUPLO, EM CHAPA DE MADEIRA COMPENSADA RESINADA, 14 UTILIZAÇÕES. AF_09/2020</t>
  </si>
  <si>
    <t>MONTAGEM E DESMONTAGEM DE FÔRMA DE LAJE NERVURADA COM CUBETA E ASSOALHO, PÉ-DIREITO SIMPLES, EM CHAPA DE MADEIRA COMPENSADA RESINADA, 14 UTILIZAÇÕES. AF_09/2020</t>
  </si>
  <si>
    <t>MONTAGEM E DESMONTAGEM DE FÔRMA DE LAJE NERVURADA COM CUBETA E ASSOALHO, PÉ-DIREITO DUPLO, EM CHAPA DE MADEIRA COMPENSADA RESINADA, 18 UTILIZAÇÕES. AF_09/2020</t>
  </si>
  <si>
    <t>MONTAGEM E DESMONTAGEM DE FÔRMA DE LAJE NERVURADA COM CUBETA E ASSOALHO, PÉ-DIREITO SIMPLES, EM CHAPA DE MADEIRA COMPENSADA RESINADA, 18 UTILIZAÇÕES. AF_09/2020</t>
  </si>
  <si>
    <t>MONTAGEM E DESMONTAGEM DE FÔRMA DE LAJE MACIÇA, PÉ-DIREITO DUPLO, EM CHAPA DE MADEIRA COMPENSADA RESINADA, 2 UTILIZAÇÕES. AF_09/2020</t>
  </si>
  <si>
    <t>MONTAGEM E DESMONTAGEM DE FÔRMA DE LAJE MACIÇA, PÉ-DIREITO SIMPLES, EM CHAPA DE MADEIRA COMPENSADA RESINADA, 2 UTILIZAÇÕES. AF_09/2020</t>
  </si>
  <si>
    <t>MONTAGEM E DESMONTAGEM DE FÔRMA DE LAJE MACIÇA, PÉ-DIREITO DUPLO, EM CHAPA DE MADEIRA COMPENSADA RESINADA, 4 UTILIZAÇÕES. AF_09/2020</t>
  </si>
  <si>
    <t>MONTAGEM E DESMONTAGEM DE FÔRMA DE LAJE MACIÇA, PÉ-DIREITO SIMPLES, EM CHAPA DE MADEIRA COMPENSADA RESINADA, 4 UTILIZAÇÕES. AF_09/2020</t>
  </si>
  <si>
    <t>MONTAGEM E DESMONTAGEM DE FÔRMA DE LAJE MACIÇA, PÉ-DIREITO DUPLO, EM CHAPA DE MADEIRA COMPENSADA RESINADA, 6 UTILIZAÇÕES. AF_09/2020</t>
  </si>
  <si>
    <t>MONTAGEM E DESMONTAGEM DE FÔRMA DE LAJE MACIÇA, PÉ-DIREITO SIMPLES, EM CHAPA DE MADEIRA COMPENSADA RESINADA, 6 UTILIZAÇÕES. AF_09/2020</t>
  </si>
  <si>
    <t>MONTAGEM E DESMONTAGEM DE FÔRMA DE LAJE MACIÇA, PÉ-DIREITO DUPLO, EM CHAPA DE MADEIRA COMPENSADA RESINADA, 8 UTILIZAÇÕES. AF_09/2020</t>
  </si>
  <si>
    <t>MONTAGEM E DESMONTAGEM DE FÔRMA DE LAJE MACIÇA, PÉ-DIREITO SIMPLES, EM CHAPA DE MADEIRA COMPENSADA RESINADA, 8 UTILIZAÇÕES. AF_09/2020</t>
  </si>
  <si>
    <t>MONTAGEM E DESMONTAGEM DE FÔRMA DE LAJE MACIÇA, PÉ-DIREITO DUPLO, EM CHAPA DE MADEIRA COMPENSADA PLASTIFICADA, 10 UTILIZAÇÕES. AF_09/2020</t>
  </si>
  <si>
    <t>MONTAGEM E DESMONTAGEM DE FÔRMA DE LAJE MACIÇA, PÉ-DIREITO SIMPLES, EM CHAPA DE MADEIRA COMPENSADA PLASTIFICADA, 10 UTILIZAÇÕES. AF_09/2020</t>
  </si>
  <si>
    <t>MONTAGEM E DESMONTAGEM DE FÔRMA DE LAJE MACIÇA, PÉ-DIREITO DUPLO, EM CHAPA DE MADEIRA COMPENSADA PLASTIFICADA, 12 UTILIZAÇÕES. AF_09/2020</t>
  </si>
  <si>
    <t>MONTAGEM E DESMONTAGEM DE FÔRMA DE LAJE MACIÇA, PÉ-DIREITO SIMPLES, EM CHAPA DE MADEIRA COMPENSADA PLASTIFICADA, 12 UTILIZAÇÕES. AF_09/2020</t>
  </si>
  <si>
    <t>MONTAGEM E DESMONTAGEM DE FÔRMA DE LAJE MACIÇA, PÉ-DIREITO DUPLO, EM CHAPA DE MADEIRA COMPENSADA PLASTIFICADA, 14 UTILIZAÇÕES. AF_09/2020</t>
  </si>
  <si>
    <t>MONTAGEM E DESMONTAGEM DE FÔRMA DE LAJE MACIÇA, PÉ-DIREITO SIMPLES, EM CHAPA DE MADEIRA COMPENSADA PLASTIFICADA, 14 UTILIZAÇÕES. AF_09/2020</t>
  </si>
  <si>
    <t>MONTAGEM E DESMONTAGEM DE FÔRMA DE LAJE MACIÇA, PÉ-DIREITO DUPLO, EM CHAPA DE MADEIRA COMPENSADA PLASTIFICADA, 18 UTILIZAÇÕES. AF_09/2020</t>
  </si>
  <si>
    <t>MONTAGEM E DESMONTAGEM DE FÔRMA DE LAJE MACIÇA, PÉ-DIREITO SIMPLES, EM CHAPA DE MADEIRA COMPENSADA PLASTIFICADA, 18 UTILIZAÇÕES. AF_09/2020</t>
  </si>
  <si>
    <t>FABRICAÇÃO DE ESCORAS DO TIPO PONTALETE, EM MADEIRA, PARA PÉ-DIREITO DUPLO. AF_09/2020</t>
  </si>
  <si>
    <t>ESCORAMENTO DE FÔRMAS DE LAJE EM MADEIRA NÃO APARELHADA, PÉ-DIREITO SIMPLES, INCLUSO TRAVAMENTO, 4 UTILIZAÇÕES. AF_09/2020</t>
  </si>
  <si>
    <t>ESCORAMENTO DE FÔRMAS DE LAJE EM MADEIRA NÃO APARELHADA, PÉ-DIREITO DUPLO, INCLUSO TRAVAMENTO, 4 UTILIZAÇÕES. AF_09/2020</t>
  </si>
  <si>
    <t>FABRICAÇÃO DE FÔRMA PARA ESCADAS, COM 2 LANCES EM "U" E LAJE PLANA, EM CHAPA DE MADEIRA COMPENSADA PLASTIFICADA, E=18 MM. AF_11/2020</t>
  </si>
  <si>
    <t>FABRICAÇÃO DE FÔRMA PARA ESCADAS, COM 2 LANCES EM "U" E LAJE PLANA, EM CHAPA DE MADEIRA COMPENSADA RESINADA, E= 17 MM. AF_11/2020</t>
  </si>
  <si>
    <t>FABRICAÇÃO DE FÔRMA PARA ESCADAS, COM 2 LANCES EM "U" E LAJE PLANA, EM MADEIRA SERRADA, E=25 MM. AF_11/2020</t>
  </si>
  <si>
    <t>MONTAGEM E DESMONTAGEM DE FÔRMA PARA ESCADAS, COM 2 LANCES EM "U" E LAJE PLANA, EM MADEIRA SERRADA, 1 UTILIZAÇÃO. AF_11/2020</t>
  </si>
  <si>
    <t>MONTAGEM E DESMONTAGEM DE FÔRMA PARA ESCADAS, COM 2 LANCES EM "U"  E LAJE PLANA, EM MADEIRA SERRADA, 2 UTILIZAÇÕES. AF_11/2020</t>
  </si>
  <si>
    <t>MONTAGEM E DESMONTAGEM DE FÔRMA PARA ESCADAS, COM 2 LANCES EM "U" E LAJE PLANA, EM CHAPA DE MADEIRA COMPENSADA RESINADA, 2 UTILIZAÇÕES. AF_11/2020</t>
  </si>
  <si>
    <t>MONTAGEM E DESMONTAGEM DE FÔRMA PARA ESCADAS, COM 2 LANCES EM "U" E LAJE PLANA, EM CHAPA DE MADEIRA COMPENSADA RESINADA, 4 UTILIZAÇÕES. AF_11/2020</t>
  </si>
  <si>
    <t>MONTAGEM E DESMONTAGEM DE FÔRMA PARA ESCADAS, COM 2 LANCES EM "U" E LAJE PLANA, EM CHAPA DE MADEIRA COMPENSADA PLASTIFICADA, 6 UTILIZAÇÕES. AF_11/2020</t>
  </si>
  <si>
    <t>MONTAGEM E DESMONTAGEM DE FÔRMA PARA ESCADAS, COM 2 LANCES EM "U" E LAJE PLANA, EM CHAPA DE MADEIRA COMPENSADA PLASTIFICADA, 8 UTILIZAÇÕES. AF_11/2020</t>
  </si>
  <si>
    <t>MONTAGEM E DESMONTAGEM DE FÔRMA PARA ESCADAS, COM 2 LANCES EM "U" E LAJE PLANA, EM CHAPA DE MADEIRA COMPENSADA PLASTIFICADA, 10 UTILIZAÇÕES. AF_11/2020</t>
  </si>
  <si>
    <t>FABRICAÇÃO DE FÔRMA PARA ESCADAS, COM 2 LANCES EM "U" E LAJE CASCATA, EM CHAPA DE MADEIRA COMPENSADA PLASTIFICADA, E=18 MM. AF_11/2020</t>
  </si>
  <si>
    <t>FABRICAÇÃO DE FÔRMA PARA ESCADAS, COM 2 LANCES EM "U" E LAJE CASCATA, EM CHAPA DE MADEIRA COMPENSADA RESINADA, E= 17 MM. AF_11/2020</t>
  </si>
  <si>
    <t>FABRICAÇÃO DE FÔRMA PARA ESCADAS, COM 2 LANCES EM "U" E LAJE CASCATA, EM MADEIRA SERRADA, E=25 MM. AF_11/2020</t>
  </si>
  <si>
    <t>FABRICAÇÃO DE FÔRMA PARA ESCADAS, COM 2 LANCES EM "L" E LAJE PLANA, EM CHAPA DE MADEIRA COMPENSADA PLASTIFICADA, E=18 MM. AF_11/2020</t>
  </si>
  <si>
    <t>FABRICAÇÃO DE FÔRMA PARA ESCADAS, COM 2 LANCES EM "L" E LAJE PLANA, EM CHAPA DE MADEIRA COMPENSADA RESINADA, E= 17 MM. AF_11/2020</t>
  </si>
  <si>
    <t>FABRICAÇÃO DE FÔRMA PARA ESCADAS, COM 2 LANCES EM "L" E LAJE PLANA, EM MADEIRA SERRADA, E=25 MM. AF_11/2020</t>
  </si>
  <si>
    <t>FABRICAÇÃO DE FÔRMA PARA ESCADAS, COM 2 LANCES EM "L" E LAJE CASCATA, EM CHAPA DE MADEIRA COMPENSADA PLASTIFICADA, E=18 MM. AF_11/2020</t>
  </si>
  <si>
    <t>FABRICAÇÃO DE FÔRMA PARA ESCADAS, COM 2 LANCES EM "L" E LAJE CASCATA, EM CHAPA DE MADEIRA COMPENSADA RESINADA, E= 17 MM. AF_11/2020</t>
  </si>
  <si>
    <t>FABRICAÇÃO DE FÔRMA PARA ESCADAS, COM 2 LANCES EM "L" E LAJE CASCATA, EM MADEIRA SERRADA, E=25 MM. AF_11/2020</t>
  </si>
  <si>
    <t>FABRICAÇÃO DE FÔRMA PARA ESCADAS, COM 1 LANCE E LAJE PLANA, EM CHAPA DE MADEIRA COMPENSADA PLASTIFICADA, E=18 MM. AF_11/2020</t>
  </si>
  <si>
    <t>FABRICAÇÃO DE FÔRMA PARA ESCADAS, COM 1 LANCE E LAJE PLANA, EM CHAPA DE MADEIRA COMPENSADA RESINADA, E= 17 MM. AF_11/2020</t>
  </si>
  <si>
    <t>FABRICAÇÃO DE FÔRMA PARA ESCADAS, COM 1 LANCE E LAJE PLANA, EM MADEIRA SERRADA, E=25 MM. AF_11/2020</t>
  </si>
  <si>
    <t>FABRICAÇÃO DE FÔRMA PARA ESCADAS, COM 1 LANCE E LAJE CASCATA, EM CHAPA DE MADEIRA COMPENSADA PLASTIFICADA, E=18 MM. AF_11/2020</t>
  </si>
  <si>
    <t>FABRICAÇÃO DE FÔRMA PARA ESCADAS, COM 1 LANCE E LAJE CASCATA, EM CHAPA DE MADEIRA COMPENSADA RESINADA, E= 17 MM. AF_11/2020</t>
  </si>
  <si>
    <t>FABRICAÇÃO DE FÔRMA PARA ESCADAS, COM 1 LANCE E LAJE CASCATA, EM MADEIRA SERRADA, E=25 MM. AF_11/2020</t>
  </si>
  <si>
    <t>MONTAGEM E DESMONTAGEM DE FÔRMA PARA ESCADAS, COM 2 LANCES EM "U" E LAJE CASCATA, EM MADEIRA SERRADA, 1 UTILIZAÇÃO. AF_11/2020</t>
  </si>
  <si>
    <t>MONTAGEM E DESMONTAGEM DE FÔRMA PARA ESCADAS, COM 2 LANCES EM "U" E LAJE CASCATA, EM MADEIRA SERRADA, 2 UTILIZAÇÕES. AF_11/2020</t>
  </si>
  <si>
    <t>MONTAGEM E DESMONTAGEM DE FÔRMA PARA ESCADAS, COM 2 LANCES EM "U" E LAJE CASCATA, EM CHAPA DE MADEIRA COMPENSADA RESINADA, 2 UTILIZAÇÕES. AF_11/2020</t>
  </si>
  <si>
    <t>MONTAGEM E DESMONTAGEM DE FÔRMA PARA ESCADAS, COM 2 LANCES EM "U" E LAJE CASCATA, EM CHAPA DE MADEIRA COMPENSADA RESINADA, 4 UTILIZAÇÕES. AF_11/2020</t>
  </si>
  <si>
    <t>MONTAGEM E DESMONTAGEM DE FÔRMA PARA ESCADAS, COM 2 LANCES EM "U" E LAJE CASCATA, EM CHAPA DE MADEIRA COMPENSADA PLASTIFICADA, 6 UTILIZAÇÕES. AF_11/2020</t>
  </si>
  <si>
    <t>MONTAGEM E DESMONTAGEM DE FÔRMA PARA ESCADAS, COM 2 LANCES EM "U" E LAJE CASCATA, EM CHAPA DE MADEIRA COMPENSADA PLASTIFICADA, 8 UTILIZAÇÕES. AF_11/2020</t>
  </si>
  <si>
    <t>MONTAGEM E DESMONTAGEM DE FÔRMA PARA ESCADAS, COM 2 LANCES EM "U" E LAJE CASCATA, EM CHAPA DE MADEIRA COMPENSADA PLASTIFICADA, 10 UTILIZAÇÕES. AF_11/2020</t>
  </si>
  <si>
    <t>MONTAGEM E DESMONTAGEM DE FÔRMA PARA ESCADAS, COM 2 LANCES EM "L" E LAJE PLANA, EM MADEIRA SERRADA, 1 UTILIZAÇÃO. AF_11/2020</t>
  </si>
  <si>
    <t>MONTAGEM E DESMONTAGEM DE FÔRMA PARA ESCADAS, COM 2 LANCES EM "L" E LAJE PLANA, EM MADEIRA SERRADA, 2 UTILIZAÇÕES. AF_11/2020</t>
  </si>
  <si>
    <t>MONTAGEM E DESMONTAGEM DE FÔRMA PARA ESCADAS, COM 2 LANCES EM "L" E LAJE PLANA, EM CHAPA DE MADEIRA COMPENSADA RESINADA, 2 UTILIZAÇÕES. AF_11/2020</t>
  </si>
  <si>
    <t>MONTAGEM E DESMONTAGEM DE FÔRMA PARA ESCADAS, COM 2 LANCES EM "L" E LAJE PLANA, EM CHAPA DE MADEIRA COMPENSADA RESINADA, 4 UTILIZAÇÕES. AF_11/2020</t>
  </si>
  <si>
    <t>MONTAGEM E DESMONTAGEM DE FÔRMA PARA ESCADAS, COM 2 LANCES EM "L" E LAJE PLANA, EM CHAPA DE MADEIRA COMPENSADA PLASTIFICADA, 6 UTILIZAÇÕES. AF_11/2020</t>
  </si>
  <si>
    <t>MONTAGEM E DESMONTAGEM DE FÔRMA PARA ESCADAS, COM 2 LANCES EM "L" E LAJE PLANA, EM CHAPA DE MADEIRA COMPENSADA PLASTIFICADA, 8 UTILIZAÇÕES. AF_11/2020</t>
  </si>
  <si>
    <t>MONTAGEM E DESMONTAGEM DE FÔRMA PARA ESCADAS, COM 2 LANCES EM "L" E LAJE PLANA, EM CHAPA DE MADEIRA COMPENSADA PLASTIFICADA, 10 UTILIZAÇÕES. AF_11/2020</t>
  </si>
  <si>
    <t>MONTAGEM E DESMONTAGEM DE FÔRMA PARA ESCADAS, COM 2 LANCES EM "L" E LAJE CASCATA, EM MADEIRA SERRADA, 1 UTILIZAÇÃO. AF_11/2020</t>
  </si>
  <si>
    <t>MONTAGEM E DESMONTAGEM DE FÔRMA PARA ESCADAS, COM 2 LANCES EM "L" E LAJE CASCATA, EM MADEIRA SERRADA, 2 UTILIZAÇÕES. AF_11/2020</t>
  </si>
  <si>
    <t>MONTAGEM E DESMONTAGEM DE FÔRMA PARA ESCADAS, COM 2 LANCES EM "L" E LAJE CASCATA, EM CHAPA DE MADEIRA COMPENSADA RESINADA, 2 UTILIZAÇÕES. AF_11/2020</t>
  </si>
  <si>
    <t>MONTAGEM E DESMONTAGEM DE FÔRMA PARA ESCADAS, COM 2 LANCES EM "L" E LAJE CASCATA, EM CHAPA DE MADEIRA COMPENSADA RESINADA, 4 UTILIZAÇÕES. AF_11/2020</t>
  </si>
  <si>
    <t>MONTAGEM E DESMONTAGEM DE FÔRMA PARA ESCADAS, COM 2 LANCES EM "L" E LAJE CASCATA, EM CHAPA DE MADEIRA COMPENSADA PLASTIFICADA, 6 UTILIZAÇÕES. AF_11/2020</t>
  </si>
  <si>
    <t>MONTAGEM E DESMONTAGEM DE FÔRMA PARA ESCADAS, COM 2 LANCES EM "L" E LAJE CASCATA, EM CHAPA DE MADEIRA COMPENSADA PLASTIFICADA, 8 UTILIZAÇÕES. AF_11/2020</t>
  </si>
  <si>
    <t>MONTAGEM E DESMONTAGEM DE FÔRMA PARA ESCADAS, COM 2 LANCES EM "L" E LAJE CASCATA, EM CHAPA DE MADEIRA COMPENSADA PLASTIFICADA, 10 UTILIZAÇÕES. AF_11/2020</t>
  </si>
  <si>
    <t>MONTAGEM E DESMONTAGEM DE FÔRMA PARA ESCADAS, COM 1 LANCE E LAJE PLANA, EM MADEIRA SERRADA, 1 UTILIZAÇÃO. AF_11/2020</t>
  </si>
  <si>
    <t>MONTAGEM E DESMONTAGEM DE FÔRMA PARA ESCADAS, COM 1 LANCE E LAJE PLANA, EM MADEIRA SERRADA, 2 UTILIZAÇÕES. AF_11/2020</t>
  </si>
  <si>
    <t>MONTAGEM E DESMONTAGEM DE FÔRMA PARA ESCADAS, COM 1 LANCE E LAJE PLANA, EM CHAPA DE MADEIRA COMPENSADA RESINADA, 2 UTILIZAÇÕES. AF_11/2020</t>
  </si>
  <si>
    <t>MONTAGEM E DESMONTAGEM DE FÔRMA PARA ESCADAS, COM 1 LANCE E LAJE PLANA, EM CHAPA DE MADEIRA COMPENSADA RESINADA, 4 UTILIZAÇÕES. AF_11/2020</t>
  </si>
  <si>
    <t>MONTAGEM E DESMONTAGEM DE FÔRMA PARA ESCADAS, COM 1 LANCE E LAJE PLANA, EM CHAPA DE MADEIRA COMPENSADA PLASTIFICADA, 6 UTILIZAÇÕES. AF_11/2020</t>
  </si>
  <si>
    <t>MONTAGEM E DESMONTAGEM DE FÔRMA PARA ESCADAS, COM 1 LANCE E LAJE PLANA, EM CHAPA DE MADEIRA COMPENSADA PLASTIFICADA, 8 UTILIZAÇÕES. AF_11/2020</t>
  </si>
  <si>
    <t>MONTAGEM E DESMONTAGEM DE FÔRMA PARA ESCADAS, COM 1 LANCE E LAJE PLANA, EM CHAPA DE MADEIRA COMPENSADA PLASTIFICADA, 10 UTILIZAÇÕES. AF_11/2020</t>
  </si>
  <si>
    <t>MONTAGEM E DESMONTAGEM DE FÔRMA PARA ESCADAS, COM 1 LANCE E LAJE CASCATA, EM MADEIRA SERRADA, 1 UTILIZAÇÃO. AF_11/2020</t>
  </si>
  <si>
    <t>MONTAGEM E DESMONTAGEM DE FÔRMA PARA ESCADAS, COM 1 LANCE E LAJE CASCATA, EM MADEIRA SERRADA, 2 UTILIZAÇÕES. AF_11/2020</t>
  </si>
  <si>
    <t>MONTAGEM E DESMONTAGEM DE FÔRMA PARA ESCADAS, COM 1 LANCE E LAJE CASCATA, EM CHAPA DE MADEIRA COMPENSADA RESINADA, 2 UTILIZAÇÕES. AF_11/2020</t>
  </si>
  <si>
    <t>MONTAGEM E DESMONTAGEM DE FÔRMA PARA ESCADAS, COM 1 LANCE E LAJE CASCATA, EM CHAPA DE MADEIRA COMPENSADA RESINADA, 4 UTILIZAÇÕES. AF_11/2020</t>
  </si>
  <si>
    <t>MONTAGEM E DESMONTAGEM DE FÔRMA PARA ESCADAS, COM 1 LANCE E LAJE CASCATA, EM CHAPA DE MADEIRA COMPENSADA PLASTIFICADA, 6 UTILIZAÇÕES. AF_11/2020</t>
  </si>
  <si>
    <t>MONTAGEM E DESMONTAGEM DE FÔRMA PARA ESCADAS, COM 1 LANCE E LAJE CASCATA, EM CHAPA DE MADEIRA COMPENSADA PLASTIFICADA, 8 UTILIZAÇÕES. AF_11/2020</t>
  </si>
  <si>
    <t>MONTAGEM E DESMONTAGEM DE FÔRMA PARA ESCADAS, COM 1 LANCE E LAJE CASCATA, EM CHAPA DE MADEIRA COMPENSADA PLASTIFICADA, 10 UTILIZAÇÕES. AF_11/2020</t>
  </si>
  <si>
    <t>MONTAGEM E DESMONTAGEM DE FÔRMA PARA ESCADA DUPLA COM 2 LANCES EM "X" E LAJE PLANA, EM MADEIRA SERRADA, 1 UTILIZAÇÃO. AF_11/2020</t>
  </si>
  <si>
    <t>MONTAGEM E DESMONTAGEM DE FÔRMA PARA ESCADA DUPLA COM 2 LANCES EM "X" E LAJE PLANA, EM MADEIRA SERRADA, 2 UTILIZAÇÕES. AF_11/2020</t>
  </si>
  <si>
    <t>MONTAGEM E DESMONTAGEM DE FÔRMA PARA ESCADA DUPLA COM 2 LANCES EM "X" E LAJE PLANA, EM CHAPA DE MADEIRA COMPENSADA RESINADA, 2 UTILIZAÇÕES. AF_11/2020</t>
  </si>
  <si>
    <t>MONTAGEM E DESMONTAGEM DE FÔRMA PARA ESCADA DUPLA COM 2 LANCES EM "X" E LAJE PLANA, EM CHAPA DE MADEIRA COMPENSADA RESINADA, 4 UTILIZAÇÕES. AF_11/2020</t>
  </si>
  <si>
    <t>MONTAGEM E DESMONTAGEM DE FÔRMA PARA ESCADA DUPLA COM 2 LANCES EM "X" E LAJE PLANA, EM CHAPA DE MADEIRA COMPENSADA PLASTIFICADA, 6 UTILIZAÇÕES. AF_11/2020</t>
  </si>
  <si>
    <t>MONTAGEM E DESMONTAGEM DE FÔRMA PARA ESCADA DUPLA COM 2 LANCES EM "X" E LAJE PLANA, EM CHAPA DE MADEIRA COMPENSADA PLASTIFICADA, 8 UTILIZAÇÕES. AF_11/2020</t>
  </si>
  <si>
    <t>MONTAGEM E DESMONTAGEM DE FÔRMA PARA ESCADA DUPLA COM 2 LANCES EM "X" E LAJE PLANA, EM CHAPA DE MADEIRA COMPENSADA PLASTIFICADA, 10 UTILIZAÇÕES. AF_11/2020</t>
  </si>
  <si>
    <t>MONTAGEM E DESMONTAGEM DE FÔRMA PARA ESCADA DUPLA COM 2 LANCES EM "X" E LAJE CASCATA, EM MADEIRA SERRADA, 1 UTILIZAÇÃO. AF_11/2020</t>
  </si>
  <si>
    <t>MONTAGEM E DESMONTAGEM DE FÔRMA PARA ESCADA DUPLA COM 2 LANCES EM "X" E LAJE CASCATA, EM MADEIRA SERRADA, 2 UTILIZAÇÕES. AF_11/2020</t>
  </si>
  <si>
    <t>MONTAGEM E DESMONTAGEM DE FÔRMA PARA ESCADA DUPLA COM 2 LANCES EM "X" E LAJE CASCATA, EM CHAPA DE MADEIRA COMPENSADA RESINADA, 2 UTILIZAÇÕES. AF_11/2020</t>
  </si>
  <si>
    <t>MONTAGEM E DESMONTAGEM DE FÔRMA PARA ESCADA DUPLA COM 2 LANCES EM "X" E LAJE CASCATA, EM CHAPA DE MADEIRA COMPENSADA RESINADA, 4 UTILIZAÇÕES. AF_11/2020</t>
  </si>
  <si>
    <t>MONTAGEM E DESMONTAGEM DE FÔRMA PARA ESCADA DUPLA COM 2 LANCES EM "X" E LAJE CASCATA, EM CHAPA DE MADEIRA COMPENSADA PLASTIFICADA, 6 UTILIZAÇÕES. AF_11/2020</t>
  </si>
  <si>
    <t>MONTAGEM E DESMONTAGEM DE FÔRMA PARA ESCADA DUPLA COM 2 LANCES EM "X" E LAJE CASCATA, EM CHAPA DE MADEIRA COMPENSADA PLASTIFICADA, 8 UTILIZAÇÕES. AF_11/2020</t>
  </si>
  <si>
    <t>MONTAGEM E DESMONTAGEM DE FÔRMA PARA ESCADA DUPLA COM 2 LANCES EM "X" E LAJE CASCATA, EM CHAPA DE MADEIRA COMPENSADA PLASTIFICADA, 10 UTILIZAÇÕES. AF_11/2020</t>
  </si>
  <si>
    <t>ESCADA EM CONCRETO ARMADO MOLDADO IN LOCO, FCK 20 MPA, COM 1 LANCE E LAJE PLANA, FÔRMA EM CHAPA DE MADEIRA COMPENSADA RESINADA. AF_11/2020</t>
  </si>
  <si>
    <t>ESCADA EM CONCRETO ARMADO MOLDADO IN LOCO, FCK 20 MPA, COM 2 LANCES EM "U" E LAJE PLANA, FÔRMA EM CHAPA DE MADEIRA COMPENSADA RESINADA. AF_11/2020</t>
  </si>
  <si>
    <t>ESCADA EM CONCRETO ARMADO MOLDADO IN LOCO, FCK 20 MPA, COM 2 LANCES EM "L" E LAJE PLANA, FÔRMA EM CHAPA DE MADEIRA COMPENSADA RESINADA. AF_11/2020</t>
  </si>
  <si>
    <t>ESCADA EM CONCRETO ARMADO MOLDADO IN LOCO, FCK 20 MPA, COM 2 LANCES EM "X" E LAJE PLANA, FÔRMA EM CHAPA DE MADEIRA COMPENSADA RESINADA. AF_11/2020</t>
  </si>
  <si>
    <t>ESCADA EM CONCRETO ARMADO MOLDADO IN LOCO, FCK 20 MPA, COM 1 LANCE E LAJE CASCATA, FÔRMA EM CHAPA DE MADEIRA COMPENSADA RESINADA. AF_11/2020</t>
  </si>
  <si>
    <t>ESCADA EM CONCRETO ARMADO MOLDADO IN LOCO, FCK 20 MPA, COM 2 LANCES EM "U" E LAJE CASCATA, FÔRMA EM CHAPA DE MADEIRA COMPENSADA RESINADA. AF_11/2020</t>
  </si>
  <si>
    <t>ESCADA EM CONCRETO ARMADO MOLDADO IN LOCO, FCK 20 MPA, COM 2 LANCES EM "L" E LAJE CASCATA, FÔRMA EM CHAPA DE MADEIRA COMPENSADA RESINADA. AF_11/2020</t>
  </si>
  <si>
    <t>ESCADA EM CONCRETO ARMADO MOLDADO IN LOCO, FCK 20 MPA, COM 2 LANCES EM "X" E LAJE CASCATA, FÔRMA EM CHAPA DE MADEIRA COMPENSADA RESINADA. AF_11/2020</t>
  </si>
  <si>
    <t>FABRICAÇÃO DE FÔRMA PARA ESCADA DUPLA COM 2 LANCES EM "X" E LAJE PLANA, EM CHAPA DE MADEIRA COMPENSADA PLASTIFICADA, E=18 MM. AF_11/2020</t>
  </si>
  <si>
    <t>FABRICAÇÃO DE FÔRMA PARA ESCADA DUPLA COM 2 LANCES EM "X" E LAJE PLANA, EM CHAPA DE MADEIRA COMPENSADA RESINADA, E= 17 MM. AF_11/2020</t>
  </si>
  <si>
    <t>FABRICAÇÃO DE FÔRMA PARA ESCADA DUPLA COM 2 LANCES EM X E LAJE PLANA, EM MADEIRA SERRADA, E=25 MM. AF_11/2020</t>
  </si>
  <si>
    <t>FABRICAÇÃO DE FÔRMA PARA ESCADA DUPLA COM 2 LANCES EM "X" E LAJE CASCATA, EM CHAPA DE MADEIRA COMPENSADA PLASTIFICADA, E=18 MM. AF_11/2020</t>
  </si>
  <si>
    <t>FABRICAÇÃO DE FÔRMA PARA ESCADA DUPLA COM 2 LANCES EM "X" E LAJE CASCATA, EM CHAPA DE MADEIRA COMPENSADA RESINADA, E= 17 MM. AF_11/2020</t>
  </si>
  <si>
    <t>FABRICAÇÃO DE FÔRMA PARA ESCADA DUPLA COM 2 LANCES EM X E LAJE CASCATA, EM MADEIRA SERRADA, E=25 MM. AF_11/2020</t>
  </si>
  <si>
    <t>MONTAGEM E DESMONTAGEM DE FÔRMA DE LAJE MACIÇA, PÉ-DIREITO SIMPLES, EM CHAPA DE MADEIRA COMPENSADA RESINADA E CIMBRAMENTO DE MADEIRA, 2 UTILIZAÇÕES. AF_03/2022</t>
  </si>
  <si>
    <t>MONTAGEM E DESMONTAGEM DE FÔRMA DE LAJE MACIÇA, PÉ-DIREITO SIMPLES, EM CHAPA DE MADEIRA COMPENSADA RESINADA E CIMBRAMENTO DE MADEIRA, 4 UTILIZAÇÕES. AF_03/2022</t>
  </si>
  <si>
    <t>MONTAGEM E DESMONTAGEM DE FÔRMA DE LAJE MACIÇA, PÉ-DIREITO SIMPLES, EM CHAPA DE MADEIRA COMPENSADA RESINADA E CIMBRAMENTO DE MADEIRA, 6 UTILIZAÇÕES. AF_03/2022</t>
  </si>
  <si>
    <t>MONTAGEM E DESMONTAGEM DE FÔRMA DE LAJE MACIÇA, PÉ-DIREITO SIMPLES, EM CHAPA DE MADEIRA COMPENSADA RESINADA E CIMBRAMENTO DE MADEIRA, 8 UTILIZAÇÕES. AF_03/2022</t>
  </si>
  <si>
    <t>ARMAÇÃO VERTICAL DE ALVENARIA ESTRUTURAL; DIÂMETRO DE 10,0 MM. AF_09/2021</t>
  </si>
  <si>
    <t>ARMAÇÃO VERTICAL DE ALVENARIA ESTRUTURAL; DIÂMETRO DE 12,5 MM. AF_09/2021</t>
  </si>
  <si>
    <t>ARMAÇÃO DE CINTA DE ALVENARIA ESTRUTURAL; DIÂMETRO DE 10,0 MM. AF_09/2021</t>
  </si>
  <si>
    <t>ARMAÇÃO DE VERGA E CONTRAVERGA DE ALVENARIA ESTRUTURAL; DIÂMETRO DE 8,0 MM. AF_09/2021</t>
  </si>
  <si>
    <t>ARMAÇÃO DE VERGA E CONTRAVERGA DE ALVENARIA ESTRUTURAL; DIÂMETRO DE 10,0 MM. AF_09/2021</t>
  </si>
  <si>
    <t>MONTAGEM DE ARMADURA DE ESTACAS, DIÂMETRO = 8,0 MM. AF_09/2021</t>
  </si>
  <si>
    <t>MONTAGEM DE ARMADURA DE ESTACAS, DIÂMETRO = 10,0 MM. AF_09/2021</t>
  </si>
  <si>
    <t>MONTAGEM DE ARMADURA DE ESTACAS, DIÂMETRO = 12,5 MM. AF_09/2021</t>
  </si>
  <si>
    <t>MONTAGEM DE ARMADURA DE ESTACAS, DIÂMETRO = 16,0 MM. AF_09/2021</t>
  </si>
  <si>
    <t>MONTAGEM DE ARMADURA DE ESTACAS, DIÂMETRO = 20,0 MM. AF_09/2021</t>
  </si>
  <si>
    <t>MONTAGEM DE ARMADURA DE ESTACAS, DIÂMETRO = 25,0 MM. AF_09/2021</t>
  </si>
  <si>
    <t>MONTAGEM DE ARMADURA DE ESTACAS, DIÂMETRO = 32,0 MM. AF_09/2021</t>
  </si>
  <si>
    <t>MONTAGEM DE ARMADURA TRANSVERSAL DE ESTACAS DE SEÇÃO CIRCULAR, DIÂMETRO = 5,0 MM. AF_09/2021</t>
  </si>
  <si>
    <t>MONTAGEM DE ARMADURA TRANSVERSAL DE ESTACAS DE SEÇÃO CIRCULAR, DIÂMETRO = 6,30 MM. AF_09/2021</t>
  </si>
  <si>
    <t>MONTAGEM DE ARMADURA TRANVERSAL DE ESTACAS DE SEÇÃO RETANGULAR, DIÂMETRO = 5,0 MM. AF_09/2021</t>
  </si>
  <si>
    <t>MONTAGEM DE ARMADURA TRANSVERSAL DE ESTACAS DE SEÇÃO RETANGULAR, DIÂMETRO = 6,30 MM. AF_09/2021</t>
  </si>
  <si>
    <t>ARMAÇÃO DE ESCADA, DE UMA ESTRUTURA CONVENCIONAL DE CONCRETO ARMADO UTILIZANDO AÇO CA-60 DE 5,0 MM - MONTAGEM. AF_11/2020</t>
  </si>
  <si>
    <t>ARMAÇÃO DE ESCADA, DE UMA ESTRUTURA CONVENCIONAL DE CONCRETO ARMADO UTILIZANDO AÇO CA-50 DE 6,3 MM - MONTAGEM. AF_11/2020</t>
  </si>
  <si>
    <t>ARMAÇÃO DE ESCADA, DE UMA ESTRUTURA CONVENCIONAL DE CONCRETO ARMADO UTILIZANDO AÇO CA-50 DE 8,0 MM - MONTAGEM. AF_11/2020</t>
  </si>
  <si>
    <t>ARMAÇÃO DE ESCADA, DE UMA ESTRUTURA CONVENCIONAL DE CONCRETO ARMADO UTILIZANDO AÇO CA-50 DE 10,0 MM - MONTAGEM. AF_11/2020</t>
  </si>
  <si>
    <t>ARMAÇÃO DE ESCADA, DE UMA ESTRUTURA CONVENCIONAL DE CONCRETO ARMADO UTILIZANDO AÇO CA-50 DE 12,5 MM - MONTAGEM. AF_11/2020</t>
  </si>
  <si>
    <t>ARMAÇÃO DE ESCADA, DE UMA ESTRUTURA CONVENCIONAL DE CONCRETO ARMADO UTILIZANDO AÇO CA-50 DE 16,0 MM - MONTAGEM. AF_11/2020</t>
  </si>
  <si>
    <t>ARMAÇÃO DO SISTEMA DE PAREDES DE CONCRETO, EXECUTADA COMO ARMADURA POSITIVA DE LAJES, TELA Q-159. AF_06/2019</t>
  </si>
  <si>
    <t>ARMAÇÃO DE CINTA DE ALVENARIA ESTRUTURAL; DIÂMETRO DE 12,5 MM. AF_09/2021</t>
  </si>
  <si>
    <t>ARMAÇÃO VERTICAL DE ALVENARIA ESTRUTURAL; DIÂMETRO DE 16,0 MM. AF_09/2021</t>
  </si>
  <si>
    <t>ARMAÇÃO DE VERGA E CONTRAVERGA DE ALVENARIA ESTRUTURAL; DIÂMETRO DE 16,0 MM. AF_09/2021</t>
  </si>
  <si>
    <t>ARMAÇÃO DE CINTA DE ALVENARIA ESTRUTURAL; DIÂMETRO DE 16,0 MM. AF_09/2021</t>
  </si>
  <si>
    <t>ARMAÇÃO DE VERGA E CONTRAVERGA DE ALVENARIA ESTRUTURAL; DIÂMETRO DE 12,5 MM. AF_09/2021</t>
  </si>
  <si>
    <t>GRAUTEAMENTO VERTICAL EM ALVENARIA ESTRUTURAL. AF_09/2021</t>
  </si>
  <si>
    <t>GRAUTEAMENTO DE CINTA INTERMEDIÁRIA OU DE CONTRAVERGA EM ALVENARIA ESTRUTURAL. AF_09/2021</t>
  </si>
  <si>
    <t>GRAUTEAMENTO DE CINTA SUPERIOR OU DE VERGA EM ALVENARIA ESTRUTURAL. AF_09/2021</t>
  </si>
  <si>
    <t>GRAUTE FGK=15 MPA; TRAÇO 1:0,04:2,2:2,5 (EM MASSA SECA DE CIMENTO/CAL/AREIA GROSSA/BRITA 0) - PREPARO MECÂNICO COM BETONEIRA 400 L. AF_09/2021</t>
  </si>
  <si>
    <t>GRAUTE FGK=20 MPA; TRAÇO 1:0,04:1,8:2,1 (EM MASSA SECA DE CIMENTO/ CAL/ AREIA GROSSA/ BRITA 0) - PREPARO MECÂNICO COM BETONEIRA 400 L. AF_09/2021</t>
  </si>
  <si>
    <t>GRAUTE FGK=25 MPA; TRAÇO 1:0,02:1,3:1,6 (EM MASSA SECA DE CIMENTO/ CAL/ AREIA GROSSA/ BRITA 0) - PREPARO MECÂNICO COM BETONEIRA 400 L. AF_09/2021</t>
  </si>
  <si>
    <t>GRAUTE FGK=30 MPA; TRAÇO 1:0,02:0,9:1,2 (EM MASSA SECA DE CIMENTO/ CAL/ AREIA GROSSA/ BRITA 0) - PREPARO MECÂNICO COM BETONEIRA 400 L. AF_09/2021</t>
  </si>
  <si>
    <t>GRAUTE FGK=15 MPA; TRAÇO 1:2,2:2,5:0,3 (EM MASSA SECA DE CIMENTO/ AREIA GROSSA/ BRITA 0/ ADITIVO) - PREPARO MECÂNICO COM BETONEIRA 400 L. AF_09/2021</t>
  </si>
  <si>
    <t>GRAUTE FGK=20 MPA; TRAÇO 1:1,8:2,1:0,4 (EM MASSA SECA DE CIMENTO/ AREIA GROSSA/ BRITA 0/ ADITIVO) - PREPARO MECÂNICO COM BETONEIRA 400 L. AF_09/2021</t>
  </si>
  <si>
    <t>GRAUTE FGK=25 MPA; TRAÇO 1:1,3:1,6:0,4 (EM MASSA SECA DE CIMENTO/ AREIA GROSSA/ BRITA 0/ ADITIVO) - PREPARO MECÂNICO COM BETONEIRA 400 L. AF_09/2021</t>
  </si>
  <si>
    <t>GRAUTE FGK=30 MPA; TRAÇO 1:0,9:1,2:0,6 (EM MASSA SECA DE CIMENTO/ AREIA GROSSA/ BRITA 0/ ADITIVO) - PREPARO MECÂNICO COM BETONEIRA 400 L. AF_09/2021</t>
  </si>
  <si>
    <t>CONCRETO MAGRO PARA LASTRO, TRAÇO 1:4,5:4,5 (EM MASSA SECA DE CIMENTO/ AREIA MÉDIA/ BRITA 1) - PREPARO MECÂNICO COM BETONEIRA 400 L. AF_05/2021</t>
  </si>
  <si>
    <t>CONCRETO FCK = 15MPA, TRAÇO 1:3,4:3,5 (EM MASSA SECA DE CIMENTO/ AREIA MÉDIA/ BRITA 1) - PREPARO MECÂNICO COM BETONEIRA 400 L. AF_05/2021</t>
  </si>
  <si>
    <t>CONCRETO FCK = 20MPA, TRAÇO 1:2,7:3 (EM MASSA SECA DE CIMENTO/ AREIA MÉDIA/ BRITA 1) - PREPARO MECÂNICO COM BETONEIRA 400 L. AF_05/2021</t>
  </si>
  <si>
    <t>CONCRETO FCK = 25MPA, TRAÇO 1:2,3:2,7 (EM MASSA SECA DE CIMENTO/ AREIA MÉDIA/ BRITA 1) - PREPARO MECÂNICO COM BETONEIRA 400 L. AF_05/2021</t>
  </si>
  <si>
    <t>CONCRETO FCK = 30MPA, TRAÇO 1:2,1:2,5 (EM MASSA SECA DE CIMENTO/ AREIA MÉDIA/ BRITA 1) - PREPARO MECÂNICO COM BETONEIRA 400 L. AF_05/2021</t>
  </si>
  <si>
    <t>CONCRETO FCK = 40MPA, TRAÇO 1:1,6:1,9 (EM MASSA SECA DE CIMENTO/ AREIA MÉDIA/ BRITA 1) - PREPARO MECÂNICO COM BETONEIRA 400 L. AF_05/2021</t>
  </si>
  <si>
    <t>CONCRETO MAGRO PARA LASTRO, TRAÇO 1:4,5:4,5 (EM MASSA SECA DE CIMENTO/ AREIA MÉDIA/ BRITA 1) - PREPARO MECÂNICO COM BETONEIRA 600 L. AF_05/2021</t>
  </si>
  <si>
    <t>CONCRETO FCK = 15MPA, TRAÇO 1:3,4:3,5 (EM MASSA SECA DE CIMENTO/ AREIA MÉDIA/ BRITA 1) - PREPARO MECÂNICO COM BETONEIRA 600 L. AF_05/2021</t>
  </si>
  <si>
    <t>CONCRETO FCK = 20MPA, TRAÇO 1:2,7:3 (EM MASSA SECA DE CIMENTO/ AREIA MÉDIA/ BRITA 1) - PREPARO MECÂNICO COM BETONEIRA 600 L. AF_05/2021</t>
  </si>
  <si>
    <t>CONCRETO FCK = 25MPA, TRAÇO 1:2,3:2,7 (EM MASSA SECA DE CIMENTO/ AREIA MÉDIA/ BRITA 1) - PREPARO MECÂNICO COM BETONEIRA 600 L. AF_05/2021</t>
  </si>
  <si>
    <t>CONCRETO FCK = 30MPA, TRAÇO 1:2,1:2,5 (EM MASSA SECA DE CIMENTO/ AREIA MÉDIA/ BRITA 1) - PREPARO MECÂNICO COM BETONEIRA 600 L. AF_05/2021</t>
  </si>
  <si>
    <t>CONCRETO FCK = 40MPA, TRAÇO 1:1,6:1,9 (EM MASSA SECA DE CIMENTO/ AREIA MÉDIA/ BRITA 1) - PREPARO MECÂNICO COM BETONEIRA 600 L. AF_05/2021</t>
  </si>
  <si>
    <t>CONCRETO MAGRO PARA LASTRO, TRAÇO 1:4,5:4,5 (EM MASSA SECA DE CIMENTO/ AREIA MÉDIA/ BRITA 1) - PREPARO MANUAL. AF_05/2021</t>
  </si>
  <si>
    <t>CONCRETO FCK = 15MPA, TRAÇO 1:3,4:3,5 (EM MASSA SECA DE CIMENTO/ AREIA MÉDIA/ BRITA 1) - PREPARO MANUAL. AF_05/2021</t>
  </si>
  <si>
    <t>CONCRETAGEM DE EDIFICAÇÕES (PAREDES E LAJES) FEITAS COM SISTEMA DE FÔRMAS MANUSEÁVEIS, COM CONCRETO USINADO AUTOADENSÁVEL FCK 25 MPA - LANÇAMENTO E ACABAMENTO. AF_10/2021</t>
  </si>
  <si>
    <t>CONCRETAGEM DE LAJES EM EDIFICAÇÕES UNIFAMILIARES FEITAS COM SISTEMA DE FÔRMAS MANUSEÁVEIS, COM CONCRETO USINADO BOMBEÁVEL FCK 25 MPA - LANÇAMENTO, ADENSAMENTO E ACABAMENTO (EXCLUSIVE BOMBA LANÇA). AF_10/2021</t>
  </si>
  <si>
    <t>CONCRETAGEM DE PAREDES EM EDIFICAÇÕES UNIFAMILIARES FEITAS COM SISTEMA DE FÔRMAS MANUSEÁVEIS, COM CONCRETO USINADO BOMBEÁVEL FCK 25 MPA - LANÇAMENTO, ADENSAMENTO E ACABAMENTO (EXCLUSIVE BOMBA LANÇA). AF_10/2021</t>
  </si>
  <si>
    <t>CONCRETAGEM DE PLATIBANDA EM EDIFICAÇÕES UNIFAMILIARES FEITAS COM SISTEMA DE FÔRMAS MANUSEÁVEIS, COM CONCRETO USINADO BOMBEÁVEL FCK 25 MPA, - LANÇAMENTO, ADENSAMENTO E ACABAMENTO (EXCLUSIVE BOMBA LANÇA). AF_10/2021</t>
  </si>
  <si>
    <t>CONCRETAGEM DE LAJES EM EDIFICAÇÕES MULTIFAMILIARES FEITAS COM SISTEMA DE FÔRMAS MANUSEÁVEIS, COM CONCRETO USINADO BOMBEÁVEL FCK 25 MPA - LANÇAMENTO, ADENSAMENTO E ACABAMENTO (EXCLUSIVE BOMBA LANÇA). AF_10/2021</t>
  </si>
  <si>
    <t>CONCRETAGEM DE PAREDES EM EDIFICAÇÕES MULTIFAMILIARES FEITAS COM SISTEMA DE FÔRMAS MANUSEÁVEIS, COM CONCRETO USINADO BOMBEÁVEL FCK 25 MPA - LANÇAMENTO, ADENSAMENTO E ACABAMENTO (EXCLUSIVE BOMBA LANÇA). AF_10/2021</t>
  </si>
  <si>
    <t>CONCRETAGEM DE PLATIBANDA EM EDIFICAÇÕES MULTIFAMILIARES FEITAS COM SISTEMA DE FÔRMAS MANUSEÁVEIS, COM CONCRETO USINADO BOMBEÁVEL FCK 25 MPA - LANÇAMENTO, ADENSAMENTO E ACABAMENTO (EXCLUSIVE BOMBA LANÇA). AF_10/2021</t>
  </si>
  <si>
    <t>CONCRETAGEM DE PLATIBANDA EM EDIFICAÇÕES UNIFAMILIARES FEITAS COM SISTEMA DE FÔRMAS MANUSEÁVEIS, COM CONCRETO USINADO AUTOADENSÁVEL FCK 25 MPA - LANÇAMENTO E ACABAMENTO. AF_10/2021</t>
  </si>
  <si>
    <t>CONCRETAGEM DE PLATIBANDA EM EDIFICAÇÕES MULTIFAMILIARES FEITAS COM SISTEMA DE FÔRMAS MANUSEÁVEIS, COM CONCRETO USINADO AUTOADENSÁVEL FCK 25 MPA - LANÇAMENTO E ACABAMENTO. AF_10/2021</t>
  </si>
  <si>
    <t>CONCRETAGEM DE EDIFICAÇÕES (PAREDES E LAJES) FEITAS COM SISTEMA DE FÔRMAS MANUSEÁVEIS, COM CONCRETO USINADO BOMBEÁVEL FCK 25 MPA - LANÇAMENTO, ADENSAMENTO E ACABAMENTO (EXCLUSIVE BOMBA LANÇA). AF_10/2021</t>
  </si>
  <si>
    <t>CONCRETO MAGRO PARA LASTRO, TRAÇO 1:4,5:4,5 (EM MASSA SECA DE CIMENTO/ AREIA MÉDIA/ SEIXO ROLADO) - PREPARO MECÂNICO COM BETONEIRA 400 L. AF_05/2021</t>
  </si>
  <si>
    <t>CONCRETO FCK = 15MPA, TRAÇO 1:3,4:3,4 (EM MASSA SECA DE CIMENTO/ AREIA MÉDIA/ SEIXO ROLADO) - PREPARO MECÂNICO COM BETONEIRA 400 L. AF_05/2021</t>
  </si>
  <si>
    <t>CONCRETO FCK = 20MPA, TRAÇO 1:2,6:2,9 (EM MASSA SECA DE CIMENTO/ AREIA MÉDIA/ SEIXO ROLADO) - PREPARO MECÂNICO COM BETONEIRA 400 L. AF_05/2021</t>
  </si>
  <si>
    <t>CONCRETO FCK = 25MPA, TRAÇO 1:2,2:2,5 (EM MASSA SECA DE CIMENTO/ AREIA MÉDIA/ SEIXO ROLADO) - PREPARO MECÂNICO COM BETONEIRA 400 L. AF_05/2021</t>
  </si>
  <si>
    <t>CONCRETO FCK = 30MPA, TRAÇO 1:1,9:2,3 (EM MASSA SECA DE CIMENTO/ AREIA MÉDIA/ SEIXO ROLADO) - PREPARO MECÂNICO COM BETONEIRA 400 L. AF_05/2021</t>
  </si>
  <si>
    <t>CONCRETO FCK = 40MPA, TRAÇO 1:1,4:1,8 (EM MASSA SECA DE CIMENTO/ AREIA MÉDIA/ SEIXO ROLADO) - PREPARO MECÂNICO COM BETONEIRA 400 L. AF_05/2021</t>
  </si>
  <si>
    <t>CONCRETO MAGRO PARA LASTRO, TRAÇO 1:4,5:4,5 (EM MASSA SECA DE CIMENTO/ AREIA MÉDIA/ SEIXO ROLADO) - PREPARO MECÂNICO COM BETONEIRA 600 L. AF_05/2021</t>
  </si>
  <si>
    <t>CONCRETO FCK = 15MPA, TRAÇO 1:3,4:3,4 (EM MASSA SECA DE CIMENTO/ AREIA MÉDIA/ SEIXO ROLADO) - PREPARO MECÂNICO COM BETONEIRA 600 L. AF_05/2021</t>
  </si>
  <si>
    <t>CONCRETO FCK = 20MPA, TRAÇO 1:2,6:2,9 (EM MASSA SECA DE CIMENTO/ AREIA MÉDIA/ SEIXO ROLADO) - PREPARO MECÂNICO COM BETONEIRA 600 L. AF_05/2021</t>
  </si>
  <si>
    <t>CONCRETO FCK = 25MPA, TRAÇO 1:2,2:2,5 (EM MASSA SECA DE CIMENTO/ AREIA MÉDIA/ SEIXO ROLADO) - PREPARO MECÂNICO COM BETONEIRA 600 L. AF_05/2021</t>
  </si>
  <si>
    <t>CONCRETO FCK = 30MPA, TRAÇO 1:1,9:2,3 (EM MASSA SECA DE CIMENTO/ AREIA MÉDIA/ SEIXO ROLADO) - PREPARO MECÂNICO COM BETONEIRA 600 L. AF_05/2021</t>
  </si>
  <si>
    <t>CONCRETO FCK = 40MPA, TRAÇO 1:1,4:1,8 (EM MASSA SECA DE CIMENTO/ AREIA MÉDIA/ SEIXO ROLADO) - PREPARO MECÂNICO COM BETONEIRA 600 L. AF_05/2021</t>
  </si>
  <si>
    <t>CONCRETO MAGRO PARA LASTRO, TRAÇO 1:4,5:4,5 (EM MASSA SECA DE CIMENTO/ AREIA MÉDIA/ SEIXO ROLADO) - PREPARO MANUAL. AF_05/2021</t>
  </si>
  <si>
    <t>CONCRETO FCK = 15MPA, TRAÇO 1:3,4:3,4 (EM MASSA SECA DE CIMENTO/ AREIA MÉDIA/ SEIXO ROLADO) - PREPARO MANUAL. AF_05/2021</t>
  </si>
  <si>
    <t>CONCRETO CICLÓPICO FCK = 15MPA, 30% PEDRA DE MÃO EM VOLUME REAL, INCLUSIVE LANÇAMENTO. AF_05/2021</t>
  </si>
  <si>
    <t>CONCRETAGEM DE ESCADAS EM EDIFICAÇÕES MULTIFAMILIARES FEITAS COM SISTEMA DE FÔRMAS MANUSEÁVEIS - CONCRETO USINADO BOMBEÁVEL, FCK 25 MPA - LANÇAMENTO, ADENSAMENTO E ACABAMENTO (EXCLUSIVE BOMBA LANÇA). AF_10/2021</t>
  </si>
  <si>
    <t>CONCRETAGEM DE ESCADAS EM EDIFICAÇÕES MULTIFAMILIARES FEITAS COM SISTEMA DE FÔRMAS MANUSEÁVEIS - CONCRETO USINADO AUTOADENSÁVEL, FCK 25 MPA - LANÇAMENTO, ADENSAMENTO E ACABAMENTO. AF_10/2021</t>
  </si>
  <si>
    <t>CONCRETAGEM DE PILARES, FCK = 25 MPA,  COM USO DE BALDES - LANÇAMENTO, ADENSAMENTO E ACABAMENTO. AF_02/2022</t>
  </si>
  <si>
    <t>LANÇAMENTO COM USO DE BALDES, ADENSAMENTO E ACABAMENTO DE CONCRETO EM ESTRUTURAS. AF_02/2022</t>
  </si>
  <si>
    <t>CONCRETAGEM DE PILARES, FCK = 25 MPA, COM USO DE GRUA - LANÇAMENTO, ADENSAMENTO E ACABAMENTO. AF_02/2022</t>
  </si>
  <si>
    <t>CONCRETAGEM DE PILARES, FCK = 25 MPA, COM USO DE BOMBA - LANÇAMENTO, ADENSAMENTO E ACABAMENTO. AF_02/2022</t>
  </si>
  <si>
    <t>LANÇAMENTO COM USO DE BOMBA, ADENSAMENTO E ACABAMENTO DE CONCRETO EM ESTRUTURAS. AF_02/2022</t>
  </si>
  <si>
    <t>CONCRETAGEM DE VIGAS E LAJES, FCK=25 MPA, PARA LAJES PREMOLDADAS COM USO DE BOMBA - LANÇAMENTO, ADENSAMENTO E ACABAMENTO. AF_02/2022</t>
  </si>
  <si>
    <t>CONCRETAGEM DE VIGAS E LAJES, FCK=25 MPA, PARA LAJES MACIÇAS OU NERVURADAS COM USO DE BOMBA - LANÇAMENTO, ADENSAMENTO E ACABAMENTO. AF_02/2022</t>
  </si>
  <si>
    <t>CONCRETAGEM DE VIGAS E LAJES, FCK=25 MPA, PARA LAJES PREMOLDADAS COM JERICAS EM ELEVADOR DE CABO EM EDIFICAÇÃO DE MULTIPAVIMENTOS ATÉ 16 ANDARES - LANÇAMENTO, ADENSAMENTO E ACABAMENTO. AF_02/2022</t>
  </si>
  <si>
    <t>CONCRETAGEM DE VIGAS E LAJES, FCK=25 MPA, PARA LAJES MACIÇAS OU NERVURADAS COM JERICAS EM ELEVADOR DE CABO EM EDIFICAÇÃO DE MULTIPAVIMENTOS ATÉ 16 ANDARES  - LANÇAMENTO, ADENSAMENTO E ACABAMENTO. AF_02/2022</t>
  </si>
  <si>
    <t>CONCRETAGEM DE VIGAS E LAJES, FCK=25 MPA, PARA LAJES PREMOLDADAS COM JERICAS EM CREMALHEIRA EM EDIFICAÇÃO DE MULTIPAVIMENTOS ATÉ 16 ANDARES  - LANÇAMENTO, ADENSAMENTO E ACABAMENTO. AF_02/2022</t>
  </si>
  <si>
    <t>CONCRETAGEM DE VIGAS E LAJES, FCK=25 MPA, PARA LAJES MACIÇAS OU NERVURADAS COM JERICAS EM CREMALHEIRA EM EDIFICAÇÃO DE MULTIPAVIMENTOS ATÉ 16 ANDARES - LANÇAMENTO, ADENSAMENTO E ACABAMENTO. AF_02/2022</t>
  </si>
  <si>
    <t>CONCRETAGEM DE VIGAS E LAJES, FCK=25 MPA, PARA LAJES PREMOLDADAS COM GRUA DE CAÇAMBA DE 350 L EM EDIFICAÇÃO DE MULTIPAVIMENTOS ATÉ 16 ANDARES - LANÇAMENTO, ADENSAMENTO E ACABAMENTO. AF_02/2022</t>
  </si>
  <si>
    <t>CONCRETAGEM DE VIGAS E LAJES, FCK=25 MPA, PARA LAJES MACIÇAS OU NERVURADAS COM GRUA DE CAÇAMBA DE 500 L EM EDIFICAÇÃO DE MULTIPAVIMENTOS ATÉ 16 ANDARES - LANÇAMENTO, ADENSAMENTO E ACABAMENTO. AF_02/2022</t>
  </si>
  <si>
    <t>CONCRETAGEM DE VIGAS E LAJES, FCK=25 MPA, PARA QUALQUER TIPO DE LAJE COM BALDES EM EDIFICAÇÃO TÉRREA - LANÇAMENTO, ADENSAMENTO E ACABAMENTO. AF_02/2022</t>
  </si>
  <si>
    <t>CONCRETAGEM DE VIGAS E LAJES, FCK=25 MPA, PARA QUALQUER TIPO DE LAJE COM BALDES EM EDIFICAÇÃO DE MULTIPAVIMENTOS ATÉ 04 ANDARES - LANÇAMENTO, ADENSAMENTO E ACABAMENTO. AF_02/2022</t>
  </si>
  <si>
    <t>CONCRETAGEM DE RESERVATÓRIOS, FCK=25 MPA, COM USO DE BOMBA - LANÇAMENTO, ADENSAMENTO E ACABAMENTO. AF_02/2022</t>
  </si>
  <si>
    <t>CONCRETAGEM DE MURETAS, FCK=25 MPA, COM USO DE BOMBA - LANÇAMENTO, ADENSAMENTO E ACABAMENTO. AF_02/2022</t>
  </si>
  <si>
    <t>CONCRETAGEM DE ESCADAS, FCK=25 MPA, COM USO DE BOMBA - LANÇAMENTO, ADENSAMENTO E ACABAMENTO. AF_02/2022</t>
  </si>
  <si>
    <t>CONCRETAGEM DE PILARES, FCK=25 MPA, COM USO DE JERICAS EM ELEVADOR DE CABO - LANÇAMENTO, ADENSAMENTO E ACABAMENTO. AF_02/2022</t>
  </si>
  <si>
    <t>CONCRETAGEM DE PILARES, FCK=25 MPA, COM USO DE JERICAS EM CREMALHEIRA - LANÇAMENTO, ADENSAMENTO E ACABAMENTO. AF_02/2022</t>
  </si>
  <si>
    <t>LAJE PRÉ-MOLDADA UNIDIRECIONAL, BIAPOIADA, PARA PISO, ENCHIMENTO EM CERÂMICA, VIGOTA CONVENCIONAL, ALTURA TOTAL DA LAJE (ENCHIMENTO+CAPA) = (8+4). AF_11/2020</t>
  </si>
  <si>
    <t>LAJE PRÉ-MOLDADA UNIDIRECIONAL, BIAPOIADA, PARA FORRO, ENCHIMENTO EM CERÂMICA, VIGOTA CONVENCIONAL, ALTURA TOTAL DA LAJE (ENCHIMENTO+CAPA) = (8+3). AF_11/2020</t>
  </si>
  <si>
    <t>ALVENARIA DE EMBASAMENTO COM BLOCO ESTRUTURAL DE CONCRETO, DE 14X19X29CM E ARGAMASSA DE ASSENTAMENTO COM PREPARO EM BETONEIRA. AF_05/2020</t>
  </si>
  <si>
    <t>ALVENARIA DE EMBASAMENTO COM BLOCO ESTRUTURAL DE CERÂMICA, DE 14X19X29CM E ARGAMASSA DE ASSENTAMENTO COM PREPARO EM BETONEIRA. AF_05/2020</t>
  </si>
  <si>
    <t>TRATAMENTO DE JUNTA DE DILATAÇÃO, COM TARUGO DE POLIETILENO E SELANTE PU, INCLUSO PREENCHIMENTO COM ESPUMA EXPANSIVA PU. AF_06/2018</t>
  </si>
  <si>
    <t>TRATAMENTO DE JUNTA SERRADA, COM TARUGO DE POLIETILENO E SELANTE À BASE DE SILICONE. AF_06/2018</t>
  </si>
  <si>
    <t>PILAR METÁLICO PERFIL LAMINADO OU SOLDADO EM AÇO ESTRUTURAL, COM CONEXÕES SOLDADAS, INCLUSOS MÃO DE OBRA, TRANSPORTE E IÇAMENTO UTILIZANDO GUINDASTE - FORNECIMENTO E INSTALAÇÃO. AF_01/2020_P</t>
  </si>
  <si>
    <t>CONTRAVENTAMENTO COM CANTONEIRAS DE AÇO, ABAS IGUAIS, COM CONEXÕES SOLDADAS, INCLUSOS MÃO DE OBRA, TRANSPORTE E IÇAMENTO UTILIZANDO TALHA MANUAL, PARA EDIFÍCIOS DE ATÉ 2 PAVIMENTOS - FORNECIMENTO E INSTALAÇÃO. AF_01/2020_P</t>
  </si>
  <si>
    <t>CONTRAVENTAMENTO COM CANTONEIRAS DE AÇO, ABAS IGUAIS, COM CONEXÕES SOLDADAS, INCLUSOS MÃO DE OBRA, TRANSPORTE E IÇAMENTO UTILIZANDO GUINDASTE, PARA EDIFÍCIOS DE 3 A 5 PAVIMENTOS - FORNECIMENTO E INSTALAÇÃO. AF_01/2020_P</t>
  </si>
  <si>
    <t>CONTRAVENTAMENTO COM CANTONEIRAS DE AÇO, ABAS IGUAIS, COM CONEXÕES SOLDADAS, INCLUSOS MÃO DE OBRA, TRANSPORTE E IÇAMENTO UTILIZANDO GRUA, PARA EDIFÍCIOS DE 6 A 10 PAVIMENTOS - FORNECIMENTO E INSTALAÇÃO. AF_01/2020_P</t>
  </si>
  <si>
    <t>ELETRODUTO RÍGIDO ROSCÁVEL, PVC, DN 50 MM (1 1/2"), PARA REDE ENTERRADA DE DISTRIBUIÇÃO DE ENERGIA ELÉTRICA - FORNECIMENTO E INSTALAÇÃO. AF_12/2021</t>
  </si>
  <si>
    <t>ELETRODUTO RÍGIDO ROSCÁVEL, PVC, DN 60 MM (2"), PARA REDE ENTERRADA DE DISTRIBUIÇÃO DE ENERGIA ELÉTRICA - FORNECIMENTO E INSTALAÇÃO. AF_12/2021</t>
  </si>
  <si>
    <t>ELETRODUTO RÍGIDO ROSCÁVEL, PVC, DN 75 MM (2 1/2"), PARA REDE ENTERRADA DE DISTRIBUIÇÃO DE ENERGIA ELÉTRICA - FORNECIMENTO E INSTALAÇÃO. AF_12/2021</t>
  </si>
  <si>
    <t>ELETRODUTO RÍGIDO ROSCÁVEL, PVC, DN 85 MM (3"), PARA REDE ENTERRADA DE DISTRIBUIÇÃO DE ENERGIA ELÉTRICA - FORNECIMENTO E INSTALAÇÃO. AF_12/2021</t>
  </si>
  <si>
    <t>ELETRODUTO RÍGIDO ROSCÁVEL, PVC, DN 110 MM (4"), PARA REDE ENTERRADA DE DISTRIBUIÇÃO DE ENERGIA ELÉTRICA - FORNECIMENTO E INSTALAÇÃO. AF_12/2021</t>
  </si>
  <si>
    <t>ELETRODUTO FLEXÍVEL CORRUGADO, PEAD, DN 50 (1 1/2"), PARA REDE ENTERRADA DE DISTRIBUIÇÃO DE ENERGIA ELÉTRICA - FORNECIMENTO E INSTALAÇÃO. AF_12/2021</t>
  </si>
  <si>
    <t>ELETRODUTO FLEXÍVEL CORRUGADO, PEAD, DN 63 (2"), PARA REDE ENTERRADA DE DISTRIBUIÇÃO DE ENERGIA ELÉTRICA - FORNECIMENTO E INSTALAÇÃO. AF_12/2021</t>
  </si>
  <si>
    <t>ELETRODUTO FLEXÍVEL CORRUGADO, PEAD, DN 90 (3"), PARA REDE ENTERRADA DE DISTRIBUIÇÃO DE ENERGIA ELÉTRICA - FORNECIMENTO E INSTALAÇÃO. AF_12/2021</t>
  </si>
  <si>
    <t>ELETRODUTO FLEXÍVEL CORRUGADO, PEAD, DN 100 (4"), PARA REDE ENTERRADA DE DISTRIBUIÇÃO DE ENERGIA ELÉTRICA - FORNECIMENTO E INSTALAÇÃO. AF_12/2021</t>
  </si>
  <si>
    <t>LUVA PARA ELETRODUTO, PVC, ROSCÁVEL, DN 50 MM (1 1/2"), PARA REDE ENTERRADA DE DISTRIBUIÇÃO DE ENERGIA ELÉTRICA - FORNECIMENTO E INSTALAÇÃO. AF_12/2021</t>
  </si>
  <si>
    <t>LUVA PARA ELETRODUTO, PVC, ROSCÁVEL, DN 60 MM (2"), PARA REDE ENTERRADA DE DISTRIBUIÇÃO DE ENERGIA ELÉTRICA - FORNECIMENTO E INSTALAÇÃO. AF_12/2021</t>
  </si>
  <si>
    <t>LUVA PARA ELETRODUTO, PVC, ROSCÁVEL, DN 75 MM (2 1/2"), PARA REDE ENTERRADA DE DISTRIBUIÇÃO DE ENERGIA ELÉTRICA - FORNECIMENTO E INSTALAÇÃO. AF_12/2021</t>
  </si>
  <si>
    <t>LUVA PARA ELETRODUTO, PVC, ROSCÁVEL, DN 85 MM (3"), PARA REDE ENTERRADA DE DISTRIBUIÇÃO DE ENERGIA ELÉTRICA - FORNECIMENTO E INSTALAÇÃO. AF_12/2021</t>
  </si>
  <si>
    <t>LUVA PARA ELETRODUTO, PVC, ROSCÁVEL, DN 110 MM (4"), PARA REDE ENTERRADA DE DISTRIBUIÇÃO DE ENERGIA ELÉTRICA - FORNECIMENTO E INSTALAÇÃO. AF_12/2021</t>
  </si>
  <si>
    <t>CURVA 90 GRAUS PARA ELETRODUTO, PVC, ROSCÁVEL, DN 50 MM (1 1/2"), PARA REDE ENTERRADA DE DISTRIBUIÇÃO DE ENERGIA ELÉTRICA - FORNECIMENTO E INSTALAÇÃO. AF_12/2021</t>
  </si>
  <si>
    <t>CURVA 90 GRAUS PARA ELETRODUTO, PVC, ROSCÁVEL, DN 60 MM (2"), PARA REDE ENTERRADA DE DISTRIBUIÇÃO DE ENERGIA ELÉTRICA - FORNECIMENTO E INSTALAÇÃO. AF_12/2021</t>
  </si>
  <si>
    <t>CURVA 90 GRAUS PARA ELETRODUTO, PVC, ROSCÁVEL, DN 75 MM (2 1/2"), PARA REDE ENTERRADA DE DISTRIBUIÇÃO DE ENERGIA ELÉTRICA - FORNECIMENTO E INSTALAÇÃO. AF_12/2021</t>
  </si>
  <si>
    <t>CURVA 90 GRAUS PARA ELETRODUTO, PVC, ROSCÁVEL, DN 85 MM (3"), PARA REDE ENTERRADA DE DISTRIBUIÇÃO DE ENERGIA ELÉTRICA - FORNECIMENTO E INSTALAÇÃO. AF_12/2021</t>
  </si>
  <si>
    <t>CURVA 90 GRAUS PARA ELETRODUTO, PVC, ROSCÁVEL, DN 110 MM (4"), PARA REDE ENTERRADA DE DISTRIBUIÇÃO DE ENERGIA ELÉTRICA - FORNECIMENTO E INSTALAÇÃO. AF_12/2021</t>
  </si>
  <si>
    <t>CABO DE COBRE FLEXÍVEL ISOLADO, 25 MM², ANTI-CHAMA 0,6/1,0 KV, PARA REDE ENTERRADA DE DISTRIBUIÇÃO DE ENERGIA ELÉTRICA - FORNECIMENTO E INSTALAÇÃO. AF_12/2021</t>
  </si>
  <si>
    <t>CABO DE COBRE FLEXÍVEL ISOLADO, 35 MM², ANTI-CHAMA 0,6/1,0 KV, PARA REDE ENTERRADA DE DISTRIBUIÇÃO DE ENERGIA ELÉTRICA - FORNECIMENTO E INSTALAÇÃO. AF_12/2021</t>
  </si>
  <si>
    <t>CABO DE COBRE FLEXÍVEL ISOLADO, 50 MM², ANTI-CHAMA 0,6/1,0 KV, PARA REDE ENTERRADA DE DISTRIBUIÇÃO DE ENERGIA ELÉTRICA - FORNECIMENTO E INSTALAÇÃO. AF_12/2021</t>
  </si>
  <si>
    <t>CABO DE COBRE FLEXÍVEL ISOLADO, 70 MM², ANTI-CHAMA 0,6/1,0 KV, PARA REDE ENTERRADA DE DISTRIBUIÇÃO DE ENERGIA ELÉTRICA - FORNECIMENTO E INSTALAÇÃO. AF_12/2021</t>
  </si>
  <si>
    <t>CABO DE COBRE FLEXÍVEL ISOLADO, 95 MM², ANTI-CHAMA 0,6/1,0 KV, PARA REDE ENTERRADA DE DISTRIBUIÇÃO DE ENERGIA ELÉTRICA - FORNECIMENTO E INSTALAÇÃO. AF_12/2021</t>
  </si>
  <si>
    <t>CABO DE COBRE FLEXÍVEL ISOLADO, 120 MM², ANTI-CHAMA 0,6/1,0 KV, PARA REDE ENTERRADA DE DISTRIBUIÇÃO DE ENERGIA ELÉTRICA - FORNECIMENTO E INSTALAÇÃO. AF_12/2021</t>
  </si>
  <si>
    <t>CABO DE COBRE FLEXÍVEL ISOLADO, 150 MM², ANTI-CHAMA 0,6/1,0 KV, PARA REDE ENTERRADA DE DISTRIBUIÇÃO DE ENERGIA ELÉTRICA - FORNECIMENTO E INSTALAÇÃO. AF_12/2021</t>
  </si>
  <si>
    <t>CABO DE COBRE FLEXÍVEL ISOLADO, 185 MM², ANTI-CHAMA 0,6/1,0 KV, PARA REDE ENTERRADA DE DISTRIBUIÇÃO DE ENERGIA ELÉTRICA - FORNECIMENTO E INSTALAÇÃO. AF_12/2021</t>
  </si>
  <si>
    <t>CABO DE COBRE FLEXÍVEL ISOLADO, 240 MM², ANTI-CHAMA 0,6/1,0 KV, PARA REDE ENTERRADA DE DISTRIBUIÇÃO DE ENERGIA ELÉTRICA - FORNECIMENTO E INSTALAÇÃO. AF_12/2021</t>
  </si>
  <si>
    <t>CABO DE COBRE FLEXÍVEL ISOLADO, 300 MM², ANTI-CHAMA 0,6/1,0 KV, PARA REDE ENTERRADA DE DISTRIBUIÇÃO DE ENERGIA ELÉTRICA - FORNECIMENTO E INSTALAÇÃO. AF_12/2021</t>
  </si>
  <si>
    <t>CABO DE COBRE ISOLADO, 10 MM², ANTI-CHAMA 450/750 V, INSTALADO EM ELETROCALHA OU PERFILADO - FORNECIMENTO E INSTALAÇÃO. AF_10/2020</t>
  </si>
  <si>
    <t>CABO DE COBRE ISOLADO, 10 MM², ANTI-CHAMA 0,6/1 KV, INSTALADO EM ELETROCALHA OU PERFILADO - FORNECIMENTO E INSTALAÇÃO. AF_10/2020</t>
  </si>
  <si>
    <t>CABO DE COBRE ISOLADO, 16 MM², ANTI-CHAMA 450/750 V, INSTALADO EM ELETROCALHA OU PERFILADO - FORNECIMENTO E INSTALAÇÃO. AF_10/2020</t>
  </si>
  <si>
    <t>CABO DE COBRE ISOLADO, 16 MM², ANTI-CHAMA 0,6/1 KV, INSTALADO EM ELETROCALHA OU PERFILADO - FORNECIMENTO E INSTALAÇÃO. AF_10/2020</t>
  </si>
  <si>
    <t>CABO DE COBRE ISOLADO, 25 MM², ANTI-CHAMA 450/750 V, INSTALADO EM ELETROCALHA OU PERFILADO - FORNECIMENTO E INSTALAÇÃO. AF_10/2020</t>
  </si>
  <si>
    <t>CABO DE COBRE ISOLADO, 25 MM², ANTI-CHAMA 0,6/1 KV, INSTALADO EM ELETROCALHA OU PERFILADO - FORNECIMENTO E INSTALAÇÃO. AF_10/2020</t>
  </si>
  <si>
    <t>CAIXA ENTERRADA ELÉTRICA RETANGULAR, EM CONCRETO PRÉ-MOLDADO, FUNDO COM BRITA, DIMENSÕES INTERNAS: 0,3X0,3X0,3 M. AF_12/2020</t>
  </si>
  <si>
    <t>CAIXA ENTERRADA ELÉTRICA RETANGULAR, EM CONCRETO PRÉ-MOLDADO, FUNDO COM BRITA, DIMENSÕES INTERNAS: 0,4X0,4X0,4 M. AF_12/2020</t>
  </si>
  <si>
    <t>CAIXA ENTERRADA ELÉTRICA RETANGULAR, EM CONCRETO PRÉ-MOLDADO, FUNDO COM BRITA, DIMENSÕES INTERNAS: 0,6X0,6X0,5 M. AF_12/2020</t>
  </si>
  <si>
    <t>CAIXA ENTERRADA ELÉTRICA RETANGULAR, EM CONCRETO PRÉ-MOLDADO, FUNDO COM BRITA, DIMENSÕES INTERNAS: 0,8X0,8X0,5 M. AF_12/2020</t>
  </si>
  <si>
    <t>CAIXA ENTERRADA ELÉTRICA RETANGULAR, EM CONCRETO PRÉ-MOLDADO, FUNDO COM BRITA, DIMENSÕES INTERNAS: 1X1X0,5 M. AF_12/2020</t>
  </si>
  <si>
    <t>CAIXA ENTERRADA ELÉTRICA RETANGULAR, EM ALVENARIA COM TIJOLOS CERÂMICOS MACIÇOS, FUNDO COM BRITA, DIMENSÕES INTERNAS: 0,3X0,3X0,3 M. AF_12/2020</t>
  </si>
  <si>
    <t>CAIXA ENTERRADA ELÉTRICA RETANGULAR, EM ALVENARIA COM TIJOLOS CERÂMICOS MACIÇOS, FUNDO COM BRITA, DIMENSÕES INTERNAS: 0,4X0,4X0,4 M. AF_12/2020</t>
  </si>
  <si>
    <t>CAIXA ENTERRADA ELÉTRICA RETANGULAR, EM ALVENARIA COM TIJOLOS CERÂMICOS MACIÇOS, FUNDO COM BRITA, DIMENSÕES INTERNAS: 0,6X0,6X0,6 M. AF_12/2020</t>
  </si>
  <si>
    <t>CAIXA ENTERRADA ELÉTRICA RETANGULAR, EM ALVENARIA COM TIJOLOS CERÂMICOS MACIÇOS, FUNDO COM BRITA, DIMENSÕES INTERNAS: 0,8X0,8X0,6 M. AF_12/2020</t>
  </si>
  <si>
    <t>CAIXA ENTERRADA ELÉTRICA RETANGULAR, EM ALVENARIA COM TIJOLOS CERÂMICOS MACIÇOS, FUNDO COM BRITA, DIMENSÕES INTERNAS: 1X1X0,6 M. AF_12/2020</t>
  </si>
  <si>
    <t>CAIXA ENTERRADA ELÉTRICA RETANGULAR, EM ALVENARIA COM BLOCOS DE CONCRETO, FUNDO COM BRITA, DIMENSÕES INTERNAS: 0,4X0,4X0,4 M. AF_12/2020</t>
  </si>
  <si>
    <t>CAIXA ENTERRADA ELÉTRICA RETANGULAR, EM ALVENARIA COM BLOCOS DE CONCRETO, FUNDO COM BRITA, DIMENSÕES INTERNAS: 0,6X0,6X0,6 M. AF_12/2020</t>
  </si>
  <si>
    <t>CAIXA ENTERRADA ELÉTRICA RETANGULAR, EM ALVENARIA COM BLOCOS DE CONCRETO, FUNDO COM BRITA, DIMENSÕES INTERNAS: 0,8X0,8X0,6 M. AF_12/2020</t>
  </si>
  <si>
    <t>CAIXA ENTERRADA ELÉTRICA RETANGULAR, EM ALVENARIA COM BLOCOS DE CONCRETO, FUNDO COM BRITA, DIMENSÕES INTERNAS: 1X1X0,6 M. AF_12/2020</t>
  </si>
  <si>
    <t>DISJUNTOR MONOPOLAR TIPO DIN, CORRENTE NOMINAL DE 10A - FORNECIMENTO E INSTALAÇÃO. AF_10/2020</t>
  </si>
  <si>
    <t>DISJUNTOR MONOPOLAR TIPO DIN, CORRENTE NOMINAL DE 16A - FORNECIMENTO E INSTALAÇÃO. AF_10/2020</t>
  </si>
  <si>
    <t>DISJUNTOR MONOPOLAR TIPO DIN, CORRENTE NOMINAL DE 20A - FORNECIMENTO E INSTALAÇÃO. AF_10/2020</t>
  </si>
  <si>
    <t>DISJUNTOR MONOPOLAR TIPO DIN, CORRENTE NOMINAL DE 25A - FORNECIMENTO E INSTALAÇÃO. AF_10/2020</t>
  </si>
  <si>
    <t>DISJUNTOR MONOPOLAR TIPO DIN, CORRENTE NOMINAL DE 32A - FORNECIMENTO E INSTALAÇÃO. AF_10/2020</t>
  </si>
  <si>
    <t>DISJUNTOR MONOPOLAR TIPO DIN, CORRENTE NOMINAL DE 40A - FORNECIMENTO E INSTALAÇÃO. AF_10/2020</t>
  </si>
  <si>
    <t>DISJUNTOR MONOPOLAR TIPO DIN, CORRENTE NOMINAL DE 50A - FORNECIMENTO E INSTALAÇÃO. AF_10/2020</t>
  </si>
  <si>
    <t>DISJUNTOR BIPOLAR TIPO DIN, CORRENTE NOMINAL DE 10A - FORNECIMENTO E INSTALAÇÃO. AF_10/2020</t>
  </si>
  <si>
    <t>DISJUNTOR BIPOLAR TIPO DIN, CORRENTE NOMINAL DE 16A - FORNECIMENTO E INSTALAÇÃO. AF_10/2020</t>
  </si>
  <si>
    <t>DISJUNTOR BIPOLAR TIPO DIN, CORRENTE NOMINAL DE 20A - FORNECIMENTO E INSTALAÇÃO. AF_10/2020</t>
  </si>
  <si>
    <t>DISJUNTOR BIPOLAR TIPO DIN, CORRENTE NOMINAL DE 25A - FORNECIMENTO E INSTALAÇÃO. AF_10/2020</t>
  </si>
  <si>
    <t>DISJUNTOR BIPOLAR TIPO DIN, CORRENTE NOMINAL DE 32A - FORNECIMENTO E INSTALAÇÃO. AF_10/2020</t>
  </si>
  <si>
    <t>DISJUNTOR BIPOLAR TIPO DIN, CORRENTE NOMINAL DE 40A - FORNECIMENTO E INSTALAÇÃO. AF_10/2020</t>
  </si>
  <si>
    <t>DISJUNTOR BIPOLAR TIPO DIN, CORRENTE NOMINAL DE 50A - FORNECIMENTO E INSTALAÇÃO. AF_10/2020</t>
  </si>
  <si>
    <t>DISJUNTOR TRIPOLAR TIPO DIN, CORRENTE NOMINAL DE 10A - FORNECIMENTO E INSTALAÇÃO. AF_10/2020</t>
  </si>
  <si>
    <t>DISJUNTOR TRIPOLAR TIPO DIN, CORRENTE NOMINAL DE 16A - FORNECIMENTO E INSTALAÇÃO. AF_10/2020</t>
  </si>
  <si>
    <t>DISJUNTOR TRIPOLAR TIPO DIN, CORRENTE NOMINAL DE 20A - FORNECIMENTO E INSTALAÇÃO. AF_10/2020</t>
  </si>
  <si>
    <t>DISJUNTOR TRIPOLAR TIPO DIN, CORRENTE NOMINAL DE 25A - FORNECIMENTO E INSTALAÇÃO. AF_10/2020</t>
  </si>
  <si>
    <t>DISJUNTOR TRIPOLAR TIPO DIN, CORRENTE NOMINAL DE 32A - FORNECIMENTO E INSTALAÇÃO. AF_10/2020</t>
  </si>
  <si>
    <t>DISJUNTOR TRIPOLAR TIPO DIN, CORRENTE NOMINAL DE 40A - FORNECIMENTO E INSTALAÇÃO. AF_10/2020</t>
  </si>
  <si>
    <t>DISJUNTOR TRIPOLAR TIPO DIN, CORRENTE NOMINAL DE 50A - FORNECIMENTO E INSTALAÇÃO. AF_10/2020</t>
  </si>
  <si>
    <t>QUADRO DE MEDIÇÃO GERAL DE ENERGIA COM 8 MEDIDORES - FORNECIMENTO E INSTALAÇÃO. AF_10/2020</t>
  </si>
  <si>
    <t>QUADRO DE MEDIÇÃO GERAL DE ENERGIA COM 12 MEDIDORES - FORNECIMENTO E INSTALAÇÃO. AF_10/2020</t>
  </si>
  <si>
    <t>QUADRO DE MEDIÇÃO GERAL DE ENERGIA COM 16 MEDIDORES - FORNECIMENTO E INSTALAÇÃO. AF_10/2020</t>
  </si>
  <si>
    <t>QUADRO DE MEDIÇÃO GERAL DE ENERGIA PARA BARRAMENTO BLINDADO COM 4 MEDIDORES - FORNECIMENTO E INSTALAÇÃO. AF_10/2020</t>
  </si>
  <si>
    <t>QUADRO DE DISTRIBUIÇÃO DE ENERGIA EM CHAPA DE AÇO GALVANIZADO, DE EMBUTIR, COM BARRAMENTO TRIFÁSICO, PARA 12 DISJUNTORES DIN 100A - FORNECIMENTO E INSTALAÇÃO. AF_10/2020</t>
  </si>
  <si>
    <t>QUADRO DE DISTRIBUIÇÃO DE ENERGIA EM PVC, DE EMBUTIR, SEM BARRAMENTO, PARA 6 DISJUNTORES - FORNECIMENTO E INSTALAÇÃO. AF_10/2020</t>
  </si>
  <si>
    <t>QUADRO DE DISTRIBUIÇÃO DE ENERGIA EM PVC, DE EMBUTIR, SEM BARRAMENTO, PARA 3 DISJUNTORES - FORNECIMENTO E INSTALAÇÃO. AF_10/2020</t>
  </si>
  <si>
    <t>QUADRO DE DISTRIBUIÇÃO DE ENERGIA EM CHAPA DE AÇO GALVANIZADO, DE SOBREPOR, COM BARRAMENTO TRIFÁSICO, PARA 18 DISJUNTORES DIN 100A - FORNECIMENTO E INSTALAÇÃO. AF_10/2020</t>
  </si>
  <si>
    <t>QUADRO DE DISTRIBUIÇÃO DE ENERGIA EM CHAPA DE AÇO GALVANIZADO, DE EMBUTIR, COM BARRAMENTO TRIFÁSICO, PARA 24 DISJUNTORES DIN 100A - FORNECIMENTO E INSTALAÇÃO. AF_10/2020</t>
  </si>
  <si>
    <t>QUADRO DE DISTRIBUIÇÃO DE ENERGIA EM CHAPA DE AÇO GALVANIZADO, DE EMBUTIR, COM BARRAMENTO TRIFÁSICO, PARA 30 DISJUNTORES DIN 150A - FORNECIMENTO E INSTALAÇÃO. AF_10/2020</t>
  </si>
  <si>
    <t>QUADRO DE DISTRIBUIÇÃO DE ENERGIA EM CHAPA DE AÇO GALVANIZADO, DE EMBUTIR, COM BARRAMENTO TRIFÁSICO, PARA 40 DISJUNTORES DIN 100A - FORNECIMENTO E INSTALAÇÃO. AF_10/2020</t>
  </si>
  <si>
    <t>QUADRO DE DISTRIBUIÇÃO DE ENERGIA EM CHAPA DE AÇO GALVANIZADO, DE EMBUTIR, COM BARRAMENTO TRIFÁSICO, PARA 30 DISJUNTORES DIN 225A - FORNECIMENTO E INSTALAÇÃO. AF_10/2020</t>
  </si>
  <si>
    <t>QUADRO DE DISTRIBUIÇÃO DE ENERGIA EM CHAPA DE AÇO GALVANIZADO, DE EMBUTIR, COM BARRAMENTO TRIFÁSICO, PARA 18 DISJUNTORES DIN 100A - FORNECIMENTO E INSTALAÇÃO. AF_10/2020</t>
  </si>
  <si>
    <t>DISJUNTOR MONOPOLAR TIPO NEMA, CORRENTE NOMINAL DE 10 ATÉ 30A - FORNECIMENTO E INSTALAÇÃO. AF_10/2020</t>
  </si>
  <si>
    <t>DISJUNTOR MONOPOLAR TIPO NEMA, CORRENTE NOMINAL DE 35 ATÉ 50A - FORNECIMENTO E INSTALAÇÃO. AF_10/2020</t>
  </si>
  <si>
    <t>DISJUNTOR BIPOLAR TIPO NEMA, CORRENTE NOMINAL DE 10 ATÉ 50A - FORNECIMENTO E INSTALAÇÃO. AF_10/2020</t>
  </si>
  <si>
    <t>DISJUNTOR TRIPOLAR TIPO NEMA, CORRENTE NOMINAL DE 10 ATÉ 50A - FORNECIMENTO E INSTALAÇÃO. AF_10/2020</t>
  </si>
  <si>
    <t>DISJUNTOR TRIPOLAR TIPO NEMA, CORRENTE NOMINAL DE 60 ATÉ 100A - FORNECIMENTO E INSTALAÇÃO. AF_10/2020</t>
  </si>
  <si>
    <t>DISJUNTOR TERMOMAGNÉTICO TRIPOLAR , CORRENTE NOMINAL DE 125A - FORNECIMENTO E INSTALAÇÃO. AF_10/2020</t>
  </si>
  <si>
    <t>DISJUNTOR TERMOMAGNÉTICO TRIPOLAR , CORRENTE NOMINAL DE 200A - FORNECIMENTO E INSTALAÇÃO. AF_10/2020</t>
  </si>
  <si>
    <t>DISJUNTOR TERMOMAGNÉTICO TRIPOLAR , CORRENTE NOMINAL DE 250A - FORNECIMENTO E INSTALAÇÃO. AF_10/2020</t>
  </si>
  <si>
    <t>DISJUNTOR TERMOMAGNÉTICO TRIPOLAR , CORRENTE NOMINAL DE 400A - FORNECIMENTO E INSTALAÇÃO. AF_10/2020</t>
  </si>
  <si>
    <t>DISJUNTOR TERMOMAGNÉTICO TRIPOLAR , CORRENTE NOMINAL DE 600A - FORNECIMENTO E INSTALAÇÃO. AF_10/2020</t>
  </si>
  <si>
    <t>DISJUNTOR BAIXA TENSÃO TRIPOLAR A SECO  800A/600V - FORNECIMENTO E INSTALAÇÃO. AF_10/2020</t>
  </si>
  <si>
    <t>CONTATOR TRIPOLAR I NOMINAL 12A - FORNECIMENTO E INSTALAÇÃO. AF_10/2020</t>
  </si>
  <si>
    <t>CONTATOR TRIPOLAR I NOMINAL 22A - FORNECIMENTO E INSTALAÇÃO. AF_10/2020</t>
  </si>
  <si>
    <t>CONTATOR TRIPOLAR I NOMINAL 38A - FORNECIMENTO E INSTALAÇÃO. AF_10/2020</t>
  </si>
  <si>
    <t>CONTATOR TRIPOLAR I NOMIMAL 95A - FORNECIMENTO E INSTALAÇÃO. AF_10/2020</t>
  </si>
  <si>
    <t>CAIXA DE PROTEÇÃO PARA MEDIDOR MONOFÁSICO DE EMBUTIR - FORNECIMENTO E INSTALAÇÃO. AF_10/2020</t>
  </si>
  <si>
    <t>QUADRO DE MEDIÇÃO GERAL DE ENERGIA PARA 1 MEDIDOR DE SOBREPOR - FORNECIMENTO E INSTALAÇÃO. AF_10/2020</t>
  </si>
  <si>
    <t>LUMINÁRIA TIPO PLAFON CIRCULAR, DE SOBREPOR, COM LED DE 12/13 W - FORNECIMENTO E INSTALAÇÃO. AF_03/2022</t>
  </si>
  <si>
    <t>ENTRADA DE ENERGIA ELÉTRICA, AÉREA, MONOFÁSICA, COM CAIXA DE SOBREPOR, CABO DE 10 MM2 E DISJUNTOR DIN 50A (NÃO INCLUSO O POSTE DE CONCRETO). AF_07/2020_P</t>
  </si>
  <si>
    <t>ENTRADA DE ENERGIA ELÉTRICA, AÉREA, MONOFÁSICA, COM CAIXA DE SOBREPOR, CABO DE 16 MM2 E DISJUNTOR DIN 50A (NÃO INCLUSO O POSTE DE CONCRETO). AF_07/2020_P</t>
  </si>
  <si>
    <t>ENTRADA DE ENERGIA ELÉTRICA, AÉREA, MONOFÁSICA, COM CAIXA DE SOBREPOR, CABO DE 25 MM2 E DISJUNTOR DIN 50A (NÃO INCLUSO O POSTE DE CONCRETO). AF_07/2020_P</t>
  </si>
  <si>
    <t>ENTRADA DE ENERGIA ELÉTRICA, AÉREA, MONOFÁSICA, COM CAIXA DE SOBREPOR, CABO DE 35 MM2 E DISJUNTOR DIN 50A (NÃO INCLUSO O POSTE DE CONCRETO). AF_07/2020_P</t>
  </si>
  <si>
    <t>ENTRADA DE ENERGIA ELÉTRICA, AÉREA, MONOFÁSICA, COM CAIXA DE EMBUTIR, CABO DE 10 MM2 E DISJUNTOR DIN 50A (NÃO INCLUSO O POSTE DE CONCRETO). AF_07/2020_P</t>
  </si>
  <si>
    <t>ENTRADA DE ENERGIA ELÉTRICA, AÉREA, MONOFÁSICA, COM CAIXA DE EMBUTIR, CABO DE 16 MM2 E DISJUNTOR DIN 50A (NÃO INCLUSO O POSTE DE CONCRETO). AF_07/2020_P</t>
  </si>
  <si>
    <t>ENTRADA DE ENERGIA ELÉTRICA, AÉREA, MONOFÁSICA, COM CAIXA DE EMBUTIR, CABO DE 25 MM2 E DISJUNTOR DIN 50A (NÃO INCLUSO O POSTE DE CONCRETO). AF_07/2020_P</t>
  </si>
  <si>
    <t>ENTRADA DE ENERGIA ELÉTRICA, AÉREA, MONOFÁSICA, COM CAIXA DE EMBUTIR, CABO DE 35 MM2 E DISJUNTOR DIN 50A (NÃO INCLUSO O POSTE DE CONCRETO). AF_07/2020_P</t>
  </si>
  <si>
    <t>ENTRADA DE ENERGIA ELÉTRICA, AÉREA, BIFÁSICA, COM CAIXA DE SOBREPOR, CABO DE 10 MM2 E DISJUNTOR DIN 50A (NÃO INCLUSO O POSTE DE CONCRETO). AF_07/2020_P</t>
  </si>
  <si>
    <t>ENTRADA DE ENERGIA ELÉTRICA, AÉREA, BIFÁSICA, COM CAIXA DE SOBREPOR, CABO DE 16 MM2 E DISJUNTOR DIN 50A (NÃO INCLUSO O POSTE DE CONCRETO). AF_07/2020_P</t>
  </si>
  <si>
    <t>ENTRADA DE ENERGIA ELÉTRICA, AÉREA, BIFÁSICA, COM CAIXA DE SOBREPOR, CABO DE 25 MM2 E DISJUNTOR DIN 50A (NÃO INCLUSO O POSTE DE CONCRETO). AF_07/2020_P</t>
  </si>
  <si>
    <t>ENTRADA DE ENERGIA ELÉTRICA, AÉREA, BIFÁSICA, COM CAIXA DE SOBREPOR, CABO DE 35 MM2 E DISJUNTOR DIN 50A (NÃO INCLUSO O POSTE DE CONCRETO). AF_07/2020_P</t>
  </si>
  <si>
    <t>ENTRADA DE ENERGIA ELÉTRICA, AÉREA, BIFÁSICA, COM CAIXA DE EMBUTIR, CABO DE 10 MM2 E DISJUNTOR DIN 50A (NÃO INCLUSO O POSTE DE CONCRETO). AF_07/2020_P</t>
  </si>
  <si>
    <t>ENTRADA DE ENERGIA ELÉTRICA, AÉREA, BIFÁSICA, COM CAIXA DE EMBUTIR, CABO DE 16 MM2 E DISJUNTOR DIN 50A (NÃO INCLUSO O POSTE DE CONCRETO). AF_07/2020_P</t>
  </si>
  <si>
    <t>ENTRADA DE ENERGIA ELÉTRICA, AÉREA, BIFÁSICA, COM CAIXA DE EMBUTIR, CABO DE 25 MM2 E DISJUNTOR DIN 50A (NÃO INCLUSO O POSTE DE CONCRETO). AF_07/2020_P</t>
  </si>
  <si>
    <t>ENTRADA DE ENERGIA ELÉTRICA, AÉREA, BIFÁSICA, COM CAIXA DE EMBUTIR, CABO DE 35 MM2 E DISJUNTOR DIN 50A (NÃO INCLUSO O POSTE DE CONCRETO). AF_07/2020_P</t>
  </si>
  <si>
    <t>ENTRADA DE ENERGIA ELÉTRICA, AÉREA, TRIFÁSICA, COM CAIXA DE SOBREPOR, CABO DE 10 MM2 E DISJUNTOR DIN 50A (NÃO INCLUSO O POSTE DE CONCRETO). AF_07/2020_P</t>
  </si>
  <si>
    <t>ENTRADA DE ENERGIA ELÉTRICA, AÉREA, TRIFÁSICA, COM CAIXA DE SOBREPOR, CABO DE 16 MM2 E DISJUNTOR DIN 50A (NÃO INCLUSO O POSTE DE CONCRETO). AF_07/2020_P</t>
  </si>
  <si>
    <t>ENTRADA DE ENERGIA ELÉTRICA, AÉREA, TRIFÁSICA, COM CAIXA DE SOBREPOR, CABO DE 25 MM2 E DISJUNTOR DIN 50A (NÃO INCLUSO O POSTE DE CONCRETO). AF_07/2020_P</t>
  </si>
  <si>
    <t>ENTRADA DE ENERGIA ELÉTRICA, AÉREA, TRIFÁSICA, COM CAIXA DE SOBREPOR, CABO DE 35 MM2 E DISJUNTOR DIN 50A (NÃO INCLUSO O POSTE DE CONCRETO). AF_07/2020_P</t>
  </si>
  <si>
    <t>ENTRADA DE ENERGIA ELÉTRICA, AÉREA, TRIFÁSICA, COM CAIXA DE EMBUTIR, CABO DE 10 MM2 E DISJUNTOR DIN 50A (NÃO INCLUSO O POSTE DE CONCRETO). AF_07/2020</t>
  </si>
  <si>
    <t>ENTRADA DE ENERGIA ELÉTRICA, AÉREA, TRIFÁSICA, COM CAIXA DE EMBUTIR, CABO DE 16 MM2 E DISJUNTOR DIN 50A (NÃO INCLUSO O POSTE DE CONCRETO). AF_07/2020</t>
  </si>
  <si>
    <t>ENTRADA DE ENERGIA ELÉTRICA, AÉREA, TRIFÁSICA, COM CAIXA DE EMBUTIR, CABO DE 25 MM2 E DISJUNTOR DIN 50A (NÃO INCLUSO O POSTE DE CONCRETO). AF_07/2020</t>
  </si>
  <si>
    <t>ENTRADA DE ENERGIA ELÉTRICA, AÉREA, TRIFÁSICA, COM CAIXA DE EMBUTIR, CABO DE 35 MM2 E DISJUNTOR DIN 50A (NÃO INCLUSO O POSTE DE CONCRETO). AF_07/2020</t>
  </si>
  <si>
    <t>ENTRADA DE ENERGIA ELÉTRICA, SUBTERRÂNEA, MONOFÁSICA, COM CAIXA DE SOBREPOR, CABO DE 10 MM2 E DISJUNTOR DIN 50A (NÃO INCLUSA MURETA DE ALVENARIA). AF_07/2020_P</t>
  </si>
  <si>
    <t>ENTRADA DE ENERGIA ELÉTRICA, SUBTERRÂNEA, MONOFÁSICA, COM CAIXA DE SOBREPOR, CABO DE 16 MM2 E DISJUNTOR DIN 50A (NÃO INCLUSA MURETA DE ALVENARIA). AF_07/2020_P</t>
  </si>
  <si>
    <t>ENTRADA DE ENERGIA ELÉTRICA, SUBTERRÂNEA, MONOFÁSICA, COM CAIXA DE SOBREPOR, CABO DE 25 MM2 E DISJUNTOR DIN 50A (NÃO INCLUSA MURETA DE ALVENARIA). AF_07/2020_P</t>
  </si>
  <si>
    <t>ENTRADA DE ENERGIA ELÉTRICA, SUBTERRÂNEA, MONOFÁSICA, COM CAIXA DE SOBREPOR, CABO DE 35 MM2 E DISJUNTOR DIN 50A (NÃO INCLUSA MURETA DE ALVENARIA). AF_07/2020_P</t>
  </si>
  <si>
    <t>ENTRADA DE ENERGIA ELÉTRICA, SUBTERRÂNEA, MONOFÁSICA, COM CAIXA DE EMBUTIR, CABO DE 10 MM2 E DISJUNTOR DIN 50A (NÃO INCLUSA MURETA DE ALVENARIA). AF_07/2020_P</t>
  </si>
  <si>
    <t>ENTRADA DE ENERGIA ELÉTRICA, SUBTERRÂNEA, MONOFÁSICA, COM CAIXA DE EMBUTIR, CABO DE 16 MM2 E DISJUNTOR DIN 50A (NÃO INCLUSA MURETA DE ALVENARIA). AF_07/2020_P</t>
  </si>
  <si>
    <t>ENTRADA DE ENERGIA ELÉTRICA, SUBTERRÂNEA, MONOFÁSICA, COM CAIXA DE EMBUTIR, CABO DE 25 MM2 E DISJUNTOR DIN 50A (NÃO INCLUSA MURETA DE ALVENARIA). AF_07/2020_P</t>
  </si>
  <si>
    <t>ENTRADA DE ENERGIA ELÉTRICA, SUBTERRÂNEA, MONOFÁSICA, COM CAIXA DE EMBUTIR, CABO DE 35 MM2 E DISJUNTOR DIN 50A (NÃO INCLUSA MURETA DE ALVENARIA). AF_07/2020_P</t>
  </si>
  <si>
    <t>ENTRADA DE ENERGIA ELÉTRICA, SUBTERRÂNEA, BIFÁSICA, COM CAIXA DE SOBREPOR, CABO DE 10 MM2 E DISJUNTOR DIN 50A (NÃO INCLUSA MURETA DE ALVENARIA). AF_07/2020_P</t>
  </si>
  <si>
    <t>ENTRADA DE ENERGIA ELÉTRICA, SUBTERRÂNEA, BIFÁSICA, COM CAIXA DE SOBREPOR, CABO DE 16 MM2 E DISJUNTOR DIN 50A (NÃO INCLUSA MURETA DE ALVENARIA). AF_07/2020_P</t>
  </si>
  <si>
    <t>ENTRADA DE ENERGIA ELÉTRICA, SUBTERRÂNEA, BIFÁSICA, COM CAIXA DE SOBREPOR, CABO DE 25 MM2 E DISJUNTOR DIN 50A (NÃO INCLUSA MURETA DE ALVENARIA). AF_07/2020_P</t>
  </si>
  <si>
    <t>ENTRADA DE ENERGIA ELÉTRICA, SUBTERRÂNEA, BIFÁSICA, COM CAIXA DE SOBREPOR, CABO DE 35 MM2 E DISJUNTOR DIN 50A (NÃO INCLUSA MURETA DE ALVENARIA). AF_07/2020_P</t>
  </si>
  <si>
    <t>ENTRADA DE ENERGIA ELÉTRICA, SUBTERRÂNEA, BIFÁSICA, COM CAIXA DE EMBUTIR, CABO DE 10 MM2 E DISJUNTOR DIN 50A (NÃO INCLUSA MURETA DE ALVENARIA). AF_07/2020_P</t>
  </si>
  <si>
    <t>ENTRADA DE ENERGIA ELÉTRICA, SUBTERRÂNEA, BIFÁSICA, COM CAIXA DE EMBUTIR, CABO DE 16 MM2 E DISJUNTOR DIN 50A (NÃO INCLUSA MURETA DE ALVENARIA). AF_07/2020_P</t>
  </si>
  <si>
    <t>ENTRADA DE ENERGIA ELÉTRICA, SUBTERRÂNEA, BIFÁSICA, COM CAIXA DE EMBUTIR, CABO DE 25 MM2 E DISJUNTOR DIN 50A (NÃO INCLUSA MURETA DE ALVENARIA). AF_07/2020_P</t>
  </si>
  <si>
    <t>ENTRADA DE ENERGIA ELÉTRICA, SUBTERRÂNEA, BIFÁSICA, COM CAIXA DE EMBUTIR, CABO DE 35 MM2 E DISJUNTOR DIN 50A (NÃO INCLUSA MURETA DE ALVENARIA). AF_07/2020_P</t>
  </si>
  <si>
    <t>ENTRADA DE ENERGIA ELÉTRICA, SUBTERRÂNEA, TRIFÁSICA, COM CAIXA DE SOBREPOR, CABO DE 10 MM2 E DISJUNTOR DIN 50A (NÃO INCLUSA MURETA DE ALVENARIA). AF_07/2020_P</t>
  </si>
  <si>
    <t>ENTRADA DE ENERGIA ELÉTRICA, SUBTERRÂNEA, TRIFÁSICA, COM CAIXA DE SOBREPOR, CABO DE 16 MM2 E DISJUNTOR DIN 50A (NÃO INCLUSA MURETA DE ALVENARIA). AF_07/2020_P</t>
  </si>
  <si>
    <t>ENTRADA DE ENERGIA ELÉTRICA, SUBTERRÂNEA, TRIFÁSICA, COM CAIXA DE SOBREPOR, CABO DE 25 MM2 E DISJUNTOR DIN 50A (NÃO INCLUSA MURETA DE ALVENARIA). AF_07/2020_P</t>
  </si>
  <si>
    <t>ENTRADA DE ENERGIA ELÉTRICA, SUBTERRÂNEA, TRIFÁSICA, COM CAIXA DE SOBREPOR, CABO DE 35 MM2 E DISJUNTOR DIN 50A (NÃO INCLUSA MURETA DE ALVENARIA). AF_07/2020_P</t>
  </si>
  <si>
    <t>ENTRADA DE ENERGIA ELÉTRICA, SUBTERRÂNEA, TRIFÁSICA, COM CAIXA DE EMBUTIR, CABO DE 10 MM2 E DISJUNTOR DIN 50A (NÃO INCLUSA MURETA DE ALVENARIA). AF_07/2020</t>
  </si>
  <si>
    <t>ENTRADA DE ENERGIA ELÉTRICA, SUBTERRÂNEA, TRIFÁSICA, COM CAIXA DE EMBUTIR, CABO DE 16 MM2 E DISJUNTOR DIN 50A (NÃO INCLUSA MURETA DE ALVENARIA). AF_07/2020</t>
  </si>
  <si>
    <t>ENTRADA DE ENERGIA ELÉTRICA, SUBTERRÂNEA, TRIFÁSICA, COM CAIXA DE EMBUTIR, CABO DE 25 MM2 E DISJUNTOR DIN 50A (NÃO INCLUSA MURETA DE ALVENARIA). AF_07/2020</t>
  </si>
  <si>
    <t>ENTRADA DE ENERGIA ELÉTRICA, SUBTERRÂNEA, TRIFÁSICA, COM CAIXA DE EMBUTIR, CABO DE 35 MM2 E DISJUNTOR DIN 50A (NÃO INCLUSA MURETA DE ALVENARIA). AF_07/2020</t>
  </si>
  <si>
    <t>APARELHO SINALIZADOR DE SAÍDA DE GARAGEM, COM CÉLULA FOTOELÉTRICA - FORNECIMENTO E INSTALAÇÃO. AF_07/2020</t>
  </si>
  <si>
    <t>ARMAÇÃO SECUNDÁRIA, COM 1 ESTRIBO E 1 ISOLADOR - FORNECIMENTO E INSTALAÇÃO. AF_07/2020</t>
  </si>
  <si>
    <t>ARMAÇÃO SECUNDÁRIA, COM 2 ESTRIBOS E 2 ISOLADORES - FORNECIMENTO E INSTALAÇÃO. AF_07/2020</t>
  </si>
  <si>
    <t>ARMAÇÃO SECUNDÁRIA, COM 3 ESTRIBOS E 3 ISOLADORES - FORNECIMENTO E INSTALAÇÃO. AF_07/2020</t>
  </si>
  <si>
    <t>ARMAÇÃO SECUNDÁRIA, COM 4 ESTRIBOS E 4 ISOLADORES - FORNECIMENTO E INSTALAÇÃO. AF_07/2020</t>
  </si>
  <si>
    <t>ARMAÇÃO SECUNDÁRIA, COM 1 ESTRIBO, SEM ISOLADOR - FORNECIMENTO E INSTALAÇÃO. AF_07/2020</t>
  </si>
  <si>
    <t>ARMAÇÃO SECUNDÁRIA, COM 2 ESTRIBOS, SEM ISOLADOR - FORNECIMENTO E INSTALAÇÃO. AF_07/2020</t>
  </si>
  <si>
    <t>ARMAÇÃO SECUNDÁRIA, COM 3 ESTRIBOS, SEM ISOLADOR - FORNECIMENTO E INSTALAÇÃO. AF_07/2020</t>
  </si>
  <si>
    <t>ARMAÇÃO SECUNDÁRIA, COM 4 ESTRIBOS, SEM ISOLADOR - FORNECIMENTO E INSTALAÇÃO. AF_07/2020</t>
  </si>
  <si>
    <t>ISOLADOR, TIPO PINO, PARA TENSÃO 15 KV - FORNECIMENTO E INSTALAÇÃO. AF_07/2020</t>
  </si>
  <si>
    <t>ISOLADOR, TIPO DISCO, PARA TENSÃO 15 KV - FORNECIMENTO E INSTALAÇÃO. AF_07/2020</t>
  </si>
  <si>
    <t>ISOLADOR, TIPO ROLDANA, PARA BAIXA TENSÃO - FORNECIMENTO E INSTALAÇÃO. AF_07/2020</t>
  </si>
  <si>
    <t>GRAMPO PARALELO METÁLICO, PARA REDES AÉREAS DE DISTRIBUIÇÃO DE ENERGIA ELÉTRICA DE BAIXA TENSÃO - FORNECIMENTO E INSTALAÇÃO. AF_07/2020</t>
  </si>
  <si>
    <t>ALÇA PREFORMADA DE DISTRIBUIÇÃO, EM  AÇO GALVANIZADO, AWG 1 - FORNECIMENTO E INSTALAÇÃO. AF_07/2020</t>
  </si>
  <si>
    <t>ALÇA PREFORMADA DE DISTRIBUIÇÃO, EM  AÇO GALVANIZADO, AWG 2 - FORNECIMENTO E INSTALAÇÃO. AF_07/2020</t>
  </si>
  <si>
    <t>ALÇA PREFORMADA DE DISTRIBUIÇÃO, EM  AÇO GALVANIZADO, AWG 4 - FORNECIMENTO E INSTALAÇÃO. AF_07/2020</t>
  </si>
  <si>
    <t>ALÇA PREFORMADA DE DISTRIBUIÇÃO, EM  AÇO GALVANIZADO, AWG 6 - FORNECIMENTO E INSTALAÇÃO. AF_07/2020</t>
  </si>
  <si>
    <t>CABO DE COBRE FLEXÍVEL ISOLADO, 10 MM², 0,6/1,0 KV, PARA REDE AÉREA DE DISTRIBUIÇÃO DE ENERGIA ELÉTRICA DE BAIXA TENSÃO - FORNECIMENTO E INSTALAÇÃO. AF_07/2020</t>
  </si>
  <si>
    <t>CABO DE COBRE FLEXÍVEL ISOLADO, 16 MM², 0,6/1,0 KV, PARA REDE AÉREA DE DISTRIBUIÇÃO DE ENERGIA ELÉTRICA DE BAIXA TENSÃO - FORNECIMENTO E INSTALAÇÃO. AF_07/2020</t>
  </si>
  <si>
    <t>CABO DE COBRE FLEXÍVEL ISOLADO, 25 MM², 0,6/1,0 KV, PARA REDE AÉREA DE DISTRIBUIÇÃO DE ENERGIA ELÉTRICA DE BAIXA TENSÃO - FORNECIMENTO E INSTALAÇÃO. AF_07/2020</t>
  </si>
  <si>
    <t>CABO DE COBRE FLEXÍVEL ISOLADO, 35 MM², 0,6/1,0 KV, PARA REDE AÉREA DE DISTRIBUIÇÃO DE ENERGIA ELÉTRICA DE BAIXA TENSÃO - FORNECIMENTO E INSTALAÇÃO. AF_07/2020</t>
  </si>
  <si>
    <t>CABO DE COBRE FLEXÍVEL ISOLADO, 50 MM², 0,6/1,0 KV, PARA REDE AÉREA DE DISTRIBUIÇÃO DE ENERGIA ELÉTRICA DE BAIXA TENSÃO - FORNECIMENTO E INSTALAÇÃO. AF_07/2020</t>
  </si>
  <si>
    <t>CABO DE COBRE FLEXÍVEL ISOLADO, 70 MM², 0,6/1,0 KV, PARA REDE AÉREA DE DISTRIBUIÇÃO DE ENERGIA ELÉTRICA DE BAIXA TENSÃO - FORNECIMENTO E INSTALAÇÃO. AF_07/2020</t>
  </si>
  <si>
    <t>CABO DE COBRE FLEXÍVEL ISOLADO, 95 MM², 0,6/1,0 KV, PARA REDE AÉREA DE DISTRIBUIÇÃO DE ENERGIA ELÉTRICA DE BAIXA TENSÃO - FORNECIMENTO E INSTALAÇÃO. AF_07/2020</t>
  </si>
  <si>
    <t>CABO DE COBRE FLEXÍVEL ISOLADO, 120 MM², 0,6/1,0 KV, PARA REDE AÉREA DE DISTRIBUIÇÃO DE ENERGIA ELÉTRICA DE BAIXA TENSÃO - FORNECIMENTO E INSTALAÇÃO. AF_07/2020</t>
  </si>
  <si>
    <t>REATOR PARA LÂMPADA VAPOR DE MERCÚRIO 400 W, USO EXTERNO - FORNECIMENTO E INSTALAÇÃO. AF_08/2020</t>
  </si>
  <si>
    <t>REATOR PARA LÂMPADA VAPOR DE SÓDIO 250 W, USO EXTERNO - FORNECIMENTO E INSTALAÇÃO. AF_08/2020</t>
  </si>
  <si>
    <t>REATOR PARA LÂMPADA VAPOR DE MERCÚRIO 125 W, USO EXTERNO - FORNECIMENTO E INSTALAÇÃO. AF_08/2020</t>
  </si>
  <si>
    <t>REATOR PARA LÂMPADA VAPOR DE MERCÚRIO 250 W, USO EXTERNO - FORNECIMENTO E INSTALAÇÃO. AF_08/2020</t>
  </si>
  <si>
    <t>SUBSTITUIÇÃO DE REATOR PARA ILUMINAÇÃO PÚBLICA (NÃO INCLUI FORNECIMENTO). AF_08/2020</t>
  </si>
  <si>
    <t>IGNITOR PARA PARTIDA LÂMPADA VAPOR SÓDIO / VAPOR METÁLICO ATÉ 400 W - FORNECIMENTO E INSTALAÇÃO. AF_08/2020</t>
  </si>
  <si>
    <t>RELÉ FOTOELÉTRICO PARA COMANDO DE ILUMINAÇÃO EXTERNA 1000 W - FORNECIMENTO E INSTALAÇÃO. AF_08/2020</t>
  </si>
  <si>
    <t>SUBSTITUIÇÃO DE RELÉ FOTOELÉTRICO PARA COMANDO DE ILUMINAÇÃO EXTERNA 1000 W - FORNECIMENTO E INSTALAÇÃO. AF_08/2020</t>
  </si>
  <si>
    <t>BRAÇO PARA ILUMINAÇÃO PÚBLICA, EM TUBO DE AÇO GALVANIZADO, COMPRIMENTO DE 1,50 M, PARA FIXAÇÃO EM POSTE DE CONCRETO - FORNECIMENTO E INSTALAÇÃO. AF_08/2020</t>
  </si>
  <si>
    <t>BRAÇO PARA ILUMINAÇÃO PÚBLICA, EM TUBO DE AÇO GALVANIZADO, COMPRIMENTO DE 1,50 M, PARA FIXAÇÃO EM POSTE METÁLICO - FORNECIMENTO E INSTALAÇÃO. AF_08/2020</t>
  </si>
  <si>
    <t>LÂMPADA VAPOR METÁLICO 400 W - FORNECIMENTO E INSTALAÇÃO. AF_08/2020</t>
  </si>
  <si>
    <t>LÂMPADA VAPOR METÁLICO 150 W - FORNECIMENTO E INSTALAÇÃO. AF_08/2020</t>
  </si>
  <si>
    <t>LÂMPADA VAPOR DE MERCÚRIO 125 W - FORNECIMENTO E INSTALAÇÃO. AF_08/2020</t>
  </si>
  <si>
    <t>LÂMPADA VAPOR DE MERCÚRIO 250 W - FORNECIMENTO E INSTALAÇÃO. AF_08/2020</t>
  </si>
  <si>
    <t>LÂMPADA VAPOR DE MERCÚRIO 400 W - FORNECIMENTO E INSTALAÇÃO. AF_08/2020</t>
  </si>
  <si>
    <t>LÂMPADA MISTA 160 W - FORNECIMENTO E INSTALAÇÃO. AF_08/2020</t>
  </si>
  <si>
    <t>LÂMPADA MISTA 250 W - FORNECIMENTO E INSTALAÇÃO. AF_08/2020</t>
  </si>
  <si>
    <t>LÂMPADA MISTA 500 W - FORNECIMENTO E INSTALAÇÃO. AF_08/2020</t>
  </si>
  <si>
    <t>LÂMPADA VAPOR DE SÓDIO 150 W - FORNECIMENTO E INSTALAÇÃO. AF_08/2020</t>
  </si>
  <si>
    <t>LÂMPADA VAPOR DE SÓDIO 250 W - FORNECIMENTO E INSTALAÇÃO. AF_08/2020</t>
  </si>
  <si>
    <t>LÂMPADA VAPOR DE SÓDIO 400 W - FORNECIMENTO E INSTALAÇÃO. AF_08/2020</t>
  </si>
  <si>
    <t>SUBSTITUIÇÃO DE LÂMPADA PARA ILUMINAÇÃO PÚBLICA (NÃO INCLUI FORNECIMENTO). AF_08/2020</t>
  </si>
  <si>
    <t>LUMINÁRIA FECHADA, PARA ILUMINAÇÃO PÚBLICA, PARA LÂMPADA DE VAPOR - FORNECIMENTO E INSTALAÇÃO (EXCLUSIVE LÂMPADA E REATOR). AF_08/2020</t>
  </si>
  <si>
    <t>LUMINÁRIA ABERTA PARA ILUMINAÇÃO PÚBLICA, PARA LÂMPADA VAPOR DE MERCÚRIO ATÉ 400 W E MISTA ATÉ 500 W, COM BRAÇO EM TUBO DE AÇO GALV 1", COMPRIMENTO DE 1,50 M, PARA POSTE DE CONCRETO - FORNECIMENTO E INSTALAÇÃO (EXCLUSIVE LÂMPADA E REATOR). AF_08/2020</t>
  </si>
  <si>
    <t>LUMINÁRIA DE LED PARA ILUMINAÇÃO PÚBLICA, DE 33 W ATÉ 50 W - FORNECIMENTO E INSTALAÇÃO. AF_08/2020</t>
  </si>
  <si>
    <t>LUMINÁRIA DE LED PARA ILUMINAÇÃO PÚBLICA, DE 51 W ATÉ 67 W - FORNECIMENTO E INSTALAÇÃO. AF_08/2020</t>
  </si>
  <si>
    <t>LUMINÁRIA DE LED PARA ILUMINAÇÃO PÚBLICA, DE 68 W ATÉ 97 W - FORNECIMENTO E INSTALAÇÃO. AF_08/2020</t>
  </si>
  <si>
    <t>LUMINÁRIA DE LED PARA ILUMINAÇÃO PÚBLICA, DE 98 W ATÉ 137 W - FORNECIMENTO E INSTALAÇÃO. AF_08/2020</t>
  </si>
  <si>
    <t>LUMINÁRIA DE LED PARA ILUMINAÇÃO PÚBLICA, DE 138 W ATÉ 180 W - FORNECIMENTO E INSTALAÇÃO. AF_08/2020</t>
  </si>
  <si>
    <t>LUMINÁRIA DE LED PARA ILUMINAÇÃO PÚBLICA, DE 181 W ATÉ 239 W - FORNECIMENTO E INSTALAÇÃO. AF_08/2020</t>
  </si>
  <si>
    <t>LUMINÁRIA DE LED PARA ILUMINAÇÃO PÚBLICA, DE 240 W ATÉ 350 W - FORNECIMENTO E INSTALAÇÃO. AF_08/2020</t>
  </si>
  <si>
    <t>SUBSTITUIÇÃO DE LUMINÁRIA DE VAPOR DE MERCÚRIO/VAPOR DE SÓDIO POR LUMINÁRIA DE LED PARA ILUMINAÇÃO PÚBLICA (NÃO INCLUI FORNECIMENTO). AF_08/2020</t>
  </si>
  <si>
    <t>LUMINÁRIA FECHADA PARA ILUMINAÇÃO PÚBLICA, COM REATOR DE PARTIDA RÁPIDA, COM LÂMPADA VAPOR DE MERCÚRIO 250 W - FORNECIMENTO E INSTALAÇÃO. AF_08/2020</t>
  </si>
  <si>
    <t>ABRAÇADEIRA DE FIXAÇÃO DE BRAÇOS DE LUMINÁRIAS DE 2" - FORNECIMENTO E INSTALAÇÃO. AF_08/2020</t>
  </si>
  <si>
    <t>ABRAÇADEIRA DE FIXAÇÃO DE BRAÇOS DE LUMINÁRIAS DE 3" - FORNECIMENTO E INSTALAÇÃO. AF_08/2020</t>
  </si>
  <si>
    <t>ABRAÇADEIRA DE FIXAÇÃO DE BRAÇOS DE LUMINÁRIAS DE 4" - FORNECIMENTO E INSTALAÇÃO. AF_08/2020</t>
  </si>
  <si>
    <t>REFLETOR RETANGULAR FECHADO, COM LÂMPADA VAPOR METÁLICO 400 W - FORNECIMENTO E INSTALAÇÃO. AF_08/2020</t>
  </si>
  <si>
    <t>LUMINÁRIA ESTANQUE COM PROTEÇÃO CONTRA ÁGUA, POEIRA OU IMPACTOS - FORNECIMENTO E INSTALAÇÃO. AF_08/2020</t>
  </si>
  <si>
    <t>TRANSFORMADOR DE DISTRIBUIÇÃO, 30 KVA, TRIFÁSICO, 60 HZ, CLASSE 15 KV, IMERSO EM ÓLEO MINERAL, INSTALAÇÃO EM POSTE (NÃO INCLUSO SUPORTE) - FORNECIMENTO E INSTALAÇÃO. AF_12/2020</t>
  </si>
  <si>
    <t>TRANSFORMADOR DE DISTRIBUIÇÃO, 45 KVA, TRIFÁSICO, 60 HZ, CLASSE 15 KV, IMERSO EM ÓLEO MINERAL, INSTALAÇÃO EM POSTE (NÃO INCLUSO SUPORTE) - FORNECIMENTO E INSTALAÇÃO. AF_12/2020</t>
  </si>
  <si>
    <t>TRANSFORMADOR DE DISTRIBUIÇÃO, 75 KVA, TRIFÁSICO, 60 HZ, CLASSE 15 KV, IMERSO EM ÓLEO MINERAL, INSTALAÇÃO EM POSTE (NÃO INCLUSO SUPORTE) - FORNECIMENTO E INSTALAÇÃO. AF_12/2020</t>
  </si>
  <si>
    <t>TRANSFORMADOR DE DISTRIBUIÇÃO, 112,5 KVA, TRIFÁSICO, 60 HZ, CLASSE 15 KV, IMERSO EM ÓLEO MINERAL, INSTALAÇÃO EM POSTE (NÃO INCLUSO SUPORTE) - FORNECIMENTO E INSTALAÇÃO. AF_12/2020</t>
  </si>
  <si>
    <t>TRANSFORMADOR DE DISTRIBUIÇÃO, 150 KVA, TRIFÁSICO, 60 HZ, CLASSE 15 KV, IMERSO EM ÓLEO MINERAL, INSTALAÇÃO EM POSTE (NÃO INCLUSO SUPORTE) - FORNECIMENTO E INSTALAÇÃO. AF_12/2020</t>
  </si>
  <si>
    <t>TRANSFORMADOR DE DISTRIBUIÇÃO, 225 KVA, TRIFÁSICO, 60 HZ, CLASSE 15 KV, IMERSO EM ÓLEO MINERAL, INSTALAÇÃO EM POSTE (NÃO INCLUSO SUPORTE) - FORNECIMENTO E INSTALAÇÃO. AF_12/2020</t>
  </si>
  <si>
    <t>TRANSFORMADOR DE DISTRIBUIÇÃO, 300 KVA, TRIFÁSICO, 60 HZ, CLASSE 15 KV, IMERSO EM ÓLEO MINERAL, INSTALAÇÃO EM POSTE (NÃO INCLUSO SUPORTE) - FORNECIMENTO E INSTALAÇÃO. AF_12/2020</t>
  </si>
  <si>
    <t>SUPORTE PARA TRANSFORMADOR EM POSTE DE CONCRETO CIRCULAR - FORNECIMENTO E INSTALAÇÃO. AF_12/2020</t>
  </si>
  <si>
    <t>SUPORTE PARA TRANSFORMADOR EM POSTE DE CONCRETO DUPLO T - FORNECIMENTO E INSTALAÇÃO. AF_12/2020</t>
  </si>
  <si>
    <t>TRANSFORMADOR DE DISTRIBUIÇÃO, 500KVA, TRIFÁSICO, 60 HZ, CLASSE 15 KV, IMERSO EM ÓLEO MINERAL, INSTALAÇÃO EM SOLO (NÃO INCLUSO ABRIGO) - FORNECIMENTO E INSTALAÇÃO. AF_02/2022</t>
  </si>
  <si>
    <t>TRANSFORMADOR DE DISTRIBUIÇÃO, 750 KVA, TRIFÁSICO, 60 HZ, CLASSE 15 KV, IMERSO EM ÓLEO MINERAL, INSTALAÇÃO EM SOLO (NÃO INCLUSO ABRIGO) - FORNECIMENTO E INSTALAÇÃO. AF_02/2022</t>
  </si>
  <si>
    <t>TRANSFORMADOR DE DISTRIBUIÇÃO, 1000 KVA, TRIFÁSICO, 60 HZ, CLASSE 15 KV, IMERSO EM ÓLEO MINERAL, INSTALAÇÃO EM SOLO (NÃO INCLUSO ABRIGO) - FORNECIMENTO E INSTALAÇÃO. AF_02/2022</t>
  </si>
  <si>
    <t>PLACA DE CONCRETO PRÉ-MOLDADO COMO PROTEÇÃO MECÂNICA ADICIONAL NO REATERRO PARA REDE ENTERRADA DE DISTRIBUIÇÃO DE ENERGIA ELÉTRICA - FORNECIMENTO E INSTALAÇÃO. AF_12/2021</t>
  </si>
  <si>
    <t>CONCRETAGEM COMO PROTEÇÃO MECÂNICA ADICIONAL NO REATERRO PARA REDE ENTERRADA DE DISTRIBUIÇÃO DE ENERGIA ELÉTRICA - FORNECIMENTO E INSTALAÇÃO. AF_12/2021</t>
  </si>
  <si>
    <t>ABRIGO PARA HIDRANTE, 90X60X17CM, COM REGISTRO GLOBO ANGULAR 45 GRAUS 2 1/2", ADAPTADOR STORZ 2 1/2", MANGUEIRA DE INCÊNDIO 20M, REDUÇÃO 2 1/2" X 1 1/2" E ESGUICHO EM LATÃO 1 1/2" - FORNECIMENTO E INSTALAÇÃO. AF_10/2020</t>
  </si>
  <si>
    <t>EXTINTOR DE INCÊNDIO PORTÁTIL COM CARGA DE ÁGUA PRESSURIZADA DE 10 L, CLASSE A - FORNECIMENTO E INSTALAÇÃO. AF_10/2020_P</t>
  </si>
  <si>
    <t>EXTINTOR DE INCÊNDIO PORTÁTIL COM CARGA DE CO2 DE 4 KG, CLASSE BC - FORNECIMENTO E INSTALAÇÃO. AF_10/2020_P</t>
  </si>
  <si>
    <t>EXTINTOR DE INCÊNDIO PORTÁTIL COM CARGA DE CO2 DE 6 KG, CLASSE BC - FORNECIMENTO E INSTALAÇÃO. AF_10/2020_P</t>
  </si>
  <si>
    <t>EXTINTOR DE INCÊNDIO PORTÁTIL COM CARGA DE PQS DE 4 KG, CLASSE BC - FORNECIMENTO E INSTALAÇÃO. AF_10/2020_P</t>
  </si>
  <si>
    <t>EXTINTOR DE INCÊNDIO PORTÁTIL COM CARGA DE PQS DE 6 KG, CLASSE BC - FORNECIMENTO E INSTALAÇÃO. AF_10/2020_P</t>
  </si>
  <si>
    <t>EXTINTOR DE INCÊNDIO PORTÁTIL COM CARGA DE PQS DE 8 KG, CLASSE BC - FORNECIMENTO E INSTALAÇÃO. AF_10/2020_P</t>
  </si>
  <si>
    <t>EXTINTOR DE INCÊNDIO PORTÁTIL COM CARGA DE PQS DE 12 KG, CLASSE BC - FORNECIMENTO E INSTALAÇÃO. AF_10/2020_P</t>
  </si>
  <si>
    <t>ABRIGO PARA HIDRANTE, 75X45X17CM, COM REGISTRO GLOBO ANGULAR 45 GRAUS 2 1/2", ADAPTADOR STORZ 2 1/2", MANGUEIRA DE INCÊNDIO 15M 2 1/2" E ESGUICHO EM LATÃO 2 1/2" - FORNECIMENTO E INSTALAÇÃO. AF_10/2020</t>
  </si>
  <si>
    <t>CAIXA DE INCÊNDIO 45X75X17CM - FORNECIMENTO E INSTALAÇÃO. AF_10/2020</t>
  </si>
  <si>
    <t>CAIXA DE INCÊNDIO 60X90X17CM - FORNECIMENTO E INSTALAÇÃO. AF_10/2020</t>
  </si>
  <si>
    <t>CONJUNTO DE MANGUEIRA PARA COMBATE A INCÊNDIO EM FIBRA DE POLIESTER PURA, COM 1.1/2", REVESTIDA INTERNAMENTE, COMPRIMENTO DE 15M - FORNECIMENTO E INSTALAÇÃO. AF_10/2020</t>
  </si>
  <si>
    <t>HIDRANTE SUBTERRÂNEO PREDIAL (COM CURVA LONGA E CAIXA), DN 75 MM - FORNECIMENTO E INSTALAÇÃO. AF_10/2020</t>
  </si>
  <si>
    <t>MANÔMETRO 0 A 200 PSI (0 A 14 KGF/CM2), D = 50MM - FORNECIMENTO E INSTALAÇÃO. AF_10/2020</t>
  </si>
  <si>
    <t>CAIXA ENTERRADA PARA INSTALAÇÕES TELEFÔNICAS TIPO R1, EM ALVENARIA COM BLOCOS DE CONCRETO, DIMENSÕES INTERNAS: 0,35X0,60X0,60 M, EXCLUINDO TAMPÃO. AF_12/2020</t>
  </si>
  <si>
    <t>TAMPA PARA CAIXA TIPO R1, EM FERRO FUNDIDO, DIMENSÕES INTERNAS: 0,40 X 0,60 M - FORNECIMENTO E INSTALAÇÃO. AF_12/2020</t>
  </si>
  <si>
    <t>TAMPA PARA CAIXA TIPO R2 E R3, EM FERRO FUNDIDO, DIMENSÕES INTERNAS: 0,55 X 1,10 M - FORNECIMENTO E INSTALAÇÃO. AF_12/2020</t>
  </si>
  <si>
    <t>AR CONDICIONADO SPLIT INVERTER, HI-WALL (PAREDE), 9000 BTU/H, CICLO FRIO - FORNECIMENTO E INSTALAÇÃO. AF_11/2021_P</t>
  </si>
  <si>
    <t>AR CONDICIONADO SPLIT ON/OFF, HI-WALL (PAREDE), 9000 BTUS/H, CICLO FRIO - FORNECIMENTO E INSTALAÇÃO. AF_11/2021_P</t>
  </si>
  <si>
    <t>AR CONDICIONADO SPLIT ON/OFF, HI-WALL (PAREDE), 9000 BTUS/H, CICLO QUENTE/FRIO - FORNECIMENTO E INSTALAÇÃO. AF_11/2021_P</t>
  </si>
  <si>
    <t>AR CONDICIONADO SPLIT INVERTER, HI-WALL (PAREDE), 12000 BTU/H, CICLO FRIO - FORNECIMENTO E INSTALAÇÃO. AF_11/2021_P</t>
  </si>
  <si>
    <t>AR CONDICIONADO SPLIT ON/OFF, HI-WALL (PAREDE), 12000 BTUS/H, CICLO FRIO - FORNECIMENTO E INSTALAÇÃO. AF_11/2021_P</t>
  </si>
  <si>
    <t>AR CONDICIONADO SPLIT ON/OFF, HI-WALL (PAREDE), 12000 BTUS/H, CICLO QUENTE/FRIO - FORNECIMENTO E INSTALAÇÃO. AF_11/2021_P</t>
  </si>
  <si>
    <t>AR CONDICIONADO SPLIT INVERTER, HI-WALL (PAREDE), 18000 BTU/H, CICLO FRIO - FORNECIMENTO E INSTALAÇÃO. AF_11/2021_P</t>
  </si>
  <si>
    <t>AR CONDICIONADO SPLIT ON/OFF, HI-WALL (PAREDE), 18000 BTUS/H, CICLO FRIO - FORNECIMENTO E INSTALAÇÃO. AF_11/2021_P</t>
  </si>
  <si>
    <t>AR CONDICIONADO SPLIT ON/OFF, HI-WALL (PAREDE), 18000 BTUS/H, CICLO QUENTE/FRIO - FORNECIMENTO E INSTALAÇÃO. AF_11/2021_P</t>
  </si>
  <si>
    <t>AR CONDICIONADO SPLIT INVERTER, HI-WALL (PAREDE), 24000 BTU/H, CICLO FRIO - FORNECIMENTO E INSTALAÇÃO. AF_11/2021_P</t>
  </si>
  <si>
    <t>AR CONDICIONADO SPLIT ON/OFF, HI-WALL (PAREDE), 24000 BTUS/H, CICLO FRIO - FORNECIMENTO E INSTALAÇÃO. AF_11/2021_P</t>
  </si>
  <si>
    <t>AR CONDICIONADO SPLIT ON/OFF, HI-WALL (PAREDE), 24000 BTUS/H, CICLO QUENTE/FRIO - FORNECIMENTO E INSTALAÇÃO. AF_11/2021_P</t>
  </si>
  <si>
    <t>AR CONDICIONADO SPLIT INVERTER, PISO TETO, 18000 BTU/H, CICLO FRIO - FORNECIMENTO E INSTALAÇÃO. AF_11/2021_P</t>
  </si>
  <si>
    <t>AR CONDICIONADO SPLIT ON/OFF, PISO TETO, 18.000 BTU/H, CICLO FRIO - FORNECIMENTO E INSTALAÇÃO. AF_11/2021_P</t>
  </si>
  <si>
    <t>AR CONDICIONADO SPLIT INVERTER, PISO TETO, 24000 BTU/H, CICLO FRIO - FORNECIMENTO E INSTALAÇÃO. AF_11/2021_P</t>
  </si>
  <si>
    <t>AR CONDICIONADO SPLIT ON/OFF, PISO TETO, 24.000 BTU/H, CICLO FRIO - FORNECIMENTO E INSTALAÇÃO. AF_11/2021_P</t>
  </si>
  <si>
    <t>AR CONDICIONADO SPLIT INVERTER, PISO TETO, 24000 BTU/H, QUENTE/FRIO - FORNECIMENTO E INSTALAÇÃO. AF_11/2021_P</t>
  </si>
  <si>
    <t>AR CONDICIONADO SPLIT INVERTER, PISO TETO, 36000 BTU/H, CICLO FRIO - FORNECIMENTO E INSTALAÇÃO. AF_11/2021_P</t>
  </si>
  <si>
    <t>AR CONDICIONADO SPLIT ON/OFF, PISO TETO, 36.000 BTU/H, CICLO FRIO - FORNECIMENTO E INSTALAÇÃO. AF_11/2021_P</t>
  </si>
  <si>
    <t>AR CONDICIONADO SPLIT INVERTER, PISO TETO, 48000 BTU/H, CICLO FRIO - FORNECIMENTO E INSTALAÇÃO. AF_11/2021_P</t>
  </si>
  <si>
    <t>AR CONDICIONADO SPLIT ON/OFF, PISO TETO, 48.000 BTU/H, CICLO FRIO - FORNECIMENTO E INSTALAÇÃO. AF_11/2021_P</t>
  </si>
  <si>
    <t>AR CONDICIONADO SPLIT INVERTER, PISO TETO, APRESENTANDO ENTRE 54000 E 58000 BTU/H, CICLO FRIO - FORNECIMENTO E INSTALAÇÃO. AF_11/2021_P</t>
  </si>
  <si>
    <t>AR CONDICIONADO SPLIT ON/OFF, PISO TETO, 60.000 BTU/H, CICLO FRIO - FORNECIMENTO E INSTALAÇÃO. AF_11/2021_P</t>
  </si>
  <si>
    <t>AR CONDICIONADO SPLIT ON/OFF, CASSETE (TETO), FRIO 4 VIAS 18000 BTU/H - FORNECIMENTO E INSTALAÇÃO. AF_11/2021_P</t>
  </si>
  <si>
    <t>AR CONDICIONADO SPLIT ON/OFF, CASSETE (TETO), 18000 BTU/H, CICLO QUENTE/FRIO - FORNECIMENTO E INSTALAÇÃO. AF_11/2021_P</t>
  </si>
  <si>
    <t>AR CONDICIONADO SPLIT ON/OFF, CASSETE (TETO), FRIO 4 VIAS 24000 BTU/H - FORNECIMENTO E INSTALAÇÃO. AF_11/2021_P</t>
  </si>
  <si>
    <t>AR CONDICIONADO SPLIT ON/OFF, CASSETE (TETO), 24000 BTU/H, CICLO QUENTE/FRIO - FORNECIMENTO E INSTALAÇÃO. AF_11/2021_P</t>
  </si>
  <si>
    <t>AR CONDICIONADO SPLIT ON/OFF, CASSETE (TETO), FRIO 4 VIAS 36000 BTU/H - FORNECIMENTO E INSTALAÇÃO. AF_11/2021_P</t>
  </si>
  <si>
    <t>AR CONDICIONADO SPLIT ON/OFF, CASSETE (TETO), 36000 BTU/H, CICLO QUENTE/FRIO - FORNECIMENTO E INSTALAÇÃO. AF_11/2021_P</t>
  </si>
  <si>
    <t>AR CONDICIONADO SPLIT ON/OFF, CASSETE (TETO), FRIO 4 VIAS 48000 BTU/H - FORNECIMENTO E INSTALAÇÃO. AF_11/2021_P</t>
  </si>
  <si>
    <t>AR CONDICIONADO SPLIT ON/OFF, CASSETE (TETO), 48000 BTU/H, CICLO QUENTE/FRIO - FORNECIMENTO E INSTALAÇÃO. AF_11/2021_P</t>
  </si>
  <si>
    <t>AR CONDICIONADO SPLIT ON/OFF, CASSETE (TETO), FRIO 4 VIAS 60000 BTU/H - FORNECIMENTO E INSTALAÇÃO. AF_11/2021_P</t>
  </si>
  <si>
    <t>AR CONDICIONADO SPLIT ON/OFF, CASSETE (TETO), 60000 BTU/H, CICLO QUENTE/FRIO - FORNECIMENTO E INSTALAÇÃO. AF_11/2021_P</t>
  </si>
  <si>
    <t>AR CONDICIONADO SPLITÃO 10 TR - FORNECIMENTO E INSTALAÇÃO. AF_11/2021_P</t>
  </si>
  <si>
    <t>AR CONDICIONADO SPLITÃO 15 TR - FORNECIMENTO E INSTALAÇÃO. AF_11/2021_P</t>
  </si>
  <si>
    <t>RASGO E CHUMBAMENTO EM ALVENARIA PARA TUBOS DE SPLIT PAREDE DE 9000 A 24000 BTUS/H. AF_11/2021</t>
  </si>
  <si>
    <t>TUBO EM COBRE FLEXÍVEL, DN 1/4", COM ISOLAMENTO, INSTALADO EM FORRO, PARA RAMAL DE ALIMENTAÇÃO DE AR CONDICIONADO, INCLUSO FIXADOR. AF_11/2021</t>
  </si>
  <si>
    <t>TUBO EM COBRE FLEXÍVEL, DN 3/8", COM ISOLAMENTO, INSTALADO EM FORRO, PARA RAMAL DE ALIMENTAÇÃO DE AR CONDICIONADO, INCLUSO FIXADOR. AF_11/2021</t>
  </si>
  <si>
    <t>TUBO EM COBRE FLEXÍVEL, DN 1/2", COM ISOLAMENTO, INSTALADO EM FORRO, PARA RAMAL DE ALIMENTAÇÃO DE AR CONDICIONADO, INCLUSO FIXADOR. AF_11/2021</t>
  </si>
  <si>
    <t>TUBO EM COBRE FLEXÍVEL, DN 5/8", COM ISOLAMENTO, INSTALADO EM FORRO, PARA RAMAL DE ALIMENTAÇÃO DE AR CONDICIONADO, INCLUSO FIXADOR. AF_11/2021</t>
  </si>
  <si>
    <t>INSTALAÇÃO DE TUBOS E CONEXÕES, EM AÇO/FERRO GALVANIZADO, PARA O CENTRO DE MEDIÇÃO DE GÁS DE EDIFÍCIO RESIDENCIAL, COM 4 PAVIMENTOS, 16 UNIDADES HABITACIONAIS, DN 32 (1 1/4) - FORNECIMENTO E INSTALAÇÃO. AF_10/2020</t>
  </si>
  <si>
    <t>INSTALAÇÃO DE TUBOS E CONEXÕES, EM AÇO/FERRO GALVANIZADO, PARA O CENTRO DE MEDIÇÃO DE GÁS DE EDIFÍCIO RESIDENCIAL, COM 4 PAVIMENTOS, 16 UNIDADES HABITACIONAIS, DN 50 (2) - FORNECIMENTO E INSTALAÇÃO. AF_10/2020</t>
  </si>
  <si>
    <t>TUBO DE AÇO GALVANIZADO COM COSTURA, CLASSE MÉDIA, CONEXÃO RANHURADA, DN 50 (2"), INSTALADO EM PRUMADAS - FORNECIMENTO E INSTALAÇÃO. AF_10/2020</t>
  </si>
  <si>
    <t>TUBO DE AÇO GALVANIZADO COM COSTURA, CLASSE MÉDIA, CONEXÃO RANHURADA, DN 65 (2 1/2"), INSTALADO EM PRUMADAS - FORNECIMENTO E INSTALAÇÃO. AF_10/2020</t>
  </si>
  <si>
    <t>TUBO DE AÇO GALVANIZADO COM COSTURA, CLASSE MÉDIA, CONEXÃO RANHURADA, DN 80 (3"), INSTALADO EM PRUMADAS - FORNECIMENTO E INSTALAÇÃO. AF_10/2020</t>
  </si>
  <si>
    <t>TUBO DE AÇO PRETO SEM COSTURA, CONEXÃO SOLDADA, DN 50 (2"), INSTALADO EM PRUMADAS - FORNECIMENTO E INSTALAÇÃO. AF_10/2020</t>
  </si>
  <si>
    <t>TUBO DE AÇO PRETO SEM COSTURA, CONEXÃO SOLDADA, DN 65 (2 1/2"), INSTALADO EM PRUMADAS - FORNECIMENTO E INSTALAÇÃO. AF_10/2020</t>
  </si>
  <si>
    <t>TUBO DE AÇO GALVANIZADO COM COSTURA, CLASSE MÉDIA, DN 50 (2"), CONEXÃO ROSQUEADA, INSTALADO EM PRUMADAS - FORNECIMENTO E INSTALAÇÃO. AF_10/2020</t>
  </si>
  <si>
    <t>TUBO DE AÇO GALVANIZADO COM COSTURA, CLASSE MÉDIA, DN 65 (2 1/2"), CONEXÃO ROSQUEADA, INSTALADO EM PRUMADAS - FORNECIMENTO E INSTALAÇÃO. AF_10/2020</t>
  </si>
  <si>
    <t>TUBO DE AÇO GALVANIZADO COM COSTURA, CLASSE MÉDIA, DN 80 (3"), CONEXÃO ROSQUEADA, INSTALADO EM PRUMADAS - FORNECIMENTO E INSTALAÇÃO. AF_10/2020</t>
  </si>
  <si>
    <t>TUBO DE AÇO PRETO SEM COSTURA, CONEXÃO SOLDADA, DN 25 (1"), INSTALADO EM REDE DE ALIMENTAÇÃO PARA HIDRANTE - FORNECIMENTO E INSTALAÇÃO. AF_10/2020</t>
  </si>
  <si>
    <t>TUBO DE AÇO PRETO SEM COSTURA, CONEXÃO SOLDADA, DN 32 (1 1/4"), INSTALADO EM REDE DE ALIMENTAÇÃO PARA HIDRANTE - FORNECIMENTO E INSTALAÇÃO. AF_10/2020</t>
  </si>
  <si>
    <t>TUBO DE AÇO PRETO SEM COSTURA, CONEXÃO SOLDADA, DN 50 (2"), INSTALADO EM REDE DE ALIMENTAÇÃO PARA HIDRANTE - FORNECIMENTO E INSTALAÇÃO. AF_10/2020</t>
  </si>
  <si>
    <t>TUBO DE AÇO PRETO SEM COSTURA, CONEXÃO SOLDADA, DN 65 (2 1/2"), INSTALADO EM REDE DE ALIMENTAÇÃO PARA HIDRANTE - FORNECIMENTO E INSTALAÇÃO. AF_10/2020</t>
  </si>
  <si>
    <t>TUBO DE AÇO GALVANIZADO COM COSTURA, CLASSE MÉDIA, DN 32 (1 1/4"), CONEXÃO ROSQUEADA, INSTALADO EM REDE DE ALIMENTAÇÃO PARA HIDRANTE - FORNECIMENTO E INSTALAÇÃO. AF_10/2020</t>
  </si>
  <si>
    <t>TUBO DE AÇO GALVANIZADO COM COSTURA, CLASSE MÉDIA, DN 40 (1 1/2"), CONEXÃO ROSQUEADA, INSTALADO EM REDE DE ALIMENTAÇÃO PARA HIDRANTE - FORNECIMENTO E INSTALAÇÃO. AF_10/2020</t>
  </si>
  <si>
    <t>TUBO DE AÇO GALVANIZADO COM COSTURA, CLASSE MÉDIA, DN 50 (2"), CONEXÃO ROSQUEADA, INSTALADO EM REDE DE ALIMENTAÇÃO PARA HIDRANTE - FORNECIMENTO E INSTALAÇÃO. AF_10/2020</t>
  </si>
  <si>
    <t>TUBO DE AÇO GALVANIZADO COM COSTURA, CLASSE MÉDIA, DN 65 (2 1/2"), CONEXÃO ROSQUEADA, INSTALADO EM REDE DE ALIMENTAÇÃO PARA HIDRANTE - FORNECIMENTO E INSTALAÇÃO. AF_10/2020</t>
  </si>
  <si>
    <t>TUBO DE AÇO GALVANIZADO COM COSTURA, CLASSE MÉDIA, DN 80 (3"), CONEXÃO ROSQUEADA, INSTALADO EM REDE DE ALIMENTAÇÃO PARA HIDRANTE - FORNECIMENTO E INSTALAÇÃO. AF_10/2020</t>
  </si>
  <si>
    <t>TUBO DE AÇO PRETO SEM COSTURA, CONEXÃO SOLDADA, DN 25 (1"), INSTALADO EM REDE DE ALIMENTAÇÃO PARA SPRINKLER - FORNECIMENTO E INSTALAÇÃO. AF_10/2020</t>
  </si>
  <si>
    <t>TUBO DE AÇO PRETO SEM COSTURA, CONEXÃO SOLDADA, DN 32 (1 1/4"), INSTALADO EM REDE DE ALIMENTAÇÃO PARA SPRINKLER - FORNECIMENTO E INSTALAÇÃO. AF_10/2020</t>
  </si>
  <si>
    <t>TUBO DE AÇO PRETO SEM COSTURA, CONEXÃO SOLDADA, DN 40 (1 1/2"), INSTALADO EM REDE DE ALIMENTAÇÃO PARA SPRINKLER - FORNECIMENTO E INSTALAÇÃO. AF_10/2020</t>
  </si>
  <si>
    <t>TUBO DE AÇO PRETO SEM COSTURA, CONEXÃO SOLDADA, DN 50 (2"), INSTALADO EM REDE DE ALIMENTAÇÃO PARA SPRINKLER - FORNECIMENTO E INSTALAÇÃO. AF_10/2020</t>
  </si>
  <si>
    <t>TUBO DE AÇO PRETO SEM COSTURA, CONEXÃO SOLDADA, DN 65 (2 1/2"), INSTALADO EM REDE DE ALIMENTAÇÃO PARA SPRINKLER - FORNECIMENTO E INSTALAÇÃO. AF_10/2020</t>
  </si>
  <si>
    <t>TUBO DE AÇO GALVANIZADO COM COSTURA, CLASSE MÉDIA, CONEXÃO ROSQUEADA, DN 32 (1 1/4"), INSTALADO EM REDE DE ALIMENTAÇÃO PARA SPRINKLER - FORNECIMENTO E INSTALAÇÃO. AF_10/2020</t>
  </si>
  <si>
    <t>TUBO DE AÇO GALVANIZADO COM COSTURA, CLASSE MÉDIA, CONEXÃO ROSQUEADA, DN 40 (1 1/2"), INSTALADO EM REDE DE ALIMENTAÇÃO PARA SPRINKLER - FORNECIMENTO E INSTALAÇÃO. AF_10/2020</t>
  </si>
  <si>
    <t>TUBO DE AÇO GALVANIZADO COM COSTURA, CLASSE MÉDIA, CONEXÃO ROSQUEADA, DN 50 (2"), INSTALADO EM REDE DE ALIMENTAÇÃO PARA SPRINKLER - FORNECIMENTO E INSTALAÇÃO. AF_10/2020</t>
  </si>
  <si>
    <t>TUBO DE AÇO GALVANIZADO COM COSTURA, CLASSE MÉDIA, CONEXÃO ROSQUEADA, DN 65 (2 1/2"), INSTALADO EM REDE DE ALIMENTAÇÃO PARA SPRINKLER - FORNECIMENTO E INSTALAÇÃO. AF_10/2020</t>
  </si>
  <si>
    <t>TUBO DE AÇO GALVANIZADO COM COSTURA, CLASSE MÉDIA, CONEXÃO ROSQUEADA, DN 80 (3"), INSTALADO EM REDE DE ALIMENTAÇÃO PARA SPRINKLER - FORNECIMENTO E INSTALAÇÃO. AF_10/2020</t>
  </si>
  <si>
    <t>TUBO DE AÇO GALVANIZADO COM COSTURA, CLASSE MÉDIA, CONEXÃO ROSQUEADA, DN 15 (1/2"), INSTALADO EM RAMAIS E SUB-RAMAIS DE GÁS - FORNECIMENTO E INSTALAÇÃO. AF_10/2020</t>
  </si>
  <si>
    <t>TUBO DE AÇO GALVANIZADO COM COSTURA, CLASSE MÉDIA, CONEXÃO ROSQUEADA, DN 20 (3/4"), INSTALADO EM RAMAIS E SUB-RAMAIS DE GÁS - FORNECIMENTO E INSTALAÇÃO. AF_10/2020</t>
  </si>
  <si>
    <t>TUBO DE AÇO PRETO SEM COSTURA, CLASSE MÉDIA, CONEXÃO SOLDADA, DN 15 (1/2"), INSTALADO EM RAMAIS E SUB-RAMAIS DE GÁS - FORNECIMENTO E INSTALAÇÃO. AF_10/2020</t>
  </si>
  <si>
    <t>TUBO DE AÇO PRETO SEM COSTURA, CLASSE MÉDIA, CONEXÃO SOLDADA, DN 20 (3/4"), INSTALADO EM RAMAIS E SUB-RAMAIS DE GÁS - FORNECIMENTO E INSTALAÇÃO. AF_10/2020</t>
  </si>
  <si>
    <t>TUBO DE AÇO PRETO SEM COSTURA, CLASSE MÉDIA, CONEXÃO SOLDADA, DN 25 (1"), INSTALADO EM RAMAIS  E SUB-RAMAIS DE GÁS - FORNECIMENTO E INSTALAÇÃO. AF_10/2020</t>
  </si>
  <si>
    <t>TUBO DE AÇO PRETO SEM COSTURA, CONEXÃO SOLDADA, DN 40 (1 1/2"), INSTALADO EM REDE DE ALIMENTAÇÃO PARA HIDRANTE - FORNECIMENTO E INSTALAÇÃO. AF_10/2020</t>
  </si>
  <si>
    <t>TUBO DE AÇO GALVANIZADO COM COSTURA, CLASSE MÉDIA, DN 25 (1"), CONEXÃO ROSQUEADA, INSTALADO EM REDE DE ALIMENTAÇÃO PARA HIDRANTE - FORNECIMENTO E INSTALAÇÃO. AF_10/2020</t>
  </si>
  <si>
    <t>TUBO DE AÇO GALVANIZADO COM COSTURA, CLASSE MÉDIA, CONEXÃO ROSQUEADA, DN 25 (1"), INSTALADO EM REDE DE ALIMENTAÇÃO PARA SPRINKLER - FORNECIMENTO E INSTALAÇÃO. AF_10/2020</t>
  </si>
  <si>
    <t>TUBO DE AÇO GALVANIZADO COM COSTURA, CLASSE MÉDIA, CONEXÃO ROSQUEADA, DN 25 (1"), INSTALADO EM RAMAIS  E SUB-RAMAIS DE GÁS - FORNECIMENTO E INSTALAÇÃO. AF_10/2020</t>
  </si>
  <si>
    <t>TUBO, PEX, MULTICAMADA, COM TUBO LUVA, DN 16, INSTALADO EM IMPLANTAÇÃO DE INSTALAÇÕES DE GÁS - FORNECIMENTO E INSTALAÇÃO. AF_01/2020</t>
  </si>
  <si>
    <t>TUBO, PEX, MULTICAMADA, COM TUBO LUVA, DN 20, INSTALADO EM IMPLANTAÇÃO DE INSTALAÇÕES DE GÁS - FORNECIMENTO E INSTALAÇÃO. AF_01/2020</t>
  </si>
  <si>
    <t>TUBO, PEX, MULTICAMADA, COM TUBO LUVA, DN 26, INSTALADO EM IMPLANTAÇÃO DE INSTALAÇÕES DE GÁS - FORNECIMENTO E INSTALAÇÃO. AF_01/2020</t>
  </si>
  <si>
    <t>TUBO, PEX, MULTICAMADA, COM TUBO LUVA, DN 32, INSTALADO EM IMPLANTAÇÃO DE INSTALAÇÕES DE GÁS - FORNECIMENTO E INSTALAÇÃO. AF_01/2020</t>
  </si>
  <si>
    <t>TUBO, PEX, MULTICAMADA, COM TUBO LUVA, DN 16, INSTALADO EM RAMAL INTERNO DE INSTALAÇÕES DE GÁS - FORNECIMENTO E INSTALAÇÃO. AF_01/2020</t>
  </si>
  <si>
    <t>TUBO, PEX, MULTICAMADA, COM TUBO LUVA, DN 20, INSTALADO EM RAMAL INTERNO DE INSTALAÇÕES DE GÁS - FORNECIMENTO E INSTALAÇÃO. AF_01/2020</t>
  </si>
  <si>
    <t>TUBO, PEX, MULTICAMADA, COM TUBO LUVA, DN 26, INSTALADO EM RAMAL INTERNO DE INSTALAÇÕES DE GÁS - FORNECIMENTO E INSTALAÇÃO. AF_01/2020</t>
  </si>
  <si>
    <t>TUBO, PEX, MULTICAMADA, COM TUBO LUVA, DN 32, INSTALADO EM RAMAL INTERNO DE INSTALAÇÕES DE GÁS - FORNECIMENTO E INSTALAÇÃO. AF_01/2020</t>
  </si>
  <si>
    <t>TUBO DE AÇO GALVANIZADO COM COSTURA, CLASSE MÉDIA, DN 100 (4"), CONEXÃO ROSQUEADA, INSTALADO EM PRUMADAS - FORNECIMENTO E INSTALAÇÃO. AF_10/2020</t>
  </si>
  <si>
    <t>UNIÃO, EM FERRO GALVANIZADO, 4", CONEXÃO ROSQUEADA, INSTALADO EM PRUMADAS - FORNECIMENTO E INSTALAÇÃO. AF_10/2020</t>
  </si>
  <si>
    <t>LUVA, EM FERRO GALVANIZADO, 4", CONEXÃO ROSQUEADA, INSTALADO EM PRUMADAS - FORNECIMENTO E INSTALAÇÃO. AF_10/2020</t>
  </si>
  <si>
    <t>LUVA DE REDUÇÃO, EM FERRO GALVANIZADO, 4" X 2 1/2", CONEXÃO ROSQUEADA, INSTALADO EM PRUMADAS - FORNECIMENTO E INSTALAÇÃO. AF_10/2020</t>
  </si>
  <si>
    <t>LUVA DE REDUÇÃO, EM FERRO GALVANIZADO, 4" X 2", CONEXÃO ROSQUEADA, INSTALADO EM PRUMADAS - FORNECIMENTO E INSTALAÇÃO. AF_10/2020</t>
  </si>
  <si>
    <t>LUVA DE REDUÇÃO, EM FERRO GALVANIZADO, 4" X 3", CONEXÃO ROSQUEADA, INSTALADO EM PRUMADAS - FORNECIMENTO E INSTALAÇÃO. AF_10/2020</t>
  </si>
  <si>
    <t>NIPLE, EM FERRO GALVANIZADO, 4", CONEXÃO ROSQUEADA, INSTALADO EM PRUMADAS - FORNECIMENTO E INSTALAÇÃO. AF_10/2020</t>
  </si>
  <si>
    <t>JOELHO 90°, EM FERRO GALVANIZADO, 4", CONEXÃO ROSQUEADA, INSTALADO EM PRUMADAS - FORNECIMENTO E INSTALAÇÃO. AF_10/2020</t>
  </si>
  <si>
    <t>TÊ, EM FERRO GALVANIZADO, 4", CONEXÃO ROSQUEADA, INSTALADO EM PRUMADAS - FORNECIMENTO E INSTALAÇÃO. AF_10/2020</t>
  </si>
  <si>
    <t>TUBO DE AÇO GALVANIZADO COM COSTURA, CLASSE MÉDIA, DN 100 (4"), CONEXÃO ROSQUEADA, INSTALADO EM REDE DE ALIMENTAÇÃO PARA HIDRANTE - FORNECIMENTO E INSTALAÇÃO. AF_10/2020</t>
  </si>
  <si>
    <t>UNIÃO, EM FERRO GALVANIZADO, 4", CONEXÃO ROSQUEADA, INSTALADO EM REDE DE ALIMENTAÇÃO PARA HIDRANTE - FORNECIMENTO E INSTALAÇÃO. AF_10/2020</t>
  </si>
  <si>
    <t>LUVA, EM FERRO GALVANIZADO, 4", CONEXÃO ROSQUEADA, INSTALADO EM REDE DE ALIMENTAÇÃO PARA HIDRANTE - FORNECIMENTO E INSTALAÇÃO. AF_10/2020</t>
  </si>
  <si>
    <t>LUVA DE REDUÇÃO, EM FERRO GALVANIZADO, 4" X 2 1/2", CONEXÃO ROSQUEADA, INSTALADO EM REDE DE ALIMENTAÇÃO PARA HIDRANTE - FORNECIMENTO E INSTALAÇÃO. AF_10/2020</t>
  </si>
  <si>
    <t>LUVA DE REDUÇÃO, EM FERRO GALVANIZADO, 4" X 2", CONEXÃO ROSQUEADA, INSTALADO EM REDE DE ALIMENTAÇÃO PARA HIDRANTE - FORNECIMENTO E INSTALAÇÃO. AF_10/2020</t>
  </si>
  <si>
    <t>LUVA DE REDUÇÃO, EM FERRO GALVANIZADO, 4" X 3", CONEXÃO ROSQUEADA, INSTALADO EM REDE DE ALIMENTAÇÃO PARA HIDRANTE - FORNECIMENTO E INSTALAÇÃO. AF_10/2020</t>
  </si>
  <si>
    <t>NIPLE, EM FERRO GALVANIZADO, 4", CONEXÃO ROSQUEADA, INSTALADO EM REDE DE ALIMENTAÇÃO PARA HIDRANTE - FORNECIMENTO E INSTALAÇÃO. AF_10/2020</t>
  </si>
  <si>
    <t>JOELHO 90°, EM FERRO GALVANIZADO, 4", CONEXÃO ROSQUEADA, INSTALADO EM REDE DE ALIMENTAÇÃO PARA HIDRANTE - FORNECIMENTO E INSTALAÇÃO. AF_10/2020</t>
  </si>
  <si>
    <t>TÊ, EM FERRO GALVANIZADO, 4", CONEXÃO ROSQUEADA, INSTALADO EM REDE DE ALIMENTAÇÃO PARA HIDRANTE - FORNECIMENTO E INSTALAÇÃO. AF_10/2020</t>
  </si>
  <si>
    <t>NIPLE, EM FERRO GALVANIZADO, DN 50 (2"), CONEXÃO ROSQUEADA, INSTALADO EM PRUMADAS - FORNECIMENTO E INSTALAÇÃO. AF_10/2020</t>
  </si>
  <si>
    <t>LUVA, EM FERRO GALVANIZADO, DN 50 (2"), CONEXÃO ROSQUEADA, INSTALADO EM PRUMADAS - FORNECIMENTO E INSTALAÇÃO. AF_10/2020</t>
  </si>
  <si>
    <t>NIPLE, EM FERRO GALVANIZADO, DN 65 (2 1/2"), CONEXÃO ROSQUEADA, INSTALADO EM PRUMADAS - FORNECIMENTO E INSTALAÇÃO. AF_10/2020</t>
  </si>
  <si>
    <t>LUVA, EM FERRO GALVANIZADO, DN 65 (2 1/2"), CONEXÃO ROSQUEADA, INSTALADO EM PRUMADAS - FORNECIMENTO E INSTALAÇÃO. AF_10/2020</t>
  </si>
  <si>
    <t>NIPLE, EM FERRO GALVANIZADO, DN 80 (3"), CONEXÃO ROSQUEADA, INSTALADO EM PRUMADAS - FORNECIMENTO E INSTALAÇÃO. AF_10/2020</t>
  </si>
  <si>
    <t>LUVA, EM FERRO GALVANIZADO, DN 80 (3"), CONEXÃO ROSQUEADA, INSTALADO EM PRUMADAS - FORNECIMENTO E INSTALAÇÃO. AF_10/2020</t>
  </si>
  <si>
    <t>JOELHO 45 GRAUS, EM FERRO GALVANIZADO, DN 50 (2"), CONEXÃO ROSQUEADA, INSTALADO EM PRUMADAS - FORNECIMENTO E INSTALAÇÃO. AF_10/2020</t>
  </si>
  <si>
    <t>JOELHO 90 GRAUS, EM FERRO GALVANIZADO, DN 50 (2"), CONEXÃO ROSQUEADA, INSTALADO EM PRUMADAS - FORNECIMENTO E INSTALAÇÃO. AF_10/2020</t>
  </si>
  <si>
    <t>JOELHO 45 GRAUS, EM FERRO GALVANIZADO, DN 65 (2 1/2"), CONEXÃO ROSQUEADA, INSTALADO EM PRUMADAS - FORNECIMENTO E INSTALAÇÃO. AF_10/2020</t>
  </si>
  <si>
    <t>JOELHO 90 GRAUS, EM FERRO GALVANIZADO, DN 65 (2 1/2"), CONEXÃO ROSQUEADA, INSTALADO EM PRUMADAS - FORNECIMENTO E INSTALAÇÃO. AF_10/2020</t>
  </si>
  <si>
    <t>JOELHO 45 GRAUS, EM FERRO GALVANIZADO, DN 80 (3"), CONEXÃO ROSQUEADA, INSTALADO EM PRUMADAS - FORNECIMENTO E INSTALAÇÃO. AF_10/2020</t>
  </si>
  <si>
    <t>JOELHO 90 GRAUS, EM FERRO GALVANIZADO, DN 80 (3"), CONEXÃO ROSQUEADA, INSTALADO EM PRUMADAS - FORNECIMENTO E INSTALAÇÃO. AF_10/2020</t>
  </si>
  <si>
    <t>TÊ, EM FERRO GALVANIZADO, DN 50 (2"), CONEXÃO ROSQUEADA, INSTALADO EM PRUMADAS - FORNECIMENTO E INSTALAÇÃO. AF_10/2020</t>
  </si>
  <si>
    <t>TÊ, EM FERRO GALVANIZADO, DN 65 (2 1/2"), CONEXÃO ROSQUEADA, INSTALADO EM PRUMADAS - FORNECIMENTO E INSTALAÇÃO. AF_10/2020</t>
  </si>
  <si>
    <t>TÊ, EM FERRO GALVANIZADO, DN 80 (3"), CONEXÃO ROSQUEADA, INSTALADO EM PRUMADAS - FORNECIMENTO E INSTALAÇÃO. AF_10/2020</t>
  </si>
  <si>
    <t>NIPLE, EM FERRO GALVANIZADO, DN 25 (1"), CONEXÃO ROSQUEADA, INSTALADO EM REDE DE ALIMENTAÇÃO PARA HIDRANTE - FORNECIMENTO E INSTALAÇÃO. AF_10/2020</t>
  </si>
  <si>
    <t>LUVA, EM FERRO GALVANIZADO, DN 25 (1"), CONEXÃO ROSQUEADA, INSTALADO EM REDE DE ALIMENTAÇÃO PARA HIDRANTE - FORNECIMENTO E INSTALAÇÃO. AF_10/2020</t>
  </si>
  <si>
    <t>NIPLE, EM FERRO GALVANIZADO, DN 32 (1 1/4"), CONEXÃO ROSQUEADA, INSTALADO EM REDE DE ALIMENTAÇÃO PARA HIDRANTE - FORNECIMENTO E INSTALAÇÃO. AF_10/2020</t>
  </si>
  <si>
    <t>LUVA, EM FERRO GALVANIZADO, DN 32 (1 1/4"), CONEXÃO ROSQUEADA, INSTALADO EM REDE DE ALIMENTAÇÃO PARA HIDRANTE - FORNECIMENTO E INSTALAÇÃO. AF_10/2020</t>
  </si>
  <si>
    <t>NIPLE, EM FERRO GALVANIZADO, DN 40 (1 1/2"), CONEXÃO ROSQUEADA, INSTALADO EM REDE DE ALIMENTAÇÃO PARA HIDRANTE - FORNECIMENTO E INSTALAÇÃO. AF_10/2020</t>
  </si>
  <si>
    <t>LUVA, EM FERRO GALVANIZADO, DN 40 (1 1/2"), CONEXÃO ROSQUEADA, INSTALADO EM REDE DE ALIMENTAÇÃO PARA HIDRANTE - FORNECIMENTO E INSTALAÇÃO. AF_10/2020</t>
  </si>
  <si>
    <t>NIPLE, EM FERRO GALVANIZADO, DN 50 (2"), CONEXÃO ROSQUEADA, INSTALADO EM REDE DE ALIMENTAÇÃO PARA HIDRANTE - FORNECIMENTO E INSTALAÇÃO. AF_10/2020</t>
  </si>
  <si>
    <t>LUVA, EM FERRO GALVANIZADO, DN 50 (2"), CONEXÃO ROSQUEADA, INSTALADO EM REDE DE ALIMENTAÇÃO PARA HIDRANTE - FORNECIMENTO E INSTALAÇÃO. AF_10/2020</t>
  </si>
  <si>
    <t>NIPLE, EM FERRO GALVANIZADO, DN 65 (2 1/2"), CONEXÃO ROSQUEADA, INSTALADO EM REDE DE ALIMENTAÇÃO PARA HIDRANTE - FORNECIMENTO E INSTALAÇÃO. AF_10/2020</t>
  </si>
  <si>
    <t>LUVA, EM FERRO GALVANIZADO, DN 65 (2 1/2"), CONEXÃO ROSQUEADA, INSTALADO EM REDE DE ALIMENTAÇÃO PARA HIDRANTE - FORNECIMENTO E INSTALAÇÃO. AF_10/2020</t>
  </si>
  <si>
    <t>NIPLE, EM FERRO GALVANIZADO, DN 80 (3"), CONEXÃO ROSQUEADA, INSTALADO EM REDE DE ALIMENTAÇÃO PARA HIDRANTE - FORNECIMENTO E INSTALAÇÃO. AF_10/2020</t>
  </si>
  <si>
    <t>LUVA, EM FERRO GALVANIZADO, DN 80 (3"), CONEXÃO ROSQUEADA, INSTALADO EM REDE DE ALIMENTAÇÃO PARA HIDRANTE - FORNECIMENTO E INSTALAÇÃO. AF_10/2020</t>
  </si>
  <si>
    <t>JOELHO 45 GRAUS, EM FERRO GALVANIZADO, DN 25 (1"), CONEXÃO ROSQUEADA, INSTALADO EM REDE DE ALIMENTAÇÃO PARA HIDRANTE - FORNECIMENTO E INSTALAÇÃO. AF_10/2020</t>
  </si>
  <si>
    <t>JOELHO 90 GRAUS, EM FERRO GALVANIZADO, DN 25 (1"), CONEXÃO ROSQUEADA, INSTALADO EM REDE DE ALIMENTAÇÃO PARA HIDRANTE - FORNECIMENTO E INSTALAÇÃO. AF_10/2020</t>
  </si>
  <si>
    <t>JOELHO 45 GRAUS, EM FERRO GALVANIZADO, DN 32 (1 1/4"), CONEXÃO ROSQUEADA, INSTALADO EM REDE DE ALIMENTAÇÃO PARA HIDRANTE - FORNECIMENTO E INSTALAÇÃO. AF_10/2020</t>
  </si>
  <si>
    <t>JOELHO 90 GRAUS, EM FERRO GALVANIZADO, DN 32 (1 1/4"), CONEXÃO ROSQUEADA, INSTALADO EM REDE DE ALIMENTAÇÃO PARA HIDRANTE - FORNECIMENTO E INSTALAÇÃO. AF_10/2020</t>
  </si>
  <si>
    <t>JOELHO 45 GRAUS, EM FERRO GALVANIZADO, DN 40 (1 1/2"), CONEXÃO ROSQUEADA, INSTALADO EM REDE DE ALIMENTAÇÃO PARA HIDRANTE - FORNECIMENTO E INSTALAÇÃO. AF_10/2020</t>
  </si>
  <si>
    <t>JOELHO 90 GRAUS, EM FERRO GALVANIZADO, DN 40 (1 1/2"), CONEXÃO ROSQUEADA, INSTALADO EM REDE DE ALIMENTAÇÃO PARA HIDRANTE - FORNECIMENTO E INSTALAÇÃO. AF_10/2020</t>
  </si>
  <si>
    <t>JOELHO 45 GRAUS, EM FERRO GALVANIZADO, DN 50 (2"), CONEXÃO ROSQUEADA, INSTALADO EM REDE DE ALIMENTAÇÃO PARA HIDRANTE - FORNECIMENTO E INSTALAÇÃO. AF_10/2020</t>
  </si>
  <si>
    <t>JOELHO 90 GRAUS, EM FERRO GALVANIZADO, DN 50 (2"), CONEXÃO ROSQUEADA, INSTALADO EM REDE DE ALIMENTAÇÃO PARA HIDRANTE - FORNECIMENTO E INSTALAÇÃO. AF_10/2020</t>
  </si>
  <si>
    <t>JOELHO 45 GRAUS, EM FERRO GALVANIZADO, DN 65 (2 1/2"), CONEXÃO ROSQUEADA, INSTALADO EM REDE DE ALIMENTAÇÃO PARA HIDRANTE - FORNECIMENTO E INSTALAÇÃO. AF_10/2020</t>
  </si>
  <si>
    <t>JOELHO 90 GRAUS, EM FERRO GALVANIZADO, DN 65 (2 1/2"), CONEXÃO ROSQUEADA, INSTALADO EM REDE DE ALIMENTAÇÃO PARA HIDRANTE - FORNECIMENTO E INSTALAÇÃO. AF_10/2020</t>
  </si>
  <si>
    <t>JOELHO 45 GRAUS, EM FERRO GALVANIZADO, CONEXÃO ROSQUEADA, DN 80 (3"), INSTALADO EM REDE DE ALIMENTAÇÃO PARA HIDRANTE - FORNECIMENTO E INSTALAÇÃO. AF_10/2020</t>
  </si>
  <si>
    <t>JOELHO 90 GRAUS, EM FERRO GALVANIZADO, CONEXÃO ROSQUEADA, DN 80 (3"), INSTALADO EM REDE DE ALIMENTAÇÃO PARA HIDRANTE - FORNECIMENTO E INSTALAÇÃO. AF_10/2020</t>
  </si>
  <si>
    <t>TÊ, EM FERRO GALVANIZADO, CONEXÃO ROSQUEADA, DN 25 (1"), INSTALADO EM REDE DE ALIMENTAÇÃO PARA HIDRANTE - FORNECIMENTO E INSTALAÇÃO. AF_10/2020</t>
  </si>
  <si>
    <t>TÊ, EM FERRO GALVANIZADO, CONEXÃO ROSQUEADA, DN 32 (1 1/4"), INSTALADO EM REDE DE ALIMENTAÇÃO PARA HIDRANTE - FORNECIMENTO E INSTALAÇÃO. AF_10/2020</t>
  </si>
  <si>
    <t>TÊ, EM FERRO GALVANIZADO, CONEXÃO ROSQUEADA, DN 40 (1 1/2"), INSTALADO EM REDE DE ALIMENTAÇÃO PARA HIDRANTE - FORNECIMENTO E INSTALAÇÃO. AF_10/2020</t>
  </si>
  <si>
    <t>TÊ, EM FERRO GALVANIZADO, CONEXÃO ROSQUEADA, DN 50 (2"), INSTALADO EM REDE DE ALIMENTAÇÃO PARA HIDRANTE - FORNECIMENTO E INSTALAÇÃO. AF_10/2020</t>
  </si>
  <si>
    <t>TÊ, EM FERRO GALVANIZADO, CONEXÃO ROSQUEADA, DN 65 (2 1/2"), INSTALADO EM REDE DE ALIMENTAÇÃO PARA HIDRANTE - FORNECIMENTO E INSTALAÇÃO. AF_10/2020</t>
  </si>
  <si>
    <t>TÊ, EM FERRO GALVANIZADO, CONEXÃO ROSQUEADA, DN 80 (3"), INSTALADO EM REDE DE ALIMENTAÇÃO PARA HIDRANTE - FORNECIMENTO E INSTALAÇÃO. AF_10/2020</t>
  </si>
  <si>
    <t>NIPLE, EM FERRO GALVANIZADO, CONEXÃO ROSQUEADA, DN 25 (1"), INSTALADO EM REDE DE ALIMENTAÇÃO PARA SPRINKLER - FORNECIMENTO E INSTALAÇÃO. AF_10/2020</t>
  </si>
  <si>
    <t>LUVA, EM FERRO GALVANIZADO, CONEXÃO ROSQUEADA, DN 25 (1"), INSTALADO EM REDE DE ALIMENTAÇÃO PARA SPRINKLER - FORNECIMENTO E INSTALAÇÃO. AF_10/2020</t>
  </si>
  <si>
    <t>NIPLE, EM FERRO GALVANIZADO, CONEXÃO ROSQUEADA, DN 32 (1 1/4"), INSTALADO EM REDE DE ALIMENTAÇÃO PARA SPRINKLER - FORNECIMENTO E INSTALAÇÃO. AF_10/2020</t>
  </si>
  <si>
    <t>LUVA, EM FERRO GALVANIZADO, CONEXÃO ROSQUEADA, DN 32 (1 1/4"), INSTALADO EM REDE DE ALIMENTAÇÃO PARA SPRINKLER - FORNECIMENTO E INSTALAÇÃO. AF_10/2020</t>
  </si>
  <si>
    <t>NIPLE, EM FERRO GALVANIZADO, CONEXÃO ROSQUEADA, DN 40 (1 1/2"), INSTALADO EM REDE DE ALIMENTAÇÃO PARA SPRINKLER - FORNECIMENTO E INSTALAÇÃO. AF_10/2020</t>
  </si>
  <si>
    <t>LUVA, EM FERRO GALVANIZADO, CONEXÃO ROSQUEADA, DN 40 (1 1/2"), INSTALADO EM REDE DE ALIMENTAÇÃO PARA SPRINKLER - FORNECIMENTO E INSTALAÇÃO. AF_10/2020</t>
  </si>
  <si>
    <t>NIPLE, EM FERRO GALVANIZADO, CONEXÃO ROSQUEADA, DN 50 (2"), INSTALADO EM REDE DE ALIMENTAÇÃO PARA SPRINKLER - FORNECIMENTO E INSTALAÇÃO. AF_10/2020</t>
  </si>
  <si>
    <t>LUVA, EM FERRO GALVANIZADO, CONEXÃO ROSQUEADA, DN 50 (2"), INSTALADO EM REDE DE ALIMENTAÇÃO PARA SPRINKLER - FORNECIMENTO E INSTALAÇÃO. AF_10/2020</t>
  </si>
  <si>
    <t>NIPLE, EM FERRO GALVANIZADO, CONEXÃO ROSQUEADA, DN 65 (2 1/2"), INSTALADO EM REDE DE ALIMENTAÇÃO PARA SPRINKLER - FORNECIMENTO E INSTALAÇÃO. AF_10/2020</t>
  </si>
  <si>
    <t>LUVA, EM FERRO GALVANIZADO, CONEXÃO ROSQUEADA, DN 65 (2 1/2"), INSTALADO EM REDE DE ALIMENTAÇÃO PARA SPRINKLER - FORNECIMENTO E INSTALAÇÃO. AF_10/2020</t>
  </si>
  <si>
    <t>NIPLE, EM FERRO GALVANIZADO, CONEXÃO ROSQUEADA, DN 80 (3"), INSTALADO EM REDE DE ALIMENTAÇÃO PARA SPRINKLER - FORNECIMENTO E INSTALAÇÃO. AF_10/2020</t>
  </si>
  <si>
    <t>LUVA, EM FERRO GALVANIZADO, CONEXÃO ROSQUEADA, DN 80 (3"), INSTALADO EM REDE DE ALIMENTAÇÃO PARA SPRINKLER - FORNECIMENTO E INSTALAÇÃO. AF_10/2020</t>
  </si>
  <si>
    <t>JOELHO 45 GRAUS, EM FERRO GALVANIZADO, CONEXÃO ROSQUEADA, DN 25 (1"), INSTALADO EM REDE DE ALIMENTAÇÃO PARA SPRINKLER - FORNECIMENTO E INSTALAÇÃO. AF_10/2020</t>
  </si>
  <si>
    <t>JOELHO 90 GRAUS, EM FERRO GALVANIZADO, CONEXÃO ROSQUEADA, DN 25 (1"), INSTALADO EM REDE DE ALIMENTAÇÃO PARA SPRINKLER - FORNECIMENTO E INSTALAÇÃO. AF_10/2020</t>
  </si>
  <si>
    <t>JOELHO 45 GRAUS, EM FERRO GALVANIZADO, CONEXÃO ROSQUEADA, DN 32 (1 1/4"), INSTALADO EM REDE DE ALIMENTAÇÃO PARA SPRINKLER - FORNECIMENTO E INSTALAÇÃO. AF_10/2020</t>
  </si>
  <si>
    <t>JOELHO 90 GRAUS, EM FERRO GALVANIZADO, CONEXÃO ROSQUEADA, DN 32 (1 1/4"), INSTALADO EM REDE DE ALIMENTAÇÃO PARA SPRINKLER - FORNECIMENTO E INSTALAÇÃO. AF_10/2020</t>
  </si>
  <si>
    <t>JOELHO 45 GRAUS, EM FERRO GALVANIZADO, CONEXÃO ROSQUEADA, DN 40 (1 1/2"), INSTALADO EM REDE DE ALIMENTAÇÃO PARA SPRINKLER - FORNECIMENTO E INSTALAÇÃO. AF_10/2020</t>
  </si>
  <si>
    <t>JOELHO 90 GRAUS, EM FERRO GALVANIZADO, CONEXÃO ROSQUEADA, DN 40 (1 1/2"), INSTALADO EM REDE DE ALIMENTAÇÃO PARA SPRINKLER - FORNECIMENTO E INSTALAÇÃO. AF_10/2020</t>
  </si>
  <si>
    <t>JOELHO 45 GRAUS, EM FERRO GALVANIZADO, CONEXÃO ROSQUEADA, DN 50 (2"), INSTALADO EM REDE DE ALIMENTAÇÃO PARA SPRINKLER - FORNECIMENTO E INSTALAÇÃO. AF_10/2020</t>
  </si>
  <si>
    <t>JOELHO 90 GRAUS, EM FERRO GALVANIZADO, CONEXÃO ROSQUEADA, DN 50 (2"), INSTALADO EM REDE DE ALIMENTAÇÃO PARA SPRINKLER - FORNECIMENTO E INSTALAÇÃO. AF_10/2020</t>
  </si>
  <si>
    <t>JOELHO 45 GRAUS, EM FERRO GALVANIZADO, CONEXÃO ROSQUEADA, DN 65 (2 1/2"), INSTALADO EM REDE DE ALIMENTAÇÃO PARA SPRINKLER - FORNECIMENTO E INSTALAÇÃO. AF_10/2020</t>
  </si>
  <si>
    <t>JOELHO 90 GRAUS, EM FERRO GALVANIZADO, CONEXÃO ROSQUEADA, DN 65 (2 1/2"), INSTALADO EM REDE DE ALIMENTAÇÃO PARA SPRINKLER - FORNECIMENTO E INSTALAÇÃO. AF_10/2020</t>
  </si>
  <si>
    <t>JOELHO 45 GRAUS, EM FERRO GALVANIZADO, CONEXÃO ROSQUEADA, DN 80 (3"), INSTALADO EM REDE DE ALIMENTAÇÃO PARA SPRINKLER - FORNECIMENTO E INSTALAÇÃO. AF_10/2020</t>
  </si>
  <si>
    <t>JOELHO 90 GRAUS, EM FERRO GALVANIZADO, CONEXÃO ROSQUEADA, DN 80 (3"), INSTALADO EM REDE DE ALIMENTAÇÃO PARA SPRINKLER - FORNECIMENTO E INSTALAÇÃO. AF_10/2020</t>
  </si>
  <si>
    <t>TÊ, EM FERRO GALVANIZADO, CONEXÃO ROSQUEADA, DN 25 (1"), INSTALADO EM REDE DE ALIMENTAÇÃO PARA SPRINKLER - FORNECIMENTO E INSTALAÇÃO. AF_10/2020</t>
  </si>
  <si>
    <t>TÊ, EM FERRO GALVANIZADO, CONEXÃO ROSQUEADA, DN 32 (1 1/4"), INSTALADO EM REDE DE ALIMENTAÇÃO PARA SPRINKLER - FORNECIMENTO E INSTALAÇÃO. AF_10/2020</t>
  </si>
  <si>
    <t>TÊ, EM FERRO GALVANIZADO, CONEXÃO ROSQUEADA, DN 40 (1 1/2"), INSTALADO EM REDE DE ALIMENTAÇÃO PARA SPRINKLER - FORNECIMENTO E INSTALAÇÃO. AF_10/2020</t>
  </si>
  <si>
    <t>TÊ, EM FERRO GALVANIZADO, CONEXÃO ROSQUEADA, DN 50 (2"), INSTALADO EM REDE DE ALIMENTAÇÃO PARA SPRINKLER - FORNECIMENTO E INSTALAÇÃO. AF_10/2020</t>
  </si>
  <si>
    <t>TÊ, EM FERRO GALVANIZADO, CONEXÃO ROSQUEADA, DN 65 (2 1/2"), INSTALADO EM REDE DE ALIMENTAÇÃO PARA SPRINKLER - FORNECIMENTO E INSTALAÇÃO. AF_10/2020</t>
  </si>
  <si>
    <t>TÊ, EM FERRO GALVANIZADO, CONEXÃO ROSQUEADA, DN 80 (3"), INSTALADO EM REDE DE ALIMENTAÇÃO PARA SPRINKLER - FORNECIMENTO E INSTALAÇÃO. AF_10/2020</t>
  </si>
  <si>
    <t>NIPLE, EM FERRO GALVANIZADO, CONEXÃO ROSQUEADA, DN 15 (1/2"), INSTALADO EM RAMAIS E SUB-RAMAIS DE GÁS - FORNECIMENTO E INSTALAÇÃO. AF_10/2020</t>
  </si>
  <si>
    <t>LUVA, EM FERRO GALVANIZADO, CONEXÃO ROSQUEADA, DN 15 (1/2"), INSTALADO EM RAMAIS E SUB-RAMAIS DE GÁS - FORNECIMENTO E INSTALAÇÃO. AF_10/2020</t>
  </si>
  <si>
    <t>NIPLE, EM FERRO GALVANIZADO, CONEXÃO ROSQUEADA, DN 20 (3/4"), INSTALADO EM RAMAIS E SUB-RAMAIS DE GÁS - FORNECIMENTO E INSTALAÇÃO. AF_10/2020</t>
  </si>
  <si>
    <t>LUVA, EM FERRO GALVANIZADO, CONEXÃO ROSQUEADA, DN 20 (3/4"), INSTALADO EM RAMAIS E SUB-RAMAIS DE GÁS - FORNECIMENTO E INSTALAÇÃO. AF_10/2020</t>
  </si>
  <si>
    <t>NIPLE, EM FERRO GALVANIZADO, CONEXÃO ROSQUEADA, DN 25 (1"), INSTALADO EM RAMAIS E SUB-RAMAIS DE GÁS - FORNECIMENTO E INSTALAÇÃO. AF_10/2020</t>
  </si>
  <si>
    <t>LUVA, EM FERRO GALVANIZADO, CONEXÃO ROSQUEADA, DN 25 (1"), INSTALADO EM RAMAIS E SUB-RAMAIS DE GÁS - FORNECIMENTO E INSTALAÇÃO. AF_10/2020</t>
  </si>
  <si>
    <t>JOELHO 45 GRAUS, EM FERRO GALVANIZADO, CONEXÃO ROSQUEADA, DN 15 (1/2"), INSTALADO EM RAMAIS E SUB-RAMAIS DE GÁS - FORNECIMENTO E INSTALAÇÃO. AF_10/2020</t>
  </si>
  <si>
    <t>JOELHO 90 GRAUS, EM FERRO GALVANIZADO, CONEXÃO ROSQUEADA, DN 15 (1/2"), INSTALADO EM RAMAIS E SUB-RAMAIS DE GÁS - FORNECIMENTO E INSTALAÇÃO. AF_10/2020</t>
  </si>
  <si>
    <t>JOELHO 45 GRAUS, EM FERRO GALVANIZADO, CONEXÃO ROSQUEADA, DN 20 (3/4"), INSTALADO EM RAMAIS E SUB-RAMAIS DE GÁS - FORNECIMENTO E INSTALAÇÃO. AF_10/2020</t>
  </si>
  <si>
    <t>JOELHO 90 GRAUS, EM FERRO GALVANIZADO, CONEXÃO ROSQUEADA, DN 20 (3/4"), INSTALADO EM RAMAIS E SUB-RAMAIS DE GÁS - FORNECIMENTO E INSTALAÇÃO. AF_10/2020</t>
  </si>
  <si>
    <t>JOELHO 45 GRAUS, EM FERRO GALVANIZADO, CONEXÃO ROSQUEADA, DN 25 (1"), INSTALADO EM RAMAIS E SUB-RAMAIS DE GÁS - FORNECIMENTO E INSTALAÇÃO. AF_10/2020</t>
  </si>
  <si>
    <t>JOELHO 90 GRAUS, EM FERRO GALVANIZADO, CONEXÃO ROSQUEADA, DN 25 (1"), INSTALADO EM RAMAIS E SUB-RAMAIS DE GÁS - FORNECIMENTO E INSTALAÇÃO. AF_10/2020</t>
  </si>
  <si>
    <t>TÊ, EM FERRO GALVANIZADO, CONEXÃO ROSQUEADA, DN 15 (1/2"), INSTALADO EM RAMAIS E SUB-RAMAIS DE GÁS - FORNECIMENTO E INSTALAÇÃO. AF_10/2020</t>
  </si>
  <si>
    <t>TÊ, EM FERRO GALVANIZADO, CONEXÃO ROSQUEADA, DN 20 (3/4"), INSTALADO EM RAMAIS E SUB-RAMAIS DE GÁS - FORNECIMENTO E INSTALAÇÃO. AF_10/2020</t>
  </si>
  <si>
    <t>TÊ, EM FERRO GALVANIZADO, CONEXÃO ROSQUEADA, DN 25 (1"), INSTALADO EM RAMAIS E SUB-RAMAIS DE GÁS - FORNECIMENTO E INSTALAÇÃO. AF_10/2020</t>
  </si>
  <si>
    <t>UNIÃO, EM FERRO GALVANIZADO, DN 50 (2"), CONEXÃO ROSQUEADA, INSTALADO EM PRUMADAS - FORNECIMENTO E INSTALAÇÃO. AF_10/2020</t>
  </si>
  <si>
    <t>UNIÃO, EM FERRO GALVANIZADO, DN 65 (2 1/2"), CONEXÃO ROSQUEADA, INSTALADO EM PRUMADAS - FORNECIMENTO E INSTALAÇÃO. AF_10/2020</t>
  </si>
  <si>
    <t>UNIÃO, EM FERRO GALVANIZADO, DN 80 (3"), CONEXÃO ROSQUEADA, INSTALADO EM PRUMADAS - FORNECIMENTO E INSTALAÇÃO. AF_10/2020</t>
  </si>
  <si>
    <t>UNIÃO, EM FERRO GALVANIZADO, DN 25 (1"), CONEXÃO ROSQUEADA, INSTALADO EM REDE DE ALIMENTAÇÃO PARA HIDRANTE - FORNECIMENTO E INSTALAÇÃO. AF_10/2020</t>
  </si>
  <si>
    <t>UNIÃO, EM FERRO GALVANIZADO, DN 32 (1 1/4"), CONEXÃO ROSQUEADA, INSTALADO EM REDE DE ALIMENTAÇÃO PARA HIDRANTE - FORNECIMENTO E INSTALAÇÃO. AF_10/2020</t>
  </si>
  <si>
    <t>UNIÃO, EM FERRO GALVANIZADO, DN 40 (1 1/2"), CONEXÃO ROSQUEADA, INSTALADO EM REDE DE ALIMENTAÇÃO PARA HIDRANTE - FORNECIMENTO E INSTALAÇÃO. AF_10/2020</t>
  </si>
  <si>
    <t>UNIÃO, EM FERRO GALVANIZADO, DN 50 (2"), CONEXÃO ROSQUEADA, INSTALADO EM REDE DE ALIMENTAÇÃO PARA HIDRANTE - FORNECIMENTO E INSTALAÇÃO. AF_10/2020</t>
  </si>
  <si>
    <t>UNIÃO, EM FERRO GALVANIZADO, DN 65 (2 1/2"), CONEXÃO ROSQUEADA, INSTALADO EM REDE DE ALIMENTAÇÃO PARA HIDRANTE - FORNECIMENTO E INSTALAÇÃO. AF_10/2020</t>
  </si>
  <si>
    <t>UNIÃO, EM FERRO GALVANIZADO, DN 80 (3"), CONEXÃO ROSQUEADA, INSTALADO EM REDE DE ALIMENTAÇÃO PARA HIDRANTE - FORNECIMENTO E INSTALAÇÃO. AF_10/2020</t>
  </si>
  <si>
    <t>UNIÃO, EM FERRO GALVANIZADO, CONEXÃO ROSQUEADA, DN 25 (1"), INSTALADO EM REDE DE ALIMENTAÇÃO PARA SPRINKLER - FORNECIMENTO E INSTALAÇÃO. AF_10/2020</t>
  </si>
  <si>
    <t>UNIÃO, EM FERRO GALVANIZADO, CONEXÃO ROSQUEADA, DN 32 (1 1/4"), INSTALADO EM REDE DE ALIMENTAÇÃO PARA SPRINKLER - FORNECIMENTO E INSTALAÇÃO. AF_10/2020</t>
  </si>
  <si>
    <t>UNIÃO, EM FERRO GALVANIZADO, CONEXÃO ROSQUEADA, DN 40 (1 1/2"), INSTALADO EM REDE DE ALIMENTAÇÃO PARA SPRINKLER - FORNECIMENTO E INSTALAÇÃO. AF_10/2020</t>
  </si>
  <si>
    <t>UNIÃO, EM FERRO GALVANIZADO, CONEXÃO ROSQUEADA, DN 50 (2"), INSTALADO EM REDE DE ALIMENTAÇÃO PARA SPRINKLER - FORNECIMENTO E INSTALAÇÃO. AF_10/2020</t>
  </si>
  <si>
    <t>UNIÃO, EM FERRO GALVANIZADO, CONEXÃO ROSQUEADA, DN 65 (2 1/2"), INSTALADO EM REDE DE ALIMENTAÇÃO PARA SPRINKLER - FORNECIMENTO E INSTALAÇÃO. AF_10/2020</t>
  </si>
  <si>
    <t>UNIÃO, EM FERRO GALVANIZADO, CONEXÃO ROSQUEADA, DN 80 (3"), INSTALADO EM REDE DE ALIMENTAÇÃO PARA SPRINKLER - FORNECIMENTO E INSTALAÇÃO. AF_10/2020</t>
  </si>
  <si>
    <t>UNIÃO, EM FERRO GALVANIZADO, CONEXÃO ROSQUEADA, DN 15 (1/2"), INSTALADO EM RAMAIS E SUB-RAMAIS DE GÁS - FORNECIMENTO E INSTALAÇÃO. AF_10/2020</t>
  </si>
  <si>
    <t>UNIÃO, EM FERRO GALVANIZADO, CONEXÃO ROSQUEADA, DN 20 (3/4"), INSTALADO EM RAMAIS E SUB-RAMAIS DE GÁS - FORNECIMENTO E INSTALAÇÃO. AF_10/2020</t>
  </si>
  <si>
    <t>UNIÃO, EM FERRO GALVANIZADO, CONEXÃO ROSQUEADA, DN 25 (1"), INSTALADO EM RAMAIS E SUB-RAMAIS DE GÁS - FORNECIMENTO E INSTALAÇÃO. AF_10/2020</t>
  </si>
  <si>
    <t>LUVA DE REDUÇÃO, EM FERRO GALVANIZADO, 2" X 1 1/2", CONEXÃO ROSQUEADA, INSTALADO EM PRUMADAS - FORNECIMENTO E INSTALAÇÃO. AF_10/2020</t>
  </si>
  <si>
    <t>LUVA DE REDUÇÃO, EM FERRO GALVANIZADO, 2" X 1 1/4", CONEXÃO ROSQUEADA, INSTALADO EM PRUMADAS - FORNECIMENTO E INSTALAÇÃO. AF_10/2020</t>
  </si>
  <si>
    <t>LUVA DE REDUÇÃO, EM FERRO GALVANIZADO, 2" X 1", CONEXÃO ROSQUEADA, INSTALADO EM PRUMADAS - FORNECIMENTO E INSTALAÇÃO. AF_10/2020</t>
  </si>
  <si>
    <t>LUVA DE REDUÇÃO, EM FERRO GALVANIZADO, 2 1/2" X 1 1/2", CONEXÃO ROSQUEADA, INSTALADO EM PRUMADAS - FORNECIMENTO E INSTALAÇÃO. AF_10/2020</t>
  </si>
  <si>
    <t>LUVA DE REDUÇÃO, EM FERRO GALVANIZADO, 2 1/2" X 2", CONEXÃO ROSQUEADA, INSTALADO EM PRUMADAS - FORNECIMENTO E INSTALAÇÃO. AF_10/2020</t>
  </si>
  <si>
    <t>LUVA DE REDUÇÃO, EM FERRO GALVANIZADO, 3" X 1 1/2", CONEXÃO ROSQUEADA, INSTALADO EM PRUMADAS - FORNECIMENTO E INSTALAÇÃO. AF_10/2020</t>
  </si>
  <si>
    <t>LUVA DE REDUÇÃO, EM FERRO GALVANIZADO, 3" X 2 1/2", CONEXÃO ROSQUEADA, INSTALADO EM PRUMADAS - FORNECIMENTO E INSTALAÇÃO. AF_10/2020</t>
  </si>
  <si>
    <t>LUVA DE REDUÇÃO, EM FERRO GALVANIZADO, 3" X 2", CONEXÃO ROSQUEADA, INSTALADO EM PRUMADAS - FORNECIMENTO E INSTALAÇÃO. AF_10/2020</t>
  </si>
  <si>
    <t>LUVA DE REDUÇÃO, EM FERRO GALVANIZADO, 1" X 1/2", CONEXÃO ROSQUEADA, INSTALADO EM REDE DE ALIMENTAÇÃO PARA HIDRANTE - FORNECIMENTO E INSTALAÇÃO. AF_10/2020</t>
  </si>
  <si>
    <t>LUVA DE REDUÇÃO, EM FERRO GALVANIZADO, 1" X 3/4", CONEXÃO ROSQUEADA, INSTALADO EM REDE DE ALIMENTAÇÃO PARA HIDRANTE - FORNECIMENTO E INSTALAÇÃO. AF_10/2020</t>
  </si>
  <si>
    <t>LUVA DE REDUÇÃO, EM FERRO GALVANIZADO, 1 1/4" X 1", CONEXÃO ROSQUEADA, INSTALADO EM REDE DE ALIMENTAÇÃO PARA HIDRANTE - FORNECIMENTO E INSTALAÇÃO. AF_10/2020</t>
  </si>
  <si>
    <t>LUVA DE REDUÇÃO, EM FERRO GALVANIZADO, 1 1/4" X 1/2", CONEXÃO ROSQUEADA, INSTALADO EM REDE DE ALIMENTAÇÃO PARA HIDRANTE - FORNECIMENTO E INSTALAÇÃO. AF_10/2020</t>
  </si>
  <si>
    <t>LUVA DE REDUÇÃO, EM FERRO GALVANIZADO, 1 1/4" X 3/4", CONEXÃO ROSQUEADA, INSTALADO EM REDE DE ALIMENTAÇÃO PARA HIDRANTE - FORNECIMENTO E INSTALAÇÃO. AF_10/2020</t>
  </si>
  <si>
    <t>LUVA DE REDUÇÃO, EM FERRO GALVANIZADO, 1 1/2" X 1 1/4", CONEXÃO ROSQUEADA, INSTALADO EM REDE DE ALIMENTAÇÃO PARA HIDRANTE - FORNECIMENTO E INSTALAÇÃO. AF_10/2020</t>
  </si>
  <si>
    <t>LUVA DE REDUÇÃO, EM FERRO GALVANIZADO, 1 1/2" X 1", CONEXÃO ROSQUEADA, INSTALADO EM REDE DE ALIMENTAÇÃO PARA HIDRANTE - FORNECIMENTO E INSTALAÇÃO. AF_10/2020</t>
  </si>
  <si>
    <t>LUVA DE REDUÇÃO, EM FERRO GALVANIZADO, 1 1/2" X 3/4", CONEXÃO ROSQUEADA, INSTALADO EM REDE DE ALIMENTAÇÃO PARA HIDRANTE - FORNECIMENTO E INSTALAÇÃO. AF_10/2020</t>
  </si>
  <si>
    <t>LUVA DE REDUÇÃO, EM FERRO GALVANIZADO, 2" X 1 1/2", CONEXÃO ROSQUEADA, INSTALADO EM REDE DE ALIMENTAÇÃO PARA HIDRANTE - FORNECIMENTO E INSTALAÇÃO. AF_10/2020</t>
  </si>
  <si>
    <t>LUVA DE REDUÇÃO, EM FERRO GALVANIZADO, 2" X 1 1/4", CONEXÃO ROSQUEADA, INSTALADO EM REDE DE ALIMENTAÇÃO PARA HIDRANTE - FORNECIMENTO E INSTALAÇÃO. AF_10/2020</t>
  </si>
  <si>
    <t>LUVA DE REDUÇÃO, EM FERRO GALVANIZADO, 2" X 1", CONEXÃO ROSQUEADA, INSTALADO EM REDE DE ALIMENTAÇÃO PARA HIDRANTE - FORNECIMENTO E INSTALAÇÃO. AF_10/2020</t>
  </si>
  <si>
    <t>LUVA DE REDUÇÃO, EM FERRO GALVANIZADO, 2 1/2" X 1 1/2", CONEXÃO ROSQUEADA, INSTALADO EM REDE DE ALIMENTAÇÃO PARA HIDRANTE - FORNECIMENTO E INSTALAÇÃO. AF_10/2020</t>
  </si>
  <si>
    <t>LUVA DE REDUÇÃO, EM FERRO GALVANIZADO, 2 1/2" X 2", CONEXÃO ROSQUEADA, INSTALADO EM REDE DE ALIMENTAÇÃO PARA HIDRANTE - FORNECIMENTO E INSTALAÇÃO. AF_10/2020</t>
  </si>
  <si>
    <t>LUVA DE REDUÇÃO, EM FERRO GALVANIZADO, 3" X 2 1/2", CONEXÃO ROSQUEADA, INSTALADO EM REDE DE ALIMENTAÇÃO PARA HIDRANTE - FORNECIMENTO E INSTALAÇÃO. AF_10/2020</t>
  </si>
  <si>
    <t>LUVA DE REDUÇÃO, EM FERRO GALVANIZADO, 3" X 2", CONEXÃO ROSQUEADA, INSTALADO EM REDE DE ALIMENTAÇÃO PARA HIDRANTE - FORNECIMENTO E INSTALAÇÃO. AF_10/2020</t>
  </si>
  <si>
    <t>LUVA DE REDUÇÃO, EM FERRO GALVANIZADO, 1" X 1/2", CONEXÃO ROSQUEADA, INSTALADO EM REDE DE ALIMENTAÇÃO PARA SPRINKLER - FORNECIMENTO E INSTALAÇÃO. AF_10/2020</t>
  </si>
  <si>
    <t>LUVA DE REDUÇÃO, EM FERRO GALVANIZADO, 1" X 3/4", CONEXÃO ROSQUEADA, INSTALADO EM REDE DE ALIMENTAÇÃO PARA SPRINKLER - FORNECIMENTO E INSTALAÇÃO. AF_10/2020</t>
  </si>
  <si>
    <t>LUVA DE REDUÇÃO, EM FERRO GALVANIZADO, 1 1/4" X 1", CONEXÃO ROSQUEADA, INSTALADO EM REDE DE ALIMENTAÇÃO PARA SPRINKLER - FORNECIMENTO E INSTALAÇÃO. AF_10/2020</t>
  </si>
  <si>
    <t>LUVA DE REDUÇÃO, EM FERRO GALVANIZADO, 1 1/4" X 1/2", CONEXÃO ROSQUEADA, INSTALADO EM REDE DE ALIMENTAÇÃO PARA SPRINKLER - FORNECIMENTO E INSTALAÇÃO. AF_10/2020</t>
  </si>
  <si>
    <t>LUVA DE REDUÇÃO, EM FERRO GALVANIZADO, 1 1/4" X 3/4", CONEXÃO ROSQUEADA, INSTALADO EM REDE DE ALIMENTAÇÃO PARA SPRINKLER - FORNECIMENTO E INSTALAÇÃO. AF_10/2020</t>
  </si>
  <si>
    <t>LUVA DE REDUÇÃO, EM FERRO GALVANIZADO, 1 1/2" X 1 1/4", CONEXÃO ROSQUEADA, INSTALADO EM REDE DE ALIMENTAÇÃO PARA SPRINKLER - FORNECIMENTO E INSTALAÇÃO. AF_10/2020</t>
  </si>
  <si>
    <t>LUVA DE REDUÇÃO, EM FERRO GALVANIZADO, 1 1/2" X 1", CONEXÃO ROSQUEADA, INSTALADO EM REDE DE ALIMENTAÇÃO PARA SPRINKLER - FORNECIMENTO E INSTALAÇÃO. AF_10/2020</t>
  </si>
  <si>
    <t>LUVA DE REDUÇÃO, EM FERRO GALVANIZADO, 1 1/2" X 3/4", CONEXÃO ROSQUEADA, INSTALADO EM REDE DE ALIMENTAÇÃO PARA SPRINKLER - FORNECIMENTO E INSTALAÇÃO. AF_10/2020</t>
  </si>
  <si>
    <t>LUVA DE REDUÇÃO, EM FERRO GALVANIZADO, 2" X 1 1/2", CONEXÃO ROSQUEADA, INSTALADO EM REDE DE ALIMENTAÇÃO PARA SPRINKLER - FORNECIMENTO E INSTALAÇÃO. AF_10/2020</t>
  </si>
  <si>
    <t>LUVA DE REDUÇÃO, EM FERRO GALVANIZADO, 2" X 1 1/4", CONEXÃO ROSQUEADA, INSTALADO EM REDE DE ALIMENTAÇÃO PARA SPRINKLER - FORNECIMENTO E INSTALAÇÃO. AF_10/2020</t>
  </si>
  <si>
    <t>LUVA DE REDUÇÃO, EM FERRO GALVANIZADO, 2" X 1", CONEXÃO ROSQUEADA, INSTALADO EM REDE DE ALIMENTAÇÃO PARA SPRINKLER - FORNECIMENTO E INSTALAÇÃO. AF_10/2020</t>
  </si>
  <si>
    <t>LUVA DE REDUÇÃO, EM FERRO GALVANIZADO, 2 1/2" X 1 1/2", CONEXÃO ROSQUEADA, INSTALADO EM REDE DE ALIMENTAÇÃO PARA SPRINKLER - FORNECIMENTO E INSTALAÇÃO. AF_10/2020</t>
  </si>
  <si>
    <t>LUVA DE REDUÇÃO, EM FERRO GALVANIZADO, 2 1/2" X 2", CONEXÃO ROSQUEADA, INSTALADO EM REDE DE ALIMENTAÇÃO PARA SPRINKLER - FORNECIMENTO E INSTALAÇÃO. AF_10/2020</t>
  </si>
  <si>
    <t>LUVA DE REDUÇÃO, EM FERRO GALVANIZADO, 3" X 2 1/2", CONEXÃO ROSQUEADA, INSTALADO EM REDE DE ALIMENTAÇÃO PARA SPRINKLER - FORNECIMENTO E INSTALAÇÃO. AF_10/2020</t>
  </si>
  <si>
    <t>LUVA DE REDUÇÃO, EM FERRO GALVANIZADO, 3" X 2", CONEXÃO ROSQUEADA, INSTALADO EM REDE DE ALIMENTAÇÃO PARA SPRINKLER - FORNECIMENTO E INSTALAÇÃO. AF_10/2020</t>
  </si>
  <si>
    <t>LUVA DE REDUÇÃO, EM FERRO GALVANIZADO, 3/4" X 1/2", CONEXÃO ROSQUEADA, INSTALADO EM RAMAIS E SUB-RAMAIS DE GÁS - FORNECIMENTO E INSTALAÇÃO. AF_10/2020</t>
  </si>
  <si>
    <t>SPRINKLER TIPO PENDENTE, 68 °C, UNIÃO POR ROSCA DN 15 (1/2") - FORNECIMENTO E INSTALAÇÃO. AF_10/2020</t>
  </si>
  <si>
    <t>ACOPLAMENTO RÍGIDO EM AÇO, CONEXÃO RANHURADA, DN 50 (2"), INSTALADO EM PRUMADAS - FORNECIMENTO E INSTALAÇÃO. AF_10/2020</t>
  </si>
  <si>
    <t>ACOPLAMENTO RÍGIDO EM AÇO, CONEXÃO RANHURADA, DN 65 (2 1/2"), INSTALADO EM PRUMADAS - FORNECIMENTO E INSTALAÇÃO. AF_10/2020</t>
  </si>
  <si>
    <t>ACOPLAMENTO RÍGIDO EM AÇO, CONEXÃO RANHURADA, DN 80 (3"), INSTALADO EM PRUMADAS - FORNECIMENTO E INSTALAÇÃO. AF_10/2020</t>
  </si>
  <si>
    <t>CURVA 45 GRAUS, EM AÇO, CONEXÃO RANHURADA, DN 50 (2"), INSTALADO EM PRUMADAS - FORNECIMENTO E INSTALAÇÃO. AF_10/2020</t>
  </si>
  <si>
    <t>CURVA 90 GRAUS, EM AÇO, CONEXÃO RANHURADA, DN 50 (2"), INSTALADO EM PRUMADAS - FORNECIMENTO E INSTALAÇÃO. AF_10/2020</t>
  </si>
  <si>
    <t>CURVA 45 GRAUS, EM AÇO, CONEXÃO RANHURADA, DN 65 (2 1/2"), INSTALADO EM PRUMADAS - FORNECIMENTO E INSTALAÇÃO. AF_10/2020</t>
  </si>
  <si>
    <t>CURVA 90 GRAUS, EM AÇO, CONEXÃO RANHURADA, DN 65 (2 1/2"), INSTALADO EM PRUMADAS - FORNECIMENTO E INSTALAÇÃO. AF_10/2020</t>
  </si>
  <si>
    <t>CURVA 45 GRAUS, EM AÇO, CONEXÃO RANHURADA, DN 80 (3), INSTALADO EM PRUMADAS - FORNECIMENTO E INSTALAÇÃO. AF_10/2020</t>
  </si>
  <si>
    <t>CURVA 90 GRAUS, EM AÇO, CONEXÃO RANHURADA, DN 80 (3"), INSTALADO EM PRUMADAS - FORNECIMENTO E INSTALAÇÃO. AF_10/2020</t>
  </si>
  <si>
    <t>TÊ, EM AÇO, CONEXÃO RANHURADA, DN 50 (2"), INSTALADO EM PRUMADAS - FORNECIMENTO E INSTALAÇÃO. AF_10/2020</t>
  </si>
  <si>
    <t>TÊ, EM AÇO, CONEXÃO RANHURADA, DN 65 (2 1/2"), INSTALADO EM PRUMADAS - FORNECIMENTO E INSTALAÇÃO. AF_10/2020</t>
  </si>
  <si>
    <t>TÊ, EM AÇO, CONEXÃO RANHURADA, DN 80 (3"), INSTALADO EM PRUMADAS - FORNECIMENTO E INSTALAÇÃO. AF_10/2020</t>
  </si>
  <si>
    <t>LUVA, EM AÇO, CONEXÃO SOLDADA, DN 50 (2"), INSTALADO EM PRUMADAS - FORNECIMENTO E INSTALAÇÃO. AF_10/2020</t>
  </si>
  <si>
    <t>LUVA COM REDUÇÃO, EM AÇO, CONEXÃO SOLDADA, DN 50 X 40 MM (2  X 1 1/2"), INSTALADO EM PRUMADAS - FORNECIMENTO E INSTALAÇÃO. AF_10/2020</t>
  </si>
  <si>
    <t>LUVA, EM AÇO, CONEXÃO SOLDADA, DN 65 (2 1/2"), INSTALADO EM PRUMADAS - FORNECIMENTO E INSTALAÇÃO. AF_10/2020</t>
  </si>
  <si>
    <t>LUVA COM REDUÇÃO, EM AÇO, CONEXÃO SOLDADA, DN 65 X 50 MM (2 1/2" X 2"), INSTALADO EM PRUMADAS - FORNECIMENTO E INSTALAÇÃO. AF_10/2020</t>
  </si>
  <si>
    <t>LUVA, EM AÇO, CONEXÃO SOLDADA, DN 80 (3"), INSTALADO EM PRUMADAS - FORNECIMENTO E INSTALAÇÃO. AF_10/2020</t>
  </si>
  <si>
    <t>LUVA COM REDUÇÃO, EM AÇO, CONEXÃO SOLDADA, DN 80 X 65 MM (3" X 2 1/2"), INSTALADO EM PRUMADAS - FORNECIMENTO E INSTALAÇÃO. AF_10/2020</t>
  </si>
  <si>
    <t>CURVA 45 GRAUS, EM AÇO, CONEXÃO SOLDADA, DN 50 (2"), INSTALADO EM PRUMADAS - FORNECIMENTO E INSTALAÇÃO. AF_10/2020</t>
  </si>
  <si>
    <t>CURVA 90 GRAUS, EM AÇO, CONEXÃO SOLDADA, DN 50 (2"), INSTALADO EM PRUMADAS - FORNECIMENTO E INSTALAÇÃO. AF_10/2020</t>
  </si>
  <si>
    <t>CURVA 45 GRAUS, EM AÇO, CONEXÃO SOLDADA, DN 65 (2 1/2"), INSTALADO EM PRUMADAS - FORNECIMENTO E INSTALAÇÃO. AF_10/2020</t>
  </si>
  <si>
    <t>CURVA 90 GRAUS, EM AÇO, CONEXÃO SOLDADA, DN 65 (2 1/2"), INSTALADO EM PRUMADAS - FORNECIMENTO E INSTALAÇÃO. AF_10/2020</t>
  </si>
  <si>
    <t>CURVA 45 GRAUS, EM AÇO, CONEXÃO SOLDADA, DN 80 (3"), INSTALADO EM PRUMADAS - FORNECIMENTO E INSTALAÇÃO. AF_10/2020</t>
  </si>
  <si>
    <t>CURVA 90 GRAUS, EM AÇO, CONEXÃO SOLDADA, DN 80 (3"), INSTALADO EM PRUMADAS - FORNECIMENTO E INSTALAÇÃO. AF_10/2020</t>
  </si>
  <si>
    <t>TÊ, EM AÇO, CONEXÃO SOLDADA, DN 50 (2"), INSTALADO EM PRUMADAS - FORNECIMENTO E INSTALAÇÃO. AF_10/2020</t>
  </si>
  <si>
    <t>TÊ, EM AÇO, CONEXÃO SOLDADA, DN 65 (2 1/2"), INSTALADO EM PRUMADAS - FORNECIMENTO E INSTALAÇÃO. AF_10/2020</t>
  </si>
  <si>
    <t>TÊ, EM AÇO, CONEXÃO SOLDADA, DN 80 (3"), INSTALADO EM PRUMADAS - FORNECIMENTO E INSTALAÇÃO. AF_10/2020</t>
  </si>
  <si>
    <t>LUVA, EM AÇO, CONEXÃO SOLDADA, DN 25 (1"), INSTALADO EM REDE DE ALIMENTAÇÃO PARA HIDRANTE - FORNECIMENTO E INSTALAÇÃO. AF_10/2020</t>
  </si>
  <si>
    <t>LUVA COM REDUÇÃO, EM AÇO, CONEXÃO SOLDADA, DN 25 X 20 MM (1  X 3/4"), INSTALADO EM REDE DE ALIMENTAÇÃO PARA HIDRANTE - FORNECIMENTO E INSTALAÇÃO. AF_10/2020</t>
  </si>
  <si>
    <t>LUVA, EM AÇO, CONEXÃO SOLDADA, DN 32 (1 1/4"), INSTALADO EM REDE DE ALIMENTAÇÃO PARA HIDRANTE - FORNECIMENTO E INSTALAÇÃO. AF_10/2020</t>
  </si>
  <si>
    <t>LUVA COM REDUÇÃO, EM AÇO, CONEXÃO SOLDADA, DN 32 X 25 MM (1 1/4"  X 1"), INSTALADO EM REDE DE ALIMENTAÇÃO PARA HIDRANTE - FORNECIMENTO E INSTALAÇÃO. AF_10/2020</t>
  </si>
  <si>
    <t>LUVA, EM AÇO, CONEXÃO SOLDADA, DN 40 (1 1/2"), INSTALADO EM REDE DE ALIMENTAÇÃO PARA HIDRANTE - FORNECIMENTO E INSTALAÇÃO. AF_10/2020</t>
  </si>
  <si>
    <t>LUVA COM REDUÇÃO, EM AÇO, CONEXÃO SOLDADA, DN 40  X 32 MM (1 1/2" X 1 1/4"), INSTALADO EM REDE DE ALIMENTAÇÃO PARA HIDRANTE - FORNECIMENTO E INSTALAÇÃO. AF_10/2020</t>
  </si>
  <si>
    <t>LUVA, EM AÇO, CONEXÃO SOLDADA, DN 50 (2"), INSTALADO EM REDE DE ALIMENTAÇÃO PARA HIDRANTE - FORNECIMENTO E INSTALAÇÃO. AF_10/2020</t>
  </si>
  <si>
    <t>LUVA COM REDUÇÃO, EM AÇO, CONEXÃO SOLDADA, DN 50 X 40 MM (2" X 1 1/2"), INSTALADO EM REDE DE ALIMENTAÇÃO PARA HIDRANTE - FORNECIMENTO E INSTALAÇÃO. AF_10/2020</t>
  </si>
  <si>
    <t>LUVA, EM AÇO, CONEXÃO SOLDADA, DN 65 (2 1/2"), INSTALADO EM REDE DE ALIMENTAÇÃO PARA HIDRANTE - FORNECIMENTO E INSTALAÇÃO. AF_10/2020</t>
  </si>
  <si>
    <t>LUVA COM REDUÇÃO, EM AÇO, CONEXÃO SOLDADA, DN 65 X 50 MM (2 1/2" X 2"), INSTALADO EM REDE DE ALIMENTAÇÃO PARA HIDRANTE - FORNECIMENTO E INSTALAÇÃO. AF_10/2020</t>
  </si>
  <si>
    <t>LUVA, EM AÇO, CONEXÃO SOLDADA, DN 80 (3"), INSTALADO EM REDE DE ALIMENTAÇÃO PARA HIDRANTE - FORNECIMENTO E INSTALAÇÃO. AF_10/2020</t>
  </si>
  <si>
    <t>LUVA COM REDUÇÃO, EM AÇO, CONEXÃO SOLDADA, DN 80 X 65 MM (3" X 2 1/2"), INSTALADO EM REDE DE ALIMENTAÇÃO PARA HIDRANTE - FORNECIMENTO E INSTALAÇÃO. AF_10/2020</t>
  </si>
  <si>
    <t>CURVA 45 GRAUS, EM AÇO, CONEXÃO SOLDADA, DN 25 (1"), INSTALADO EM REDE DE ALIMENTAÇÃO PARA HIDRANTE - FORNECIMENTO E INSTALAÇÃO. AF_10/2020</t>
  </si>
  <si>
    <t>CURVA 90 GRAUS, EM AÇO, CONEXÃO SOLDADA, DN 25 (1"), INSTALADO EM REDE DE ALIMENTAÇÃO PARA HIDRANTE - FORNECIMENTO E INSTALAÇÃO. AF_10/2020</t>
  </si>
  <si>
    <t>CURVA 45 GRAUS, EM AÇO, CONEXÃO SOLDADA, DN 32 (1 1/4"), INSTALADO EM REDE DE ALIMENTAÇÃO PARA HIDRANTE - FORNECIMENTO E INSTALAÇÃO. AF_10/2020</t>
  </si>
  <si>
    <t>CURVA 90 GRAUS, EM AÇO, CONEXÃO SOLDADA, DN 32 (1 1/4"), INSTALADO EM REDE DE ALIMENTAÇÃO PARA HIDRANTE - FORNECIMENTO E INSTALAÇÃO. AF_10/2020</t>
  </si>
  <si>
    <t>CURVA 45 GRAUS, EM AÇO, CONEXÃO SOLDADA, DN 40 (1 1/2"), INSTALADO EM REDE DE ALIMENTAÇÃO PARA HIDRANTE - FORNECIMENTO E INSTALAÇÃO. AF_10/2020</t>
  </si>
  <si>
    <t>CURVA 90 GRAUS, EM AÇO, CONEXÃO SOLDADA, DN 40 (1 1/2"), INSTALADO EM REDE DE ALIMENTAÇÃO PARA HIDRANTE - FORNECIMENTO E INSTALAÇÃO. AF_10/2020</t>
  </si>
  <si>
    <t>CURVA 45 GRAUS, EM AÇO, CONEXÃO SOLDADA, DN 50 (2"), INSTALADO EM REDE DE ALIMENTAÇÃO PARA HIDRANTE - FORNECIMENTO E INSTALAÇÃO. AF_10/2020</t>
  </si>
  <si>
    <t>CURVA 90 GRAUS, EM AÇO, CONEXÃO SOLDADA, DN 50 (2"), INSTALADO EM REDE DE ALIMENTAÇÃO PARA HIDRANTE - FORNECIMENTO E INSTALAÇÃO. AF_10/2020</t>
  </si>
  <si>
    <t>CURVA 45 GRAUS, EM AÇO, CONEXÃO SOLDADA, DN 65 (2 1/2"), INSTALADO EM REDE DE ALIMENTAÇÃO PARA HIDRANTE - FORNECIMENTO E INSTALAÇÃO. AF_10/2020</t>
  </si>
  <si>
    <t>CURVA 90 GRAUS, EM AÇO, CONEXÃO SOLDADA, DN 65 (2 1/2"), INSTALADO EM REDE DE ALIMENTAÇÃO PARA HIDRANTE - FORNECIMENTO E INSTALAÇÃO. AF_10/2020</t>
  </si>
  <si>
    <t>CURVA 45 GRAUS, EM AÇO, CONEXÃO SOLDADA, DN 80 (3"), INSTALADO EM REDE DE ALIMENTAÇÃO PARA HIDRANTE - FORNECIMENTO E INSTALAÇÃO. AF_10/2020</t>
  </si>
  <si>
    <t>CURVA 90 GRAUS, EM AÇO, CONEXÃO SOLDADA, DN 80 (3"), INSTALADO EM REDE DE ALIMENTAÇÃO PARA HIDRANTE - FORNECIMENTO E INSTALAÇÃO. AF_10/2020</t>
  </si>
  <si>
    <t>TÊ, EM AÇO, CONEXÃO SOLDADA, DN 25 (1"), INSTALADO EM REDE DE ALIMENTAÇÃO PARA HIDRANTE - FORNECIMENTO E INSTALAÇÃO. AF_10/2020</t>
  </si>
  <si>
    <t>TÊ, EM AÇO, CONEXÃO SOLDADA, DN 32 (1 1/4"), INSTALADO EM REDE DE ALIMENTAÇÃO PARA HIDRANTE - FORNECIMENTO E INSTALAÇÃO. AF_10/2020</t>
  </si>
  <si>
    <t>TÊ, EM AÇO, CONEXÃO SOLDADA, DN 40 (1 1/2"), INSTALADO EM REDE DE ALIMENTAÇÃO PARA HIDRANTE - FORNECIMENTO E INSTALAÇÃO. AF_10/2020</t>
  </si>
  <si>
    <t>TÊ, EM AÇO, CONEXÃO SOLDADA, DN 50 (2"), INSTALADO EM REDE DE ALIMENTAÇÃO PARA HIDRANTE - FORNECIMENTO E INSTALAÇÃO. AF_10/2020</t>
  </si>
  <si>
    <t>TÊ, EM AÇO, CONEXÃO SOLDADA, DN 65 (2 1/2"), INSTALADO EM REDE DE ALIMENTAÇÃO PARA HIDRANTE - FORNECIMENTO E INSTALAÇÃO. AF_10/2020</t>
  </si>
  <si>
    <t>TÊ, EM AÇO, CONEXÃO SOLDADA, DN 80 (3"), INSTALADO EM REDE DE ALIMENTAÇÃO PARA HIDRANTE - FORNECIMENTO E INSTALAÇÃO. AF_10/2020</t>
  </si>
  <si>
    <t>LUVA, EM AÇO, CONEXÃO SOLDADA, DN 25 (1"), INSTALADO EM REDE DE ALIMENTAÇÃO PARA SPRINKLER - FORNECIMENTO E INSTALAÇÃO. AF_10/2020</t>
  </si>
  <si>
    <t>LUVA COM REDUÇÃO, EM AÇO, CONEXÃO SOLDADA, DN 25 X 20 MM (1" X 3/4"), INSTALADO EM REDE DE ALIMENTAÇÃO PARA SPRINKLER - FORNECIMENTO E INSTALAÇÃO. AF_10/2020</t>
  </si>
  <si>
    <t>LUVA, EM AÇO, CONEXÃO SOLDADA, DN 32 (1 1/4"), INSTALADO EM REDE DE ALIMENTAÇÃO PARA SPRINKLER - FORNECIMENTO E INSTALAÇÃO. AF_10/2020</t>
  </si>
  <si>
    <t>LUVA COM REDUÇÃO, EM AÇO, CONEXÃO SOLDADA, DN 32 X 25 MM (1 1/4"  X 1"), INSTALADO EM REDE DE ALIMENTAÇÃO PARA SPRINKLER - FORNECIMENTO E INSTALAÇÃO. AF_10/2020</t>
  </si>
  <si>
    <t>LUVA, EM AÇO, CONEXÃO SOLDADA, DN 40 (1 1/2"), INSTALADO EM REDE DE ALIMENTAÇÃO PARA SPRINKLER - FORNECIMENTO E INSTALAÇÃO. AF_10/2020</t>
  </si>
  <si>
    <t>LUVA COM REDUÇÃO, EM AÇO, CONEXÃO SOLDADA, DN 40  X 32 MM (1 1/2" X 1 1/4"), INSTALADO EM REDE DE ALIMENTAÇÃO PARA SPRINKLER - FORNECIMENTO E INSTALAÇÃO. AF_10/2020</t>
  </si>
  <si>
    <t>LUVA, EM AÇO, CONEXÃO SOLDADA, DN 50 (2"), INSTALADO EM REDE DE ALIMENTAÇÃO PARA SPRINKLER - FORNECIMENTO E INSTALAÇÃO. AF_10/2020</t>
  </si>
  <si>
    <t>LUVA COM REDUÇÃO, EM AÇO, CONEXÃO SOLDADA, DN 50 X 40 MM (2" X 1 1/2"), INSTALADO EM REDE DE ALIMENTAÇÃO PARA SPRINKLER - FORNECIMENTO E INSTALAÇÃO. AF_10/2020</t>
  </si>
  <si>
    <t>LUVA, EM AÇO, CONEXÃO SOLDADA, DN 65 (2 1/2"), INSTALADO EM REDE DE ALIMENTAÇÃO PARA SPRINKLER - FORNECIMENTO E INSTALAÇÃO. AF_10/2020</t>
  </si>
  <si>
    <t>LUVA COM REDUÇÃO, EM AÇO, CONEXÃO SOLDADA, DN 65 X 50 MM (2 1/2" X 2"), INSTALADO EM REDE DE ALIMENTAÇÃO PARA SPRINKLER - FORNECIMENTO E INSTALAÇÃO. AF_10/2020</t>
  </si>
  <si>
    <t>LUVA, EM AÇO, CONEXÃO SOLDADA, DN 80 (3"), INSTALADO EM REDE DE ALIMENTAÇÃO PARA SPRINKLER - FORNECIMENTO E INSTALAÇÃO. AF_10/2020</t>
  </si>
  <si>
    <t>LUVA COM REDUÇÃO, EM AÇO, CONEXÃO SOLDADA, DN 80 X 65 MM (3" X 2 1/2"), INSTALADO EM REDE DE ALIMENTAÇÃO PARA SPRINKLER - FORNECIMENTO E INSTALAÇÃO. AF_10/2020</t>
  </si>
  <si>
    <t>CURVA 45 GRAUS, EM AÇO, CONEXÃO SOLDADA, DN 25 (1"), INSTALADO EM REDE DE ALIMENTAÇÃO PARA SPRINKLER - FORNECIMENTO E INSTALAÇÃO. AF_10/2020</t>
  </si>
  <si>
    <t>CURVA 90 GRAUS, EM AÇO, CONEXÃO SOLDADA, DN 25 (1"), INSTALADO EM REDE DE ALIMENTAÇÃO PARA SPRINKLER - FORNECIMENTO E INSTALAÇÃO. AF_10/2020</t>
  </si>
  <si>
    <t>CURVA 45 GRAUS, EM AÇO, CONEXÃO SOLDADA, DN 32 (1 1/4"), INSTALADO EM REDE DE ALIMENTAÇÃO PARA SPRINKLER - FORNECIMENTO E INSTALAÇÃO. AF_10/2020</t>
  </si>
  <si>
    <t>CURVA 90 GRAUS, EM AÇO, CONEXÃO SOLDADA, DN 32 (1 1/4"), INSTALADO EM REDE DE ALIMENTAÇÃO PARA SPRINKLER - FORNECIMENTO E INSTALAÇÃO. AF_10/2020</t>
  </si>
  <si>
    <t>CURVA 45 GRAUS, EM AÇO, CONEXÃO SOLDADA, DN 40 (1 1/2"), INSTALADO EM REDE DE ALIMENTAÇÃO PARA SPRINKLER - FORNECIMENTO E INSTALAÇÃO. AF_10/2020</t>
  </si>
  <si>
    <t>CURVA 90 GRAUS, EM AÇO, CONEXÃO SOLDADA, DN 40 (1 1/2"), INSTALADO EM REDE DE ALIMENTAÇÃO PARA SPRINKLER - FORNECIMENTO E INSTALAÇÃO. AF_10/2020</t>
  </si>
  <si>
    <t>CURVA 45 GRAUS, EM AÇO, CONEXÃO SOLDADA, DN 50 (2"), INSTALADO EM REDE DE ALIMENTAÇÃO PARA SPRINKLER - FORNECIMENTO E INSTALAÇÃO. AF_10/2020</t>
  </si>
  <si>
    <t>CURVA 90 GRAUS, EM AÇO, CONEXÃO SOLDADA, DN 50 (2"), INSTALADO EM REDE DE ALIMENTAÇÃO PARA SPRINKLER - FORNECIMENTO E INSTALAÇÃO. AF_10/2020</t>
  </si>
  <si>
    <t>CURVA 45 GRAUS, EM AÇO, CONEXÃO SOLDADA, DN 65 (2 1/2"), INSTALADO EM REDE DE ALIMENTAÇÃO PARA SPRINKLER - FORNECIMENTO E INSTALAÇÃO. AF_10/2020</t>
  </si>
  <si>
    <t>CURVA 90 GRAUS, EM AÇO, CONEXÃO SOLDADA, DN 65 (2 1/2"), INSTALADO EM REDE DE ALIMENTAÇÃO PARA SPRINKLER - FORNECIMENTO E INSTALAÇÃO. AF_10/2020</t>
  </si>
  <si>
    <t>CURVA 45 GRAUS, EM AÇO, CONEXÃO SOLDADA, DN 80 (3"), INSTALADO EM REDE DE ALIMENTAÇÃO PARA SPRINKLER - FORNECIMENTO E INSTALAÇÃO. AF_10/2020</t>
  </si>
  <si>
    <t>CURVA 90 GRAUS, EM AÇO, CONEXÃO SOLDADA, DN 80 (3"), INSTALADO EM REDE DE ALIMENTAÇÃO PARA SPRINKLER - FORNECIMENTO E INSTALAÇÃO. AF_10/2020</t>
  </si>
  <si>
    <t>TÊ, EM AÇO, CONEXÃO SOLDADA, DN 25 (1"), INSTALADO EM REDE DE ALIMENTAÇÃO PARA SPRINKLER - FORNECIMENTO E INSTALAÇÃO. AF_10/2020</t>
  </si>
  <si>
    <t>TÊ, EM AÇO, CONEXÃO SOLDADA, DN 32 (1 1/4"), INSTALADO EM REDE DE ALIMENTAÇÃO PARA SPRINKLER - FORNECIMENTO E INSTALAÇÃO. AF_10/2020</t>
  </si>
  <si>
    <t>TÊ, EM AÇO, CONEXÃO SOLDADA, DN 40 (1 1/2"), INSTALADO EM REDE DE ALIMENTAÇÃO PARA SPRINKLER - FORNECIMENTO E INSTALAÇÃO. AF_10/2020</t>
  </si>
  <si>
    <t>TÊ, EM AÇO, CONEXÃO SOLDADA, DN 50 (2"), INSTALADO EM REDE DE ALIMENTAÇÃO PARA SPRINKLER - FORNECIMENTO E INSTALAÇÃO. AF_10/2020</t>
  </si>
  <si>
    <t>TÊ, EM AÇO, CONEXÃO SOLDADA, DN 65 (2 1/2"), INSTALADO EM REDE DE ALIMENTAÇÃO PARA SPRINKLER - FORNECIMENTO E INSTALAÇÃO. AF_10/2020</t>
  </si>
  <si>
    <t>TÊ, EM AÇO, CONEXÃO SOLDADA, DN 80 (3"), INSTALADO EM REDE DE ALIMENTAÇÃO PARA SPRINKLER - FORNECIMENTO E INSTALAÇÃO. AF_10/2020</t>
  </si>
  <si>
    <t>LUVA, EM AÇO, CONEXÃO SOLDADA, DN 15 (1/2"), INSTALADO EM RAMAIS E SUB-RAMAIS DE GÁS - FORNECIMENTO E INSTALAÇÃO. AF_10/2020</t>
  </si>
  <si>
    <t>LUVA, EM AÇO, CONEXÃO SOLDADA, DN 20 (3/4"), INSTALADO EM RAMAIS E SUB-RAMAIS DE GÁS - FORNECIMENTO E INSTALAÇÃO. AF_10/2020</t>
  </si>
  <si>
    <t>LUVA COM REDUÇÃO, EM AÇO, CONEXÃO SOLDADA, DN 20 X 15 MM (3/4" X 1/2"), INSTALADO EM RAMAIS E SUB-RAMAIS DE GÁS - FORNECIMENTO E INSTALAÇÃO. AF_10/2020</t>
  </si>
  <si>
    <t>LUVA, EM AÇO, CONEXÃO SOLDADA, DN 25 (1"), INSTALADO EM RAMAIS E SUB-RAMAIS DE GÁS - FORNECIMENTO E INSTALAÇÃO. AF_10/2020</t>
  </si>
  <si>
    <t>LUVA COM REDUÇÃO, EM AÇO, CONEXÃO SOLDADA, DN 25 X 20 MM (1" X 3/4"), INSTALADO EM RAMAIS E SUB-RAMAIS DE GÁS - FORNECIMENTO E INSTALAÇÃO. AF_10/2020</t>
  </si>
  <si>
    <t>CURVA 45 GRAUS, EM AÇO, CONEXÃO SOLDADA, DN 15 (1/2"), INSTALADO EM RAMAIS E SUB-RAMAIS DE GÁS - FORNECIMENTO E INSTALAÇÃO. AF_10/2020</t>
  </si>
  <si>
    <t>CURVA 90 GRAUS, EM AÇO, CONEXÃO SOLDADA, DN 15 (1/2"), INSTALADO EM RAMAIS E SUB-RAMAIS DE GÁS - FORNECIMENTO E INSTALAÇÃO. AF_10/2020</t>
  </si>
  <si>
    <t>CURVA 45 GRAUS, EM AÇO, CONEXÃO SOLDADA, DN 20 (3/4"), INSTALADO EM RAMAIS E SUB-RAMAIS DE GÁS - FORNECIMENTO E INSTALAÇÃO. AF_10/2020</t>
  </si>
  <si>
    <t>CURVA 90 GRAUS, EM AÇO, CONEXÃO SOLDADA, DN 20 (3/4"), INSTALADO EM RAMAIS E SUB-RAMAIS DE GÁS - FORNECIMENTO E INSTALAÇÃO. AF_10/2020</t>
  </si>
  <si>
    <t>CURVA 45 GRAUS, EM AÇO, CONEXÃO SOLDADA, DN 25 (1"), INSTALADO EM RAMAIS E SUB-RAMAIS DE GÁS - FORNECIMENTO E INSTALAÇÃO. AF_10/2020</t>
  </si>
  <si>
    <t>CURVA 90 GRAUS, EM AÇO, CONEXÃO SOLDADA, DN 25 (1"), INSTALADO EM RAMAIS E SUB-RAMAIS DE GÁS - FORNECIMENTO E INSTALAÇÃO. AF_10/2020</t>
  </si>
  <si>
    <t>TÊ, EM AÇO, CONEXÃO SOLDADA, DN 15 (1/2"), INSTALADO EM RAMAIS E SUB-RAMAIS DE GÁS - FORNECIMENTO E INSTALAÇÃO. AF_10/2020</t>
  </si>
  <si>
    <t>TÊ, EM AÇO, CONEXÃO SOLDADA, DN 20 (3/4"), INSTALADO EM RAMAIS E SUB-RAMAIS DE GÁS - FORNECIMENTO E INSTALAÇÃO. AF_10/2020</t>
  </si>
  <si>
    <t>TÊ, EM AÇO, CONEXÃO SOLDADA, DN 25 (1"), INSTALADO EM RAMAIS E SUB-RAMAIS DE GÁS - FORNECIMENTO E INSTALAÇÃO. AF_10/2020</t>
  </si>
  <si>
    <t>CAIXA ENTERRADA HIDRÁULICA RETANGULAR, EM CONCRETO PRÉ-MOLDADO, DIMENSÕES INTERNAS: 0,3X0,3X0,3 M. AF_12/2020</t>
  </si>
  <si>
    <t>CAIXA ENTERRADA HIDRÁULICA RETANGULAR, EM CONCRETO PRÉ-MOLDADO, DIMENSÕES INTERNAS: 0,4X0,4X0,4 M. AF_12/2020</t>
  </si>
  <si>
    <t>CAIXA ENTERRADA HIDRÁULICA RETANGULAR, EM CONCRETO PRÉ-MOLDADO, DIMENSÕES INTERNAS: 0,6X0,6X0,5 M. AF_12/2020</t>
  </si>
  <si>
    <t>CAIXA ENTERRADA HIDRÁULICA RETANGULAR, EM CONCRETO PRÉ-MOLDADO, DIMENSÕES INTERNAS: 0,8X0,8X0,5 M. AF_12/2020</t>
  </si>
  <si>
    <t>CAIXA ENTERRADA HIDRÁULICA RETANGULAR EM ALVENARIA COM TIJOLOS CERÂMICOS MACIÇOS, DIMENSÕES INTERNAS: 0,3X0,3X0,3 M PARA REDE DE ESGOTO. AF_12/2020</t>
  </si>
  <si>
    <t>CAIXA ENTERRADA HIDRÁULICA RETANGULAR EM ALVENARIA COM TIJOLOS CERÂMICOS MACIÇOS, DIMENSÕES INTERNAS: 0,4X0,4X0,4 M PARA REDE DE ESGOTO. AF_12/2020</t>
  </si>
  <si>
    <t>CAIXA ENTERRADA HIDRÁULICA RETANGULAR EM ALVENARIA COM TIJOLOS CERÂMICOS MACIÇOS, DIMENSÕES INTERNAS: 0,6X0,6X0,6 M PARA REDE DE ESGOTO. AF_12/2020</t>
  </si>
  <si>
    <t>CAIXA ENTERRADA HIDRÁULICA RETANGULAR EM ALVENARIA COM TIJOLOS CERÂMICOS MACIÇOS, DIMENSÕES INTERNAS: 0,8X0,8X0,6 M PARA REDE DE ESGOTO. AF_12/2020</t>
  </si>
  <si>
    <t>CAIXA ENTERRADA HIDRÁULICA RETANGULAR EM ALVENARIA COM TIJOLOS CERÂMICOS MACIÇOS, DIMENSÕES INTERNAS: 1X1X0,6 M PARA REDE DE ESGOTO. AF_12/2020</t>
  </si>
  <si>
    <t>CAIXA ENTERRADA HIDRÁULICA RETANGULAR, EM ALVENARIA COM BLOCOS DE CONCRETO, DIMENSÕES INTERNAS: 0,4X0,4X0,4 M PARA REDE DE ESGOTO. AF_12/2020</t>
  </si>
  <si>
    <t>CAIXA ENTERRADA HIDRÁULICA RETANGULAR, EM ALVENARIA COM BLOCOS DE CONCRETO, DIMENSÕES INTERNAS: 0,6X0,6X0,6 M PARA REDE DE ESGOTO. AF_12/2020</t>
  </si>
  <si>
    <t>CAIXA ENTERRADA HIDRÁULICA RETANGULAR, EM ALVENARIA COM BLOCOS DE CONCRETO, DIMENSÕES INTERNAS: 0,8X0,8X0,6 M PARA REDE DE ESGOTO. AF_12/2020</t>
  </si>
  <si>
    <t>CAIXA ENTERRADA HIDRÁULICA RETANGULAR, EM ALVENARIA COM BLOCOS DE CONCRETO, DIMENSÕES INTERNAS: 1X1X0,6 M PARA REDE DE ESGOTO. AF_12/2020</t>
  </si>
  <si>
    <t>CAIXA DE GORDURA SIMPLES, CIRCULAR, EM CONCRETO PRÉ-MOLDADO, DIÂMETRO INTERNO = 0,4 M, ALTURA INTERNA = 0,4 M. AF_12/2020</t>
  </si>
  <si>
    <t>CAIXA DE GORDURA SIMPLES (CAPACIDADE: 36L), RETANGULAR, EM ALVENARIA COM TIJOLOS CERÂMICOS MACIÇOS, DIMENSÕES INTERNAS = 0,2X0,4 M, ALTURA INTERNA = 0,8 M. AF_12/2020</t>
  </si>
  <si>
    <t>CAIXA DE GORDURA DUPLA (CAPACIDADE: 126 L), RETANGULAR, EM ALVENARIA COM TIJOLOS CERÂMICOS MACIÇOS, DIMENSÕES INTERNAS = 0,4X0,7 M, ALTURA INTERNA = 0,8 M. AF_12/2020</t>
  </si>
  <si>
    <t>CAIXA DE GORDURA ESPECIAL (CAPACIDADE: 312 L - PARA ATÉ 146 PESSOAS SERVIDAS NO PICO), RETANGULAR, EM ALVENARIA COM TIJOLOS CERÂMICOS MACIÇOS, DIMENSÕES INTERNAS = 0,4X1,2 M, ALTURA INTERNA = 1 M. AF_12/2020</t>
  </si>
  <si>
    <t>CAIXA DE GORDURA SIMPLES (CAPACIDADE: 36 L), RETANGULAR, EM ALVENARIA COM BLOCOS DE CONCRETO, DIMENSÕES INTERNAS = 0,2X0,4 M, ALTURA INTERNA = 0,8 M. AF_12/2020</t>
  </si>
  <si>
    <t>CAIXA DE GORDURA DUPLA (CAPACIDADE: 126 L), RETANGULAR, EM ALVENARIA COM BLOCOS DE CONCRETO, DIMENSÕES INTERNAS = 0,4X0,7 M, ALTURA INTERNA = 0,8 M. AF_12/2020</t>
  </si>
  <si>
    <t>CAIXA ENTERRADA HIDRÁULICA RETANGULAR EM ALVENARIA COM TIJOLOS CERÂMICOS MACIÇOS, DIMENSÕES INTERNAS: 0,3X0,3X0,3 M PARA REDE DE DRENAGEM. AF_12/2020</t>
  </si>
  <si>
    <t>CAIXA ENTERRADA HIDRÁULICA RETANGULAR EM ALVENARIA COM TIJOLOS CERÂMICOS MACIÇOS, DIMENSÕES INTERNAS: 0,4X0,4X0,4 M PARA REDE DE DRENAGEM. AF_12/2020</t>
  </si>
  <si>
    <t>CAIXA ENTERRADA HIDRÁULICA RETANGULAR EM ALVENARIA COM TIJOLOS CERÂMICOS MACIÇOS, DIMENSÕES INTERNAS: 0,6X0,6X0,6 M PARA REDE DE DRENAGEM. AF_12/2020</t>
  </si>
  <si>
    <t>CAIXA ENTERRADA HIDRÁULICA RETANGULAR EM ALVENARIA COM TIJOLOS CERÂMICOS MACIÇOS, DIMENSÕES INTERNAS: 0,8X0,8X0,6 M PARA REDE DE DRENAGEM. AF_12/2020</t>
  </si>
  <si>
    <t>CAIXA ENTERRADA HIDRÁULICA RETANGULAR EM ALVENARIA COM TIJOLOS CERÂMICOS MACIÇOS, DIMENSÕES INTERNAS: 1X1X0,6 M PARA REDE DE DRENAGEM. AF_12/2020</t>
  </si>
  <si>
    <t>CAIXA ENTERRADA HIDRÁULICA RETANGULAR, EM ALVENARIA COM BLOCOS DE CONCRETO, DIMENSÕES INTERNAS: 0,4X0,4X0,4 M PARA REDE DE DRENAGEM. AF_12/2020</t>
  </si>
  <si>
    <t>CAIXA ENTERRADA HIDRÁULICA RETANGULAR, EM ALVENARIA COM BLOCOS DE CONCRETO, DIMENSÕES INTERNAS: 0,6X0,6X0,6 M PARA REDE DE DRENAGEM. AF_12/2020</t>
  </si>
  <si>
    <t>CAIXA ENTERRADA HIDRÁULICA RETANGULAR, EM ALVENARIA COM BLOCOS DE CONCRETO, DIMENSÕES INTERNAS: 0,8X0,8X0,6 M PARA REDE DE DRENAGEM. AF_12/2020</t>
  </si>
  <si>
    <t>CAIXA ENTERRADA HIDRÁULICA RETANGULAR, EM ALVENARIA COM BLOCOS DE CONCRETO, DIMENSÕES INTERNAS: 1X1X0,6 M PARA REDE DE DRENAGEM. AF_12/2020</t>
  </si>
  <si>
    <t>FURO EM CAIXA D'ÁGUA COM ESPESSURA DE 2 ATÉ 5 MM E DIÂMETRO DE 15 MM. AF_06/2021</t>
  </si>
  <si>
    <t>FURO EM CAIXA D'ÁGUA COM ESPESSURA DE 6 ATÉ 8 MM E DIÂMETRO DE 15 MM. AF_06/2021</t>
  </si>
  <si>
    <t>FURO EM CAIXA D'ÁGUA COM ESPESSURA DE 2 ATÉ 5 MM E DIÂMETRO DE 20 MM. AF_06/2021</t>
  </si>
  <si>
    <t>FURO EM CAIXA D'ÁGUA COM ESPESSURA DE 6 ATÉ 8 MM E DIÂMETRO DE 20 MM. AF_06/2021</t>
  </si>
  <si>
    <t>FURO EM CAIXA D'ÁGUA COM ESPESSURA DE 2 ATÉ 5 MM E DIÂMETRO DE 25 MM. AF_06/2021</t>
  </si>
  <si>
    <t>FURO EM CAIXA D'ÁGUA COM ESPESSURA DE 6 ATÉ 8 MM E DIÂMETRO DE 25 MM. AF_06/2021</t>
  </si>
  <si>
    <t>FURO EM CAIXA D'ÁGUA COM ESPESSURA DE 2 ATÉ 5 MM E DIÂMETRO DE 32 MM. AF_06/2021</t>
  </si>
  <si>
    <t>FURO EM CAIXA D'ÁGUA COM ESPESSURA DE 6 ATÉ 8 MM E DIÂMETRO DE 32 MM. AF_06/2021</t>
  </si>
  <si>
    <t>FURO EM CAIXA D'ÁGUA COM ESPESSURA DE 2 ATÉ 5 MM E DIÂMETRO DE 40 MM. AF_06/2021</t>
  </si>
  <si>
    <t>FURO EM CAIXA D'ÁGUA COM ESPESSURA DE 6 ATÉ 8 MM E DIÂMETRO DE 40 MM. AF_06/2021</t>
  </si>
  <si>
    <t>FURO EM CAIXA D'ÁGUA COM ESPESSURA DE 2 ATÉ 5 MM E DIÂMETRO DE 50 MM. AF_06/2021</t>
  </si>
  <si>
    <t>FURO EM CAIXA D'ÁGUA COM ESPESSURA DE 6 ATÉ 8 MM E DIÂMETRO DE 50 MM. AF_06/2021</t>
  </si>
  <si>
    <t>FURO EM CAIXA D'ÁGUA COM ESPESSURA DE 2 ATÉ 5 MM E DIÂMETRO DE 60 MM. AF_06/2021</t>
  </si>
  <si>
    <t>FURO EM CAIXA D'ÁGUA COM ESPESSURA DE 6 ATÉ 8 MM E DIÂMETRO DE 60 MM. AF_06/2021</t>
  </si>
  <si>
    <t>FURO EM CAIXA D'ÁGUA COM ESPESSURA DE 2 ATÉ 5 MM E DIÂMETRO DE 75 MM. AF_06/2021</t>
  </si>
  <si>
    <t>FURO EM CAIXA D'ÁGUA COM ESPESSURA DE 6 ATÉ 8 MM E DIÂMETRO DE 75 MM. AF_06/2021</t>
  </si>
  <si>
    <t>FURO EM CAIXA D'ÁGUA COM ESPESSURA DE 2 ATÉ 5 MM E DIÂMETRO DE 100 MM. AF_06/2021</t>
  </si>
  <si>
    <t>FURO EM CAIXA D'ÁGUA COM ESPESSURA DE 6 ATÉ 8 MM E DIÂMETRO DE 100 MM. AF_06/2021</t>
  </si>
  <si>
    <t>CAIXA D´ÁGUA EM POLIETILENO, 500 LITROS - FORNECIMENTO E INSTALAÇÃO. AF_06/2021</t>
  </si>
  <si>
    <t>CAIXA D´ÁGUA EM POLIETILENO, 750 LITROS - FORNECIMENTO E INSTALAÇÃO. AF_06/2021</t>
  </si>
  <si>
    <t>CAIXA D´ÁGUA EM POLIETILENO, 1000 LITROS - FORNECIMENTO E INSTALAÇÃO. AF_06/2021</t>
  </si>
  <si>
    <t>CAIXA D´ÁGUA EM POLIETILENO, 1500 LITROS - FORNECIMENTO E INSTALAÇÃO. AF_06/2021</t>
  </si>
  <si>
    <t>CAIXA D´ÁGUA EM POLIETILENO, 2000 LITROS - FORNECIMENTO E INSTALAÇÃO. AF_06/2021</t>
  </si>
  <si>
    <t>CAIXA D´ÁGUA EM POLIÉSTER REFORÇADO COM FIBRA DE VIDRO, 500 LITROS - FORNECIMENTO E INSTALAÇÃO. AF_06/2021</t>
  </si>
  <si>
    <t>CAIXA D´ÁGUA EM POLIÉSTER REFORÇADO COM FIBRA DE VIDRO, 1000 LITROS - FORNECIMENTO E INSTALAÇÃO. AF_06/2021</t>
  </si>
  <si>
    <t>CAIXA D´ÁGUA EM POLIÉSTER REFORÇADO COM FIBRA DE VIDRO, 1500 LITROS - FORNECIMENTO E INSTALAÇÃO. AF_06/2021</t>
  </si>
  <si>
    <t>CAIXA D´ÁGUA EM POLIÉSTER REFORÇADO COM FIBRA DE VIDRO, 2000 LITROS - FORNECIMENTO E INSTALAÇÃO. AF_06/2021</t>
  </si>
  <si>
    <t>CAIXA D´ÁGUA EM POLIÉSTER REFORÇADO COM FIBRA DE VIDRO, 5000 LITROS - FORNECIMENTO E INSTALAÇÃO. AF_06/2021</t>
  </si>
  <si>
    <t>CAIXA D´ÁGUA EM POLIÉSTER REFORÇADO COM FIBRA DE VIDRO, 10000 LITROS - FORNECIMENTO E INSTALAÇÃO. AF_06/2021</t>
  </si>
  <si>
    <t>CAIXA D´ÁGUA EM POLIETILENO, 500 LITROS (INCLUSOS TUBOS, CONEXÕES E TORNEIRA DE BÓIA) - FORNECIMENTO E INSTALAÇÃO. AF_06/2021</t>
  </si>
  <si>
    <t>CAIXA D´ÁGUA EM POLIETILENO, 1000 LITROS (INCLUSOS TUBOS, CONEXÕES E TORNEIRA DE BÓIA) - FORNECIMENTO E INSTALAÇÃO. AF_06/2021</t>
  </si>
  <si>
    <t>TORNEIRA CROMADA DE MESA PARA LAVATORIO, TIPO MONOCOMANDO. AF_01/2020</t>
  </si>
  <si>
    <t>MICTÓRIO SIFONADO LOUÇA BRANCA PARA ENTRADA DE ÁGUA EMBUTIDA  PADRÃO ALTO  FORNECIMENTO E INSTALAÇÃO. AF_01/2020</t>
  </si>
  <si>
    <t>VASO SANITÁRIO SIFONADO COM CAIXA ACOPLADA, LOUÇA BRANCA - PADRÃO ALTO - FORNECIMENTO E INSTALAÇÃO. AF_01/2020</t>
  </si>
  <si>
    <t>TANQUE SÉPTICO CIRCULAR, EM CONCRETO PRÉ-MOLDADO, DIÂMETRO INTERNO = 1,10 M, ALTURA INTERNA = 2,50 M, VOLUME ÚTIL: 2138,2 L (PARA 5 CONTRIBUINTES). AF_12/2020</t>
  </si>
  <si>
    <t>TANQUE SÉPTICO CIRCULAR, EM CONCRETO PRÉ-MOLDADO, DIÂMETRO INTERNO = 1,40 M, ALTURA INTERNA = 2,50 M, VOLUME ÚTIL: 3463,6 L (PARA 13 CONTRIBUINTES). AF_12/2020</t>
  </si>
  <si>
    <t>TANQUE SÉPTICO CIRCULAR, EM CONCRETO PRÉ-MOLDADO, DIÂMETRO INTERNO = 1,88 M, ALTURA INTERNA = 2,50 M, VOLUME ÚTIL: 6245,8 L (PARA 32 CONTRIBUINTES). AF_12/2020</t>
  </si>
  <si>
    <t>TANQUE SÉPTICO CIRCULAR, EM CONCRETO PRÉ-MOLDADO, DIÂMETRO INTERNO = 2,38 M, ALTURA INTERNA = 2,50 M, VOLUME ÚTIL: 10009,8 L (PARA 69 CONTRIBUINTES). AF_12/2020</t>
  </si>
  <si>
    <t>TANQUE SÉPTICO CIRCULAR, EM CONCRETO PRÉ-MOLDADO, DIÂMETRO INTERNO = 2,38 M, ALTURA INTERNA = 3,0 M, VOLUME ÚTIL: 12234,2 L (PARA 86 CONTRIBUINTES). AF_12/2020</t>
  </si>
  <si>
    <t>TANQUE SÉPTICO CIRCULAR, EM CONCRETO PRÉ-MOLDADO, DIÂMETRO INTERNO = 2,88 M, ALTURA INTERNA = 2,50 M, VOLUME ÚTIL: 14657,4 L (PARA 105 CONTRIBUINTES). AF_12/2020</t>
  </si>
  <si>
    <t>FILTRO ANAERÓBIO CIRCULAR, EM CONCRETO PRÉ-MOLDADO, DIÂMETRO INTERNO = 1,10 M, ALTURA INTERNA = 1,50 M, VOLUME ÚTIL: 1140,4 L (PARA 5 CONTRIBUINTES). AF_12/2020</t>
  </si>
  <si>
    <t>FILTRO ANAERÓBIO CIRCULAR, EM CONCRETO PRÉ-MOLDADO, DIÂMETRO INTERNO = 1,88 M, ALTURA INTERNA = 1,50 M, VOLUME ÚTIL: 3331,1 L (PARA 19 CONTRIBUINTES). AF_12/2020</t>
  </si>
  <si>
    <t>FILTRO ANAERÓBIO CIRCULAR, EM CONCRETO PRÉ-MOLDADO, DIÂMETRO INTERNO = 2,38 M, ALTURA INTERNA = 1,50 M, VOLUME ÚTIL: 5338,6 L (PARA 34 CONTRIBUINTES). AF_12/2020</t>
  </si>
  <si>
    <t>FILTRO ANAERÓBIO CIRCULAR, EM CONCRETO PRÉ-MOLDADO, DIÂMETRO INTERNO = 2,88 M, ALTURA INTERNA = 1,50 M, VOLUME ÚTIL: 7817,3 L (PARA 75 CONTRIBUINTES). AF_12/2020</t>
  </si>
  <si>
    <t>SUMIDOURO CIRCULAR, EM CONCRETO PRÉ-MOLDADO, DIÂMETRO INTERNO = 1,88 M, ALTURA INTERNA = 2,00 M, ÁREA DE INFILTRAÇÃO: 13,1 M² (PARA 5 CONTRIBUINTES). AF_12/2020</t>
  </si>
  <si>
    <t>SUMIDOURO CIRCULAR, EM CONCRETO PRÉ-MOLDADO, DIÂMETRO INTERNO = 2,38 M, ALTURA INTERNA = 2,50 M, ÁREA DE INFILTRAÇÃO: 21,3 M² (PARA 8 CONTRIBUINTES). AF_12/2020</t>
  </si>
  <si>
    <t>SUMIDOURO CIRCULAR, EM CONCRETO PRÉ-MOLDADO, DIÂMETRO INTERNO = 2,38 M, ALTURA INTERNA = 3,0 M, ÁREA DE INFILTRAÇÃO: 25 M² (PARA 10 CONTRIBUINTES). AF_12/2020</t>
  </si>
  <si>
    <t>SUMIDOURO CIRCULAR, EM CONCRETO PRÉ-MOLDADO, DIÂMETRO INTERNO = 2,88 M, ALTURA INTERNA = 3,0 M, ÁREA DE INFILTRAÇÃO: 31,4 M² (PARA 12 CONTRIBUINTES). AF_12/2020</t>
  </si>
  <si>
    <t>TANQUE SÉPTICO RETANGULAR, EM ALVENARIA COM TIJOLOS CERÂMICOS MACIÇOS, DIMENSÕES INTERNAS: 1,0 X 2,0 X 1,4 M, VOLUME ÚTIL: 2000 L (PARA 5 CONTRIBUINTES). AF_12/2020</t>
  </si>
  <si>
    <t>TANQUE SÉPTICO RETANGULAR, EM ALVENARIA COM TIJOLOS CERÂMICOS MACIÇOS, DIMENSÕES INTERNAS: 1,2 X 2,4 X 1,6 M, VOLUME ÚTIL: 3456 L (PARA 13 CONTRIBUINTES). AF_12/2020</t>
  </si>
  <si>
    <t>TANQUE SÉPTICO RETANGULAR, EM ALVENARIA COM TIJOLOS CERÂMICOS MACIÇOS, DIMENSÕES INTERNAS: 1,4 X 3,2 X 1,8 M, VOLUME ÚTIL: 6272 L (PARA 32 CONTRIBUINTES). AF_12/2020</t>
  </si>
  <si>
    <t>TANQUE SÉPTICO RETANGULAR, EM ALVENARIA COM TIJOLOS CERÂMICOS MACIÇOS, DIMENSÕES INTERNAS: 1,6 X 4,4 X 1,8 M, VOLUME ÚTIL: 9856 L (PARA 68 CONTRIBUINTES). AF_12/2020</t>
  </si>
  <si>
    <t>TANQUE SÉPTICO RETANGULAR, EM ALVENARIA COM TIJOLOS CERÂMICOS MACIÇOS, DIMENSÕES INTERNAS: 1,6 X 4,8 X 2,0 M, VOLUME ÚTIL: 12288 L (PARA 86 CONTRIBUINTES). AF_12/2020</t>
  </si>
  <si>
    <t>TANQUE SÉPTICO RETANGULAR, EM ALVENARIA COM TIJOLOS CERÂMICOS MACIÇOS, DIMENSÕES INTERNAS: 1,6 X 4,6 X 2,4 M, VOLUME ÚTIL: 14720 L (PARA 105 CONTRIBUINTES). AF_12/2020</t>
  </si>
  <si>
    <t>FILTRO ANAERÓBIO RETANGULAR, EM ALVENARIA COM TIJOLOS CERÂMICOS MACIÇOS, DIMENSÕES INTERNAS: 0,8 X 1,2 X 1,67 M, VOLUME ÚTIL: 1152 L (PARA 5 CONTRIBUINTES). AF_12/2020</t>
  </si>
  <si>
    <t>FILTRO ANAERÓBIO RETANGULAR, EM ALVENARIA COM TIJOLOS CERÂMICOS MACIÇOS, DIMENSÕES INTERNAS: 1,2 X 1,8 X 1,67 M, VOLUME ÚTIL: 2592 L (PARA 13 CONTRIBUINTES). AF_12/2020</t>
  </si>
  <si>
    <t>FILTRO ANAERÓBIO RETANGULAR, EM ALVENARIA COM TIJOLOS CERÂMICOS MACIÇOS, DIMENSÕES INTERNAS: 1,4 X 3,0 X 1,67 M, VOLUME ÚTIL: 5040 L (PARA 32 CONTRIBUINTES). AF_12/2020</t>
  </si>
  <si>
    <t>FILTRO ANAERÓBIO RETANGULAR, EM ALVENARIA COM TIJOLOS CERÂMICOS MACIÇOS, DIMENSÕES INTERNAS: 1,4 X 4,2 X 1,67 M, VOLUME ÚTIL: 7056 L (PARA 67 CONTRIBUINTES). AF_12/2020</t>
  </si>
  <si>
    <t>FILTRO ANAERÓBIO RETANGULAR, EM ALVENARIA COM TIJOLOS CERÂMICOS MACIÇOS, DIMENSÕES INTERNAS: 1,6 X 4,6 X 1,67 M, VOLUME ÚTIL: 8832 L (PARA 84 CONTRIBUINTES). AF_12/2020</t>
  </si>
  <si>
    <t>FILTRO ANAERÓBIO RETANGULAR, EM ALVENARIA COM TIJOLOS CERÂMICOS MACIÇOS, DIMENSÕES INTERNAS: 1,6 X 5,6 X 1,67 M, VOLUME ÚTIL: 10752 L (PARA 103 CONTRIBUINTES). AF_12/2020</t>
  </si>
  <si>
    <t>SUMIDOURO RETANGULAR, EM ALVENARIA COM TIJOLOS CERÂMICOS MACIÇOS, DIMENSÕES INTERNAS: 0,8 X 1,4 X 3,0 M, ÁREA DE INFILTRAÇÃO: 13,2 M² (PARA 5 CONTRIBUINTES). AF_12/2020</t>
  </si>
  <si>
    <t>SUMIDOURO RETANGULAR, EM ALVENARIA COM TIJOLOS CERÂMICOS MACIÇOS, DIMENSÕES INTERNAS: 1,0 X 3,0 X 3,0 M, ÁREA DE INFILTRAÇÃO: 25 M² (PARA 10 CONTRIBUINTES). AF_12/2020</t>
  </si>
  <si>
    <t>SUMIDOURO RETANGULAR, EM ALVENARIA COM TIJOLOS CERÂMICOS MACIÇOS, DIMENSÕES INTERNAS: 1,6 X 3,4 X 3,0 M, ÁREA DE INFILTRAÇÃO: 32,9 M² (PARA 13 CONTRIBUINTES). AF_12/2020</t>
  </si>
  <si>
    <t>SUMIDOURO RETANGULAR, EM ALVENARIA COM TIJOLOS CERÂMICOS MACIÇOS, DIMENSÕES INTERNAS: 1,6 X 5,8 X 3,0 M, ÁREA DE INFILTRAÇÃO: 50 M² (PARA 20 CONTRIBUINTES). AF_12/2020</t>
  </si>
  <si>
    <t>TANQUE SÉPTICO RETANGULAR, EM ALVENARIA COM BLOCOS DE CONCRETO, DIMENSÕES INTERNAS: 1,0 X 2,0 X 1,4 M, VOLUME ÚTIL: 2000 L (PARA 5 CONTRIBUINTES). AF_12/2020</t>
  </si>
  <si>
    <t>TANQUE SÉPTICO RETANGULAR, EM ALVENARIA COM BLOCOS DE CONCRETO, DIMENSÕES INTERNAS: 1,2 X 2,4 X 1,6 M, VOLUME ÚTIL: 3456 L (PARA 13 CONTRIBUINTES). AF_12/2020</t>
  </si>
  <si>
    <t>TANQUE SÉPTICO RETANGULAR, EM ALVENARIA COM BLOCOS DE CONCRETO, DIMENSÕES INTERNAS: 1,4 X 3,2 X 1,8 M, VOLUME ÚTIL: 6272 L (PARA 32 CONTRIBUINTES). AF_12/2020</t>
  </si>
  <si>
    <t>TANQUE SÉPTICO RETANGULAR, EM ALVENARIA COM BLOCOS DE CONCRETO, DIMENSÕES INTERNAS: 1,6 X 4,4 X 1,8 M, VOLUME ÚTIL: 9856 L (PARA 68 CONTRIBUINTES). AF_12/2020</t>
  </si>
  <si>
    <t>TANQUE SÉPTICO RETANGULAR, EM ALVENARIA COM BLOCOS DE CONCRETO, DIMENSÕES INTERNAS: 1,6 X 4,8 X 2,0 M, VOLUME ÚTIL: 12288 L (PARA 86 CONTRIBUINTES). AF_12/2020</t>
  </si>
  <si>
    <t>TANQUE SÉPTICO RETANGULAR, EM ALVENARIA COM BLOCOS DE CONCRETO, DIMENSÕES INTERNAS: 1,6 X 4,6 X 2,4 M, VOLUME ÚTIL: 14720 L (PARA 105 CONTRIBUINTES). AF_12/2020</t>
  </si>
  <si>
    <t>FILTRO ANAERÓBIO RETANGULAR, EM ALVENARIA COM BLOCOS DE CONCRETO, DIMENSÕES INTERNAS: 0,8 X 1,2 X 1,67 M, VOLUME ÚTIL: 1152 L (PARA 5 CONTRIBUINTES). AF_12/2020</t>
  </si>
  <si>
    <t>FILTRO ANAERÓBIO RETANGULAR, EM ALVENARIA COM BLOCOS DE CONCRETO, DIMENSÕES INTERNAS: 1,2 X 1,8 X 1,67 M, VOLUME ÚTIL: 2592 L (PARA 13 CONTRIBUINTES). AF_12/2020</t>
  </si>
  <si>
    <t>FILTRO ANAERÓBIO RETANGULAR, EM ALVENARIA COM BLOCOS DE CONCRETO, DIMENSÕES INTERNAS: 1,4 X 3,0 X 1,67 M, VOLUME ÚTIL: 5040 L (PARA 32 CONTRIBUINTES). AF_12/2020</t>
  </si>
  <si>
    <t>FILTRO ANAERÓBIO RETANGULAR, EM ALVENARIA COM BLOCOS DE CONCRETO, DIMENSÕES INTERNAS: 1,4 X 4,2 X 1,67 M, VOLUME ÚTIL: 7056 L (PARA 67 CONTRIBUINTES). AF_12/2020</t>
  </si>
  <si>
    <t>FILTRO ANAERÓBIO RETANGULAR, EM ALVENARIA COM BLOCOS DE CONCRETO, DIMENSÕES INTERNAS: 1,6 X 4,6 X 1,67 M, VOLUME ÚTIL: 8832 L (PARA 84 CONTRIBUINTES). AF_12/2020</t>
  </si>
  <si>
    <t>FILTRO ANAERÓBIO RETANGULAR, EM ALVENARIA COM BLOCOS DE CONCRETO, DIMENSÕES INTERNAS: 1,6 X 5,6 X 1,67 M, VOLUME ÚTIL: 10752 L (PARA 103 CONTRIBUINTES). AF_12/2020</t>
  </si>
  <si>
    <t>SUMIDOURO RETANGULAR, EM ALVENARIA COM BLOCOS DE CONCRETO, DIMENSÕES INTERNAS: 0,8 X 1,4 X 3,0 M, ÁREA DE INFILTRAÇÃO: 13,2 M² (PARA 5 CONTRIBUINTES). AF_12/2020</t>
  </si>
  <si>
    <t>SUMIDOURO RETANGULAR, EM ALVENARIA COM BLOCOS DE CONCRETO, DIMENSÕES INTERNAS: 1,0 X 3,0 X 3,0 M, ÁREA DE INFILTRAÇÃO: 25 M² (PARA 10 CONTRIBUINTES). AF_12/2020</t>
  </si>
  <si>
    <t>SUMIDOURO RETANGULAR, EM ALVENARIA COM BLOCOS DE CONCRETO, DIMENSÕES INTERNAS: 1,6 X 3,4 X 3,0 M, ÁREA DE INFILTRAÇÃO: 32,9 M² (PARA 13 CONTRIBUINTES). . AF_12/2020</t>
  </si>
  <si>
    <t>SUMIDOURO RETANGULAR, EM ALVENARIA COM BLOCOS DE CONCRETO, DIMENSÕES INTERNAS: 1,6 X 5,8 X 3,0 M, ÁREA DE INFILTRAÇÃO: 50 M² (PARA 20 CONTRIBUINTES). . AF_12/2020</t>
  </si>
  <si>
    <t>CAIXA DE GORDURA ESPECIAL (CAPACIDADE: 312 L - PARA ATÉ 146 PESSOAS SERVIDAS NO PICO), RETANGULAR, EM ALVENARIA COM BLOCOS DE CONCRETO, DIMENSÕES INTERNAS = 0,4X1,2 M, ALTURA INTERNA = 1 M. AF_12/2020</t>
  </si>
  <si>
    <t>CAIXA DE GORDURA PEQUENA (CAPACIDADE: 19 L), CIRCULAR, EM PVC, DIÂMETRO INTERNO= 0,3 M. AF_12/2020</t>
  </si>
  <si>
    <t>CAIXA DE INSPEÇÃO PARA ATERRAMENTO, CIRCULAR, EM POLIETILENO, DIÂMETRO INTERNO = 0,3 M. AF_12/2020</t>
  </si>
  <si>
    <t>TIL (TUBO DE INSPEÇÃO E LIMPEZA) CONDOMINIAL PARA ESGOTO, EM PVC, DN 100 X 100 MM. AF_12/2020</t>
  </si>
  <si>
    <t>TAMPA CIRCULAR PARA ESGOTO E DRENAGEM, EM FERRO FUNDIDO, DIÂMETRO INTERNO = 0,6 M. AF_12/2020</t>
  </si>
  <si>
    <t>REGISTRO DE PRESSÃO BRUTO, LATÃO, ROSCÁVEL, 1/2" - FORNECIMENTO E INSTALAÇÃO. AF_08/2021</t>
  </si>
  <si>
    <t>REGISTRO DE PRESSÃO BRUTO, LATÃO,  ROSCÁVEL, 3/4'' - FORNECIMENTO E INSTALAÇÃO. AF_08/2021</t>
  </si>
  <si>
    <t>REGISTRO DE GAVETA BRUTO, LATÃO, ROSCÁVEL, 1/2" - FORNECIMENTO E INSTALAÇÃO. AF_08/2021</t>
  </si>
  <si>
    <t>REGISTRO DE GAVETA BRUTO, LATÃO, ROSCÁVEL, 3/4" - FORNECIMENTO E INSTALAÇÃO. AF_08/2021</t>
  </si>
  <si>
    <t>MISTURADOR MONOCOMANDO PARA CHUVEIRO, BASE BRUTA E ACABAMENTO CROMADO - FORNECIMENTO E INSTALAÇÃO. AF_08/2021</t>
  </si>
  <si>
    <t>REGISTRO DE PRESSÃO BRUTO, LATÃO, ROSCÁVEL, 1/2", COM ACABAMENTO E CANOPLA CROMADOS - FORNECIMENTO E INSTALAÇÃO. AF_08/2021</t>
  </si>
  <si>
    <t>REGISTRO DE PRESSÃO BRUTO, LATÃO, ROSCÁVEL, 3/4", COM ACABAMENTO E CANOPLA CROMADOS - FORNECIMENTO E INSTALAÇÃO. AF_08/2021</t>
  </si>
  <si>
    <t>REGISTRO DE GAVETA BRUTO, LATÃO, ROSCÁVEL, 1/2", COM ACABAMENTO E CANOPLA CROMADOS - FORNECIMENTO E INSTALAÇÃO. AF_08/2021</t>
  </si>
  <si>
    <t>REGISTRO DE GAVETA BRUTO, LATÃO, ROSCÁVEL, 3/4", COM ACABAMENTO E CANOPLA CROMADOS - FORNECIMENTO E INSTALAÇÃO. AF_08/2021</t>
  </si>
  <si>
    <t>REGISTRO DE ESFERA, PVC, ROSCÁVEL, COM VOLANTE, 3/4" - FORNECIMENTO E INSTALAÇÃO. AF_08/2021</t>
  </si>
  <si>
    <t>REGISTRO DE ESFERA, PVC, SOLDÁVEL, COM VOLANTE, DN  25 MM - FORNECIMENTO E INSTALAÇÃO. AF_08/2021</t>
  </si>
  <si>
    <t>REGISTRO DE ESFERA, PVC, SOLDÁVEL, COM VOLANTE, DN  32 MM - FORNECIMENTO E INSTALAÇÃO. AF_08/2021</t>
  </si>
  <si>
    <t>REGISTRO DE ESFERA, PVC, SOLDÁVEL, COM VOLANTE, DN  40 MM - FORNECIMENTO E INSTALAÇÃO. AF_08/2021</t>
  </si>
  <si>
    <t>REGISTRO DE ESFERA, PVC, SOLDÁVEL, COM VOLANTE, DN  50 MM - FORNECIMENTO E INSTALAÇÃO. AF_08/2021</t>
  </si>
  <si>
    <t>REGISTRO DE ESFERA, PVC, SOLDÁVEL, COM VOLANTE, DN  60 MM - FORNECIMENTO E INSTALAÇÃO. AF_08/2021</t>
  </si>
  <si>
    <t>REGISTRO DE GAVETA BRUTO, LATÃO, ROSCÁVEL, 1" - FORNECIMENTO E INSTALAÇÃO. AF_08/2021</t>
  </si>
  <si>
    <t>REGISTRO DE GAVETA BRUTO, LATÃO, ROSCÁVEL, 1 1/4" - FORNECIMENTO E INSTALAÇÃO. AF_08/2021</t>
  </si>
  <si>
    <t>REGISTRO DE GAVETA BRUTO, LATÃO, ROSCÁVEL, 1 1/2" - FORNECIMENTO E INSTALAÇÃO. AF_08/2021</t>
  </si>
  <si>
    <t>REGISTRO DE GAVETA BRUTO, LATÃO, ROSCÁVEL, 2" - FORNECIMENTO E INSTALAÇÃO. AF_08/2021</t>
  </si>
  <si>
    <t>REGISTRO DE GAVETA BRUTO, LATÃO, ROSCÁVEL, 2 1/2" - FORNECIMENTO E INSTALAÇÃO. AF_08/2021</t>
  </si>
  <si>
    <t>REGISTRO DE GAVETA BRUTO, LATÃO, ROSCÁVEL, 3" - FORNECIMENTO E INSTALAÇÃO. AF_08/2021</t>
  </si>
  <si>
    <t>REGISTRO DE GAVETA BRUTO, LATÃO, ROSCÁVEL, 4" - FORNECIMENTO E INSTALAÇÃO. AF_08/2021</t>
  </si>
  <si>
    <t>REGISTRO DE GAVETA BRUTO, LATÃO, ROSCÁVEL, 1", COM ACABAMENTO E CANOPLA CROMADOS - FORNECIMENTO E INSTALAÇÃO. AF_08/2021</t>
  </si>
  <si>
    <t>REGISTRO DE GAVETA BRUTO, LATÃO, ROSCÁVEL, 1 1/4", COM ACABAMENTO E CANOPLA CROMADOS - FORNECIMENTO E INSTALAÇÃO. AF_08/2021</t>
  </si>
  <si>
    <t>REGISTRO DE GAVETA BRUTO, LATÃO, ROSCÁVEL, 1 1/2", COM ACABAMENTO E CANOPLA CROMADOS - FORNECIMENTO E INSTALAÇÃO. AF_08/2021</t>
  </si>
  <si>
    <t>TORNEIRA DE BOIA PARA CAIXA D'ÁGUA, ROSCÁVEL, 1/2" - FORNECIMENTO E INSTALAÇÃO. AF_08/2021</t>
  </si>
  <si>
    <t>TORNEIRA DE BOIA PARA CAIXA D'ÁGUA, ROSCÁVEL, 3/4" - FORNECIMENTO E INSTALAÇÃO. AF_08/2021</t>
  </si>
  <si>
    <t>TORNEIRA DE BOIA PARA CAIXA D'ÁGUA, ROSCÁVEL, 1" - FORNECIMENTO E INSTALAÇÃO. AF_08/2021</t>
  </si>
  <si>
    <t>TORNEIRA DE BOIA PARA CAIXA D'ÁGUA, ROSCÁVEL, 1 1/4" - FORNECIMENTO E INSTALAÇÃO. AF_08/2021</t>
  </si>
  <si>
    <t>TORNEIRA DE BOIA PARA CAIXA D'ÁGUA, ROSCÁVEL, 1 1/2" - FORNECIMENTO E INSTALAÇÃO. AF_08/2021</t>
  </si>
  <si>
    <t>TORNEIRA DE BOIA PARA CAIXA D'ÁGUA, ROSCÁVEL, 2" - FORNECIMENTO E INSTALAÇÃO. AF_08/2021</t>
  </si>
  <si>
    <t>VÁLVULA DE ESFERA BRUTA, BRONZE, ROSCÁVEL, 1/2" - FORNECIMENTO E INSTALAÇÃO. AF_08/2021</t>
  </si>
  <si>
    <t>VÁLVULA DE ESFERA BRUTA, BRONZE, ROSCÁVEL, 3/4'' - FORNECIMENTO E INSTALAÇÃO. AF_08/2021</t>
  </si>
  <si>
    <t>VÁLVULA DE ESFERA BRUTA, BRONZE, ROSCÁVEL, 1'' - FORNECIMENTO E INSTALAÇÃO. AF_08/2021</t>
  </si>
  <si>
    <t>VÁLVULA DE ESFERA BRUTA, BRONZE, ROSCÁVEL, 1 1/4'' - FORNECIMENTO E INSTALAÇÃO. AF_08/2021</t>
  </si>
  <si>
    <t>VÁLVULA DE ESFERA BRUTA, BRONZE, ROSCÁVEL, 1 1/2'' - FORNECIMENTO E INSTALAÇÃO. AF_08/2021</t>
  </si>
  <si>
    <t>VÁLVULA DE ESFERA BRUTA, BRONZE, ROSCÁVEL, 2'' - FORNECIMENTO E INSTALAÇÃO. AF_08/2021</t>
  </si>
  <si>
    <t>VÁLVULA DE RETENÇÃO HORIZONTAL, DE BRONZE, ROSCÁVEL, 3/4" - FORNECIMENTO E INSTALAÇÃO. AF_08/2021</t>
  </si>
  <si>
    <t>VÁLVULA DE RETENÇÃO HORIZONTAL, DE BRONZE, ROSCÁVEL, 1" - FORNECIMENTO E INSTALAÇÃO. AF_08/2021</t>
  </si>
  <si>
    <t>VÁLVULA DE RETENÇÃO HORIZONTAL, DE BRONZE, ROSCÁVEL, 1 1/4" - FORNECIMENTO E INSTALAÇÃO. AF_08/2021</t>
  </si>
  <si>
    <t>VÁLVULA DE RETENÇÃO HORIZONTAL, DE BRONZE, ROSCÁVEL, 1 1/2"  - FORNECIMENTO E INSTALAÇÃO. AF_08/2021</t>
  </si>
  <si>
    <t>VÁLVULA DE RETENÇÃO HORIZONTAL, DE BRONZE, ROSCÁVEL, 2"  - FORNECIMENTO E INSTALAÇÃO. AF_08/2021</t>
  </si>
  <si>
    <t>VÁLVULA DE RETENÇÃO HORIZONTAL, DE BRONZE, ROSCÁVEL, 2 1/2" - FORNECIMENTO E INSTALAÇÃO. AF_08/2021</t>
  </si>
  <si>
    <t>VÁLVULA DE RETENÇÃO HORIZONTAL, DE BRONZE, ROSCÁVEL, 3" - FORNECIMENTO E INSTALAÇÃO. AF_08/2021</t>
  </si>
  <si>
    <t>VÁLVULA DE RETENÇÃO HORIZONTAL, DE BRONZE, ROSCÁVEL, 4" - FORNECIMENTO E INSTALAÇÃO. AF_08/2021</t>
  </si>
  <si>
    <t>VÁLVULA DE RETENÇÃO VERTICAL, DE BRONZE, ROSCÁVEL, 1/2" - FORNECIMENTO E INSTALAÇÃO. AF_08/2021</t>
  </si>
  <si>
    <t>VÁLVULA DE RETENÇÃO VERTICAL, DE BRONZE, ROSCÁVEL, 3/4" - FORNECIMENTO E INSTALAÇÃO. AF_08/2021</t>
  </si>
  <si>
    <t>VÁLVULA DE RETENÇÃO VERTICAL, DE BRONZE, ROSCÁVEL, 1" - FORNECIMENTO E INSTALAÇÃO. AF_08/2021</t>
  </si>
  <si>
    <t>VÁLVULA DE RETENÇÃO VERTICAL, DE BRONZE, ROSCÁVEL, 1 1/4" - FORNECIMENTO E INSTALAÇÃO. AF_08/2021</t>
  </si>
  <si>
    <t>VÁLVULA DE RETENÇÃO VERTICAL, DE BRONZE, ROSCÁVEL, 1 1/2" - FORNECIMENTO E INSTALAÇÃO. AF_08/2021</t>
  </si>
  <si>
    <t>VÁLVULA DE RETENÇÃO VERTICAL, DE BRONZE, ROSCÁVEL, 2" - FORNECIMENTO E INSTALAÇÃO. AF_08/2021</t>
  </si>
  <si>
    <t>VÁLVULA DE RETENÇÃO VERTICAL, DE BRONZE, ROSCÁVEL, 3" - FORNECIMENTO E INSTALAÇÃO. AF_08/2021</t>
  </si>
  <si>
    <t>VÁLVULA DE RETENÇÃO VERTICAL, DE BRONZE, ROSCÁVEL, 4" - FORNECIMENTO E INSTALAÇÃO. AF_08/2021</t>
  </si>
  <si>
    <t>VÁLVULA DE DESCARGA METÁLICA, BASE 1 1/2", ACABAMENTO METALICO CROMADO - FORNECIMENTO E INSTALAÇÃO. AF_08/2021</t>
  </si>
  <si>
    <t>VÁLVULA DE RETENÇÃO HORIZONTAL, DE BRONZE, ROSCÁVEL, 1/2" - FORNECIMENTO E INSTALAÇÃO. AF_08/2021</t>
  </si>
  <si>
    <t>VÁLVULA DE RETENÇÃO VERTICAL, DE BRONZE, ROSCÁVEL, 2 1/2" - FORNECIMENTO E INSTALAÇÃO. AF_08/2021</t>
  </si>
  <si>
    <t>VÁLVULA DE RETENÇÃO, DE BRONZE, PÉ COM CRIVOS, ROSCÁVEL, 3/4" - FORNECIMENTO E INSTALAÇÃO. AF_08/2021</t>
  </si>
  <si>
    <t>VÁLVULA DE RETENÇÃO, DE BRONZE, PÉ COM CRIVOS, ROSCÁVEL, 1" - FORNECIMENTO E INSTALAÇÃO. AF_08/2021</t>
  </si>
  <si>
    <t>VÁLVULA DE RETENÇÃO, DE BRONZE, PÉ COM CRIVOS, ROSCÁVEL, 1 1/4" - FORNECIMENTO E INSTALAÇÃO. AF_08/2021</t>
  </si>
  <si>
    <t>VÁLVULA DE RETENÇÃO, DE BRONZE, PÉ COM CRIVOS, ROSCÁVEL, 1 1/2" - FORNECIMENTO E INSTALAÇÃO. AF_08/2021</t>
  </si>
  <si>
    <t>VÁLVULA DE RETENÇÃO, DE BRONZE, PÉ COM CRIVOS, ROSCÁVEL, 2" - FORNECIMENTO E INSTALAÇÃO. AF_08/2021</t>
  </si>
  <si>
    <t>VÁLVULA DE RETENÇÃO, DE BRONZE, PÉ COM CRIVOS, ROSCÁVEL, 2 1/2" - FORNECIMENTO E INSTALAÇÃO. AF_08/2021</t>
  </si>
  <si>
    <t>VÁLVULA DE RETENÇÃO, DE BRONZE, PÉ COM CRIVOS, ROSCÁVEL, 3" - FORNECIMENTO E INSTALAÇÃO. AF_08/2021</t>
  </si>
  <si>
    <t>VÁLVULA DE RETENÇÃO, DE BRONZE, PÉ COM CRIVOS, ROSCÁVEL, 4" - FORNECIMENTO E INSTALAÇÃO. AF_08/2021</t>
  </si>
  <si>
    <t>VÁLVULA DE DESCARGA METÁLICA, BASE 1 1/4", ACABAMENTO METALICO CROMADO - FORNECIMENTO E INSTALAÇÃO. AF_08/2021</t>
  </si>
  <si>
    <t>REGISTRO OU VÁLVULA GLOBO ANGULAR EM LATÃO, PARA HIDRANTES EM INSTALAÇÃO PREDIAL DE INCÊNDIO, 45 GRAUS, 2 1/2" - FORNECIMENTO E INSTALAÇÃO. AF_08/2021</t>
  </si>
  <si>
    <t>REGISTRO OU REGULADOR DE GÁS DE COZINHA - FORNECIMENTO E INSTALAÇÃO. AF_08/2021</t>
  </si>
  <si>
    <t>REGISTRO DE ESFERA, PVC, ROSCÁVEL, COM VOLANTE, 1/2" - FORNECIMENTO E INSTALAÇÃO. AF_08/2021</t>
  </si>
  <si>
    <t>REGISTRO DE ESFERA, PVC, ROSCÁVEL, COM VOLANTE, 1" - FORNECIMENTO E INSTALAÇÃO. AF_08/2021</t>
  </si>
  <si>
    <t>REGISTRO DE ESFERA, PVC, ROSCÁVEL, COM VOLANTE, 1 1/4" - FORNECIMENTO E INSTALAÇÃO. AF_08/2021</t>
  </si>
  <si>
    <t>REGISTRO DE ESFERA, PVC, ROSCÁVEL, COM VOLANTE, 1 1/2" - FORNECIMENTO E INSTALAÇÃO. AF_08/2021</t>
  </si>
  <si>
    <t>REGISTRO DE ESFERA, PVC, ROSCÁVEL, COM VOLANTE, 2" - FORNECIMENTO E INSTALAÇÃO. AF_08/2021</t>
  </si>
  <si>
    <t>REGISTRO DE ESFERA, PVC, ROSCÁVEL, COM BORBOLETA, 1/2" - FORNECIMENTO E INSTALAÇÃO. AF_08/2021</t>
  </si>
  <si>
    <t>REGISTRO DE ESFERA, PVC, ROSCÁVEL, COM BORBOLETA, 3/4" - FORNECIMENTO E INSTALAÇÃO. AF_08/2021</t>
  </si>
  <si>
    <t>REGISTRO DE ESFERA, PVC, ROSCÁVEL, COM CABEÇA QUADRADA, 1/2" - FORNECIMENTO E INSTALAÇÃO. AF_08/2021</t>
  </si>
  <si>
    <t>REGISTRO DE ESFERA, PVC, ROSCÁVEL, COM CABEÇA QUADRADA, 3/4" - FORNECIMENTO E INSTALAÇÃO. AF_08/2021</t>
  </si>
  <si>
    <t>REGISTRO DE PRESSÃO, PVC, ROSCÁVEL, VOLANTE SIMPLES, 1/2" - FORNECIMENTO E INSTALAÇÃO. AF_08/2021</t>
  </si>
  <si>
    <t>REGISTRO DE PRESSÃO, PVC, ROSCÁVEL, VOLANTE SIMPLES, 3/4" - FORNECIMENTO E INSTALAÇÃO. AF_08/2021</t>
  </si>
  <si>
    <t>REGISTRO DE ESFERA, PVC, SOLDÁVEL, COM VOLANTE, DN  20 MM - FORNECIMENTO E INSTALAÇÃO. AF_08/2021</t>
  </si>
  <si>
    <t>REGISTRO DE PRESSÃO, PVC, SOLDÁVEL, VOLANTE SIMPLES, DN  20 MM - FORNECIMENTO E INSTALAÇÃO. AF_08/2021</t>
  </si>
  <si>
    <t>REGISTRO DE PRESSÃO, PVC, SOLDÁVEL, VOLANTE SIMPLES, DN  25 MM - FORNECIMENTO E INSTALAÇÃO. AF_08/2021</t>
  </si>
  <si>
    <t>SUBSTITUIÇÃO DE REGISTRO OU VÁLVULA, ROSCÁVEL, DN  20 MM. AF_08/2021</t>
  </si>
  <si>
    <t>SUBSTITUIÇÃO DE REGISTRO OU VÁLVULA, ROSCÁVEL, DN  25 MM. AF_08/2021</t>
  </si>
  <si>
    <t>SUBSTITUIÇÃO DE REGISTRO OU VÁLVULA, ROSCÁVEL, DN  32 MM. AF_08/2021</t>
  </si>
  <si>
    <t>KIT CAVALETE PARA MEDIÇÃO DE ÁGUA - ENTRADA PRINCIPAL, EM AÇO GALVANIZADO DN 25 (1 )   FORNECIMENTO E INSTALAÇÃO (EXCLUSIVE HIDRÔMETRO). AF_11/2016</t>
  </si>
  <si>
    <t>SUPORTE PARA ATÉ 3 TUBOS HORIZONTAIS, ESPAÇADO A CADA 1 M, EM PERFILADO DE SEÇÃO 38X76 MM, POR METRO DE TUBULAÇÃO FIXADA. AF_05/2015</t>
  </si>
  <si>
    <t>SUPORTE PARA MAIS DE 3 TUBOS HORIZONTAIS, ESPAÇADO A CADA 1 M, EM PERFILADO DE SEÇÃO 38X76 MM, POR METRO DE TUBULAÇÃO FIXADA. AF_05/2015</t>
  </si>
  <si>
    <t>SUPORTE PARA ATÉ 3 TUBOS VERTICAIS, ESPAÇADO A CADA 3 M, EM PERFILADO DE SEÇÃO 38X38 MM, POR METRO DE TUBULAÇÃO FIXADA. AF_05/2015</t>
  </si>
  <si>
    <t>SUPORTE PARA MAIS DE 3 TUBOS VERTICAIS, ESPAÇADO A CADA 3 M, EM PERFILADO DE SEÇÃO 38X38 MM, POR METRO DE TUBULAÇÃO FIXADA. AF_05/2015</t>
  </si>
  <si>
    <t>SUPORTE PARA DUTO EM CHAPA GALVANIZADA BITOLA 26, ESPAÇADO A CADA 1 M, EM PERFILADO DE SEÇÃO 38X76 MM, POR ÁREA DE DUTO FIXADO. AF_07/2017</t>
  </si>
  <si>
    <t>SUPORTE PARA DUTO EM CHAPA GALVANIZADA BITOLA 24, ESPAÇADO A CADA 1 M, EM PERFILADO DE SEÇÃO 38X76 MM, POR ÁREA DE DUTO FIXADO. AF_07/2017</t>
  </si>
  <si>
    <t>SUPORTE PARA DUTO EM CHAPA GALVANIZADA BITOLA 22, ESPAÇADO A CADA 1 M, EM PERFILADO DE SEÇÃO 38X76 MM, POR ÁREA DE DUTO FIXADO. AF_07/2017</t>
  </si>
  <si>
    <t>SUPORTE PARA ELETROCALHA LISA OU PERFURADA EM AÇO GALVANIZADO, LARGURA 200 OU 400 MM E ALTURA 50 MM, ESPAÇADO A CADA 1,5 M, EM PERFILADO DE SEÇÃO 38X76 MM, POR METRO DE ELETRECOLHA FIXADA. AF_07/2017</t>
  </si>
  <si>
    <t>SUPORTE PARA ELETROCALHA LISA OU PERFURADA EM AÇO GALVANIZADO, LARGURA 500 OU 800 MM E ALTURA 50 MM, ESPAÇADO A CADA 1,5 M, EM PERFILADO DE SEÇÃO 38X76 MM, POR METRO DE ELETROCALHA FIXADA. AF_07/2017</t>
  </si>
  <si>
    <t>CAIXA ENTERRADA RETENTORA DE AREIA RETANGULAR, EM ALVENARIA COM BLOCOS DE CONCRETO, DIMENSÕES INTERNAS: 1,00 X 1,00 X 1,20 M, EXCLUINDO TAMPÃO. AF_12/2020</t>
  </si>
  <si>
    <t>CAIXA ENTERRADA SEPARADORA DE ÓLEO RETANGULAR, EM ALVENARIA COM BLOCOS DE CONCRETO, DIMENSÕES INTERNAS: 0,6 X 0,6 X 1,00 M, EXCLUINDO TAMPÃO. AF_12/2020</t>
  </si>
  <si>
    <t>CAIXA ENTERRADA SEPARADORA DE ÓLEO RETANGULAR, EM ALVENARIA COM BLOCOS DE CONCRETO, DIMENSÕES INTERNAS: 0,8 X 0,8 X 1,00 M, EXCLUINDO TAMPÃO. AF_12/2020</t>
  </si>
  <si>
    <t>CAIXA ENTERRADA SEPARADORA DE ÓLEO RETANGULAR, EM ALVENARIA COM BLOCOS DE CONCRETO, DIMENSÕES INTERNAS: 1,00 X 1,00 X 1,00 M, EXCLUINDO TAMPÃO. AF_12/2020</t>
  </si>
  <si>
    <t>BOMBA CENTRÍFUGA, MONOFÁSICA, 0,5 CV OU 0,49 HP, HM 6 A 20 M, Q 1,2 A 8,3 M3/H - FORNECIMENTO E INSTALAÇÃO. AF_12/2020</t>
  </si>
  <si>
    <t>BOMBA CENTRÍFUGA, MONOFÁSICA, 0,5 CV OU 0,49 HP, HM 6 A 20 M, Q 1,2 A 8,3 M3/H (NÃO INCLUI O FORNECIMENTO DA BOMBA). AF_12/2020</t>
  </si>
  <si>
    <t>BOMBA CENTRÍFUGA, TRIFÁSICA, 1 CV OU 0,99 HP, HM 14 A 40 M, Q 0,6 A 8,4 M3/H - FORNECIMENTO E INSTALAÇÃO. AF_12/2020</t>
  </si>
  <si>
    <t>BOMBA CENTRÍFUGA, TRIFÁSICA, 1 CV OU 0,99 HP, HM 14 A 40 M, Q 0,6 A 8,4 M3/H (NÃO INCLUI O FORNECIMENTO DA BOMBA). AF_12/2020</t>
  </si>
  <si>
    <t>BOMBA CENTRÍFUGA, TRIFÁSICA, 1,5 CV OU 1,48 HP, HM 10 A 70 M, Q 1,8 A 5,3 M3/H - FORNECIMENTO E INSTALAÇÃO. AF_12/2020</t>
  </si>
  <si>
    <t>BOMBA CENTRÍFUGA, TRIFÁSICA, 1,5 CV OU 1,48 HP, HM 10 A 24 M, Q 6,1 A 21,9 M3/H - FORNECIMENTO E INSTALAÇÃO. AF_12/2020</t>
  </si>
  <si>
    <t>BOMBA CENTRÍFUGA, TRIFÁSICA, 1,5 CV OU 1,48 HP (NÃO INCLUI O FORNECIMENTO DA BOMBA). AF_12/2020</t>
  </si>
  <si>
    <t>BOMBA CENTRÍFUGA, TRIFÁSICA, 3 CV OU 2,96 HP, HM 34 A 40 M, Q 8,6 A 14,8 M3/H - FORNECIMENTO E INSTALAÇÃO. AF_12/2020</t>
  </si>
  <si>
    <t>BOMBA CENTRÍFUGA, TRIFÁSICA, 3 CV OU 2,96 HP, HM 34 A 40 M, Q 8,6 A 14,8 M3/H (NÃO INCLUI O FORNECIMENTO DA BOMBA). AF_12/2020</t>
  </si>
  <si>
    <t>MOTO BOMBA HORIZONTAL ATÉ 10 CV, HM 75 A 80 M, Q 25,4 A 48 (NÃO INCLUI O FORNECIMENTO DA BOMBA). AF_12/2020</t>
  </si>
  <si>
    <t>BOMBA CENTRÍFUGA, TRIFÁSICA, 10 CV OU 9,86 HP, HM 85 A 140 M, Q 4,2 A 14,9 M3/H - FORNECIMENTO E INSTALAÇÃO. AF_12/2020</t>
  </si>
  <si>
    <t>BOMBA CENTRÍFUGA, TRIFÁSICA, 10 CV OU 9,86 HP, HM 85 A 140 M, Q 4,2 A 14,9 M3/H (NÃO INCLUI O FORNECIMENTO DA BOMBA). AF_12/2020</t>
  </si>
  <si>
    <t>INSTALAÇÃO DE QUADRO ELÉTRICO PARA BOMBAS TRIFÁSICAS ATÉ 25 CV (NÃO INCLUI O FORNECIMENTO DO QUADRO). AF_12/2020</t>
  </si>
  <si>
    <t>CHAVE DE BOIA AUTOMÁTICA SUPERIOR/INFERIOR 15A/250V - FORNECIMENTO E INSTALAÇÃO. AF_12/2020</t>
  </si>
  <si>
    <t>MOTO BOMBA HORIZONTAL DE 12,5 A 25 CV, HM 140 M (NÃO INCLUI O FORNECIMENTO DA BOMBA). AF_12/2020</t>
  </si>
  <si>
    <t>AQUECEDOR SOLAR COMPACTO, KIT PARA 1 COLETOR SOLAR EM VIDRO TEMPERADO E SERPENTINA EM TUBO DE COBRE COM SUPORTE, RESERVATÓRIO, FIXAÇÕES E TUBOS - FORNECIMENTO E INSTALAÇÃO. AF_12/2021</t>
  </si>
  <si>
    <t>BLOCO CONCRETADO NO LOCAL, 20X20X15CM, PARA BASE DE FIXAÇÃO DA ESTRUTURA SOLAR PARA LAJE DE CONCRETO - FORNECIMENTO E INSTALAÇÃO. AF_12/2021</t>
  </si>
  <si>
    <t>RESERVATÓRIO TÉRMICO/BOILER SOLAR EM AÇO INOX 400 L COM 2 PLACAS COLETORAS EM VIDRO TEMPERADO COM SERPENTINA EM TUBO DE COBRE 2 X 1 M - FORNECIMENTO E INSTALAÇÃO. AF_12/2021</t>
  </si>
  <si>
    <t>RESERVATÓRIO TÉRMICO/BOILER SOLAR EM AÇO INOX 600 L COM 3 PLACAS COLETORAS EM VIDRO TEMPERADO COM SERPENTINA EM TUBO DE COBRE 2 X 1 M - FORNECIMENTO E INSTALAÇÃO. AF_12/2021</t>
  </si>
  <si>
    <t>RESERVATÓRIO TÉRMICO/BOILER SOLAR EM AÇO INOX 800 L COM 4 PLACAS COLETORAS EM VIDRO TEMPERADO COM SERPENTINA EM TUBO DE COBRE 2 X 1 M - FORNECIMENTO E INSTALAÇÃO. AF_12/2021</t>
  </si>
  <si>
    <t>RESERVATÓRIO TÉRMICO/BOILER SOLAR EM AÇO INOX 1000 L COM 5 PLACAS COLETORAS EM VIDRO TEMPERADO COM SERPENTINA EM TUBO DE COBRE 2 X 1 M - FORNECIMENTO E INSTALAÇÃO. AF_12/2021</t>
  </si>
  <si>
    <t>ESCAVAÇÃO MECANIZADA PARA BLOCO DE COROAMENTO OU SAPATA COM RETROESCAVADEIRA (SEM ESCAVAÇÃO PARA COLOCAÇÃO DE FÔRMAS). AF_06/2017</t>
  </si>
  <si>
    <t>ESCAVAÇÃO MECANIZADA PARA BLOCO DE COROAMENTO OU SAPATA COM RETROESCAVADEIRA (INCLUINDO ESCAVAÇÃO PARA COLOCAÇÃO DE FÔRMAS). AF_06/2017</t>
  </si>
  <si>
    <t>ESCAVAÇÃO MANUAL PARA BLOCO DE COROAMENTO OU SAPATA (SEM ESCAVAÇÃO PARA COLOCAÇÃO DE FÔRMAS). AF_06/2017</t>
  </si>
  <si>
    <t>ESCAVAÇÃO MANUAL PARA BLOCO DE COROAMENTO OU SAPATA (INCLUINDO ESCAVAÇÃO PARA COLOCAÇÃO DE FÔRMAS). AF_06/2017</t>
  </si>
  <si>
    <t>ESCAVAÇÃO MECANIZADA PARA VIGA BALDRAME COM MINI-ESCAVADEIRA (SEM ESCAVAÇÃO PARA COLOCAÇÃO DE FÔRMAS). AF_06/2017</t>
  </si>
  <si>
    <t>ESCAVAÇÃO MECANIZADA PARA VIGA BALDRAME COM MINI-ESCAVADEIRA (INCLUINDO ESCAVAÇÃO PARA COLOCAÇÃO DE FÔRMAS). AF_06/2017</t>
  </si>
  <si>
    <t>ESCAVAÇÃO MANUAL DE VALA PARA VIGA BALDRAME (SEM ESCAVAÇÃO PARA COLOCAÇÃO DE FÔRMAS). AF_06/2017</t>
  </si>
  <si>
    <t>ESCAVAÇÃO MANUAL DE VALA PARA VIGA BALDRAME (INCLUINDO ESCAVAÇÃO PARA COLOCAÇÃO DE FÔRMAS). AF_06/2017</t>
  </si>
  <si>
    <t>ESCAVAÇÃO HORIZONTAL EM SOLO DE 1A CATEGORIA COM TRATOR DE ESTEIRAS (100HP/LÂMINA: 2,19M3). AF_07/2020</t>
  </si>
  <si>
    <t>ESCAVAÇÃO HORIZONTAL EM SOLO DE 1A CATEGORIA COM TRATOR DE ESTEIRAS (150HP/LÂMINA: 3,18M3). AF_07/2020</t>
  </si>
  <si>
    <t>ESCAVAÇÃO HORIZONTAL EM SOLO DE 1A CATEGORIA COM TRATOR DE ESTEIRAS (170HP/LÂMINA: 5,20M3). AF_07/2020</t>
  </si>
  <si>
    <t>ESCAVAÇÃO HORIZONTAL EM SOLO DE 1A CATEGORIA COM TRATOR DE ESTEIRAS (347HP/LÂMINA: 8,70M3). AF_07/2020</t>
  </si>
  <si>
    <t>ESCAVAÇÃO HORIZONTAL EM SOLO DE 1A CATEGORIA COM TRATOR DE ESTEIRAS (125HP/LÂMINA: 2,70M3). AF_07/2020</t>
  </si>
  <si>
    <t>ESCAVAÇÃO HORIZONTAL, INCLUINDO ESCARIFICAÇÃO EM SOLO DE 2A CATEGORIA COM TRATOR DE ESTEIRAS (100HP/LÂMINA: 2,19M3). AF_07/2020</t>
  </si>
  <si>
    <t>ESCAVAÇÃO HORIZONTAL, INCLUINDO ESCARIFICAÇÃO EM SOLO DE 2A CATEGORIA COM TRATOR DE ESTEIRAS (150HP/LÂMINA: 3,18M3). AF_07/2020</t>
  </si>
  <si>
    <t>ESCAVAÇÃO HORIZONTAL, INCLUINDO ESCARIFICAÇÃO EM SOLO DE 2A CATEGORIA COM TRATOR DE ESTEIRAS (170HP/LÂMINA: 5,20M3). AF_07/2020</t>
  </si>
  <si>
    <t>ESCAVAÇÃO HORIZONTAL, INCLUINDO ESCARIFICAÇÃO EM SOLO DE 2A CATEGORIA COM TRATOR DE ESTEIRAS (347HP/LÂMINA: 8,70M3). AF_07/2020</t>
  </si>
  <si>
    <t>ESCAVAÇÃO HORIZONTAL, INCLUINDO ESCARIFICAÇÃO EM SOLO DE 2A CATEGORIA COM TRATOR DE ESTEIRAS (125HP/LÂMINA: 2,70M3). AF_07/2020</t>
  </si>
  <si>
    <t>ESCAVAÇÃO HORIZONTAL, INCLUINDO CARGA E DESCARGA EM SOLO DE 1A CATEGORIA COM TRATOR DE ESTEIRAS (100HP/LÂMINA: 2,19M3). AF_07/2020</t>
  </si>
  <si>
    <t>ESCAVAÇÃO HORIZONTAL, INCLUINDO CARGA E DESCARGA EM SOLO DE 1A CATEGORIA COM TRATOR DE ESTEIRAS (150HP/LÂMINA: 3,18M3). AF_07/2020</t>
  </si>
  <si>
    <t>ESCAVAÇÃO HORIZONTAL, INCLUINDO CARGA E DESCARGA EM SOLO DE 1A CATEGORIA COM TRATOR DE ESTEIRAS (170HP/LÂMINA: 5,20M3). AF_07/2020</t>
  </si>
  <si>
    <t>ESCAVAÇÃO HORIZONTAL, INCLUINDO CARGA E DESCARGA EM SOLO DE 1A CATEGORIA COM TRATOR DE ESTEIRAS (347HP/LÂMINA: 8,70M3). AF_07/2020</t>
  </si>
  <si>
    <t>ESCAVAÇÃO HORIZONTAL, INCLUINDO CARGA E DESCARGA EM SOLO DE 1A CATEGORIA COM TRATOR DE ESTEIRAS (125HP/LÂMINA: 2,70M3). AF_07/2020</t>
  </si>
  <si>
    <t>ESCAVAÇÃO HORIZONTAL, INCLUINDO ESCARIFICAÇÃO, CARGA E DESCARGA EM SOLO DE 2A CATEGORIA COM TRATOR DE ESTEIRAS (100HP/LÂMINA: 2,19M3). AF_07/2020</t>
  </si>
  <si>
    <t>ESCAVAÇÃO HORIZONTAL, INCLUINDO ESCARIFICAÇÃO, CARGA E DESCARGA EM SOLO DE 2A CATEGORIA COM TRATOR DE ESTEIRAS (150HP/LÂMINA: 3,18M3). AF_07/2020</t>
  </si>
  <si>
    <t>ESCAVAÇÃO HORIZONTAL, INCLUINDO ESCARIFICAÇÃO, CARGA E DESCARGA EM SOLO DE 2A CATEGORIA COM TRATOR DE ESTEIRAS (170HP/LÂMINA: 5,20M3). AF_07/2020</t>
  </si>
  <si>
    <t>ESCAVAÇÃO HORIZONTAL, INCLUINDO ESCARIFICAÇÃO, CARGA E DESCARGA EM SOLO DE 2A CATEGORIA COM TRATOR DE ESTEIRAS (347HP/LÂMINA: 8,70M3). AF_07/2020</t>
  </si>
  <si>
    <t>ESCAVAÇÃO HORIZONTAL, INCLUINDO ESCARIFICAÇÃO, CARGA E DESCARGA EM SOLO DE 2A CATEGORIA COM TRATOR DE ESTEIRAS (125HP/LÂMINA: 2,70M3). AF_07/2020</t>
  </si>
  <si>
    <t>ESCAVAÇÃO HORIZONTAL, INCLUINDO CARGA, DESCARGA E TRANSPORTE EM SOLO DE 1A CATEGORIA COM TRATOR DE ESTEIRAS (100HP/LÂMINA: 2,19M3) E CAMINHÃO BASCULANTE DE 10M3, DMT ATÉ 200M. AF_07/2020</t>
  </si>
  <si>
    <t>ESCAVAÇÃO HORIZONTAL, INCLUINDO CARGA, DESCARGA E TRANSPORTE EM SOLO DE 1A CATEGORIA COM TRATOR DE ESTEIRAS (150HP/LÂMINA: 3,18M3) E CAMINHÃO BASCULANTE DE 10M3, DMT ATÉ 200M AF_07/2020</t>
  </si>
  <si>
    <t>ESCAVAÇÃO HORIZONTAL, INCLUINDO CARGA, DESCARGA E TRANSPORTE EM SOLO DE 1A CATEGORIA COM TRATOR DE ESTEIRAS (170HP/LÂMINA: 5,20M3) E CAMINHÃO BASCULANTE DE 10M3, DMT ATÉ 200M. AF_07/2020</t>
  </si>
  <si>
    <t>ESCAVAÇÃO HORIZONTAL, INCLUINDO CARGA, DESCARGA E TRANSPORTE EM SOLO DE 1A CATEGORIA COM TRATOR DE ESTEIRAS (347HP/LÂMINA: 8,70M3) E CAMINHÃO BASCULANTE DE 10M3, DMT ATÉ 200M. AF_07/2020</t>
  </si>
  <si>
    <t>ESCAVAÇÃO HORIZONTAL, INCLUINDO CARGA, DESCARGA E TRANSPORTE EM SOLO DE 1A CATEGORIA COM TRATOR DE ESTEIRAS (125HP/LÂMINA: 2,70M3) E CAMINHÃO BASCULANTE DE 10M3, DMT ATÉ 200M. AF_07/2020</t>
  </si>
  <si>
    <t>ESCAVAÇÃO HORIZONTAL, INCLUINDO  ESCARIFICAÇÃO, CARGA, DESCARGA E TRANSPORTE EM SOLO DE 2A CATEGORIA COM TRATOR DE ESTEIRAS (100HP/LÂMINA: 2,19M3) E CAMINHÃO BASCULANTE DE 10M3, DMT ATÉ 200M. AF_07/2020</t>
  </si>
  <si>
    <t>ESCAVAÇÃO HORIZONTAL, INCLUINDO ESCARIFICAÇÃO, CARGA, DESCARGA E TRANSPORTE EM SOLO DE 2A CATEGORIA COM TRATOR DE ESTEIRAS (150HP/LÂMINA: 3,18M3) E CAMINHÃO BASCULANTE DE 10M3, DMT ATÉ 200M. AF_07/2020</t>
  </si>
  <si>
    <t>ESCAVAÇÃO HORIZONTAL, INCLUINDO ESCARIFICAÇÃO, CARGA, DESCARGA E TRANSPORTE EM SOLO DE 2A CATEGORIA COM TRATOR DE ESTEIRAS (170HP/LÂMINA: 5,20M3) E CAMINHÃO BASCULANTE DE 10M3, DMT ATÉ 200M. AF_07/2020</t>
  </si>
  <si>
    <t>ESCAVAÇÃO HORIZONTAL, INCLUINDO ESCARIFICAÇÃO, CARGA, DESCARGA E TRANSPORTE EM SOLO DE 2A CATEGORIA COM TRATOR DE ESTEIRAS (347HP/LÂMINA: 8,70M3) E CAMINHÃO BASCULANTE DE 10M3, DMT ATÉ 200M. AF_07/2020</t>
  </si>
  <si>
    <t>ESCAVAÇÃO HORIZONTAL, INCLUINDO ESCARIFICAÇÃO, CARGA, DESCARGA E TRANSPORTE EM SOLO DE 2A CATEGORIA COM TRATOR DE ESTEIRAS (125HP/LÂMINA: 2,70M3) E CAMINHÃO BASCULANTE DE 10M3, DMT ATÉ 200M. AF_07/2020</t>
  </si>
  <si>
    <t>ESCAVAÇÃO HORIZONTAL, INCLUINDO CARGA, DESCARGA E TRANSPORTE EM SOLO DE 1A CATEGORIA COM TRATOR DE ESTEIRAS (100HP/LÂMINA: 2,19M3) E CAMINHÃO BASCULANTE DE 14M3, DMT ATÉ 200M. AF_07/2020</t>
  </si>
  <si>
    <t>ESCAVAÇÃO HORIZONTAL, INCLUINDO CARGA, DESCARGA E TRANSPORTE EM SOLO DE 1A CATEGORIA COM TRATOR DE ESTEIRAS (150HP/LÂMINA: 3,18M3) E CAMINHÃO BASCULANTE DE 14M3, DMT ATÉ 200M. AF_07/2020</t>
  </si>
  <si>
    <t>ESCAVAÇÃO HORIZONTAL, INCLUINDO CARGA, DESCARGA E TRANSPORTE EM SOLO DE 1A CATEGORIA COM TRATOR DE ESTEIRAS (170HP/LÂMINA: 5,20M3) E CAMINHÃO BASCULANTE DE 14M3, DMT ATÉ 200M. AF_07/2020</t>
  </si>
  <si>
    <t>ESCAVAÇÃO HORIZONTAL, INCLUINDO CARGA, DESCARGA E TRANSPORTE EM SOLO DE 1A CATEGORIA COM TRATOR DE ESTEIRAS (347HP/LÂMINA: 8,70M3) E CAMINHÃO BASCULANTE DE 14M3, DMT ATÉ 200M. AF_07/2020</t>
  </si>
  <si>
    <t>ESCAVAÇÃO HORIZONTAL, INCLUINDO CARGA, DESCARGA E TRANSPORTE EM SOLO DE 1A CATEGORIA COM TRATOR DE ESTEIRAS (125HP/LÂMINA: 2,70M3) E CAMINHÃO BASCULANTE DE 14M3, DMT ATÉ 200M. AF_07/2020</t>
  </si>
  <si>
    <t>ESCAVAÇÃO HORIZONTAL, INCLUINDO ESCARIFICAÇÃO, CARGA, DESCARGA E TRANSPORTE EM SOLO DE 2A CATEGORIA COM TRATOR DE ESTEIRAS (100HP/LÂMINA: 2,19M3) E CAMINHÃO BASCULANTE DE 14M3, DMT ATÉ 200M. AF_07/2020</t>
  </si>
  <si>
    <t>ESCAVAÇÃO HORIZONTAL, INCLUINDO ESCARIFICAÇÃO, CARGA, DESCARGA E TRANSPORTE EM SOLO DE 2A CATEGORIA COM TRATOR DE ESTEIRAS (150HP/LÂMINA: 3,18M3) E CAMINHÃO BASCULANTE DE 14M3, DMT ATÉ 200M. AF_07/2020</t>
  </si>
  <si>
    <t>ESCAVAÇÃO HORIZONTAL, INCLUINDO ESCARIFICAÇÃO, CARGA, DESCARGA E TRANSPORTE EM SOLO DE 2A CATEGORIA COM TRATOR DE ESTEIRAS (170HP/LÂMINA: 5,20M3) E CAMINHÃO BASCULANTE DE 14M3, DMT ATÉ 200M. AF_07/2020</t>
  </si>
  <si>
    <t>ESCAVAÇÃO HORIZONTAL, INCLUINDO ESCARIFICAÇÃO, CARGA, DESCARGA E TRANSPORTE EM SOLO DE 2A CATEGORIA COM TRATOR DE ESTEIRAS (347HP/LÂMINA: 8,70M3) E CAMINHÃO BASCULANTE DE 14M3, DMT ATÉ 200M. AF_07/2020</t>
  </si>
  <si>
    <t>ESCAVAÇÃO HORIZONTAL, INCLUINDO ESCARIFICAÇÃO, CARGA, DESCARGA E TRANSPORTE EM SOLO DE 2A CATEGORIA COM TRATOR DE ESTEIRAS (125HP/LÂMINA: 2,70M3) E CAMINHÃO BASCULANTE DE 14M3, DMT ATÉ 200M. AF_07/2020</t>
  </si>
  <si>
    <t>ESCAVAÇÃO VERTICAL A CÉU ABERTO, EM OBRAS DE EDIFICAÇÃO, INCLUINDO CARGA, DESCARGA E TRANSPORTE, EM SOLO DE 1ª CATEGORIA COM ESCAVADEIRA HIDRÁULICA (CAÇAMBA: 0,8 M³ / 111 HP), FROTA DE 3 CAMINHÕES BASCULANTES DE 14 M³, DMT ATÉ 1 KM E VELOCIDADE MÉDIA 14KM/H. AF_05/2020</t>
  </si>
  <si>
    <t>ESCAVAÇÃO VERTICAL A CÉU ABERTO, EMOBRAS DE EDIFICAÇÃO  INCLUINDO CARGA, DESCARGA E TRANSPORTE, EM SOLO DE 1ª CATEGORIA COM ESCAVADEIRA HIDRÁULICA (CAÇAMBA: 0,8 M³ / 111 HP), FROTA DE 2 CAMINHÕES BASCULANTES DE 18 M³, DMT ATÉ 1 KM E VELOCIDADE MÉDIA 14 KM/H. AF_05/2020</t>
  </si>
  <si>
    <t>ESCAVAÇÃO VERTICAL A CÉU ABERTO, EM OBRAS DE EDIFICAÇÃO, INCLUINDO CARGA, DESCARGA E TRANSPORTE, EM SOLO DE 1ª CATEGORIA COM ESCAVADEIRA HIDRÁULICA (CAÇAMBA: 1,2 M³ / 155 HP), FROTA DE 3 CAMINHÕES BASCULANTES DE 14 M³, DMT ATÉ 1 KM E VELOCIDADE MÉDIA 14KM/H. AF_05/2020</t>
  </si>
  <si>
    <t>ESCAVAÇÃO VERTICAL A CÉU ABERTO, EM OBRAS DE EDIFICAÇÃO, INCLUINDO CARGA, DESCARGA E TRANSPORTE, EM SOLO DE 1ª CATEGORIA COM ESCAVADEIRA HIDRÁULICA (CAÇAMBA: 1,2 M³ / 155 HP), FROTA DE 3 CAMINHÕES BASCULANTES DE 18 M³, DMT ATÉ 1 KM E VELOCIDADE MÉDIA 14KM/H. AF_05/2020</t>
  </si>
  <si>
    <t>ESCAVAÇÃO VERTICAL A CÉU ABERTO, EM OBRAS DE EDIFICAÇÃO, INCLUINDO CARGA, DESCARGA E TRANSPORTE, EM SOLO DE 1ª CATEGORIA COM ESCAVADEIRA HIDRÁULICA (CAÇAMBA: 0,8 M³ / 111 HP), FROTA DE 4 CAMINHÕES BASCULANTES DE 14 M³, DMT DE 1,5 KM E VELOCIDADE MÉDIA 18KM/H. AF_05/2020</t>
  </si>
  <si>
    <t>ESCAVAÇÃO VERTICAL A CÉU ABERTO, EM OBRAS DE EDIFICAÇÃO, INCLUINDO CARGA, DESCARGA E TRANSPORTE, EM SOLO DE 1ª CATEGORIA COM ESCAVADEIRA HIDRÁULICA (CAÇAMBA: 0,8 M³ / 111 HP), FROTA DE 4 CAMINHÕES BASCULANTES DE 14 M³, DMT DE 2 KM E VELOCIDADE MÉDIA 19KM/H. AF_05/2020</t>
  </si>
  <si>
    <t>ESCAVAÇÃO VERTICAL A CÉU ABERTO, EM OBRAS DE EDIFICAÇÃO, INCLUINDO CARGA, DESCARGA E TRANSPORTE, EM SOLO DE 1ª CATEGORIA COM ESCAVADEIRA HIDRÁULICA (CAÇAMBA: 0,8 M³ / 111 HP), FROTA DE 5 CAMINHÕES BASCULANTES DE 14 M³, DMT DE 3 KM E VELOCIDADE MÉDIA 20KM/H. AF_05/2020</t>
  </si>
  <si>
    <t>ESCAVAÇÃO VERTICAL A CÉU ABERTO, EM OBRAS DE EDIFICAÇÃO, INCLUINDO CARGA, DESCARGA E TRANSPORTE, EM SOLO DE 1ª CATEGORIA COM ESCAVADEIRA HIDRÁULICA (CAÇAMBA: 0,8 M³ / 111 HP), FROTA DE 6 CAMINHÕES BASCULANTES DE 14 M³, DMT DE 4 KM E VELOCIDADE MÉDIA 22KM/H. AF_05/2020</t>
  </si>
  <si>
    <t>ESCAVAÇÃO VERTICAL A CÉU ABERTO, EM OBRAS DE EDIFICAÇÃO, INCLUINDO CARGA, DESCARGA E TRANSPORTE, EM SOLO DE 1ª CATEGORIA COM ESCAVADEIRA HIDRÁULICA (CAÇAMBA: 0,8 M³ / 111 HP), FROTA DE 7 CAMINHÕES BASCULANTES DE 14 M³, DMT DE 6 KM E VELOCIDADE MÉDIA 22KM/H. AF_05/2020</t>
  </si>
  <si>
    <t>ESCAVAÇÃO VERTICAL A CÉU ABERTO, EM OBRAS DE EDIFICAÇÃO, INCLUINDO CARGA, DESCARGA E TRANSPORTE, EM SOLO DE 1ª CATEGORIA COM ESCAVADEIRA HIDRÁULICA (CAÇAMBA: 0,8 M³ / 111 HP), FROTA DE 4 CAMINHÕES BASCULANTES DE 18 M³, DMT DE 1,5 KM E VELOCIDADE MÉDIA 18KM/H. AF_05/2020</t>
  </si>
  <si>
    <t>ESCAVAÇÃO VERTICAL A CÉU ABERTO, EM OBRAS DE EDIFICAÇÃO, INCLUINDO CARGA, DESCARGA E TRANSPORTE, EM SOLO DE 1ª CATEGORIA COM ESCAVADEIRA HIDRÁULICA (CAÇAMBA: 0,8 M³ / 111 HP), FROTA DE 4 CAMINHÕES BASCULANTES DE 18 M³, DMT DE 2 KM E VELOCIDADE MÉDIA 19KM/H. AF_05/2020</t>
  </si>
  <si>
    <t>ESCAVAÇÃO VERTICAL A CÉU ABERTO, EM OBRAS DE EDIFICAÇÃO, INCLUINDO CARGA, DESCARGA E TRANSPORTE, EM SOLO DE 1ª CATEGORIA COM ESCAVADEIRA HIDRÁULICA (CAÇAMBA: 0,8 M³ / 111 HP), FROTA DE 5 CAMINHÕES BASCULANTES DE 18 M³, DMT DE 3 KM E VELOCIDADE MÉDIA 20KM/H. AF_05/2020</t>
  </si>
  <si>
    <t>ESCAVAÇÃO VERTICAL A CÉU ABERTO, EM OBRAS DE EDIFICAÇÃO, INCLUINDO CARGA, DESCARGA E TRANSPORTE, EM SOLO DE 1ª CATEGORIA COM ESCAVADEIRA HIDRÁULICA (CAÇAMBA: 0,8 M³ / 111 HP), FROTA DE 5 CAMINHÕES BASCULANTES DE 18 M³, DMT DE 4 KM E VELOCIDADE MÉDIA 22KM/H. AF_05/2020</t>
  </si>
  <si>
    <t>ESCAVAÇÃO VERTICAL A CÉU ABERTO, EM OBRAS DE EDIFICAÇÃO, INCLUINDO CARGA, DESCARGA E TRANSPORTE, EM SOLO DE 1ª CATEGORIA COM ESCAVADEIRA HIDRÁULICA (CAÇAMBA: 0,8 M³ / 111 HP), FROTA DE 6 CAMINHÕES BASCULANTES DE 18 M³, DMT DE 6 KM E VELOCIDADE MÉDIA 22KM/H. AF_05/2020</t>
  </si>
  <si>
    <t>ESCAVAÇÃO VERTICAL A CÉU ABERTO, EM OBRAS DE EDIFICAÇÃO, INCLUINDO CARGA, DESCARGA E TRANSPORTE, EM SOLO DE 1ª CATEGORIA COM ESCAVADEIRA HIDRÁULICA (CAÇAMBA: 1,2 M³ / 155 HP), FROTA DE 5 CAMINHÕES BASCULANTES DE 14 M³, DMT DE 1,5 KM E VELOCIDADE MÉDIA 18KM/H. AF_05/2020</t>
  </si>
  <si>
    <t>ESCAVAÇÃO VERTICAL A CÉU ABERTO, EM OBRAS DE EDIFICAÇÃO, INCLUINDO CARGA, DESCARGA E TRANSPORTE, EM SOLO DE 1ª CATEGORIA COM ESCAVADEIRA HIDRÁULICA (CAÇAMBA: 1,2 M³ / 155 HP), FROTA DE 5 CAMINHÕES BASCULANTES DE 14 M³, DMT DE 2 KM E VELOCIDADE MÉDIA 19KM/H. AF_05/2020</t>
  </si>
  <si>
    <t>ESCAVAÇÃO VERTICAL A CÉU ABERTO, EM OBRAS DE EDIFICAÇÃO, INCLUINDO CARGA, DESCARGA E TRANSPORTE, EM SOLO DE 1ª CATEGORIA COM ESCAVADEIRA HIDRÁULICA (CAÇAMBA: 1,2 M³ / 155 HP), FROTA DE 6 CAMINHÕES BASCULANTES DE 14 M³, DMT DE 3 KM E VELOCIDADE MÉDIA 20KM/H. AF_05/2020</t>
  </si>
  <si>
    <t>ESCAVAÇÃO VERTICAL A CÉU ABERTO, EM OBRAS DE EDIFICAÇÃO, INCLUINDO CARGA, DESCARGA E TRANSPORTE, EM SOLO DE 1ª CATEGORIA COM ESCAVADEIRA HIDRÁULICA (CAÇAMBA: 1,2 M³ / 155 HP), FROTA DE 7 CAMINHÕES BASCULANTES DE 14 M³, DMT DE 4 KM E VELOCIDADE MÉDIA 22KM/H. AF_05/2020</t>
  </si>
  <si>
    <t>ESCAVAÇÃO VERTICAL A CÉU ABERTO, EM OBRAS DE EDIFICAÇÃO, INCLUINDO CARGA, DESCARGA E TRANSPORTE, EM SOLO DE 1ª CATEGORIA COM ESCAVADEIRA HIDRÁULICA (CAÇAMBA: 1,2 M³ / 155 HP), FROTA DE 9 CAMINHÕES BASCULANTES DE 14 M³, DMT DE 6 KM E VELOCIDADE MÉDIA 22KM/H. AF_05/2020</t>
  </si>
  <si>
    <t>ESCAVAÇÃO VERTICAL A CÉU ABERTO, EM OBRAS DE EDIFICAÇÃO, INCLUINDO CARGA, DESCARGA E TRANSPORTE, EM SOLO DE 1ª CATEGORIA COM ESCAVADEIRA HIDRÁULICA (CAÇAMBA: 1,2 M³ / 155 HP), FROTA DE 5 CAMINHÕES BASCULANTES DE 18 M³, DMT DE 1,5 KM E VELOCIDADE MÉDIA 18KM/H. AF_05/2020</t>
  </si>
  <si>
    <t>ESCAVAÇÃO VERTICAL A CÉU ABERTO, EM OBRAS DE EDIFICAÇÃO, INCLUINDO CARGA, DESCARGA E TRANSPORTE, EM SOLO DE 1ª CATEGORIA COM ESCAVADEIRA HIDRÁULICA (CAÇAMBA: 1,2 M³ / 155 HP), FROTA DE 5 CAMINHÕES BASCULANTES DE 18 M³, DMT DE 2 KM E VELOCIDADE MÉDIA 19KM/H. AF_05/2020</t>
  </si>
  <si>
    <t>ESCAVAÇÃO VERTICAL A CÉU ABERTO, EM OBRAS DE EDIFICAÇÃO, INCLUINDO CARGA, DESCARGA E TRANSPORTE, EM SOLO DE 1ª CATEGORIA COM ESCAVADEIRA HIDRÁULICA (CAÇAMBA: 1,2 M³ / 155 HP), FROTA DE 6 CAMINHÕES BASCULANTES DE 18 M³, DMT DE 3 KM E VELOCIDADE MÉDIA 20KM/H. AF_05/2020</t>
  </si>
  <si>
    <t>ESCAVAÇÃO VERTICAL A CÉU ABERTO, EM OBRAS DE EDIFICAÇÃO, INCLUINDO CARGA, DESCARGA E TRANSPORTE, EM SOLO DE 1ª CATEGORIA COM ESCAVADEIRA HIDRÁULICA (CAÇAMBA: 1,2 M³ / 155 HP), FROTA DE 6 CAMINHÕES BASCULANTES DE 18 M³, DMT DE 4 KM E VELOCIDADE MÉDIA 22KM/H. AF_05/2020</t>
  </si>
  <si>
    <t>ESCAVAÇÃO VERTICAL A CÉU ABERTO, EM OBRAS DE EDIFICAÇÃO, INCLUINDO CARGA, DESCARGA E TRANSPORTE, EM SOLO DE 1ª CATEGORIA COM ESCAVADEIRA HIDRÁULICA (CAÇAMBA: 1,2 M³ / 155 HP), FROTA DE 8 CAMINHÕES BASCULANTES DE 18 M³, DMT DE 6 KM E VELOCIDADE MÉDIA 22KM/H. AF_05/2020</t>
  </si>
  <si>
    <t>ESCAVAÇÃO VERTICAL A CÉU ABERTO, EM OBRAS DE INFRAESTRUTURA, INCLUINDO CARGA, DESCARGA E TRANSPORTE, EM SOLO DE 1ª CATEGORIA COM ESCAVADEIRA HIDRÁULICA (CAÇAMBA: 0,8 M³ / 111 HP), FROTA DE 3 CAMINHÕES BASCULANTES DE 14 M³, DMT ATÉ 1 KM E VELOCIDADE MÉDIA14KM/H. AF_05/2020</t>
  </si>
  <si>
    <t>ESCAVAÇÃO VERTICAL A CÉU ABERTO, EM OBRAS DE INFRAESTRUTURA, INCLUINDO CARGA, DESCARGA E TRANSPORTE, EM SOLO DE 1ª CATEGORIA COM ESCAVADEIRA HIDRÁULICA (CAÇAMBA: 0,8 M³ / 111 HP), FROTA DE 3 CAMINHÕES BASCULANTES DE 18 M³, DMT ATÉ 1 KM E VELOCIDADE MÉDIA14KM/H. AF_05/2020</t>
  </si>
  <si>
    <t>ESCAVAÇÃO VERTICAL A CÉU ABERTO, EM OBRAS DE INFRAESTRUTURA, INCLUINDO CARGA, DESCARGA E TRANSPORTE, EM SOLO DE 1ª CATEGORIA COM ESCAVADEIRA HIDRÁULICA (CAÇAMBA: 1,2 M³ / 155 HP), FROTA DE 3 CAMINHÕES BASCULANTES DE 14 M³, DMT ATÉ 1 KM E VELOCIDADE MÉDIA14KM/H. AF_05/2020</t>
  </si>
  <si>
    <t>ESCAVAÇÃO VERTICAL A CÉU ABERTO, EM OBRAS DE INFRAESTRUTURA, INCLUINDO CARGA, DESCARGA E TRANSPORTE, EM SOLO DE 1ª CATEGORIA COM ESCAVADEIRA HIDRÁULICA (CAÇAMBA: 1,2 M³ / 155 HP), FROTA DE 3 CAMINHÕES BASCULANTES DE 18 M³, DMT ATÉ 1 KM E VELOCIDADE MÉDIA14KM/H. AF_05/2020</t>
  </si>
  <si>
    <t>ESCAVAÇÃO VERTICAL A CÉU ABERTO, EM OBRAS DE INFRAESTRUTURA, INCLUINDO CARGA, DESCARGA E TRANSPORTE, EM SOLO DE 1ª CATEGORIA COM ESCAVADEIRA HIDRÁULICA (CAÇAMBA: 0,8 M³ / 111HP), FROTA DE 5 CAMINHÕES BASCULANTES DE 14 M³, DMT DE 1,5 KM E VELOCIDADE MÉDIA18KM/H. AF_05/2020</t>
  </si>
  <si>
    <t>ESCAVAÇÃO VERTICAL A CÉU ABERTO, EM OBRAS DE INFRAESTRUTURA, INCLUINDO CARGA, DESCARGA E TRANSPORTE, EM SOLO DE 1ª CATEGORIA COM ESCAVADEIRA HIDRÁULICA (CAÇAMBA: 0,8 M³ / 111HP), FROTA DE 5 CAMINHÕES BASCULANTES DE 14 M³, DMT DE 2 KM E VELOCIDADE MÉDIA 19KM/H. AF_05/2020</t>
  </si>
  <si>
    <t>ESCAVAÇÃO VERTICAL A CÉU ABERTO, EM OBRAS DE INFRAESTRUTURA, INCLUINDO CARGA, DESCARGA E TRANSPORTE, EM SOLO DE 1ª CATEGORIA COM ESCAVADEIRA HIDRÁULICA (CAÇAMBA: 0,8 M³ / 111HP), FROTA DE 6 CAMINHÕES BASCULANTES DE 14 M³, DMT DE 3 KM E VELOCIDADE MÉDIA 20KM/H. AF_05/2020</t>
  </si>
  <si>
    <t>ESCAVAÇÃO VERTICAL A CÉU ABERTO, EM OBRAS DE INFRAESTRUTURA, INCLUINDO CARGA, DESCARGA E TRANSPORTE, EM SOLO DE 1ª CATEGORIA COM ESCAVADEIRA HIDRÁULICA (CAÇAMBA: 0,8 M³ / 111HP), FROTA DE 6 CAMINHÕES BASCULANTES DE 14 M³, DMT DE 4 KM E VELOCIDADE MÉDIA 22KM/H. AF_05/2020</t>
  </si>
  <si>
    <t>ESCAVAÇÃO VERTICAL A CÉU ABERTO, EM OBRAS DE INFRAESTRUTURA, INCLUINDO CARGA, DESCARGA E TRANSPORTE, EM SOLO DE 1ª CATEGORIA COM ESCAVADEIRA HIDRÁULICA (CAÇAMBA: 0,8 M³ / 111HP), FROTA DE 8 CAMINHÕES BASCULANTES DE 14 M³, DMT DE 6 KM E VELOCIDADE MÉDIA 22KM/H. AF_05/2020</t>
  </si>
  <si>
    <t>ESCAVAÇÃO VERTICAL A CÉU ABERTO, EM OBRAS DE INFRAESTRUTURA, INCLUINDO CARGA, DESCARGA E TRANSPORTE, EM SOLO DE 1ª CATEGORIA COM ESCAVADEIRA HIDRÁULICA (CAÇAMBA: 0,8 M³ / 111HP), FROTA DE 4 CAMINHÕES BASCULANTES DE 18 M³, DMT DE 1,5 KM E VELOCIDADE MÉDIA18KM/H. AF_05/2020</t>
  </si>
  <si>
    <t>ESCAVAÇÃO VERTICAL A CÉU ABERTO, EM OBRAS DE INFRAESTRUTURA, INCLUINDO CARGA, DESCARGA E TRANSPORTE, EM SOLO DE 1ª CATEGORIA COM ESCAVADEIRA HIDRÁULICA (CAÇAMBA: 0,8 M³ / 111HP), FROTA DE 4 CAMINHÕES BASCULANTES DE 18 M³, DMT DE 2 KM E VELOCIDADE MÉDIA 19KM/H. AF_05/2020</t>
  </si>
  <si>
    <t>ESCAVAÇÃO VERTICAL A CÉU ABERTO, EM OBRAS DE INFRAESTRUTURA, INCLUINDO CARGA, DESCARGA E TRANSPORTE, EM SOLO DE 1ª CATEGORIA COM ESCAVADEIRA HIDRÁULICA (CAÇAMBA: 0,8 M³ / 111HP), FROTA DE 5 CAMINHÕES BASCULANTES DE 18 M³, DMT DE 3 KM E VELOCIDADE MÉDIA 20KM/H. AF_05/2020</t>
  </si>
  <si>
    <t>ESCAVAÇÃO VERTICAL A CÉU ABERTO, EM OBRAS DE INFRAESTRUTURA, INCLUINDO CARGA, DESCARGA E TRANSPORTE, EM SOLO DE 1ª CATEGORIA COM ESCAVADEIRA HIDRÁULICA (CAÇAMBA: 0,8 M³ / 111HP), FROTA DE 6 CAMINHÕES BASCULANTES DE 18 M³, DMT DE 4 KM E VELOCIDADE MÉDIA 22KM/H. AF_05/2020</t>
  </si>
  <si>
    <t>ESCAVAÇÃO VERTICAL A CÉU ABERTO, EM OBRAS DE INFRAESTRUTURA, INCLUINDO CARGA, DESCARGA E TRANSPORTE, EM SOLO DE 1ª CATEGORIA COM ESCAVADEIRA HIDRÁULICA (CAÇAMBA: 0,8 M³ / 111HP), FROTA DE 7 CAMINHÕES BASCULANTES DE 18 M³, DMT DE 6 KM E VELOCIDADE MÉDIA 22KM/H. AF_05/2020</t>
  </si>
  <si>
    <t>ESCAVAÇÃO VERTICAL A CÉU ABERTO, EM OBRAS DE INFRAESTRUTURA, INCLUINDO CARGA, DESCARGA E TRANSPORTE, EM SOLO DE 1ª CATEGORIA COM ESCAVADEIRA HIDRÁULICA (CAÇAMBA: 1,2M³ / 155HP), FROTA DE 6 CAMINHÕES BASCULANTES DE 14 M³, DMT DE 1,5 KM E VELOCIDADE MÉDIA18KM/H. AF_05/2020</t>
  </si>
  <si>
    <t>ESCAVAÇÃO VERTICAL A CÉU ABERTO, EM OBRAS DE INFRAESTRUTURA, INCLUINDO CARGA, DESCARGA E TRANSPORTE, EM SOLO DE 1ª CATEGORIA COM ESCAVADEIRA HIDRÁULICA (CAÇAMBA: 1,2 M³ / 155HP), FROTA DE 6 CAMINHÕES BASCULANTES DE 14 M³, DMT DE 2 KM E VELOCIDADE MÉDIA 19KM/H. AF_05/2020</t>
  </si>
  <si>
    <t>ESCAVAÇÃO VERTICAL A CÉU ABERTO, EM OBRAS DE INFRAESTRUTURA, INCLUINDO CARGA, DESCARGA E TRANSPORTE, EM SOLO DE 1ª CATEGORIA COM ESCAVADEIRA HIDRÁULICA (CAÇAMBA: 1,2 M³ / 155HP), FROTA DE 7 CAMINHÕES BASCULANTES DE 14 M³, DMT DE 3 KM E VELOCIDADE MÉDIA 20KM/H. AF_05/2020</t>
  </si>
  <si>
    <t>ESCAVAÇÃO VERTICAL A CÉU ABERTO, EM OBRAS DE INFRAESTRUTURA, INCLUINDO CARGA, DESCARGA E TRANSPORTE, EM SOLO DE 1ª CATEGORIA COM ESCAVADEIRA HIDRÁULICA (CAÇAMBA: 1,2 M³ / 155HP), FROTA DE 8 CAMINHÕES BASCULANTES DE 14 M³, DMT DE 4 KM E VELOCIDADE MÉDIA 22KM/H. AF_05/2020</t>
  </si>
  <si>
    <t>ESCAVAÇÃO VERTICAL A CÉU ABERTO, EM OBRAS DE INFRAESTRUTURA, INCLUINDO CARGA, DESCARGA E TRANSPORTE, EM SOLO DE 1ª CATEGORIA COM ESCAVADEIRA HIDRÁULICA (CAÇAMBA: 1,2 M³ / 155HP), FROTA DE 10 CAMINHÕES BASCULANTES DE 14 M³, DMT DE 6 KM E VELOCIDADE MÉDIA22KM/H. AF_05/2020</t>
  </si>
  <si>
    <t>ESCAVAÇÃO VERTICAL A CÉU ABERTO, EM OBRAS DE INFRAESTRUTURA, INCLUINDO CARGA, DESCARGA E TRANSPORTE, EM SOLO DE 1ª CATEGORIA COM ESCAVADEIRA HIDRÁULICA (CAÇAMBA: 1,2 M³ / 155HP), FROTA DE 5 CAMINHÕES BASCULANTES DE 18 M³, DMT DE 1,5 KM E VELOCIDADE MÉDIA18KM/H. AF_05/2020</t>
  </si>
  <si>
    <t>ESCAVAÇÃO VERTICAL A CÉU ABERTO, EM OBRAS DE INFRAESTRUTURA, INCLUINDO CARGA, DESCARGA E TRANSPORTE, EM SOLO DE 1ª CATEGORIA COM ESCAVADEIRA HIDRÁULICA (CAÇAMBA: 1,2 M³ / 155HP), FROTA DE 6 CAMINHÕES BASCULANTES DE 18 M³, DMT DE 2 KM E VELOCIDADE MÉDIA 19KM/H. AF_05/2020</t>
  </si>
  <si>
    <t>ESCAVAÇÃO VERTICAL A CÉU ABERTO, EM OBRAS DE INFRAESTRUTURA, INCLUINDO CARGA, DESCARGA E TRANSPORTE, EM SOLO DE 1ª CATEGORIA COM ESCAVADEIRA HIDRÁULICA (CAÇAMBA: 1,2 M³ / 155HP), FROTA DE 6 CAMINHÕES BASCULANTES DE 18 M³, DMT DE 3 KM E VELOCIDADE MÉDIA 20KM/H. AF_05/2020</t>
  </si>
  <si>
    <t>ESCAVAÇÃO VERTICAL A CÉU ABERTO, EM OBRAS DE INFRAESTRUTURA, INCLUINDO CARGA, DESCARGA E TRANSPORTE, EM SOLO DE 1ª CATEGORIA COM ESCAVADEIRA HIDRÁULICA (CAÇAMBA: 1,2 M³ / 155HP), FROTA DE 7 CAMINHÕES BASCULANTES DE 18 M³, DMT DE 4 KM E VELOCIDADE MÉDIA 22KM/H. AF_05/2020</t>
  </si>
  <si>
    <t>ESCAVAÇÃO VERTICAL A CÉU ABERTO, EM OBRAS DE INFRAESTRUTURA, INCLUINDO CARGA, DESCARGA E TRANSPORTE, EM SOLO DE 1ª CATEGORIA COM ESCAVADEIRA HIDRÁULICA (CAÇAMBA: 1,2 M³ / 155HP), FROTA DE 9 CAMINHÕES BASCULANTES DE 18 M³, DMT DE 6 KM E VELOCIDADE MÉDIA 22KM/H. AF_05/2020</t>
  </si>
  <si>
    <t>ESCAVAÇÃO VERTICAL A CÉU ABERTO, EM OBRAS DE EDIFICAÇÃO, INCLUINDO CARGA, DESCARGA E TRANSPORTE, EM SOLO DE 1ª CATEGORIA COM ESCAVADEIRA HIDRÁULICA (CAÇAMBA: 0,8 M³ / 111HP), FROTA DE 3 CAMINHÕES BASCULANTES DE 10 M³, DMT ATÉ 1 KM E VELOCIDADE MÉDIA 14KM/H. AF_05/2020</t>
  </si>
  <si>
    <t>ESCAVAÇÃO VERTICAL A CÉU ABERTO, EM OBRAS DE EDIFICAÇÃO, INCLUINDO CARGA, DESCARGA E TRANSPORTE, EM SOLO DE 1ª CATEGORIA COM ESCAVADEIRA HIDRÁULICA (CAÇAMBA: 1,2 M³ / 155HP), FROTA DE 3 CAMINHÕES BASCULANTES DE 10 M³, DMT ATÉ 1 KM E VELOCIDADE MÉDIA 14KM/H. AF_05/2020</t>
  </si>
  <si>
    <t>ESCAVAÇÃO VERTICAL A CÉU ABERTO, EM OBRAS DE EDIFICAÇÃO, INCLUINDO CARGA, DESCARGA E TRANSPORTE, EM SOLO DE 1ª CATEGORIA COM ESCAVADEIRA HIDRÁULICA (CAÇAMBA: 0,8 M³ / 111HP), FROTA DE 5 CAMINHÕES BASCULANTES DE 10 M³, DMT DE 1,5 KM E VELOCIDADE MÉDIA 18KM/H. AF_05/2020</t>
  </si>
  <si>
    <t>ESCAVAÇÃO VERTICAL A CÉU ABERTO, EM OBRAS DE EDIFICAÇÃO, INCLUINDO CARGA, DESCARGA E TRANSPORTE, EM SOLO DE 1ª CATEGORIA COM ESCAVADEIRA HIDRÁULICA (CAÇAMBA: 0,8 M³ / 111HP), FROTA DE 5 CAMINHÕES BASCULANTES DE 10 M³, DMT DE 2 KM E VELOCIDADE MÉDIA 19KM/H. AF_05/2020</t>
  </si>
  <si>
    <t>ESCAVAÇÃO VERTICAL A CÉU ABERTO, EM OBRAS DE EDIFICAÇÃO, INCLUINDO CARGA, DESCARGA E TRANSPORTE, EM SOLO DE 1ª CATEGORIA COM ESCAVADEIRA HIDRÁULICA (CAÇAMBA: 0,8 M³ / 111HP), FROTA DE 6 CAMINHÕES BASCULANTES DE 10 M³, DMT DE 3 KM E VELOCIDADE MÉDIA 20KM/H. AF_05/2020</t>
  </si>
  <si>
    <t>ESCAVAÇÃO VERTICAL A CÉU ABERTO, EM OBRAS DE EDIFICAÇÃO, INCLUINDO CARGA, DESCARGA E TRANSPORTE, EM SOLO DE 1ª CATEGORIA COM ESCAVADEIRA HIDRÁULICA (CAÇAMBA: 0,8 M³ / 111HP), FROTA DE 7 CAMINHÕES BASCULANTES DE 10 M³, DMT DE 4 KM E VELOCIDADE MÉDIA 22KM/H. AF_05/2020</t>
  </si>
  <si>
    <t>ESCAVAÇÃO VERTICAL A CÉU ABERTO, EM OBRAS DE EDIFICAÇÃO, INCLUINDO CARGA, DESCARGA E TRANSPORTE, EM SOLO DE 1ª CATEGORIA COM ESCAVADEIRA HIDRÁULICA (CAÇAMBA: 0,8 M³ / 111HP), FROTA DE 9 CAMINHÕES BASCULANTES DE 10 M³, DMT DE 6 KM E VELOCIDADE MÉDIA 22KM/H. AF_05/2020</t>
  </si>
  <si>
    <t>ESCAVAÇÃO VERTICAL A CÉU ABERTO, EM OBRAS DE EDIFICAÇÃO, INCLUINDO CARGA, DESCARGA E TRANSPORTE, EM SOLO DE 1ª CATEGORIA COM ESCAVADEIRA HIDRÁULICA (CAÇAMBA: 1,2 M³ / 155HP), FROTA DE 6 CAMINHÕES BASCULANTES DE 10 M³, DMT DE 1,5 KM E VELOCIDADE MÉDIA 18KM/H. AF_05/2020</t>
  </si>
  <si>
    <t>ESCAVAÇÃO VERTICAL A CÉU ABERTO, EM OBRAS DE EDIFICAÇÃO, INCLUINDO CARGA, DESCARGA E TRANSPORTE, EM SOLO DE 1ª CATEGORIA COM ESCAVADEIRA HIDRÁULICA (CAÇAMBA: 1,2 M³ / 155HP), FROTA DE 6 CAMINHÕES BASCULANTES DE 10 M³, DMT DE 2 KM E VELOCIDADE MÉDIA 19KM/H. AF_05/2020</t>
  </si>
  <si>
    <t>ESCAVAÇÃO VERTICAL A CÉU ABERTO, EM OBRAS DE EDIFICAÇÃO, INCLUINDO CARGA, DESCARGA E TRANSPORTE, EM SOLO DE 1ª CATEGORIA COM ESCAVADEIRA HIDRÁULICA (CAÇAMBA: 1,2 M³ / 155HP), FROTA DE 7 CAMINHÕES BASCULANTES DE 10 M³, DMT DE 3 KM E VELOCIDADE MÉDIA 20KM/H. AF_05/2020</t>
  </si>
  <si>
    <t>ESCAVAÇÃO VERTICAL A CÉU ABERTO, EM OBRAS DE EDIFICAÇÃO, INCLUINDO CARGA, DESCARGA E TRANSPORTE, EM SOLO DE 1ª CATEGORIA COM ESCAVADEIRA HIDRÁULICA (CAÇAMBA: 1,2 M³ / 155HP), FROTA DE 8 CAMINHÕES BASCULANTES DE 10 M³, DMT DE 4 KM E VELOCIDADE MÉDIA 22KM/H. AF_05/2020</t>
  </si>
  <si>
    <t>ESCAVAÇÃO VERTICAL A CÉU ABERTO, EM OBRAS DE EDIFICAÇÃO, INCLUINDO CARGA, DESCARGA E TRANSPORTE, EM SOLO DE 1ª CATEGORIA COM ESCAVADEIRA HIDRÁULICA (CAÇAMBA: 1,2 M³ / 155HP), FROTA DE 10 CAMINHÕES BASCULANTES DE 10 M³, DMT DE 6 KM E VELOCIDADE MÉDIA 22KM/H. AF_05/2020</t>
  </si>
  <si>
    <t>ESCAVAÇÃO VERTICAL A CÉU ABERTO, EM OBRAS DE INFRAESTRUTURA, INCLUINDO CARGA, DESCARGA E TRANSPORTE, EM SOLO DE 1ª CATEGORIA COM ESCAVADEIRA HIDRÁULICA (CAÇAMBA: 0,8 M³ / 111HP), FROTA DE 3 CAMINHÕES BASCULANTES DE 10 M³, DMT ATÉ 1 KM E VELOCIDADE MÉDIA14KM/H. AF_05/2020</t>
  </si>
  <si>
    <t>ESCAVAÇÃO VERTICAL A CÉU ABERTO, EM OBRAS DE INFRAESTRUTURA, INCLUINDO CARGA, DESCARGA E TRANSPORTE, EM SOLO DE 1ª CATEGORIA COM ESCAVADEIRA HIDRÁULICA (CAÇAMBA: 1,2 M³ / 155HP), FROTA DE 4 CAMINHÕES BASCULANTES DE 10 M³, DMT ATÉ 1 KM E VELOCIDADE MÉDIA14KM/H. AF_05/2020</t>
  </si>
  <si>
    <t>ESCAVAÇÃO VERTICAL A CÉU ABERTO, EM OBRAS DE INFRAESTRUTURA, INCLUINDO CARGA, DESCARGA E TRANSPORTE, EM SOLO DE 1ª CATEGORIA COM ESCAVADEIRA HIDRÁULICA (CAÇAMBA: 0,8 M³ / 111HP), FROTA DE 5 CAMINHÕES BASCULANTES DE 10 M³, DMT DE 1,5 KM E VELOCIDADE MÉDIA18KM/H. AF_05/2020</t>
  </si>
  <si>
    <t>ESCAVAÇÃO VERTICAL A CÉU ABERTO, EM OBRAS DE INFRAESTRUTURA, INCLUINDO CARGA, DESCARGA E TRANSPORTE, EM SOLO DE 1ª CATEGORIA COM ESCAVADEIRA HIDRÁULICA (CAÇAMBA: 0,8 M³ / 111HP), FROTA DE 6 CAMINHÕES BASCULANTES DE 10 M³, DMT DE 2 KM E VELOCIDADE MÉDIA 19KM/H. AF_05/2020</t>
  </si>
  <si>
    <t>ESCAVAÇÃO VERTICAL A CÉU ABERTO, EM OBRAS DE INFRAESTRUTURA, INCLUINDO CARGA, DESCARGA E TRANSPORTE, EM SOLO DE 1ª CATEGORIA COM ESCAVADEIRA HIDRÁULICA (CAÇAMBA: 0,8 M³ / 111HP), FROTA DE 7 CAMINHÕES BASCULANTES DE 10 M³, DMT DE 3 KM E VELOCIDADE MÉDIA 20KM/H. AF_05/2020</t>
  </si>
  <si>
    <t>ESCAVAÇÃO VERTICAL A CÉU ABERTO, EM OBRAS DE INFRAESTRUTURA, INCLUINDO CARGA, DESCARGA E TRANSPORTE, EM SOLO DE 1ª CATEGORIA COM ESCAVADEIRA HIDRÁULICA (CAÇAMBA: 0,8 M³ / 111HP), FROTA DE 8 CAMINHÕES BASCULANTES DE 10 M³, DMT DE 4 KM E VELOCIDADE MÉDIA 22KM/H. AF_05/2020</t>
  </si>
  <si>
    <t>ESCAVAÇÃO VERTICAL A CÉU ABERTO, EM OBRAS DE INFRAESTRUTURA, INCLUINDO CARGA, DESCARGA E TRANSPORTE, EM SOLO DE 1ª CATEGORIA COM ESCAVADEIRA HIDRÁULICA (CAÇAMBA: 0,8 M³ / 111HP), FROTA DE 10 CAMINHÕES BASCULANTES DE 10 M³, DMT DE 6 KM E VELOCIDADE MÉDIA22KM/H. AF_05/2020</t>
  </si>
  <si>
    <t>ESCAVAÇÃO VERTICAL A CÉU ABERTO, EM OBRAS DE INFRAESTRUTURA, INCLUINDO CARGA, DESCARGA E TRANSPORTE, EM SOLO DE 1ª CATEGORIA COM ESCAVADEIRA HIDRÁULICA (CAÇAMBA: 1,2 M³ / 155HP), FROTA DE 6 CAMINHÕES BASCULANTES DE 10 M³, DMT DE 1,5 KM E VELOCIDADE MÉDIA18KM/H. AF_05/2020</t>
  </si>
  <si>
    <t>ESCAVAÇÃO VERTICAL A CÉU ABERTO, EM OBRAS DE INFRAESTRUTURA, INCLUINDO CARGA, DESCARGA E TRANSPORTE, EM SOLO DE 1ª CATEGORIA COM ESCAVADEIRA HIDRÁULICA (CAÇAMBA: 1,2 M³ / 155HP), FROTA DE 7 CAMINHÕES BASCULANTES DE 10 M³, DMT DE 2 KM E VELOCIDADE MÉDIA 19KM/H. AF_05/2020</t>
  </si>
  <si>
    <t>ESCAVAÇÃO VERTICAL A CÉU ABERTO, EM OBRAS DE INFRAESTRUTURA, INCLUINDO CARGA, DESCARGA E TRANSPORTE, EM SOLO DE 1ª CATEGORIA COM ESCAVADEIRA HIDRÁULICA (CAÇAMBA: 1,2 M³ / 155HP), FROTA DE 8 CAMINHÕES BASCULANTES DE 10 M³, DMT DE 3 KM E VELOCIDADE MÉDIA 20KM/H. AF_05/2020</t>
  </si>
  <si>
    <t>ESCAVAÇÃO VERTICAL A CÉU ABERTO, EM OBRAS DE INFRAESTRUTURA, INCLUINDO CARGA, DESCARGA E TRANSPORTE, EM SOLO DE 1ª CATEGORIA COM ESCAVADEIRA HIDRÁULICA (CAÇAMBA: 1,2 M³ / 155HP), FROTA DE 9 CAMINHÕES BASCULANTES DE 10 M³, DMT DE 4 KM E VELOCIDADE MÉDIA 22KM/H. AF_05/2020</t>
  </si>
  <si>
    <t>ESCAVAÇÃO VERTICAL A CÉU ABERTO, EM OBRAS DE INFRAESTRUTURA, INCLUINDO CARGA, DESCARGA E TRANSPORTE, EM SOLO DE 1ª CATEGORIA COM ESCAVADEIRA HIDRÁULICA (CAÇAMBA: 1,2 M³ / 155HP), FROTA DE 12 CAMINHÕES BASCULANTES DE 10 M³, DMT DE 6 KM E VELOCIDADE MÉDIA22KM/H. AF_05/2020</t>
  </si>
  <si>
    <t>DESMONTE DE MATERIAL DE 3ª CATEGORIA (BLOCOS DE ROCHAS OU MATACOS), COM MARTELETE PNEUMÁTICO MANUAL  EXCLUSIVE CARGA E TRANSPORTE. AF_03/2021</t>
  </si>
  <si>
    <t>DESMONTE DE MATERIAL DE 3ª CATEGORIA (BLOCOS DE ROCHAS OU MATACOS), EM VALA, COM MARTELETE PNEUMÁTICO MANUAL   EXCLUSIVE RETIRADA, CARGA E TRANSPORTE. AF_03/2021</t>
  </si>
  <si>
    <t>RETIRADA DE MATERIAL DE 3ª CATEGORIA (APÓS ESCAVAÇÃO/DESMONTE) EM VALAS, COM ESCAVADEIRA HIDRÁULICA - EXCLUSIVE CARGA E TRANSPORTE. AF_03/2021</t>
  </si>
  <si>
    <t>RETIRADA DE MATERIAL DE 3ª CATEGORIA (APÓS ESCAVAÇÃO/DESMONTE) EM VALAS, COM RETROESCAVADEIRA - EXCLUSIVE CARGA E TRANSPORTE. AF_03/2021</t>
  </si>
  <si>
    <t>ESCAVAÇÃO MECANIZADA DE VALA COM PROF. ATÉ 1,5 M (MÉDIA MONTANTE E JUSANTE/UMA COMPOSIÇÃO POR TRECHO), ESCAVADEIRA (0,8 M3), LARG. DE 1,5 M A 2,5 M, EM SOLO DE 1A CATEGORIA, EM LOCAIS COM ALTO NÍVEL DE INTERFERÊNCIA. AF_02/2021</t>
  </si>
  <si>
    <t>ESCAVAÇÃO MECANIZADA DE VALA COM PROF. MAIOR QUE 1,5 M ATÉ 3,0 M (MÉDIA MONTANTE E JUSANTE/UMA COMPOSIÇÃO POR TRECHO), ESCAVADEIRA (0,8 M3), LARGURA ATÉ 1,5 M, EM SOLO DE 1A CATEGORIA, EM LOCAIS COM ALTO NÍVEL DE INTERFERÊNCIA. AF_02/2021</t>
  </si>
  <si>
    <t>ESCAVAÇÃO MECANIZADA DE VALA COM PROF. MAIOR QUE 3,0 M ATÉ 4,5 M(MÉDIA MONTANTE E JUSANTE/UMA COMPOSIÇÃO POR TRECHO), ESCAVADEIRA (0,8 M3), LARG. MENOR QUE 1,5 M, EM SOLO DE 1A CATEGORIA, EM LOCAIS COM ALTO NÍVEL DE INTERFERÊNCIA. AF_02/2021</t>
  </si>
  <si>
    <t>ESCAVAÇÃO MECANIZADA DE VALA COM PROF. DE 3,0 M ATÉ 4,5 M(MÉDIA MONTANTE E JUSANTE/UMA COMPOSIÇÃO POR TRECHO), ESCAVADEIRA (1,2 M3), LARG. DE 1,5 M A 2,5 M, EM SOLO DE 1A CATEGORIA, EM LOCAIS COM ALTO NÍVEL DE INTERFERÊNCIA. AF_02/2021</t>
  </si>
  <si>
    <t>ESCAVAÇÃO MECANIZADA DE VALA COM PROF. MAIOR QUE 4,5 M ATÉ 6,0 M(MÉDIA MONTANTE E JUSANTE/UMA COMPOSIÇÃO POR TRECHO), ESCAVADEIRA (1,2 M3), LARG. DE 1,5 M A 2,5 M, EM SOLO DE 1A CATEGORIA, EM LOCAIS COM ALTO NÍVEL DE INTERFERÊNCIA. AF_02/2021</t>
  </si>
  <si>
    <t>ESCAVAÇÃO MECANIZADA DE VALA COM PROF. ATÉ 1,5 M (MÉDIA MONTANTE E JUSANTE/UMA COMPOSIÇÃO POR TRECHO), ESCAVADEIRA (0,8 M3), LARG. DE 1,5 M A 2,5 M, EM SOLO DE 1A CATEGORIA, LOCAIS COM BAIXO NÍVEL DE INTERFERÊNCIA. AF_02/2021</t>
  </si>
  <si>
    <t>ESCAVAÇÃO MECANIZADA DE VALA COM PROF. MAIOR QUE 1,5 M E ATÉ 3,0 M(MÉDIA MONTANTE E JUSANTE/UMA COMPOSIÇÃO POR TRECHO), ESCAVADEIRA (0,8 M3), LARG. MENOR QUE 1,5 M, EM SOLO DE 1A CATEGORIA, LOCAIS COM BAIXO NÍVEL DE INTERFERÊNCIA. AF_02/2021</t>
  </si>
  <si>
    <t>ESCAVAÇÃO MECANIZADA DE VALA COM PROF. MAIOR QUE 3,0 M ATÉ 4,5 M (MÉDIA MONTANTE E JUSANTE/UMA COMPOSIÇÃO POR TRECHO), ESCAVADEIRA (0,8 M3), LARG. MENOR QUE 1,5 M, EM SOLO DE 1A CATEGORIA, LOCAIS COM BAIXO NÍVEL DE INTERFERÊNCIA. AF_02/2021</t>
  </si>
  <si>
    <t>ESCAVAÇÃO MECANIZADA DE VALA COM PROF. MAIOR QUE 3,0 M ATÉ 4,5 M (MÉDIA MONTANTE E JUSANTE/UMA COMPOSIÇÃO POR TRECHO), ESCAVADEIRA (1,2 M3), LARG. DE 1,5 M A 2,5 M, EM SOLO DE 1A CATEGORIA, LOCAIS COM BAIXO NÍVEL DE INTERFERÊNCIA. AF_02/2021</t>
  </si>
  <si>
    <t>ESCAVAÇÃO MECANIZADA DE VALA COM PROF. MAIOR QUE 4,5 M ATÉ 6,0 M (MÉDIA MONTANTE E JUSANTE/UMA COMPOSIÇÃO POR TRECHO), ESCAVADEIRA (1,2 M3), LARG. DE 1,5 M A 2,5 M, EM SOLO DE 1A CATEGORIA, LOCAIS COM BAIXO NÍVEL DE INTERFERÊNCIA. AF_02/2021</t>
  </si>
  <si>
    <t>ESCAVAÇÃO MECANIZADA DE VALA COM PROF. ATÉ 1,5 M (MÉDIA MONTANTE E JUSANTE/UMA COMPOSIÇÃO POR TRECHO), RETROESCAV. (0,26 M3), LARG. MENOR QUE 0,8 M, EM SOLO DE 1A CATEGORIA, EM LOCAIS COM ALTO NÍVEL DE INTERFERÊNCIA. AF_02/2021</t>
  </si>
  <si>
    <t>ESCAVAÇÃO MECANIZADA DE VALA COM PROF. ATÉ 1,5 M (MÉDIA MONTANTE E JUSANTE/UMA COMPOSIÇÃO POR TRECHO), RETROESCAV. (0,26 M3), LARG. DE 0,8 M A 1,5 M, EM SOLO DE 1A CATEGORIA, EM LOCAIS COM ALTO NÍVEL DE INTERFERÊNCIA. AF_02/2021</t>
  </si>
  <si>
    <t>ESCAVAÇÃO MECANIZADA DE VALA COM PROF. MAIOR QUE 1,5 M ATÉ 3,0 M (MÉDIA MONTANTE E JUSANTE/UMA COMPOSIÇÃO POR TRECHO), RETROESCAV. (0,26 M3), LARG. MENOR QUE 0,8 M, EM SOLO DE 1A CATEGORIA, EM LOCAIS COM ALTO NÍVEL DE INTERFERÊNCIA. AF_02/2021</t>
  </si>
  <si>
    <t>ESCAVAÇÃO MECANIZADA DE VALA COM PROF. MAIOR QUE 1,5 M ATÉ 3,0 M (MÉDIA MONTANTE E JUSANTE/UMA COMPOSIÇÃO POR TRECHO), RETROESCAV. (0,26 M3), LARGURA DE 0,8 M A 1,5 M, EM SOLO DE 1A CATEGORIA, EM LOCAIS COM ALTO NÍVEL DE INTERFERÊNCIA. AF_02/2021</t>
  </si>
  <si>
    <t>ESCAVAÇÃO MECANIZADA DE VALA COM PROFUNDIDADE ATÉ 1,5 M (MÉDIA MONTANTE E JUSANTE/UMA COMPOSIÇÃO POR TRECHO), RETROESCAV. (0,26 M3), LARGURA MENOR QUE 0,8 M, EM SOLO DE 1A CATEGORIA, LOCAIS COM BAIXO NÍVEL DE INTERFERÊNCIA. AF_02/2021</t>
  </si>
  <si>
    <t>ESCAVAÇÃO MECANIZADA DE VALA COM PROFUNDIDADE ATÉ 1,5 M (MÉDIA MONTANTE E JUSANTE/UMA COMPOSIÇÃO POR TRECHO), RETROESCAV. (0,26 M3), LARGURA DE 0,8 M A 1,5 M, EM SOLO DE 1A CATEGORIA, LOCAIS COM BAIXO NÍVEL DE INTERFERÊNCIA. AF_02/2021</t>
  </si>
  <si>
    <t>ESCAVAÇÃO MECANIZADA DE VALA COM PROFUNDIDADE MAIOR QUE 1,5 M ATÉ 3,0 M (MÉDIA MONTANTE E JUSANTE/UMA COMPOSIÇÃO POR TRECHO), RETROESCAV. (0,26 M3), LARGURA MENOR QUE 0,8 M, EM SOLO DE 1A CATEGORIA, LOCAIS COM BAIXO NÍVEL DE INTERFERÊNCIA. AF_02/2021</t>
  </si>
  <si>
    <t>ESCAVAÇÃO MECANIZADA DE VALA COM PROFUNDIDADE MAIOR QUE 1,5 M ATÉ 3,0 M (MÉDIA MONTANTE E JUSANTE/UMA COMPOSIÇÃO POR TRECHO), RETROESCAV (0,26 M3), LARGURA DE 0,8 M A 1,5 M, EM SOLO DE 1A CATEGORIA, LOCAIS COM BAIXO NÍVEL DE INTERFERÊNCIA. AF_02/2021</t>
  </si>
  <si>
    <t>ESCAVAÇÃO MANUAL DE VALA COM PROFUNDIDADE MENOR OU IGUAL A 1,30 M. AF_02/2021</t>
  </si>
  <si>
    <t>ESCAVAÇÃO MECANIZADA DE VALA COM PROF. ATÉ 1,5 M (MÉDIA MONTANTE E JUSANTE/UMA COMPOSIÇÃO POR TRECHO), ESCAVADEIRA (0,8 M3), LARG. MENOR QUE 1,5 M, EM SOLO DE 1A CATEGORIA, EM LOCAIS COM ALTO NÍVEL DE INTERFERÊNCIA. AF_02/2021</t>
  </si>
  <si>
    <t>ESCAVAÇÃO MECANIZADA DE VALA COM PROF. MAIOR QUE  4,5 M ATÉ 6,0 M (MÉDIA MONTANTE E JUSANTE/UMA COMPOSIÇÃO POR TRECHO), ESCAVADEIRA (0,8 M3), LARG. MENOR QUE 1,5 M, EM SOLO DE 1A CATEGORIA, EM LOCAIS COM ALTO NÍVEL DE INTERFERÊNCIA. AF_02/2021</t>
  </si>
  <si>
    <t>ESCAVAÇÃO MECANIZADA DE VALA COM PROF. MAIOR QUE 1,50 M ATÉ 3,0 M (MÉDIA MONTANTE E JUSANTE/UMA COMPOSIÇÃO POR TRECHO), ESCAVADEIRA (1,2 M3), LARG. DE 1,5 M A 2,5 M, EM SOLO DE 1A CATEGORIA, EM LOCAIS COM ALTO NÍVEL DE INTERFERÊNCIA. AF_02/2021</t>
  </si>
  <si>
    <t>ESCAVAÇÃO MECANIZADA DE VALA COM PROF. ATÉ 1,5 M (MÉDIA MONTANTE E JUSANTE/UMA COMPOSIÇÃO POR TRECHO), ESCAVADEIRA (0,8 M3),LARG. MENOR QUE 1,5 M, EM SOLO DE 1A CATEGORIA, LOCAIS COM BAIXO NÍVEL DE INTERFERÊNCIA. AF_02/2021</t>
  </si>
  <si>
    <t>ESCAVAÇÃO MECANIZADA DE VALA COM PROF. MAIOR QUE 4,5 M ATÉ 6,0 M (MÉDIA MONTANTE E JUSANTE/UMA COMPOSIÇÃO POR TRECHO),COM ESCAVADEIRA (0,8 M3), LARG. MENOR QUE 1,5 M, EM SOLO DE 1A CATEGORIA, LOCAIS COM BAIXO NÍVEL DE INTERFERÊNCIA. AF_02/2021</t>
  </si>
  <si>
    <t>ESCAVAÇÃO MECANIZADA DE VALA COM PROF. MAIOR QUE 1,5 M ATÉ 3,0 M (MÉDIA MONTANTE E JUSANTE/UMA COMPOSIÇÃO POR TRECHO),COM ESCAVADEIRA (1,2 M3),LARG. DE 1,5 M A 2,5 M, EM SOLO DE 1A CATEGORIA, LOCAIS COM BAIXO NÍVEL DE INTERFERÊNCIA. AF_02/2021</t>
  </si>
  <si>
    <t>ESCAVAÇÃO MECANIZADA DE VALA COM PROF. ATÉ 1,5 M (MÉDIA MONTANTE E JUSANTE/UMA COMPOSIÇÃO POR TRECHO), ESCAVADEIRA (0,8 M3),LARG. MENOR QUE 1,5 M, EM SOLO DE MOLE, EM LOCAIS COM ALTO NÍVEL DE INTERFERÊNCIA. AF_02/2021</t>
  </si>
  <si>
    <t>ESCAVAÇÃO MECANIZADA DE VALA COM PROF. ATÉ 1,5 M (MÉDIA MONTANTE E JUSANTE/UMA COMPOSIÇÃO POR TRECHO), ESCAVADEIRA (0,8 M3), LARG. DE 1,5 M A 2,5 M, EM SOLO MOLE, EM LOCAIS COM ALTO NÍVEL DE INTERFERÊNCIA. AF_02/2021</t>
  </si>
  <si>
    <t>ESCAVAÇÃO MECANIZADA DE VALA COM PROF. MAIOR QUE 1,5 M ATÉ 3,0 M (MÉDIA MONTANTE E JUSANTE/UMA COMPOSIÇÃO POR TRECHO), ESCAVADEIRA (0,8 M3), LARGURA ATÉ 1,5 M, EM SOLO MOLE, EM LOCAIS COM ALTO NÍVEL DE INTERFERÊNCIA. AF_02/2021</t>
  </si>
  <si>
    <t>ESCAVAÇÃO MECANIZADA DE VALA COM PROF. MAIOR QUE 3,0 M ATÉ 4,5 M (MÉDIA MONTANTE E JUSANTE/UMA COMPOSIÇÃO POR TRECHO), ESCAVADEIRA (0,8 M3), LARG. MENOR QUE 1,5 M, EM SOLO  MOLE, EM LOCAIS COM ALTO NÍVEL DE INTERFERÊNCIA. AF_02/2021</t>
  </si>
  <si>
    <t>ESCAVAÇÃO MECANIZADA DE VALA COM PROF. MAIOR QUE 4,5 M ATÉ 6,0 M (MÉDIA MONTANTE E JUSANTE/UMA COMPOSIÇÃO POR TRECHO), ESCAVADEIRA (0,8 M3),LARG. MENOR QUE 1,5 M, EM SOLO DE MOLE, EM LOCAIS COM ALTO NÍVEL DE INTERFERÊNCIA. AF_02/2021</t>
  </si>
  <si>
    <t>ESCAVAÇÃO MECANIZADA DE VALA COM PROF. MAIOR QUE 1,5 M ATÉ 3,0 M (MÉDIA MONTANTE E JUSANTE/UMA COMPOSIÇÃO POR TRECHO),COM ESCAVADEIRA (1,2 M3),LARG. DE 1,5 M A 2,5 M, EM SOLO MOLE, EM LOCAIS COM ALTO NÍVEL DE INTERFERÊNCIA. AF_02/2021</t>
  </si>
  <si>
    <t>ESCAVAÇÃO MECANIZADA DE VALA COM PROF. DE 3,0 M ATÉ 4,5 M (MÉDIA MONTANTE E JUSANTE/UMA COMPOSIÇÃO POR TRECHO), ESCAVADEIRA (1,2 M3), LARG. DE 1,5 M A 2,5 M, EM SOLO MOLE, EM LOCAIS COM ALTO NÍVEL DE INTERFERÊNCIA. AF_02/2021</t>
  </si>
  <si>
    <t>ESCAVAÇÃO MECANIZADA DE VALA COM PROF. MAIOR QUE 4,5 M ATÉ 6,0 M (MÉDIA MONTANTE E JUSANTE/UMA COMPOSIÇÃO POR TRECHO), ESCAVADEIRA (1,2 M3), LARG. DE 1,5 M A 2,5 M, EM SOLO MOLE, EM LOCAIS COM ALTO NÍVEL DE INTERFERÊNCIA. AF_02/2021</t>
  </si>
  <si>
    <t>ESCAVAÇÃO MECANIZADA DE VALA COM PROF. ATÉ 1,5 M (MÉDIA MONTANTE E JUSANTE/UMA COMPOSIÇÃO POR TRECHO), ESCAVADEIRA (0,8 M3),LARG. MENOR QUE 1,5 M, EM SOLO MOLE, LOCAIS COM BAIXO NÍVEL DE INTERFERÊNCIA. AF_02/2021</t>
  </si>
  <si>
    <t>ESCAVAÇÃO MECANIZADA DE VALA COM PROF. ATÉ 1,5 M (MÉDIA MONTANTE E JUSANTE/UMA COMPOSIÇÃO POR TRECHO), ESCAVADEIRA (0,8 M3), LARG. DE 1,5 M A 2,5 M, EM SOLO MOLE, LOCAIS COM BAIXO NÍVEL DE INTERFERÊNCIA. AF_02/2021</t>
  </si>
  <si>
    <t>ESCAVAÇÃO MECANIZADA DE VALA COM PROF. MAIOR QUE 1,5 M E ATÉ 3,0 M (MÉDIA MONTANTE E JUSANTE/UMA COMPOSIÇÃO POR TRECHO), ESCAVADEIRA (0,8 M3), LARG. MENOR QUE 1,5 M, EM SOLO MOLE, LOCAIS COM BAIXO NÍVEL DE INTERFERÊNCIA. AF_02/2021</t>
  </si>
  <si>
    <t>ESCAVAÇÃO MECANIZADA DE VALA COM PROF.MAIOR QUE 3,0 M ATÉ 4,5 M (MÉDIA MONTANTE E JUSANTE/UMA COMPOSIÇÃO POR TRECHO), ESCAVADEIRA (0,8 M3), LARG. MENOR QUE 1,5 M, EM SOLO MOLE, LOCAIS COM BAIXO NÍVEL DE INTERFERÊNCIA. AF_02/2021</t>
  </si>
  <si>
    <t>ESCAVAÇÃO MECANIZADA DE VALA COM PROF. MAIOR QUE 4,5 M ATÉ 6,0 M (MÉDIA MONTANTE E JUSANTE/UMA COMPOSIÇÃO POR TRECHO),COM ESCAVADEIRA (0,8 M3), LARG. MENOR QUE 1,5 M, EM SOLO MOLE, LOCAIS COM BAIXO NÍVEL DE INTERFERÊNCIA. AF_02/2021</t>
  </si>
  <si>
    <t>ESCAVAÇÃO MECANIZADA DE VALA COM PROF. MAIOR QUE 1,5 M ATÉ 3,0 M (MÉDIA MONTANTE E JUSANTE/UMA COMPOSIÇÃO POR TRECHO),COM ESCAVADEIRA (1,2 M3), LARG. DE 1,5 M A 2,5 M, EM SOLO MOLE, LOCAIS COM BAIXO NÍVEL DE INTERFERÊNCIA. AF_02/2021</t>
  </si>
  <si>
    <t>ESCAVAÇÃO MECANIZADA DE VALA COM PROF. MAIOR QUE 3,0 M ATÉ 4,5 M (MÉDIA MONTANTE E JUSANTE/UMA COMPOSIÇÃO POR TRECHO), ESCAVADEIRA (1,2 M3), LARG. DE 1,5 M A 2,5 M, EM SOLO MOLE, LOCAIS COM BAIXO NÍVEL DE INTERFERÊNCIA. AF_02/2021</t>
  </si>
  <si>
    <t>ESCAVAÇÃO MECANIZADA DE VALA COM PROF. MAIOR QUE 4,5 M ATÉ 6,0 M (MÉDIA MONTANTE E JUSANTE/UMA COMPOSIÇÃO POR TRECHO), ESCAVADEIRA (1,2 M3), LARG. DE 1,5 M A 2,5 M, EM SOLO MOLE, LOCAIS COM BAIXO NÍVEL DE INTERFERÊNCIA. AF_02/2021</t>
  </si>
  <si>
    <t>ESCAVAÇÃO MECANIZADA DE VALA COM PROF. ATÉ 1,5 M (MÉDIA MONTANTE E JUSANTE/UMA COMPOSIÇÃO POR TRECHO), RETROESCAV. (0,26 M3), LARG. MENOR QUE 0,8 M, EM SOLO MOLE, EM LOCAIS COM ALTO NÍVEL DE INTERFERÊNCIA. AF_02/2021</t>
  </si>
  <si>
    <t>ESCAVAÇÃO MECANIZADA DE VALA COM PROF. ATÉ 1,5 M (MÉDIA MONTANTE E JUSANTE/UMA COMPOSIÇÃO POR TRECHO), RETROESCAV. (0,26 M3), LARG. DE 0,8 M A 1,5 M, EM SOLO MOLE, EM LOCAIS COM ALTO NÍVEL DE INTERFERÊNCIA. AF_02/2021</t>
  </si>
  <si>
    <t>ESCAVAÇÃO MECANIZADA DE VALA COM PROF. MAIOR QUE 1,5 M ATÉ 3,0 M (MÉDIA MONTANTE E JUSANTE/UMA COMPOSIÇÃO POR TRECHO), RETROESCAV. (0,26 M3), LARG. MENOR QUE 0,8 M, EM SOLO MOLE, EM LOCAIS COM ALTO NÍVEL DE INTERFERÊNCIA. AF_02/2021</t>
  </si>
  <si>
    <t>ESCAVAÇÃO MECANIZADA DE VALA COM PROF. MAIOR QUE 1,5 M ATÉ 3,0 M (MÉDIA MONTANTE E JUSANTE/UMA COMPOSIÇÃO POR TRECHO), RETROESCAV. (0,26 M3), LARG. DE 0,8 M A 1,5 M, EM SOLO MOLE, EM LOCAIS COM ALTO NÍVEL DE INTERFERÊNCIA. AF_02/2021</t>
  </si>
  <si>
    <t>ESCAVAÇÃO MECANIZADA DE VALA COM PROF. ATÉ 1,5 M (MÉDIA MONTANTE E JUSANTE/UMA COMPOSIÇÃO POR TRECHO), RETROESCAV. (0,26 M3), LARG. MENOR  QUE 0,8 M, EM SOLO MOLE, LOCAIS COM BAIXO NÍVEL DE NTERFERÊNCIA.  AF_02/2021</t>
  </si>
  <si>
    <t>ESCAVAÇÃO MECANIZADA DE VALA COM PROF. ATÉ 1,5 M (MÉDIA MONTANTE E JUSANTE/UMA COMPOSIÇÃO POR TRECHO), RETROESCAV. (0,26 M3), LARG. DE 0,8 M A 1,5 M, EM SOLO MOLE, LOCAIS COM BAIXO NÍVEL DE INTERFERÊNCIA. AF_02/2021</t>
  </si>
  <si>
    <t>ESCAVAÇÃO MECANIZADA DE VALA COM PROF. MAIOR QUE 1,5 M ATÉ 3,0 M (MÉDIA MONTANTE E JUSANTE/UMA COMPOSIÇÃO POR TRECHO), RETROESCAV. (0,26 M3 ),LARG. MENOR QUE 0,8 M, EM SOLO MOLE, LOCAIS COM BAIXO NÍVEL DE INTERFERÊNCIA. AF_02/2021</t>
  </si>
  <si>
    <t>ESCAVAÇÃO MECANIZADA DE VALA COM PROF. MAIOR QUE 1,5 M ATÉ 3,0 M (MÉDIA MONTANTE E JUSANTE/UMA COMPOSIÇÃO POR TRECHO), RETROESCAV. (0,26 M3), LARG. DE 0,8 M A 1,5 M, EM SOLO MOLE, LOCAIS COM BAIXO NÍVEL DE INTERFERÊNCIA. AF_02/2021</t>
  </si>
  <si>
    <t>ESCAVAÇÃO MECANIZADA DE VALA COM PROF. ATÉ 1,5 M (MÉDIA MONTANTE E JUSANTE/UMA COMPOSIÇÃO POR TRECHO), ESCAVADEIRA (0,8 M3),LARG. ATÉ 1,5 M, EM SOLO DE 2A CATEGORIA, EM LOCAIS COM ALTO NÍVEL DE INTERFERÊNCIA.  AF_02/2021</t>
  </si>
  <si>
    <t>ESCAVAÇÃO MECANIZADA DE VALA COM PROF. ATÉ 1,5 M (MÉDIA MONTANTE E JUSANTE/UMA COMPOSIÇÃO POR TRECHO), ESCAVADEIRA (0,8 M3), LARG. DE 1,5 M A 2,5 M, EM SOLO DE 2A CATEGORIA, EM LOCAIS COM ALTO NÍVEL DE INTERFERÊNCIA. AF_02/2021</t>
  </si>
  <si>
    <t>ESCAVAÇÃO MECANIZADA DE VALA COM PROF. MAIOR QUE 1,5 M ATÉ 3,0 M (MÉDIA MONTANTE E JUSANTE/UMA COMPOSIÇÃO POR TRECHO), ESCAVADEIRA (0,8 M3), LARG. ATÉ 1,5 M, EM SOLO DE 2A CATEGORIA, EM LOCAIS COM ALTO NÍVEL DE INTERFERÊNCIA. AF_02/2021</t>
  </si>
  <si>
    <t>ESCAVAÇÃO MECANIZADA DE VALA COM PROF. MAIOR QUE 3,0 M ATÉ 4,5 M (MÉDIA MONTANTE E JUSANTE/UMA COMPOSIÇÃO POR TRECHO), ESCAVADEIRA (0,8 M3), LARG. MENOR QUE 1,5 M, EM SOLO DE 2A CATEGORIA, EM LOCAIS COM ALTO NÍVEL DE INTERFERÊNCIA. AF_02/2021</t>
  </si>
  <si>
    <t>ESCAVAÇÃO MECANIZADA DE VALA COM PROF.MAIOR QUE 4,5 M ATÉ 6,0 M (MÉDIA MONTANTE E JUSANTE/UMA COMPOSIÇÃO POR TRECHO),COM ESCAVADEIRA (0,8 M3), LARG. MENOR QUE 1,5 M, EM SOLO DE 2A CATEGORIA, EM LOCAIS COM ALTO NÍVEL DE INTERFERÊNCIA. AF_02/2021</t>
  </si>
  <si>
    <t>ESCAVAÇÃO MECANIZADA DE VALA COM PROF. MAIOR QUE 1,5 M ATÉ 3,0 M (MÉDIA MONTANTE E JUSANTE/UMA COMPOSIÇÃO POR TRECHO),COM ESCAVADEIRA (1,2 M3),LARG. DE 1,5 M A 2,5 M, EM SOLO DE 2A CATEGORIA, EM LOCAIS COM ALTO NÍVEL DE INTERFERÊNCIA. AF_02/2021</t>
  </si>
  <si>
    <t>ESCAVAÇÃO MECANIZADA DE VALA COM PROF. DE 3,0 M ATÉ 4,5 M (MÉDIA MONTANTE E JUSANTE/UMA COMPOSIÇÃO POR TRECHO), ESCAVADEIRA (1,2 M3), LARG. DE 1,5 M A 2,5 M, EM SOLO DE 2A CATEGORIA, EM LOCAIS COM ALTO NÍVEL DE INTERFERÊNCIA. AF_02/2021</t>
  </si>
  <si>
    <t>ESCAVAÇÃO MECANIZADA DE VALA COM PROF. MAIOR QUE 4,5 M ATÉ 6,0 M (MÉDIA MONTANTE E JUSANTE/UMA COMPOSIÇÃO POR TRECHO), ESCAVADEIRA (1,2 M3), LARG. DE 1,5 M A 2,5 M, EM SOLO DE 2A CATEGORIA, EM LOCAIS COM ALTO NÍVEL DE INTERFERÊNCIA. AF_02/2021</t>
  </si>
  <si>
    <t>ESCAVAÇÃO MECANIZADA DE VALA COM PROF. ATÉ 1,5 M (MÉDIA MONTANTE E JUSANTE/UMA COMPOSIÇÃO POR TRECHO),COM ESCAVADEIRA (0,8 M3), LARG. MENOR QUE 1,5 M, EM SOLO DE 2A CATEGORIA, LOCAIS COM BAIXO NÍVEL DE INTERFERÊNCIA. AF_02/2021</t>
  </si>
  <si>
    <t>ESCAVAÇÃO MECANIZADA DE VALA COM PROF. ATÉ 1,5 M (MÉDIA MONTANTE E JUSANTE/UMA COMPOSIÇÃO POR TRECHO), ESCAVADEIRA (0,8 M3), LARG. DE 1,5 M A 2,5 M, EM SOLO DE 2A CATEGORIA, LOCAIS COM BAIXO NÍVEL DE INTERFERÊNCIA. AF_02/2021</t>
  </si>
  <si>
    <t>ESCAVAÇÃO MECANIZADA DE VALA COM PROF. MAIOR QUE 1,5 M E ATÉ 3,0 M (MÉDIA MONTANTE E JUSANTE/UMA COMPOSIÇÃO POR TRECHO), ESCAVADEIRA (0,8 M3), LARG. MENOR QUE 1,5 M, EM SOLO DE 2A CATEGORIA, LOCAIS COM BAIXO NÍVEL DE INTERFERÊNCIA. AF_02/2021</t>
  </si>
  <si>
    <t>ESCAVAÇÃO MECANIZADA DE VALA COM PROF.MAIOR QUE 3,0 M ATÉ 4,5 M (MÉDIA MONTANTE E JUSANTE/UMA COMPOSIÇÃO POR TRECHO), ESCAVADEIRA (0,8 M3), LARG. MENOR QUE 1,5 M, EM SOLO DE 2A CATEGORIA, LOCAIS COM BAIXO NÍVEL DE INTERFERÊNCIA. AF_02/2021</t>
  </si>
  <si>
    <t>ESCAVAÇÃO MECANIZADA DE VALA COM PROF.MAIOR QUE 4,5 M ATÉ 6,0 M (MÉDIA MONTANTE E JUSANTE/UMA COMPOSIÇÃO POR TRECHO),COM ESCAVADEIRA (0,8 M3), LARG. MENOR QUE 1,5 M, EM SOLO DE 2A CATEGORIA, EM LOCAIS COM BAIXO NÍVEL DE INTERFERÊNCIA. AF_02/2021</t>
  </si>
  <si>
    <t>ESCAVAÇÃO MECANIZADA DE VALA COM PROF. MAIOR QUE 1,5 M ATÉ 3,0 M (MÉDIA MONTANTE E JUSANTE/UMA COMPOSIÇÃO POR TRECHO),COM ESCAVADEIRA (1,2 M3),LARG. DE 1,5 M A 2,5 M, EM SOLO DE 2A CATEGORIA, LOCAIS COM BAIXO NÍVEL DE INTERFERÊNCIA. AF_02/2021</t>
  </si>
  <si>
    <t>ESCAVAÇÃO MECANIZADA DE VALA COM PROF. MAIOR QUE 3,0 M ATÉ 4,5 M (MÉDIA MONTANTE E JUSANTE/UMA COMPOSIÇÃO POR TRECHO), ESCAVADEIRA (1,2 M3), LARG. DE 1,5 M A 2,5 M, EM SOLO DE 2A CATEGORIA, LOCAIS COM BAIXO NÍVEL DE INTERFERÊNCIA. AF_02/2021</t>
  </si>
  <si>
    <t>ESCAVAÇÃO MECANIZADA DE VALA COM PROF. MAIOR QUE 4,5 M ATÉ 6,0 M (MÉDIA MONTANTE E JUSANTE/UMA COMPOSIÇÃO POR TRECHO), ESCAVADEIRA (1,2 M3), LARG. DE 1,5 M A 2,5 M, EM SOLO DE 2A CATEGORIA, LOCAIS COM BAIXO NÍVEL DE INTERFERÊNCIA. AF_02/2021</t>
  </si>
  <si>
    <t>ESCAVAÇÃO MECANIZADA DE VALA COM PROF. ATÉ 1,5 M (MÉDIA MONTANTE E JUSANTE/UMA COMPOSIÇÃO POR TRECHO), RETROESCAV. (0,26 M3), LARG. MENOR QUE 0,8 M, EM SOLO DE 2A CATEGORIA, EM LOCAIS COM ALTO NÍVEL DE INTERFERÊNCIA. AF_02/2021</t>
  </si>
  <si>
    <t>ESCAVAÇÃO MECANIZADA DE VALA COM PROF. ATÉ 1,5 M (MÉDIA MONTANTE E JUSANTE/UMA COMPOSIÇÃO POR TRECHO), RETROESCAV. (0,26 M3), LARG. DE 0,8 M A 1,5 M, EM SOLO DE 2A CATEGORIA, EM LOCAIS COM ALTO NÍVEL DE INTERFERÊNCIA. AF_02/2021</t>
  </si>
  <si>
    <t>ESCAVAÇÃO MECANIZADA DE VALA COM PROF. MAIOR QUE 1,5 M ATÉ 3,0 M (MÉDIA MONTANTE E JUSANTE/UMA COMPOSIÇÃO POR TRECHO), RETROESCAV. (0,26 M3), LARG. MENOR QUE 0,8 M, EM SOLO DE 2A CATEGORIA, EM LOCAIS COM ALTO NÍVEL DE INTERFERÊNCIA. AF_02/2021</t>
  </si>
  <si>
    <t>ESCAVAÇÃO MECANIZADA DE VALA COM PROF. MAIOR QUE 1,5 M ATÉ 3,0 M (MÉDIA MONTANTE E JUSANTE/UMA COMPOSIÇÃO POR TRECHO), RETROESCAV. (0,26 M3), LARG. DE 0,8 M A 1,5 M, EM SOLO DE 2A CATEGORIA, EM LOCAIS COM ALTO NÍVEL DE INTERFERÊNCIA. AF_02/2021</t>
  </si>
  <si>
    <t>ESCAVAÇÃO MECANIZADA DE VALA COM PROF. ATÉ 1,5 M (MÉDIA MONTANTE E JUSANTE/UMA COMPOSIÇÃO POR TRECHO), RETROESCAV. (0,26 M3), LARGURA MENOR  QUE 0,8 M, EM SOLO DE 2A CATEGORIA, EM LOCAIS COM BAIXO NÍVEL DE NTERFERÊNCIA. AF_02/2021</t>
  </si>
  <si>
    <t>ESCAVAÇÃO MECANIZADA DE VALA COM PROF. ATÉ 1,5 M (MÉDIA MONTANTE E JUSANTE/UMA COMPOSIÇÃO POR TRECHO), RETROESCAV. (0,26 M3 ), LARG. DE 0,8 M A 1,5 M, EM SOLO DE 2A CATEGORIA, EM LOCAIS COM BAIXO NÍVEL DE INTERFERÊNCIA. AF_02/2021</t>
  </si>
  <si>
    <t>ESCAVAÇÃO MECANIZADA DE VALA COM PROF. MAIOR QUE 1,5 M ATÉ 3,0 M (MÉDIA MONTANTE E JUSANTE/UMA COMPOSIÇÃO POR TRECHO), RETROESCAV. (0,26 M3),LARG. MENOR QUE 0,8 M, EM SOLO DE 2A CATEGORIA, EM LOCAIS COM BAIXO NÍVEL DE INTERFERÊNCIA. AF_02/2021</t>
  </si>
  <si>
    <t>ESCAVAÇÃO MECANIZADA DE VALA COM PROF. MAIOR QUE 1,5 M ATÉ 3,0 M (MÉDIA MONTANTE E JUSANTE/UMA COMPOSIÇÃO POR TRECHO), RETROESCAV. (0,26 M3), LARG. DE 0,8 M A 1,5 M, EM SOLO DE 2A CATEGORIA, EM LOCAIS COM BAIXO NÍVEL DE INTERFERÊNCIA. AF_02/2021</t>
  </si>
  <si>
    <t>TRANSPORTE COM CAMINHÃO BASCULANTE DE 6 M³, EM VIA URBANA EM LEITO NATURAL (UNIDADE: TXKM). AF_07/2020</t>
  </si>
  <si>
    <t>TRANSPORTE COM CAMINHÃO BASCULANTE DE 6 M³, EM VIA URBANA EM REVESTIMENTO PRIMÁRIO (UNIDADE: TXKM). AF_07/2020</t>
  </si>
  <si>
    <t>TRANSPORTE COM CAMINHÃO BASCULANTE DE 6 M³, EM VIA URBANA PAVIMENTADA, DMT ATÉ 30 KM (UNIDADE: TXKM). AF_07/2020</t>
  </si>
  <si>
    <t>TRANSPORTE COM CAMINHÃO BASCULANTE DE 6 M³, EM VIA URBANA PAVIMENTADA, ADICIONAL PARA DMT EXCEDENTE A 30 KM (UNIDADE: TXKM). AF_07/2020</t>
  </si>
  <si>
    <t>PREPARO DE FUNDO DE VALA COM LARGURA MENOR QUE 1,5 M (ACERTO DO SOLO NATURAL). AF_08/2020</t>
  </si>
  <si>
    <t>PREPARO DE FUNDO DE VALA COM LARGURA MAIOR OU IGUAL A 1,5 M E MENOR QUE 2,5 M (ACERTO DO SOLO NATURAL). AF_08/2020</t>
  </si>
  <si>
    <t>PREPARO DE FUNDO DE VALA COM LARGURA MENOR QUE 1,5 M, COM CAMADA DE AREIA, LANÇAMENTO MANUAL. AF_08/2020</t>
  </si>
  <si>
    <t>PREPARO DE FUNDO DE VALA COM LARGURA MENOR QUE 1,5 M, COM CAMADA DE BRITA, LANÇAMENTO MANUAL. AF_08/2020</t>
  </si>
  <si>
    <t>PREPARO DE FUNDO DE VALA COM LARGURA MAIOR OU IGUAL A 1,5 M E MENOR QUE 2,5 M, COM CAMADA DE AREIA, LANÇAMENTO MANUAL. AF_08/2020</t>
  </si>
  <si>
    <t>PREPARO DE FUNDO DE VALA COM LARGURA MAIOR OU IGUAL A 1,5 M E MENOR QUE 2,5 M, COM CAMADA DE BRITA, LANÇAMENTO MANUAL. AF_08/2020</t>
  </si>
  <si>
    <t>PREPARO DE FUNDO DE VALA COM LARGURA MENOR QUE 1,5 M, COM CAMADA DE AREIA, LANÇAMENTO MECANIZADO. AF_08/2020</t>
  </si>
  <si>
    <t>PREPARO DE FUNDO DE VALA COM LARGURA MENOR QUE 1,5 M, COM CAMADA DE BRITA, LANÇAMENTO MECANIZADO. AF_08/2020</t>
  </si>
  <si>
    <t>PREPARO DE FUNDO DE VALA COM LARGURA MAIOR OU IGUAL A 1,5 M E MENOR QUE 2,5 M, COM CAMADA DE BRITA, LANÇAMENTO MECANIZADO. AF_08/2020</t>
  </si>
  <si>
    <t>PREPARO DE FUNDO DE VALA COM LARGURA MAIOR OU IGUAL A 1,5 M E MENOR QUE 2,5 M, COM CAMADA DE AREIA, LANÇAMENTO MECANIZADO. AF_08/2020</t>
  </si>
  <si>
    <t>ALVENARIA DE VEDAÇÃO DE BLOCOS CERÂMICOS MACIÇOS DE 5X10X20CM (ESPESSURA 10CM) E ARGAMASSA DE ASSENTAMENTO COM PREPARO EM BETONEIRA. AF_05/2020</t>
  </si>
  <si>
    <t>ALVENARIA DE VEDAÇÃO DE BLOCOS CERÂMICOS FURADOS NA VERTICAL DE 9X19X39 CM (ESPESSURA 9 CM) E ARGAMASSA DE ASSENTAMENTO COM PREPARO EM BETONEIRA. AF_12/2021</t>
  </si>
  <si>
    <t>ALVENARIA DE VEDAÇÃO DE BLOCOS CERÂMICOS FURADOS NA VERTICAL DE 9X19X39 CM (ESPESSURA 9 CM) E ARGAMASSA DE ASSENTAMENTO COM PREPARO MANUAL. AF_12/2021</t>
  </si>
  <si>
    <t>ALVENARIA DE VEDAÇÃO DE BLOCOS CERÂMICOS FURADOS NA VERTICAL DE 14X19X39 CM (ESPESSURA 14 CM) E ARGAMASSA DE ASSENTAMENTO COM PREPARO EM BETONEIRA. AF_12/2021</t>
  </si>
  <si>
    <t>ALVENARIA DE VEDAÇÃO DE BLOCOS CERÂMICOS FURADOS NA VERTICAL DE 14X19X39 CM (ESPESSURA 14 CM) E ARGAMASSA DE ASSENTAMENTO COM PREPARO MANUAL. AF_12/2021</t>
  </si>
  <si>
    <t>ALVENARIA DE VEDAÇÃO DE BLOCOS CERÂMICOS FURADOS NA VERTICAL DE 19X19X39 CM (ESPESSURA 19 CM) E ARGAMASSA DE ASSENTAMENTO COM PREPARO EM BETONEIRA. AF_12/2021</t>
  </si>
  <si>
    <t>ALVENARIA DE VEDAÇÃO DE BLOCOS CERÂMICOS FURADOS NA VERTICAL DE 19X19X39 CM (ESPESSURA 19 CM) E ARGAMASSA DE ASSENTAMENTO COM PREPARO MANUAL. AF_12/2021</t>
  </si>
  <si>
    <t>ALVENARIA DE VEDAÇÃO DE BLOCOS CERÂMICOS FURADOS NA HORIZONTAL DE 9X19X19 CM (ESPESSURA 9 CM) E ARGAMASSA DE ASSENTAMENTO COM PREPARO EM BETONEIRA. AF_12/2021</t>
  </si>
  <si>
    <t>ALVENARIA DE VEDAÇÃO DE BLOCOS CERÂMICOS FURADOS NA HORIZONTAL DE 9X19X19 CM (ESPESSURA 9 CM) E ARGAMASSA DE ASSENTAMENTO COM PREPARO MANUAL. AF_12/2021</t>
  </si>
  <si>
    <t>ALVENARIA DE VEDAÇÃO DE BLOCOS CERÂMICOS FURADOS NA HORIZONTAL DE 11,5X19X19 CM (ESPESSURA 11,5 CM) E ARGAMASSA DE ASSENTAMENTO COM PREPARO EM BETONEIRA. AF_12/2021</t>
  </si>
  <si>
    <t>ALVENARIA DE VEDAÇÃO DE BLOCOS CERÂMICOS FURADOS NA HORIZONTAL DE 11,5X19X19 CM (ESPESSURA 11,5 CM) E ARGAMASSA DE ASSENTAMENTO COM PREPARO MANUAL. AF_12/2021</t>
  </si>
  <si>
    <t>ALVENARIA DE VEDAÇÃO DE BLOCOS CERÂMICOS FURADOS NA HORIZONTAL DE 9X14X19 CM (ESPESSURA 9 CM) E ARGAMASSA DE ASSENTAMENTO COM PREPARO EM BETONEIRA. AF_12/2021</t>
  </si>
  <si>
    <t>ALVENARIA DE VEDAÇÃO DE BLOCOS CERÂMICOS FURADOS NA HORIZONTAL DE 9X14X19 CM (ESPESSURA 9 CM) E ARGAMASSA DE ASSENTAMENTO COM PREPARO MANUAL. AF_12/2021</t>
  </si>
  <si>
    <t>ALVENARIA DE VEDAÇÃO DE BLOCOS CERÂMICOS FURADOS NA HORIZONTAL DE 14X9X19 CM (ESPESSURA 14 CM, BLOCO DEITADO) E ARGAMASSA DE ASSENTAMENTO COM PREPARO EM BETONEIRA. AF_12/2021</t>
  </si>
  <si>
    <t>ALVENARIA DE VEDAÇÃO DE BLOCOS CERÂMICOS FURADOS NA HORIZONTAL DE 14X9X19 CM (ESPESSURA 14 CM, BLOCO DEITADO) E ARGAMASSA DE ASSENTAMENTO COM PREPARO MANUAL. AF_12/2021</t>
  </si>
  <si>
    <t>ALVENARIA DE VEDAÇÃO DE BLOCOS CERÂMICOS FURADOS NA HORIZONTAL DE 9X9X19 CM (ESPESSURA 9 CM) E ARGAMASSA DE ASSENTAMENTO COM PREPARO EM BETONEIRA. AF_12/2021</t>
  </si>
  <si>
    <t>ALVENARIA DE VEDAÇÃO DE BLOCOS CERÂMICOS FURADOS NA HORIZONTAL DE 9X9X19 CM (ESPESSURA 9 CM) E ARGAMASSA DE ASSENTAMENTO COM PREPARO MANUAL. AF_12/2021</t>
  </si>
  <si>
    <t>ALVENARIA DE VEDAÇÃO DE BLOCOS CERÂMICOS FURADOS NA HORIZONTAL DE 9X19X29 CM (ESPESSURA 9 CM) E ARGAMASSA DE ASSENTAMENTO COM PREPARO EM BETONEIRA. AF_12/2021</t>
  </si>
  <si>
    <t>ALVENARIA DE VEDAÇÃO DE BLOCOS CERÂMICOS FURADOS NA HORIZONTAL DE 9X19X29 CM (ESPESSURA 9 CM) E ARGAMASSA DE ASSENTAMENTO COM PREPARO MANUAL. AF_12/2021</t>
  </si>
  <si>
    <t>ALVENARIA DE VEDAÇÃO DE BLOCOS DE GESSO DE 7X50X66CM (ESPESSURA 7CM). AF_05/2020</t>
  </si>
  <si>
    <t>ALVENARIA DE VEDAÇÃO DE BLOCOS DE GESSO DE 10X50X66CM (ESPESSURA 10CM). AF_05/2020</t>
  </si>
  <si>
    <t>ALVENARIA DE VEDAÇÃO COM ELEMENTO VAZADO DE CERÂMICA (COBOGÓ) DE 7X20X20CM E ARGAMASSA DE ASSENTAMENTO COM PREPARO EM BETONEIRA. AF_05/2020</t>
  </si>
  <si>
    <t>ALVENARIA DE VEDAÇÃO DE BLOCOS VAZADOS DE CONCRETO DE 9X19X39 CM (ESPESSURA 9 CM) E ARGAMASSA DE ASSENTAMENTO COM PREPARO EM BETONEIRA. AF_12/2021</t>
  </si>
  <si>
    <t>ALVENARIA DE VEDAÇÃO DE BLOCOS VAZADOS DE CONCRETO DE 9X19X39 CM (ESPESSURA 9 CM) E ARGAMASSA DE ASSENTAMENTO COM PREPARO MANUAL. AF_12/2021</t>
  </si>
  <si>
    <t>ALVENARIA DE VEDAÇÃO DE BLOCOS VAZADOS DE CONCRETO DE 14X19X39 CM (ESPESSURA 14 CM)  E ARGAMASSA DE ASSENTAMENTO COM PREPARO EM BETONEIRA. AF_12/2021</t>
  </si>
  <si>
    <t>ALVENARIA DE VEDAÇÃO DE BLOCOS VAZADOS DE CONCRETO DE 14X19X39 CM (ESPESSURA 14 CM) E ARGAMASSA DE ASSENTAMENTO COM PREPARO MANUAL. AF_12/2021</t>
  </si>
  <si>
    <t>ALVENARIA DE VEDAÇÃO DE BLOCOS VAZADOS DE CONCRETO DE 19X19X39 CM (ESPESSURA 19 CM) E ARGAMASSA DE ASSENTAMENTO COM PREPARO EM BETONEIRA. AF_12/2021</t>
  </si>
  <si>
    <t>ALVENARIA DE VEDAÇÃO DE BLOCOS VAZADOS DE CONCRETO DE 19X19X39 CM (ESPESSURA 19 CM) E ARGAMASSA DE ASSENTAMENTO COM PREPARO MANUAL. AF_12/2021</t>
  </si>
  <si>
    <t>ALVENARIA DE VEDAÇÃO DE BLOCOS  VAZADOS DE CONCRETO APARENTE DE 9X19X39 CM (ESPESSURA 9 CM) E ARGAMASSA DE ASSENTAMENTO COM PREPARO EM BETONEIRA. AF_12/2021</t>
  </si>
  <si>
    <t>ALVENARIA DE VEDAÇÃO DE BLOCOS  VAZADOS DE CONCRETO APARENTE DE 9X19X39 CM (ESPESSURA 9 CM) E ARGAMASSA DE ASSENTAMENTO COM PREPARO MANUAL. AF_12/2021</t>
  </si>
  <si>
    <t>ALVENARIA DE VEDAÇÃO DE BLOCOS  VAZADOS DE CONCRETO APARENTE DE 14X19X39 CM (ESPESSURA 14 CM) E ARGAMASSA DE ASSENTAMENTO COM PREPARO EM BETONEIRA. AF_12/2021</t>
  </si>
  <si>
    <t>ALVENARIA DE VEDAÇÃO DE BLOCOS  VAZADOS DE CONCRETO APARENTE DE 14X19X39 CM (ESPESSURA 14 CM) E ARGAMASSA DE ASSENTAMENTO COM PREPARO MANUAL. AF_12/2021</t>
  </si>
  <si>
    <t>ALVENARIA DE VEDAÇÃO DE BLOCOS  VAZADOS DE CONCRETO APARENTE DE 19X19X39 CM (ESPESSURA 19 CM) E ARGAMASSA DE ASSENTAMENTO COM PREPARO EM BETONEIRA. AF_12/2021</t>
  </si>
  <si>
    <t>ALVENARIA DE VEDAÇÃO DE BLOCOS  VAZADOS DE CONCRETO APARENTE DE 19X19X39 CM (ESPESSURA 19 CM) E ARGAMASSA DE ASSENTAMENTO COM PREPARO MANUAL. AF_12/2021</t>
  </si>
  <si>
    <t>ALVENARIA DE VEDAÇÃO DE BLOCOS  VAZADOS DE CONCRETO DE 14X19X29 CM (ESPESSURA 14 CM) E ARGAMASSA DE ASSENTAMENTO COM PREPARO EM BETONEIRA. AF_12/2021</t>
  </si>
  <si>
    <t>ALVENARIA DE VEDAÇÃO DE BLOCOS  VAZADOS DE CONCRETO DE 14X19X29 CM (ESPESSURA 14 CM) E ARGAMASSA DE ASSENTAMENTO COM PREPARO MANUAL. AF_12/2021</t>
  </si>
  <si>
    <t>ALVENARIA DE VEDAÇÃO COM ELEMENTO VAZADO DE CONCRETO (COBOGÓ) DE 7X50X50CM E ARGAMASSA DE ASSENTAMENTO COM PREPARO EM BETONEIRA. AF_05/2020</t>
  </si>
  <si>
    <t>ALVENARIA DE VEDAÇÃO COM BLOCO DE VIDRO VAZADO, TIPO VENEZIANA, DE 6X20X20CM E ARGAMASSA DE ASSENTAMENTO COM PREPARO EM BETONEIRA. AF_05/2020</t>
  </si>
  <si>
    <t>ALVENARIA DE VEDAÇÃO COM BLOCO DE VIDRO, TIPO CANELADO, DE 8X19X19CM E ARGAMASSA DE ASSENTAMENTO COM PREPARO EM BETONEIRA. AF_05/2020</t>
  </si>
  <si>
    <t>DIVISÓRIA FIXA EM VIDRO TEMPERADO 10 MM, SEM ABERTURA. AF_01/2021</t>
  </si>
  <si>
    <t>DIVISORIA SANITÁRIA, TIPO CABINE, EM GRANITO CINZA POLIDO, ESP = 3CM, ASSENTADO COM ARGAMASSA COLANTE AC III-E, EXCLUSIVE FERRAGENS. AF_01/2021</t>
  </si>
  <si>
    <t>DIVISORIA SANITÁRIA, TIPO CABINE, EM MÁRMORE BRANCO POLIDO, ESP = 3CM, ASSENTADO COM ARGAMASSA COLANTE AC III-E, EXCLUSIVE FERRAGENS. AF_01/2021</t>
  </si>
  <si>
    <t>TAPA VISTA DE MICTÓRIO EM GRANITO CINZA POLIDO, ESP = 3CM, ASSENTADO COM ARGAMASSA COLANTE AC III-E . AF_01/2021</t>
  </si>
  <si>
    <t>TAPA VISTA DE MICTÓRIO EM MÁRMORE BRANCO POLIDO, ESP = 3CM, ASSENTADO COM ARGAMASSA COLANTE AC III-E . AF_01/2021</t>
  </si>
  <si>
    <t>DIVISORIA SANITÁRIA, TIPO CABINE, EM PAINEL DE GRANILITE, ESP = 3CM, ASSENTADO COM ARGAMASSA COLANTE AC III-E, EXCLUSIVE FERRAGENS. AF_01/2021</t>
  </si>
  <si>
    <t>TAPA VISTA DE MICTÓRIO EM PAINEL DE GRANILITE, ESP = 3CM, ASSENTADO COM ARGAMASSA COLANTE AC III-E . AF_01/2021</t>
  </si>
  <si>
    <t>ALVENARIA DE VEDAÇÃO DE BLOCOS DE CONCRETO CELULAR DE 10X30X60CM (ESPESSURA 10CM) E ARGAMASSA DE ASSENTAMENTO COM PREPARO EM BETONEIRA. AF_05/2020</t>
  </si>
  <si>
    <t>ALVENARIA DE VEDAÇÃO DE BLOCOS DE CONCRETO CELULAR DE 15X30X60CM (ESPESSURA 15CM) E ARGAMASSA DE ASSENTAMENTO COM PREPARO EM BETONEIRA. AF_05/2020</t>
  </si>
  <si>
    <t>ALVENARIA DE VEDAÇÃO DE BLOCOS DE CONCRETO CELULAR DE 20X30X60CM (ESPESSURA 20CM) E ARGAMASSA DE ASSENTAMENTO COM PREPARO EM BETONEIRA. AF_05/2020</t>
  </si>
  <si>
    <t>EXECUÇÃO DE TAPA BURACO COM APLICAÇÃO DE CONCRETO ASFÁLTICO (USINAGEM PRÓPRIA) E PINTURA DE LIGAÇÃO. AF_12/2020</t>
  </si>
  <si>
    <t>EXECUÇÃO DE TAPA BURACO COM APLICAÇÃO DE PRÉ MISTURADO A FRIO (USINAGEM PRÓPRIA) E PINTURA DE LIGAÇÃO. AF_12/2020</t>
  </si>
  <si>
    <t>RECOMPOSIÇÃO DE REVESTIMENTO EM CONCRETO ASFÁLTICO (USINAGEM PRÓPRIA), PARA O FECHAMENTO DE VALAS - INCLUSO DEMOLIÇÃO DO PAVIMENTO. AF_12/2020</t>
  </si>
  <si>
    <t>RECOMPOSIÇÃO DE REVESTIMENTO EM PRÉ MISTURADO A FRIO (USINAGEM PRÓPRIA), PARA FECHAMENTO DE VALAS - INCLUSO DEMOLIÇÃO DO PAVIMENTO. AF_12/2020</t>
  </si>
  <si>
    <t>RECOMPOSIÇÃO DE PAVIMENTOS EM PEDRA POLIÉDRICA, REJUNTAMENTO COM PÓ DE PEDRA, COM REAPROVEITAMENTO DAS PEDRAS POLIÉDRICAS PARA O FECHAMENTO DE VALAS - INCLUSO RETIRADA E COLOCAÇÃO DO MATERIAL. AF_12/2020</t>
  </si>
  <si>
    <t>RECOMPOSIÇÃO DE PAVIMENTO EM PEDRAS POLIÉDRICAS, REJUNTAMENTO COM PEDRISCO E EMULSÃO ASFÁLTICA COM REAPROVEITAMENTO DAS PEDRAS POLIÉDRICAS, PARA O FECHAMENTO DE VALAS - INCLUSO RETIRADA E COLOCAÇÃO DO MATERIAL. AF_12/2020</t>
  </si>
  <si>
    <t>RECOMPOSIÇÃO DE PAVIMENTO EM PEDRAS POLIÉDRICAS, REJUNTAMENTO COM ARGAMASSA, COM REAPROVEITAMENTO DAS PEDRAS POLIÉDRICAS, PARA O FECHAMENTO DE VALAS - INCLUSO RETIRADA E COLOCAÇÃO DO MATERIAL. AF_12/2020</t>
  </si>
  <si>
    <t>RECOMPOSIÇÃO DE PAVIMENTO EM PARALELEPÍPEDOS, REJUNTAMENTO COM PÓ DE PEDRA, COM REAPROVEITAMENTO DOS PARALELEPÍPEDOS, PARA O FECHAMENTO DE VALAS - INCLUSO RETIRADA E COLOCAÇÃO DO MATERIAL. AF_12/2020</t>
  </si>
  <si>
    <t>RECOMPOSIÇÃO DE PAVIMENTO EM PARALELEPÍPEDOS, REJUNTAMENTO COM PEDRISCO E EMULSÃO ASFÁLTICA, COM REAPROVEITAMENTO DOS PARALELEPÍPEDOS, PARA O FECHAMENTO DE VALAS - INCLUSO RETIRADA E COLOCAÇÃO DO MATERIAL. AF_12/2020</t>
  </si>
  <si>
    <t>RECOMPOSIÇÃO DE PAVIMENTO EM PARALELEPÍPEDOS, REJUNTAMENTO COM ARGAMASSA, COM REAPROVEITAMENTO DOS PARALELEPÍPEDOS, PARA O FECHAMENTO DE VALAS - INCLUSO RETIRADA E COLOCAÇÃO DO MATERIAL. AF_12/2020</t>
  </si>
  <si>
    <t>RECOMPOSIÇÃO DE PAVIMENTO EM PISO INTERTRAVADO SEXTAVADO, COM REAPROVEITAMENTO DOS BLOCOS SEXTAVADO, PARA O FECHAMENTO DE VALAS - INCLUSO RETIRADA E COLOCAÇÃO DO MATERIAL. AF_12/2020</t>
  </si>
  <si>
    <t>RECOMPOSIÇÃO DE BASE E OU SUB-BASE PARA REMENDO PROFUNDO DE SOLOS DE COMPORTAMENTO LATERÍTICO (ARENOSO) - INCLUSO RETIRADA E COLOCAÇÃO DO MATERIAL. AF_12/2020</t>
  </si>
  <si>
    <t>RECOMPOSIÇÃO DE BASE E OU SUB-BASE PARA REMENDO PROFUNDO DE SOLO MELHORADO COM CIMENTO (TEOR DE 2%) - INCLUSO RETIRADA E COLOCAÇÃO DO MATERIAL. AF_12/2020</t>
  </si>
  <si>
    <t>RECOMPOSIÇÃO DE BASE E OU SUB-BASE PARA REMENDO PROFUNDO DE SOLO MELHORADO COM CIMENTO (TEOR DE 4%) - INCLUSO RETIRADA E COLOCAÇÃO DO MATERIAL. AF_12/2020</t>
  </si>
  <si>
    <t>RECOMPOSIÇÃO DE BASE E OU SUB-BASE PARA REMENDO PROFUNDO DE SOLO COM CIMENTO (TEOR DE 6%) - INCLUSO RETIRADA E COLOCAÇÃO DO MATERIAL. AF_12/2020</t>
  </si>
  <si>
    <t>RECOMPOSIÇÃO DE BASE E OU SUB-BASE PARA REMENDO PROFUNDO DE SOLO COM CIMENTO (TEOR DE 8%) - INCLUSO RETIRADA E COLOCAÇÃO DO MATERIAL. AF_12/2020</t>
  </si>
  <si>
    <t>RECOMPOSIÇÃO DE BASE E OU SUB-BASE PARA REMENDO PROFUNDO DE SOLO BRITA (40/60) - INCLUSO RETIRADA E COLOCAÇÃO DO MATERIAL. AF_12/2020</t>
  </si>
  <si>
    <t>RECOMPOSIÇÃO DE BASE E OU SUB-BASE PARA REMENDO PROFUNDO DE SOLO BRITA (50/50) - INCLUSO RETIRADA E COLOCAÇÃO DO MATERIAL. AF_12/2020</t>
  </si>
  <si>
    <t>RECOMPOSIÇÃO DE BASE E OU SUB-BASE PARA REMENDO PROFUNDO DE SOLO BRITA (40/60) COM CIMENTO (TEOR DE 4%) - INCLUSO RETIRADA E COLOCAÇÃO DO MATERIAL. AF_12/2020</t>
  </si>
  <si>
    <t>RECOMPOSIÇÃO DE BASE E OU SUB-BASE PARA REMENDO PROFUNDO DE SOLO BRITA (40/60) COM CIMENTO (TEOR DE 6%) - INCLUSO RETIRADA E COLOCAÇÃO DO MATERIAL. AF_12/2020</t>
  </si>
  <si>
    <t>RECOMPOSIÇÃO DE BASE E OU SUB-BASE PARA REMENDO PROFUNDO DE SOLO BRITA (40/60) COM CIMENTO (TEOR DE 8%) - INCLUSO RETIRADA E COLOCAÇÃO DO MATERIAL. AF_12/2020</t>
  </si>
  <si>
    <t>RECOMPOSIÇÃO DE BASE E OU SUB-BASE PARA REMENDO PROFUNDO DE SOLO BRITA (50/50) COM CIMENTO (TEOR DE 4%) - INCLUSO RETIRADA E COLOCAÇÃO DO MATERIAL. AF_12/2020</t>
  </si>
  <si>
    <t>RECOMPOSIÇÃO DE BASE E OU SUB-BASE PARA REMENDO PROFUNDO DE SOLO BRITA (50/50) COM CIMENTO (TEOR DE 6%) - INCLUSO RETIRADA E COLOCAÇÃO DO MATERIAL. AF_12/2020</t>
  </si>
  <si>
    <t>RECOMPOSIÇÃO DE BASE E OU SUB-BASE PARA REMENDO PROFUNDO DE SOLO BRITA (50/50) COM CIMENTO (TEOR DE 8%) - INCLUSO RETIRADA E COLOCAÇÃO DO MATERIAL. AF_12/2020</t>
  </si>
  <si>
    <t>RECOMPOSIÇÃO DE BASE E OU SUB-BASE PARA REMENDO PROFUNDO DE BRITA GRADUADA SIMPLES - INCLUSO RETIRADA E COLOCAÇÃO DO MATERIAL. AF_12/2020</t>
  </si>
  <si>
    <t>RECOMPOSIÇÃO DE BASE E OU SUB-BASE PARA FECHAMENTO DE VALAS DE SOLOS DE COMPORTAMENTO LATERÍTICO (ARENOSO) - INCLUSO RETIRADA E COLOCAÇÃO DO MATERIAL. AF_12/2020</t>
  </si>
  <si>
    <t>RECOMPOSIÇÃO DE BASE E OU SUB-BASE PARA FECHAMENTO DE VALAS DE SOLO MELHORADO COM CIMENTO (TEOR DE 2%) - INCLUSO RETIRADA E COLOCAÇÃO DO MATERIAL. AF_12/2020</t>
  </si>
  <si>
    <t>RECOMPOSIÇÃO DE BASE E OU SUB-BASE PARA FECHAMENTO DE VALAS DE SOLO MELHORADO COM CIMENTO (TEOR DE 4%) - INCLUSO RETIRADA E COLOCAÇÃO DO MATERIAL. AF_12/2020</t>
  </si>
  <si>
    <t>RECOMPOSIÇÃO DE BASE E OU SUB-BASE PARA FECHAMENTO DE VALAS DE SOLO COM CIMENTO (TEOR DE 6%) - INCLUSO RETIRADA E COLOCAÇÃO DO MATERIAL. AF_12/2020</t>
  </si>
  <si>
    <t>RECOMPOSIÇÃO DE BASE E OU SUB-BASE PARA FECHAMENTO DE VALAS DE SOLO COM CIMENTO (TEOR DE 8%) - INCLUSO RETIRADA E COLOCAÇÃO DO MATERIAL. AF_12/2020</t>
  </si>
  <si>
    <t>RECOMPOSIÇÃO DE BASE E OU SUB-BASE PARA FECHAMENTO DE VALAS DE SOLO BRITA (40/60) - INCLUSO RETIRADA E COLOCAÇÃO DO MATERIAL. AF_12/2020</t>
  </si>
  <si>
    <t>RECOMPOSIÇÃO DE BASE E OU SUB-BASE PARA FECHAMENTO DE VALAS DE SOLO BRITA (50/50) - INCLUSO RETIRADA E COLOCAÇÃO DO MATERIAL. AF_12/2020</t>
  </si>
  <si>
    <t>RECOMPOSIÇÃO DE BASE E OU SUB-BASE PARA FECHAMENTO DE VALAS DE SOLO BRITA (40/60) COM CIMENTO (TEOR DE 4%) - INCLUSO RETIRADA E COLOCAÇÃO DO MATERIAL. AF_12/2020</t>
  </si>
  <si>
    <t>RECOMPOSIÇÃO DE BASE E OU SUB-BASE PARA FECHAMENTO DE VALAS DE SOLO BRITA (40/60) COM CIMENTO (TEOR DE 6%) - INCLUSO RETIRADA E COLOCAÇÃO DO MATERIAL. AF_12/2020</t>
  </si>
  <si>
    <t>RECOMPOSIÇÃO DE BASE E OU SUB-BASE PARA FECHAMENTO DE VALAS DE SOLO BRITA (40/60) COM CIMENTO (TEOR DE 8%) - INCLUSO RETIRADA E COLOCAÇÃO DO MATERIAL. AF_12/2020</t>
  </si>
  <si>
    <t>RECOMPOSIÇÃO DE BASE E OU SUB-BASE PARA FECHAMENTO DE VALAS DE SOLO BRITA (50/50) COM CIMENTO (TEOR DE 4%) - INCLUSO RETIRADA E COLOCAÇÃO DO MATERIAL. AF_12/2020</t>
  </si>
  <si>
    <t>RECOMPOSIÇÃO DE BASE E OU SUB-BASE PARA FECHAMENTO DE VALAS DE SOLO BRITA (50/50) COM CIMENTO (TEOR DE 6%) - INCLUSO RETIRADA E COLOCAÇÃO DO MATERIAL. AF_12/2020</t>
  </si>
  <si>
    <t>RECOMPOSIÇÃO DE BASE E OU SUB-BASE PARA FECHAMENTO DE VALAS DE SOLO BRITA (50/50) COM CIMENTO (TEOR DE 8%) - INCLUSO RETIRADA E COLOCAÇÃO DO MATERIAL. AF_12/2020</t>
  </si>
  <si>
    <t>RECOMPOSIÇÃO DE BASE E OU SUB-BASE PARA FECHAMENTO DE VALAS DE BRITA GRADUADA SIMPLES - INCLUSO RETIRADA E COLOCAÇÃO DO MATERIAL. AF_12/2020</t>
  </si>
  <si>
    <t>REASSENTAMENTO DE PARALELEPÍPEDOS, REJUNTAMENTO COM PÓ DE PEDRA, COM REAPROVEITAMENTO DOS PARALELEPÍPEDOS - INCLUSO RETIRADA E COLOCAÇÃO DO MATERIAL. AF_12/2020</t>
  </si>
  <si>
    <t>REASSENTAMENTO DE PARALELEPÍPEDOS, REJUNTAMENTO COM PEDRISCO E EMULSÃO ASFÁLTICA, COM REAPROVEITAMENTO DOS PARALELEPÍPEDOS - INCLUSO RETIRADA E COLOCAÇÃO DO MATERIAL. AF_12/2020_P</t>
  </si>
  <si>
    <t>REASSENTAMENTO DE PARALELEPÍPEDOS, REJUNTAMENTO COM ARGAMASSA, COM REAPROVEITAMENTO DOS PARALELEPÍPEDOS - INCLUSO RETIRADA E COLOCAÇÃO DO MATERIAL. AF_12/2020</t>
  </si>
  <si>
    <t>REASSENTAMENTO DE PEDRAS POLIÉDRICAS, REJUNTAMENTO COM PÓ DE PEDRA, COM REAPROVEITAMENTO DAS PEDRAS POLIÉDRICAS - INCLUSO RETIRADA E COLOCAÇÃO DO MATERIAL.  AF_12/2020</t>
  </si>
  <si>
    <t>REASSENTAMENTO DE PEDRAS POLIÉDRICAS, REJUNTAMENTO COM PEDRISCO E EMULSÃO ASFÁLTICA, COM REAPROVEITAMENTO DAS PEDRAS POLIÉDRICAS - INCLUSO RETIRADA E COLOCAÇÃO DO MATERIAL. AF_12/2020_P</t>
  </si>
  <si>
    <t>REASSENTAMENTO DE PEDRAS POLIÉDRICAS, REJUNTAMENTO COM ARGAMASSA, COM REAPROVEITAMENTO DAS PEDRAS POLIÉDRICAS - INCLUSO RETIRADA E COLOCAÇÃO DO MATERIAL. AF_12/2020</t>
  </si>
  <si>
    <t>REASSENTAMENTO DE BLOCOS PISOGRAMA PARA PISO INTERTRAVADO, COM REAPROVEITAMENTO DOS BLOCOS PISOGRAMA - INCLUSO RETIRADA E COLOCAÇÃO DO MATERIAL. AF_12/2020</t>
  </si>
  <si>
    <t>REASSENTAMENTO DE BLOCOS SEXTAVADO PARA PISO INTERTRAVADO, ESPESSURA DE 6 CM, EM CALÇADA, COM REAPROVEITAMENTO DOS BLOCOS SEXTAVADOS - INCLUSO RETIRADA E COLOCAÇÃO DO MATERIAL. AF_12/2020</t>
  </si>
  <si>
    <t>REASSENTAMENTO DE BLOCOS SEXTAVADO PARA PISO INTERTRAVADO, ESPESSURA DE 6 CM, EM VIA/ESTACIONAMENTO, COM REAPROVEITAMENTO DOS BLOCOS SEXTAVADO - INCLUSO RETIRADA E COLOCAÇÃO DO MATERIAL. AF_12/2020</t>
  </si>
  <si>
    <t>REASSENTAMENTO DE BLOCOS SEXTAVADO PARA PISO INTERTRAVADO, ESPESSURA DE 8 CM, EM VIA/ESTACIONAMENTO, COM REAPROVEITAMENTO DOS BLOCOS SEXTAVADO - INCLUSO RETIRADA E COLOCAÇÃO DO MATERIAL. AF_12/2020</t>
  </si>
  <si>
    <t>REASSENTAMENTO DE BLOCOS SEXTAVADO PARA PISO INTERTRAVADO, ESPESSURA DE 10 CM, EM VIA/ESTACIONAMENTO, COM REAPROVEITAMENTO DOS BLOCOS SEXTAVADO - INCLUSO RETIRADA E COLOCAÇÃO DO MATERIAL. AF_12/2020</t>
  </si>
  <si>
    <t>REASSENTAMENTO DE BLOCOS RETANGULAR PARA PISO INTERTRAVADO, ESPESSURA DE 4  CM, EM CALÇADA, COM REAPROVEITAMENTO DOS BLOCOS RETANGULAR - INCLUSO RETIRADA E COLOCAÇÃO DO MATERIAL. AF_12/2020</t>
  </si>
  <si>
    <t>REASSENTAMENTO DE BLOCOS RETANGULAR PARA PISO INTERTRAVADO, ESPESSURA DE 6 CM, EM CALÇADA, COM REAPROVEITAMENTO DOS BLOCOS RETANGULAR - INCLUSO RETIRADA E COLOCAÇÃO DO MATERIAL. AF_12/2020</t>
  </si>
  <si>
    <t>REASSENTAMENTO DE BLOCOS RETANGULAR PARA PISO INTERTRAVADO, ESPESSURA DE 6 CM, EM VIA/ESTACIONAMENTO, COM REAPROVEITAMENTO DOS BLOCOS RETANGULAR - INCLUSO RETIRADA E COLOCAÇÃO DO MATERIAL. AF_12/2020</t>
  </si>
  <si>
    <t>REASSENTAMENTO DE BLOCOS RETANGULAR PARA PISO INTERTRAVADO, ESPESSURA DE 8 CM, EM VIA/ESTACIONAMENTO, COM REAPROVEITAMENTO DOS BLOCOS RETANGULAR - INCLUSO RETIRADA E COLOCAÇÃO DO MATERIAL. AF_12/2020</t>
  </si>
  <si>
    <t>REASSENTAMENTO DE BLOCOS RETANGULAR PARA PISO INTERTRAVADO, ESPESSURA DE 10 CM, EM VIA/ESTACIONAMENTO, COM REAPROVEITAMENTO DOS BLOCOS RETANGULAR - INCLUSO RETIRADA E COLOCAÇÃO DO MATERIAL. AF_12/2020</t>
  </si>
  <si>
    <t>REASSENTAMENTO DE BLOCOS 16 FACES PARA PISO INTERTRAVADO, ESPESSURA DE 4  CM, EM CALÇADA, COM REAPROVEITAMENTO DOS BLOCOS 16 FACES - INCLUSO RETIRADA E COLOCAÇÃO DO MATERIAL. AF_12/2020</t>
  </si>
  <si>
    <t>REASSENTAMENTO DE BLOCOS 16 FACES PARA PISO INTERTRAVADO, ESPESSURA DE 6 CM, EM CALÇADA, COM REAPROVEITAMENTO DOS BLOCOS 16 FACES - INCLUSO RETIRADA E COLOCAÇÃO DO MATERIAL. AF_12/2020</t>
  </si>
  <si>
    <t>REASSENTAMENTO DE BLOCOS 16 FACES PARA PISO INTERTRAVADO, ESPESSURA DE 6 CM, EM VIA/ESTACIONAMENTO, COM REAPROVEITAMENTO DOS BLOCOS 16 FACES - INCLUSO RETIRADA E COLOCAÇÃO DO MATERIAL. AF_12/2020</t>
  </si>
  <si>
    <t>REASSENTAMENTO DE BLOCOS 16 FACES PARA PISO INTERTRAVADO, ESPESSURA DE 8 CM, EM VIA/ESTACIONAMENTO, COM REAPROVEITAMENTO DOS BLOCOS 16 FACES - INCLUSO RETIRADA E COLOCAÇÃO DO MATERIAL. AF_12/2020</t>
  </si>
  <si>
    <t>REASSENTAMENTO DE BLOCOS 16 FACES PARA PISO INTERTRAVADO, ESPESSURA DE 10 CM, EM VIA/ESTACIONAMENTO, COM REAPROVEITAMENTO DOS BLOCOS 16 FACES - INCLUSO RETIRADA E COLOCAÇÃO DO MATERIAL. AF_12/2020</t>
  </si>
  <si>
    <t>EXECUÇÃO DE TAPA BURACO COM APLICAÇÃO DE CONCRETO ASFÁLTICO (AQUISIÇÃO EM USINA) E PINTURA DE LIGAÇÃO. AF_12/2020</t>
  </si>
  <si>
    <t>RECOMPOSIÇÃO DE REVESTIMENTO EM CONCRETO ASFÁLTICO (AQUISIÇÃO EM USINA), PARA O FECHAMENTO DE VALAS - INCLUSO DEMOLIÇÃO DO PAVIMENTO. AF_12/2020</t>
  </si>
  <si>
    <t>EXECUÇÃO DE PINTURA DE LIGAÇÃO COM EMULSÃO ASFÁLTICA RR-2C, PARA O FECHAMENTO DE VALAS. AF_12/2020</t>
  </si>
  <si>
    <t>RECOMPOSIÇÃO DE PAVIMENTO EM PISO INTERTRAVADO, COM REAPROVEITAMENTO DOS BLOCOS INTERTRAVADOS, PARA FECHAMENTO DE VALAS - INCLUSO RETIRADA E COLOCAÇÃO DO MATERIAL. AF_12/2020</t>
  </si>
  <si>
    <t>EXECUÇÃO E COMPACTAÇÃO DE BASE E OU SUB BASE PARA PAVIMENTAÇÃO DE SOLOS ESTABILIZADOS GRANULOMETRICAMENTE COM MISTURA DE SOLOS EM PISTA - EXCLUSIVE SOLO, ESCAVAÇÃO, CARGA E TRANSPORTE. AF_11/2019</t>
  </si>
  <si>
    <t>EXECUÇÃO E COMPACTAÇÃO DE BASE E OU SUB BASE PARA PAVIMENTAÇÃO DE SOLO ESTABILIZADO GRANULOMETRICAMENTE SEM MISTURA DE SOLOS - EXCLUSIVE SOLO, ESCAVAÇÃO, CARGA E TRANSPORTE. AF_11/2019</t>
  </si>
  <si>
    <t>EXECUÇÃO DE PAVIMENTO EM PARALELEPÍPEDOS, REJUNTAMENTO COM PÓ DE PEDRA. AF_05/2020</t>
  </si>
  <si>
    <t>EXECUÇÃO DE PAVIMENTO EM PARALELEPÍPEDOS, REJUNTAMENTO COM PEDRISCO E EMULSÃO ASFÁLTICA. AF_05/2020_P</t>
  </si>
  <si>
    <t>EXECUÇÃO DE PAVIMENTO EM PARALELEPÍPEDOS, REJUNTAMENTO COM ARGAMASSA TRAÇO 1:3 (CIMENTO E AREIA). AF_05/2020</t>
  </si>
  <si>
    <t>EXECUÇÃO DE PAVIMENTO EM PEDRAS POLIÉDRICAS, REJUNTAMENTO COM PÓ DE PEDRA. AF_05/2020</t>
  </si>
  <si>
    <t>EXECUÇÃO DE PAVIMENTO EM PEDRAS POLIÉDRICAS, REJUNTAMENTO COM PEDRISCO E EMULSÃO ASFÁLTICA. AF_05/2020_P</t>
  </si>
  <si>
    <t>EXECUÇÃO DE PAVIMENTO EM PEDRAS POLIÉDRICAS, REJUNTAMENTO COM ARGAMASSA TRAÇO 1:3 (CIMENTO E AREIA). AF_05/2020</t>
  </si>
  <si>
    <t>FORNECIMENTO E INSTALAÇÃO DE SUPORTE DE MADEIRA  PARA PLACAS DE SINALIZAÇÃO, EM SOLO, COM H= DE 2,5 M E SEÇÃO DE 7,5 X 7,5 CM. AF_03/2022</t>
  </si>
  <si>
    <t>FORNECIMENTO E INSTALAÇÃO DE SUPORTE DE MADEIRA PARA PLACAS DE SINALIZAÇÃO EM CONCRETO, COM H= DE 2,5 M E SEÇÃO DE 7,5 X 7,5 CM. AF_03/2022</t>
  </si>
  <si>
    <t>EXECUÇÃO DE PAVIMENTO COM APLICAÇÃO DE PRÉ-MISTURADO A FRIO, CAMADA DE ROLAMENTO - EXCLUSIVE CARGA E TRANSPORTE. AF_11/2019</t>
  </si>
  <si>
    <t>EXECUÇÃO DE PAVIMENTO COM APLICAÇÃO DE PRÉ-MISTURADO A FRIO, CAMADA DE BINDER - EXCLUSIVE CARGA E TRANSPORTE. AF_11/2019</t>
  </si>
  <si>
    <t>LIXAMENTO DE MADEIRA PARA APLICAÇÃO DE FUNDO OU PINTURA. AF_01/2021</t>
  </si>
  <si>
    <t>LIXAMENTO DE MASSA PARA MADEIRA. AF_01/2021</t>
  </si>
  <si>
    <t>PINTURA FUNDO NIVELADOR ALQUÍDICO BRANCO EM MADEIRA. AF_01/2021</t>
  </si>
  <si>
    <t>APLICAÇÃO MASSA ALQUÍDICA PARA MADEIRA, PARA PINTURA COM TINTA DE ACABAMENTO (PIGMENTADA). AF_01/2021</t>
  </si>
  <si>
    <t>APLICAÇÃO MASSA ACRÍLICA PARA MADEIRA, PARA PINTURA COM TINTA DE ACABAMENTO (PIGMENTADA). AF_01/2021</t>
  </si>
  <si>
    <t>APLICAÇÃO MASSA EPÓXI PARA MADEIRA, PARA PINTURA COM TINTA PU DE ACABAMENTO (PIGMENTADA). AF_01/2021</t>
  </si>
  <si>
    <t>PINTURA VERNIZ (INCOLOR) ALQUÍDICO EM MADEIRA, USO INTERNO E EXTERNO, 1 DEMÃO. AF_01/2021</t>
  </si>
  <si>
    <t>PINTURA VERNIZ (INCOLOR) ALQUÍDICO EM MADEIRA, USO INTERNO, 1 DEMÃO. AF_01/2021</t>
  </si>
  <si>
    <t>PINTURA VERNIZ (INCOLOR) POLIURETÂNICO (RESINA ALQUÍDICA MODIFICADA) EM MADEIRA, 1 DEMÃO. AF_01/2021</t>
  </si>
  <si>
    <t>PINTURA TINTA DE ACABAMENTO (PIGMENTADA) A ÓLEO EM MADEIRA, 1 DEMÃO. AF_01/2021</t>
  </si>
  <si>
    <t>PINTURA TINTA DE ACABAMENTO (PIGMENTADA) ESMALTE SINTÉTICO FOSCO EM MADEIRA, 1 DEMÃO. AF_01/2021</t>
  </si>
  <si>
    <t>PINTURA TINTA DE ACABAMENTO (PIGMENTADA) ESMALTE SINTÉTICO ACETINADO EM MADEIRA, 1 DEMÃO. AF_01/2021</t>
  </si>
  <si>
    <t>PINTURA TINTA DE ACABAMENTO (PIGMENTADA) ESMALTE SINTÉTICO BRILHANTE EM MADEIRA, 1 DEMÃO. AF_01/2021</t>
  </si>
  <si>
    <t>PINTURA VERNIZ (INCOLOR) ALQUÍDICO EM MADEIRA, USO INTERNO E EXTERNO, 2 DEMÃOS. AF_01/2021</t>
  </si>
  <si>
    <t>PINTURA VERNIZ (INCOLOR) ALQUÍDICO EM MADEIRA, USO INTERNO, 2 DEMÃOS. AF_01/2021</t>
  </si>
  <si>
    <t>PINTURA VERNIZ (INCOLOR) POLIURETÂNICO (RESINA ALQUÍDICA MODIFICADA) EM MADEIRA, 2 DEMÃOS. AF_01/2021</t>
  </si>
  <si>
    <t>PINTURA TINTA DE ACABAMENTO (PIGMENTADA) A ÓLEO EM MADEIRA, 2 DEMÃOS. AF_01/2021</t>
  </si>
  <si>
    <t>PINTURA TINTA DE ACABAMENTO (PIGMENTADA) ESMALTE SINTÉTICO FOSCO EM MADEIRA, 2 DEMÃOS. AF_01/2021</t>
  </si>
  <si>
    <t>PINTURA TINTA DE ACABAMENTO (PIGMENTADA) ESMALTE SINTÉTICO ACETINADO EM MADEIRA, 2 DEMÃOS. AF_01/2021</t>
  </si>
  <si>
    <t>PINTURA TINTA DE ACABAMENTO (PIGMENTADA) ESMALTE SINTÉTICO BRILHANTE EM MADEIRA, 2 DEMÃOS. AF_01/2021</t>
  </si>
  <si>
    <t>PINTURA VERNIZ (INCOLOR) ALQUÍDICO EM MADEIRA, USO INTERNO E EXTERNO, 3 DEMÃOS. AF_01/2021</t>
  </si>
  <si>
    <t>PINTURA VERNIZ (INCOLOR) ALQUÍDICO EM MADEIRA, USO INTERNO, 3 DEMÃOS. AF_01/2021</t>
  </si>
  <si>
    <t>PINTURA VERNIZ (INCOLOR) POLIURETÂNICO (RESINA ALQUÍDICA MODIFICADA) EM MADEIRA, 3 DEMÃOS. AF_01/2021</t>
  </si>
  <si>
    <t>PINTURA TINTA DE ACABAMENTO (PIGMENTADA) A ÓLEO EM MADEIRA, 3 DEMÃOS. AF_01/2021</t>
  </si>
  <si>
    <t>PINTURA TINTA DE ACABAMENTO (PIGMENTADA) ESMALTE SINTÉTICO FOSCO EM MADEIRA, 3 DEMÃOS. AF_01/2021</t>
  </si>
  <si>
    <t>PINTURA TINTA DE ACABAMENTO (PIGMENTADA) ESMALTE SINTÉTICO ACETINADO EM MADEIRA, 3 DEMÃOS. AF_01/2021</t>
  </si>
  <si>
    <t>PINTURA TINTA DE ACABAMENTO (PIGMENTADA) ESMALTE SINTÉTICO BRILHANTE EM MADEIRA, 3 DEMÃOS. AF_01/2021</t>
  </si>
  <si>
    <t>PINTURA IMUNIZANTE PARA MADEIRA, 1 DEMÃO. AF_01/2021</t>
  </si>
  <si>
    <t>PINTURA IMUNIZANTE PARA MADEIRA, 2 DEMÃOS. AF_01/2021</t>
  </si>
  <si>
    <t>PINTURA COM TINTA ALQUÍDICA DE FUNDO (TIPO ZARCÃO) PULVERIZADA SOBRE PERFIL METÁLICO EXECUTADO EM FÁBRICA (POR DEMÃO). AF_01/2020_P</t>
  </si>
  <si>
    <t>PINTURA COM TINTA ALQUÍDICA DE FUNDO (TIPO ZARCÃO) PULVERIZADA SOBRE SUPERFÍCIES METÁLICAS (EXCETO PERFIL) EXECUTADO EM OBRA (POR DEMÃO). AF_01/2020_P</t>
  </si>
  <si>
    <t>PINTURA COM TINTA ALQUÍDICA DE FUNDO E ACABAMENTO (ESMALTE SINTÉTICO GRAFITE) PULVERIZADA SOBRE PERFIL METÁLICO EXECUTADO EM FÁBRICA (POR DEMÃO). AF_01/2020_P</t>
  </si>
  <si>
    <t>PINTURA COM TINTA ALQUÍDICA DE FUNDO E ACABAMENTO (ESMALTE SINTÉTICO GRAFITE) PULVERIZADA SOBRE SUPERFÍCIES METÁLICAS (EXCETO PERFIL) EXECUTADO EM OBRA (POR DEMÃO). AF_01/2020_P</t>
  </si>
  <si>
    <t>PINTURA COM TINTA EPOXÍDICA DE FUNDO PULVERIZADA SOBRE PERFIL METÁLICO EXECUTADO EM FÁBRICA (POR DEMÃO). AF_01/2020_P</t>
  </si>
  <si>
    <t>PINTURA COM TINTA EPOXÍDICA DE ACABAMENTO PULVERIZADA SOBRE PERFIL METÁLICO EXECUTADO EM FÁBRICA (POR DEMÃO). AF_01/2020_P</t>
  </si>
  <si>
    <t>PINTURA COM TINTA ACRÍLICA DE FUNDO PULVERIZADA SOBRE SUPERFÍCIES METÁLICAS (EXCETO PERFIL) EXECUTADO EM OBRA (POR DEMÃO). AF_01/2020_P</t>
  </si>
  <si>
    <t>PINTURA COM TINTA ACRÍLICA DE ACABAMENTO PULVERIZADA SOBRE SUPERFÍCIES METÁLICAS (EXCETO PERFIL) EXECUTADO EM OBRA (POR DEMÃO). AF_01/2020_P</t>
  </si>
  <si>
    <t>PINTURA COM TINTA ALQUÍDICA DE ACABAMENTO (ESMALTE SINTÉTICO ACETINADO) PULVERIZADA SOBRE PERFIL METÁLICO EXECUTADO EM FÁBRICA (POR DEMÃO). AF_01/2020_P</t>
  </si>
  <si>
    <t>PINTURA COM TINTA ALQUÍDICA DE ACABAMENTO (ESMALTE SINTÉTICO ACETINADO) PULVERIZADA SOBRE SUPERFÍCIES METÁLICAS (EXCETO PERFIL) EXECUTADO EM OBRA (POR DEMÃO). AF_01/2020_P</t>
  </si>
  <si>
    <t>PINTURA COM TINTA ALQUÍDICA DE ACABAMENTO (ESMALTE SINTÉTICO BRILHANTE) PULVERIZADA SOBRE PERFIL METÁLICO EXECUTADO EM FÁBRICA  (POR DEMÃO). AF_01/2020_P</t>
  </si>
  <si>
    <t>PINTURA COM TINTA ALQUÍDICA DE ACABAMENTO (ESMALTE SINTÉTICO BRILHANTE) PULVERIZADA SOBRE SUPERFÍCIES METÁLICAS (EXCETO PERFIL) EXECUTADO EM OBRA  (POR DEMÃO). AF_01/2020_P</t>
  </si>
  <si>
    <t>PINTURA COM TINTA ALQUÍDICA DE ACABAMENTO (ESMALTE SINTÉTICO FOSCO) PULVERIZADA SOBRE PERFIL METÁLICO EXECUTADO EM FÁBRICA (POR DEMÃO). AF_01/2020_P</t>
  </si>
  <si>
    <t>PINTURA COM TINTA ALQUÍDICA DE ACABAMENTO (ESMALTE SINTÉTICO FOSCO) PULVERIZADA SOBRE SUPERFÍCIES METÁLICAS (EXCETO PERFIL) EXECUTADO EM OBRA (POR DEMÃO). AF_01/2020_P</t>
  </si>
  <si>
    <t>PINTURA COM TINTA EPOXÍDICA DE ACABAMENTO PULVERIZADA SOBRE PERFIL METÁLICO EXECUTADO EM FÁBRICA (02 DEMÃOS). AF_01/2020_P</t>
  </si>
  <si>
    <t>PINTURA COM TINTA ACRÍLICA DE ACABAMENTO PULVERIZADA SOBRE SUPERFÍCIES METÁLICAS (EXCETO PERFIL) EXECUTADO EM OBRA (02 DEMÃOS). AF_01/2020_P</t>
  </si>
  <si>
    <t>PINTURA COM TINTA ALQUÍDICA DE ACABAMENTO (ESMALTE SINTÉTICO ACETINADO) PULVERIZADA SOBRE SUPERFÍCIES METÁLICAS (EXCETO PERFIL) EXECUTADO EM OBRA (02 DEMÃOS). AF_01/2020_P</t>
  </si>
  <si>
    <t>PINTURA COM TINTA ALQUÍDICA DE ACABAMENTO (ESMALTE SINTÉTICO BRILHANTE) PULVERIZADA SOBRE SUPERFÍCIES METÁLICAS (EXCETO PERFIL) EXECUTADO EM OBRA (02 DEMÃOS). AF_01/2020_P</t>
  </si>
  <si>
    <t>PINTURA COM TINTA ALQUÍDICA DE ACABAMENTO (ESMALTE SINTÉTICO FOSCO) PULVERIZADA SOBRE SUPERFÍCIES METÁLICAS (EXCETO PERFIL) EXECUTADO EM OBRA (02 DEMÃOS). AF_01/2020_P</t>
  </si>
  <si>
    <t>PREPARO DO PISO CIMENTADO PARA PINTURA - LIXAMENTO E LIMPEZA. AF_05/2021</t>
  </si>
  <si>
    <t>PINTURA HIDROFUGANTE COM SILICONE, APLICAÇÃO MANUAL, 2 DEMÃOS. AF_05/2021</t>
  </si>
  <si>
    <t>PINTURA DE PISO COM TINTA ACRÍLICA, APLICAÇÃO MANUAL, 2 DEMÃOS, INCLUSO FUNDO PREPARADOR. AF_05/2021</t>
  </si>
  <si>
    <t>PINTURA DE PISO COM TINTA ACRÍLICA, APLICAÇÃO MANUAL, 3 DEMÃOS, INCLUSO FUNDO PREPARADOR. AF_05/2021</t>
  </si>
  <si>
    <t>PINTURA DE PISO COM TINTA EPÓXI, APLICAÇÃO MANUAL, 2 DEMÃOS, INCLUSO PRIMER EPÓXI. AF_05/2021</t>
  </si>
  <si>
    <t>PINTURA DE RODAPÉ COM TINTA EPÓXI, APLICAÇÃO MANUAL, 2 DEMÃOS, INCLUSÃO PRIMER EPÓXI. AF_05/2021</t>
  </si>
  <si>
    <t>PINTURA DE RODAPÉ EM PEDRA DECORATIVA COM VERNIZ DE POLIURETANO, APLICAÇÃO MANUAL, 3 DEMÃOS. AF_05/2021</t>
  </si>
  <si>
    <t>PINTURA DE MEIO-FIO COM TINTA BRANCA A BASE DE CAL (CAIAÇÃO). AF_05/2021</t>
  </si>
  <si>
    <t>ENCERAMENTO DE PISO EM MADEIRA. AF_05/2021</t>
  </si>
  <si>
    <t>PINTURA DE DEMARCAÇÃO DE VAGA COM TINTA ACRÍLICA, E = 10 CM, APLICAÇÃO MANUAL. AF_05/2021</t>
  </si>
  <si>
    <t>PINTURA DE FAIXA DE PEDESTRE OU ZEBRADA COM TINTA ACRÍLICA, E  = 30 CM, APLICAÇÃO MANUAL. AF_05/2021</t>
  </si>
  <si>
    <t>PINTURA DE DEMARCAÇÃO DE QUADRA POLIESPORTIVA COM TINTA ACRÍLICA, E = 5 CM, APLICAÇÃO MANUAL. AF_05/2021</t>
  </si>
  <si>
    <t>PINTURA DE DEMARCAÇÃO DE QUADRA POLIESPORTIVA COM BORRACHA CLORADA, E = 5 CM, APLICAÇÃO MANUAL. AF_05/2021</t>
  </si>
  <si>
    <t>PINTURA DE DEMARCAÇÃO DE QUADRA POLIESPORTIVA COM TINTA EPÓXI, E = 5 CM, APLICAÇÃO MANUAL. AF_05/2021</t>
  </si>
  <si>
    <t>PINTURA DE DEMARCAÇÃO DE VAGA COM TINTA EPÓXI, E = 10 CM, APLICAÇÃO MANUAL. AF_05/2021</t>
  </si>
  <si>
    <t>PINTURA DE FAIXA DE PEDESTRE OU ZEBRADA COM TINTA EPÓXI, E  = 30 CM, APLICAÇÃO MANUAL. AF_05/2021</t>
  </si>
  <si>
    <t>PINTURA DE FAIXA DE PEDESTRE OU ZEBRADA TINTA RETRORREFLETIVA A BASE DE RESINA ACRÍLICA COM MICROESFERAS DE VIDRO, E = 30 CM, APLICAÇÃO MANUAL. AF_05/2021</t>
  </si>
  <si>
    <t>PINTURA DE EIXO VIÁRIO SOBRE ASFALTO COM TINTA RETRORREFLETIVA A BASE DE RESINA ACRÍLICA COM MICROESFERAS DE VIDRO, APLICAÇÃO MECÂNICA COM DEMARCADORA AUTOPROPELIDA. AF_05/2021</t>
  </si>
  <si>
    <t>PINTURA DE SÍMBOLOS E TEXTOS COM TINTA ACRÍLICA, DEMARCAÇÃO COM FITA ADESIVA E APLICAÇÃO COM ROLO. AF_05/2021</t>
  </si>
  <si>
    <t>PINTURA DE SINALIZAÇÃO VERTICAL DE SEGURANÇA, FAIXAS AMARELA E PRETA, APLICAÇÃO MANUAL, 2 DEMÃOS. AF_05/2021</t>
  </si>
  <si>
    <t>PISO CIMENTADO, TRAÇO 1:3 (CIMENTO E AREIA), ACABAMENTO LISO, ESPESSURA 4,0 CM, PREPARO MECÂNICO DA ARGAMASSA. AF_09/2020</t>
  </si>
  <si>
    <t>PISO CIMENTADO, TRAÇO 1:3 (CIMENTO E AREIA), ACABAMENTO RÚSTICO, ESPESSURA 4,0 CM, PREPARO MECÂNICO DA ARGAMASSA. AF_09/2020</t>
  </si>
  <si>
    <t>PISO EM TACO DE MADEIRA 7X42CM, FIXADO COM COLA BASE DE PVA. AF_09/2020</t>
  </si>
  <si>
    <t>ASSOALHO DE MADEIRA. AF_09/2020</t>
  </si>
  <si>
    <t>PISO EM TACO DE MADEIRA 7X21CM, FIXADO COM COLA BASE DE PVA. AF_09/2020</t>
  </si>
  <si>
    <t>(COMPOSIÇÃO REPRESENTATIVA) DO SERVIÇO DE REVESTIMENTO CERÂMICO PARA PISO COM PLACAS TIPO ESMALTADA EXTRA DE DIMENSÕES 35X35 CM, PARA EDIFICAÇÃO HABITACIONAL MULTIFAMILIAR (PRÉDIO). AF_11/2014</t>
  </si>
  <si>
    <t>(COMPOSIÇÃO REPRESENTATIVA) DO SERVIÇO DE REVESTIMENTO CERÂMICO PARA PISO COM PLACAS TIPO ESMALTADA EXTRA DE DIMENSÕES 35X35 CM, PARA EDIFICAÇÃO HABITACIONAL UNIFAMILIAR (CASA) E EDIFICAÇÃO PÚBLICA PADRÃO. AF_11/2014</t>
  </si>
  <si>
    <t>PISO EM GRANITO APLICADO EM AMBIENTES INTERNOS. AF_09/2020</t>
  </si>
  <si>
    <t>PISO EM MÁRMORE APLICADO EM AMBIENTES INTERNOS. AF_09/2020</t>
  </si>
  <si>
    <t>PISO ELEVADO COM ESTRUTURA EM AÇO, COMPOSTO POR PEDESTAIS E LONGARINAS. AF_09/2020</t>
  </si>
  <si>
    <t>PISO CIMENTADO, TRAÇO 1:3 (CIMENTO E AREIA), ACABAMENTO LISO, ESPESSURA 2,0 CM, PREPARO MECÂNICO DA ARGAMASSA. AF_09/2020</t>
  </si>
  <si>
    <t>PISO CIMENTADO, TRAÇO 1:3 (CIMENTO E AREIA), ACABAMENTO LISO, ESPESSURA 3,0 CM, PREPARO MECÂNICO DA ARGAMASSA. AF_09/2020</t>
  </si>
  <si>
    <t>PISO CIMENTADO, TRAÇO 1:3 (CIMENTO E AREIA), ACABAMENTO RÚSTICO, ESPESSURA 2,0 CM, PREPARO MECÂNICO DA ARGAMASSA. AF_09/2020</t>
  </si>
  <si>
    <t>PISO CIMENTADO, TRAÇO 1:3 (CIMENTO E AREIA), ACABAMENTO RÚSTICO, ESPESSURA 3,0 CM, PREPARO MECÂNICO DA ARGAMASSA. AF_09/2020</t>
  </si>
  <si>
    <t>RODAPÉ EM GRANITO, ALTURA 10 CM. AF_09/2020</t>
  </si>
  <si>
    <t>RODAPÉ EM LADRILHO HIDRÁULICO, ALTURA 7 CM. AF_09/2020</t>
  </si>
  <si>
    <t>RODAPÉ EM POLIESTIRENO, ALTURA 5 CM. AF_09/2020</t>
  </si>
  <si>
    <t>SOLEIRA EM GRANITO, LARGURA 15 CM, ESPESSURA 2,0 CM. AF_09/2020</t>
  </si>
  <si>
    <t>PISO EM PEDRA PORTUGUESA ASSENTADO SOBRE ARGAMASSA SECA DE CIMENTO E AREIA, TRAÇO 1:3, REJUNTADO COM CIMENTO COMUM. AF_05/2020</t>
  </si>
  <si>
    <t>PISO EM LADRILHO HIDRÁULICO APLICADO EM AMBIENTES EXTERNOS. AF_05/2020</t>
  </si>
  <si>
    <t>PISO EM LADRILHO HIDRÁULICO APLICADO EM AMBIENTES INTERNOS DE ÁREA MENOR QUE 5 M², INCLUSO APLICAÇÃO DE RESINA. AF_09/2020</t>
  </si>
  <si>
    <t>PISO EM LADRILHO HIDRÁULICO APLICADO EM AMBIENTES INTERNOS DE ÁREA ENTRE 5 E 15 M², INCLUSO APLICAÇÃO DE RESINA. AF_09/2020</t>
  </si>
  <si>
    <t>PISO EM PEDRA  ASSENTADO SOBRE ARGAMASSA 1:3 (CIMENTO E AREIA). AF_09/2020</t>
  </si>
  <si>
    <t>PISO EM PEDRA ARDÓSIA ASSENTADO SOBRE ARGAMASSA 1:3 (CIMENTO E AREIA). AF_09/2020</t>
  </si>
  <si>
    <t>PISO PODOTÁTIL, DIRECIONAL OU ALERTA, ASSENTADO SOBRE ARGAMASSA. AF_05/2020</t>
  </si>
  <si>
    <t>PISO VINÍLICO SEMI-FLEXÍVEL EM PLACAS, PADRÃO LISO, ESPESSURA 3,2 MM, FIXADO COM COLA. AF_09/2020</t>
  </si>
  <si>
    <t>PISO DE BORRACHA PASTILHADO/FRISADO, ESPESSURA 7MM, ASSENTADO COM ARGAMASSA. AF_09/2020</t>
  </si>
  <si>
    <t>PISO DE BORRACHA PASTILHADO, ESPESSURA 15MM, ASSENTADO COM ARGAMASSA. AF_09/2020</t>
  </si>
  <si>
    <t>PISO DE BORRACHA ESPORTIVO, ESPESSURA 15MM, ASSENTADO COM ARGAMASSA. AF_09/2020</t>
  </si>
  <si>
    <t>PISO DE BORRACHA PASTILHADO, ESPESSURA 3,5MM, FIXADO COM ADESIVO ACRÍLICO. AF_09/2020</t>
  </si>
  <si>
    <t>PISO DE BORRACHA CANELADO, ESPESSURA 3,5MM, FIXADO COM ADESIVO ACRÍLICO. AF_09/2020</t>
  </si>
  <si>
    <t>PREPARO DE CONTRAPISO COM POLITRIZ. AF_09/2020</t>
  </si>
  <si>
    <t>PISO EM GRANITO APLICADO EM CALÇADAS OU PISOS EXTERNOS. AF_05/2020</t>
  </si>
  <si>
    <t>PISO EM MÁRMORE APLICADO EM CALÇADAS OU PISOS EXTERNOS. AF_05/2020</t>
  </si>
  <si>
    <t>SOLEIRA EM MÁRMORE, LARGURA 15 CM, ESPESSURA 2,0 CM. AF_09/2020</t>
  </si>
  <si>
    <t>RODAPÉ EM MÁRMORE, ALTURA 7 CM. AF_09/2020</t>
  </si>
  <si>
    <t>RODAPÉ EM MADEIRA, ALTURA 7CM, FIXADO COM COLA. AF_09/2020</t>
  </si>
  <si>
    <t>RODAPÉ EM MADEIRA, ALTURA 7CM, FIXADO COM COLA E PARAFUSOS. AF_09/2020</t>
  </si>
  <si>
    <t>RODAPÉ EM ARDÓSIA ALTURA 10CM. AF_09/2020</t>
  </si>
  <si>
    <t>RODAPÉ EM MARMORITE, ALTURA 10CM. AF_09/2020</t>
  </si>
  <si>
    <t>PISO EM CONCRETO 20 MPA PREPARO MECÂNICO, ESPESSURA 7CM. AF_09/2020</t>
  </si>
  <si>
    <t>PISO TÊXTIL (CARPETE) EM PLACA. AF_09/2020</t>
  </si>
  <si>
    <t>PISO TÊXTIL (CARPETE) EM MANTA (ROLO) E = 6 A 7 MM. AF_09/2020</t>
  </si>
  <si>
    <t>PISO TÊXTIL (CARPETE) EM MANTA (ROLO) E = 9 A 10 MM. AF_09/2020</t>
  </si>
  <si>
    <t>CONTRAPISO EM ARGAMASSA TRAÇO 1:4 (CIMENTO E AREIA), PREPARO MECÂNICO COM BETONEIRA 400 L, APLICADO EM ÁREAS SECAS SOBRE LAJE, ADERIDO, ACABAMENTO NÃO REFORÇADO, ESPESSURA 2CM. AF_07/2021</t>
  </si>
  <si>
    <t>CONTRAPISO EM ARGAMASSA TRAÇO 1:4 (CIMENTO E AREIA), PREPARO MANUAL, APLICADO EM ÁREAS SECAS SOBRE LAJE, ADERIDO, ACABAMENTO NÃO REFORÇADO, ESPESSURA 2CM. AF_07/2021</t>
  </si>
  <si>
    <t>CONTRAPISO EM ARGAMASSA PRONTA, PREPARO MECÂNICO COM MISTURADOR 300 KG, APLICADO EM ÁREAS SECAS SOBRE LAJE, ADERIDO, ACABAMENTO NÃO REFORÇADO, ESPESSURA 2CM. AF_07/2021</t>
  </si>
  <si>
    <t>CONTRAPISO EM ARGAMASSA TRAÇO 1:4 (CIMENTO E AREIA), PREPARO MECÂNICO COM BETONEIRA 400 L, APLICADO EM ÁREAS SECAS SOBRE LAJE, ADERIDO, ACABAMENTO NÃO REFORÇADO, ESPESSURA 3CM. AF_07/2021</t>
  </si>
  <si>
    <t>CONTRAPISO EM ARGAMASSA TRAÇO 1:4 (CIMENTO E AREIA), PREPARO MANUAL, APLICADO EM ÁREAS SECAS SOBRE LAJE, ADERIDO, ACABAMENTO NÃO REFORÇADO, ESPESSURA 3CM. AF_07/2021</t>
  </si>
  <si>
    <t>CONTRAPISO EM ARGAMASSA PRONTA, PREPARO MECÂNICO COM MISTURADOR 300 KG, APLICADO EM ÁREAS SECAS SOBRE LAJE, ADERIDO, ACABAMENTO NÃO REFORÇADO, ESPESSURA 3CM. AF_07/2021</t>
  </si>
  <si>
    <t>CONTRAPISO EM ARGAMASSA PRONTA, PREPARO MANUAL, APLICADO EM ÁREAS SECAS SOBRE LAJE, ADERIDO, ACABAMENTO NÃO REFORÇADO, ESPESSURA 3CM. AF_07/2021</t>
  </si>
  <si>
    <t>CONTRAPISO EM ARGAMASSA TRAÇO 1:4 (CIMENTO E AREIA), PREPARO MECÂNICO COM BETONEIRA 400 L, APLICADO EM ÁREAS SECAS SOBRE LAJE, ADERIDO, ACABAMENTO NÃO REFORÇADO, ESPESSURA 4CM. AF_07/2021</t>
  </si>
  <si>
    <t>CONTRAPISO EM ARGAMASSA TRAÇO 1:4 (CIMENTO E AREIA), PREPARO MANUAL, APLICADO EM ÁREAS SECAS SOBRE LAJE, ADERIDO, ACABAMENTO NÃO REFORÇADO, ESPESSURA 4CM. AF_07/2021</t>
  </si>
  <si>
    <t>CONTRAPISO EM ARGAMASSA PRONTA, PREPARO MECÂNICO COM MISTURADOR 300 KG, APLICADO EM ÁREAS SECAS SOBRE LAJE, ADERIDO, ACABAMENTO NÃO REFORÇADO, ESPESSURA 4CM. AF_07/2021</t>
  </si>
  <si>
    <t>CONTRAPISO EM ARGAMASSA PRONTA, PREPARO MANUAL, APLICADO EM ÁREAS SECAS SOBRE LAJE, ADERIDO, ACABAMENTO NÃO REFORÇADO, ESPESSURA 4CM. AF_07/2021</t>
  </si>
  <si>
    <t>CONTRAPISO EM ARGAMASSA TRAÇO 1:4 (CIMENTO E AREIA), PREPARO MECÂNICO COM BETONEIRA 400 L, APLICADO EM ÁREAS SECAS SOBRE LAJE, NÃO ADERIDO, ACABAMENTO NÃO REFORÇADO, ESPESSURA 4CM. AF_07/2021</t>
  </si>
  <si>
    <t>CONTRAPISO EM ARGAMASSA TRAÇO 1:4 (CIMENTO E AREIA), PREPARO MANUAL, APLICADO EM ÁREAS SECAS SOBRE LAJE, NÃO ADERIDO, ACABAMENTO NÃO REFORÇADO, ESPESSURA 4CM. AF_07/2021</t>
  </si>
  <si>
    <t>CONTRAPISO EM ARGAMASSA PRONTA, PREPARO MECÂNICO COM MISTURADOR 300 KG, APLICADO EM ÁREAS SECAS SOBRE LAJE, NÃO ADERIDO, ACABAMENTO NÃO REFORÇADO, ESPESSURA 4CM. AF_07/2021</t>
  </si>
  <si>
    <t>CONTRAPISO EM ARGAMASSA PRONTA, PREPARO MANUAL, APLICADO EM ÁREAS SECAS SOBRE LAJE, NÃO ADERIDO, ACABAMENTO NÃO REFORÇADO, ESPESSURA 4CM. AF_07/2021</t>
  </si>
  <si>
    <t>CONTRAPISO EM ARGAMASSA TRAÇO 1:4 (CIMENTO E AREIA), PREPARO MECÂNICO COM BETONEIRA 400 L, APLICADO EM ÁREAS SECAS SOBRE LAJE, NÃO ADERIDO, ACABAMENTO NÃO REFORÇADO, ESPESSURA 5CM. AF_07/2021</t>
  </si>
  <si>
    <t>CONTRAPISO EM ARGAMASSA TRAÇO 1:4 (CIMENTO E AREIA), PREPARO MANUAL, APLICADO EM ÁREAS SECAS SOBRE LAJE, NÃO ADERIDO, ACABAMENTO NÃO REFORÇADO, ESPESSURA 5CM. AF_07/2021</t>
  </si>
  <si>
    <t>CONTRAPISO EM ARGAMASSA PRONTA, PREPARO MECÂNICO COM MISTURADOR 300 KG, APLICADO EM ÁREAS SECAS SOBRE LAJE, NÃO ADERIDO, ESPESSURA 5CM. AF_07/2021</t>
  </si>
  <si>
    <t>CONTRAPISO EM ARGAMASSA PRONTA, PREPARO MANUAL, APLICADO EM ÁREAS SECAS SOBRE LAJE, NÃO ADERIDO, ACABAMENTO NÃO REFORÇADO, ESPESSURA 5CM. AF_07/2021</t>
  </si>
  <si>
    <t>CONTRAPISO EM ARGAMASSA TRAÇO 1:4 (CIMENTO E AREIA), PREPARO MECÂNICO COM BETONEIRA 400 L, APLICADO EM ÁREAS SECAS SOBRE LAJE, NÃO ADERIDO, ACABAMENTO NÃO REFORÇADO, ESPESSURA 6CM. AF_07/2021</t>
  </si>
  <si>
    <t>CONTRAPISO EM ARGAMASSA TRAÇO 1:4 (CIMENTO E AREIA), PREPARO MANUAL, APLICADO EM ÁREAS SECAS SOBRE LAJE, NÃO ADERIDO, ACABAMENTO NÃO REFORÇADO, ESPESSURA 6CM. AF_07/2021</t>
  </si>
  <si>
    <t>CONTRAPISO EM ARGAMASSA PRONTA, PREPARO MECÂNICO COM MISTURADOR 300 KG, APLICADO EM ÁREAS SECAS SOBRE LAJE, NÃO ADERIDO, ACABAMENTO NÃO REFORÇADO, ESPESSURA 6CM. AF_07/2021</t>
  </si>
  <si>
    <t>CONTRAPISO EM ARGAMASSA PRONTA, PREPARO MANUAL, APLICADO EM ÁREAS SECAS SOBRE LAJE, NÃO ADERIDO, ACABAMENTO NÃO REFORÇADO, ESPESSURA 6CM. AF_07/2021</t>
  </si>
  <si>
    <t>CONTRAPISO EM ARGAMASSA TRAÇO 1:4 (CIMENTO E AREIA), PREPARO MECÂNICO COM BETONEIRA 400 L, APLICADO EM ÁREAS MOLHADAS SOBRE LAJE, ADERIDO, ACABAMENTO NÃO REFORÇADO, ESPESSURA 2CM. AF_07/2021</t>
  </si>
  <si>
    <t>CONTRAPISO EM ARGAMASSA TRAÇO 1:4 (CIMENTO E AREIA), PREPARO MANUAL, APLICADO EM ÁREAS MOLHADAS SOBRE LAJE, ADERIDO, ACABAMENTO NÃO REFORÇADO, ESPESSURA 2CM. AF_07/2021</t>
  </si>
  <si>
    <t>CONTRAPISO EM ARGAMASSA PRONTA, PREPARO MECÂNICO COM MISTURADOR 300 KG, APLICADO EM ÁREAS MOLHADAS SOBRE LAJE, ADERIDO, ACABAMENTO NÃO REFORÇADO, ESPESSURA 2CM. AF_07/2021</t>
  </si>
  <si>
    <t>CONTRAPISO EM ARGAMASSA PRONTA, PREPARO MANUAL, APLICADO EM ÁREAS MOLHADAS SOBRE LAJE, ADERIDO, ACABAMENTO NÃO REFORÇADO, ESPESSURA 2CM. AF_07/2021</t>
  </si>
  <si>
    <t>CONTRAPISO EM ARGAMASSA TRAÇO 1:4 (CIMENTO E AREIA), PREPARO MECÂNICO COM BETONEIRA 400 L, APLICADO EM ÁREAS MOLHADAS SOBRE LAJE, ADERIDO, ACABAMENTO NÃO REFORÇADO, ESPESSURA 3CM. AF_07/2021</t>
  </si>
  <si>
    <t>CONTRAPISO EM ARGAMASSA TRAÇO 1:4 (CIMENTO E AREIA), PREPARO MANUAL, APLICADO EM ÁREAS MOLHADAS SOBRE LAJE, ADERIDO, ACABAMENTO NÃO REFORÇADO, ESPESSURA 3CM. AF_07/2021</t>
  </si>
  <si>
    <t>CONTRAPISO EM ARGAMASSA PRONTA, PREPARO MECÂNICO COM MISTURADOR 300 KG, APLICADO EM ÁREAS MOLHADAS SOBRE LAJE, ADERIDO, ACABAMENTO NÃO REFORÇADO, ESPESSURA 3CM. AF_07/2021</t>
  </si>
  <si>
    <t>CONTRAPISO EM ARGAMASSA PRONTA, PREPARO MANUAL, APLICADO EM ÁREAS MOLHADAS SOBRE LAJE, ADERIDO, ACABAMENTO NÃO REFORÇADO, ESPESSURA 3CM. AF_07/2021</t>
  </si>
  <si>
    <t>CONTRAPISO EM ARGAMASSA TRAÇO 1:4 (CIMENTO E AREIA), PREPARO MECÂNICO COM BETONEIRA 400 L, APLICADO EM ÁREAS MOLHADAS SOBRE IMPERMEABILIZAÇÃO, ACABAMENTO NÃO REFORÇADO, ESPESSURA 3CM. AF_07/2021</t>
  </si>
  <si>
    <t>CONTRAPISO EM ARGAMASSA TRAÇO 1:4 (CIMENTO E AREIA), PREPARO MANUAL, APLICADO EM ÁREAS MOLHADAS SOBRE IMPERMEABILIZAÇÃO, ACABAMENTO NÃO REFORÇADO, ESPESSURA 3CM. AF_07/2021</t>
  </si>
  <si>
    <t>CONTRAPISO EM ARGAMASSA PRONTA, PREPARO MECÂNICO COM MISTURADOR 300 KG, APLICADO EM ÁREAS MOLHADAS SOBRE IMPERMEABILIZAÇÃO, ACABAMENTO NÃO REFORÇADO, ESPESSURA 3CM. AF_07/2021</t>
  </si>
  <si>
    <t>CONTRAPISO EM ARGAMASSA PRONTA, PREPARO MANUAL, APLICADO EM ÁREAS MOLHADAS SOBRE IMPERMEABILIZAÇÃO, ACABAMENTO NÃO REFORÇADO, ESPESSURA 3CM. AF_07/2021</t>
  </si>
  <si>
    <t>CONTRAPISO EM ARGAMASSA TRAÇO 1:4 (CIMENTO E AREIA), PREPARO MECÂNICO COM BETONEIRA 400 L, APLICADO EM ÁREAS MOLHADAS SOBRE IMPERMEABILIZAÇÃO, ACABAMENTO NÃO REFORÇADO, ESPESSURA 4CM. AF_07/2021</t>
  </si>
  <si>
    <t>CONTRAPISO EM ARGAMASSA TRAÇO 1:4 (CIMENTO E AREIA), PREPARO MANUAL, APLICADO EM ÁREAS MOLHADAS SOBRE IMPERMEABILIZAÇÃO, ACABAMENTO NÃO REFORÇADO, ESPESSURA 4CM. AF_07/2021</t>
  </si>
  <si>
    <t>CONTRAPISO EM ARGAMASSA PRONTA, PREPARO MECÂNICO COM MISTURADOR 300 KG, APLICADO EM ÁREAS MOLHADAS SOBRE IMPERMEABILIZAÇÃO, ACABAMENTO NÃO REFORÇADO, ESPESSURA 4CM. AF_07/2021</t>
  </si>
  <si>
    <t>CONTRAPISO EM ARGAMASSA PRONTA, PREPARO MANUAL, APLICADO EM ÁREAS MOLHADAS SOBRE IMPERMEABILIZAÇÃO, ACABAMENTO NÃO REFORÇADO, ESPESSURA 4CM. AF_07/2021</t>
  </si>
  <si>
    <t>CONTRAPISO COM ARGAMASSA AUTONIVELANTE, APLICADO SOBRE LAJE, NÃO ADERIDO, ESPESSURA 3CM. AF_07/2021</t>
  </si>
  <si>
    <t>CONTRAPISO COM ARGAMASSA AUTONIVELANTE, APLICADO SOBRE LAJE, NÃO ADERIDO, ESPESSURA 4CM. AF_07/2021</t>
  </si>
  <si>
    <t>CONTRAPISO COM ARGAMASSA AUTONIVELANTE, APLICADO SOBRE LAJE, NÃO ADERIDO, ESPESSURA 5CM. AF_07/2021</t>
  </si>
  <si>
    <t>CONTRAPISO COM ARGAMASSA AUTONIVELANTE, APLICADO SOBRE LAJE, ADERIDO, ESPESSURA 2CM. AF_07/2021</t>
  </si>
  <si>
    <t>CONTRAPISO COM ARGAMASSA AUTONIVELANTE, APLICADO SOBRE LAJE, ADERIDO, ESPESSURA 3CM. AF_07/2021</t>
  </si>
  <si>
    <t>CONTRAPISO COM ARGAMASSA AUTONIVELANTE, APLICADO SOBRE LAJE, ADERIDO, ESPESSURA 4CM. AF_07/2021</t>
  </si>
  <si>
    <t>CONTRAPISO ACÚSTICO EM ARGAMASSA TRAÇO 1:4 (CIMENTO E AREIA), PREPARO MECÂNICO COM BETONEIRA 400L, APLICADO EM ÁREAS SECAS, ACABAMENTO NÃO REFORÇADO, ESPESSURA 5CM. AF_07/2021</t>
  </si>
  <si>
    <t>CONTRAPISO ACÚSTICO EM ARGAMASSA TRAÇO 1:4 (CIMENTO E AREIA), PREPARO MANUAL, APLICADO EM ÁREAS SECAS, ACABAMENTO NÃO REFORÇADO, ESPESSURA 5CM. AF_07/2021</t>
  </si>
  <si>
    <t>CONTRAPISO ACÚSTICO EM ARGAMASSA PRONTA, PREPARO MECÂNICO COM MISTURADOR 300 KG, APLICADO EM ÁREAS SECAS, ACABAMENTO NÃO REFORÇADO, ESPESSURA 5CM. AF_07/2021</t>
  </si>
  <si>
    <t>CONTRAPISO ACÚSTICO EM ARGAMASSA PRONTA, PREPARO MANUAL, APLICADO EM ÁREAS SECAS, ACABAMENTO NÃO REFORÇADO, ESPESSURA 5CM. AF_07/2021</t>
  </si>
  <si>
    <t>CONTRAPISO ACÚSTICO EM ARGAMASSA TRAÇO 1:4 (CIMENTO E AREIA), PREPARO MECÂNICO COM BETONEIRA 400L, APLICADO EM ÁREAS SECAS, ACABAMENTO NÃO REFORÇADO, ESPESSURA 6CM. AF_07/2021</t>
  </si>
  <si>
    <t>CONTRAPISO ACÚSTICO EM ARGAMASSA TRAÇO 1:4 (CIMENTO E AREIA), PREPARO MANUAL, APLICADO EM ÁREAS SECAS, ACABAMENTO NÃO REFORÇADO, ESPESSURA 6CM. AF_07/2021</t>
  </si>
  <si>
    <t>CONTRAPISO ACÚSTICO EM ARGAMASSA PRONTA, PREPARO MECÂNICO COM MISTURADOR 300 KG, APLICADO EM ÁREAS SECAS, ACABAMENTO NÃO REFORÇADO, ESPESSURA 6CM. AF_07/2021</t>
  </si>
  <si>
    <t>CONTRAPISO ACÚSTICO EM ARGAMASSA PRONTA, PREPARO MANUAL, APLICADO EM ÁREAS SECA, ACABAMENTO NÃO REFORÇADO, ESPESSURA 6CM. AF_07/2021</t>
  </si>
  <si>
    <t>CONTRAPISO ACÚSTICO EM ARGAMASSA TRAÇO 1:4 (CIMENTO E AREIA), PREPARO MECÂNICO COM BETONEIRA 400L, APLICADO EM ÁREAS SECAS, ACABAMENTO NÃO REFORÇADO, ESPESSURA 7CM. AF_07/2021</t>
  </si>
  <si>
    <t>CONTRAPISO ACÚSTICO EM ARGAMASSA TRAÇO 1:4 (CIMENTO E AREIA), PREPARO MANUAL, APLICADO EM ÁREAS SECAS, ACABAMENTO NÃO REFORÇADO, ESPESSURA 7CM. AF_07/2021</t>
  </si>
  <si>
    <t>CONTRAPISO ACÚSTICO EM ARGAMASSA PRONTA, PREPARO MECÂNICO COM MISTURADOR 300 KG, APLICADO EM ÁREAS SECAS, ACABAMENTO NÃO REFORÇADO, ESPESSURA 7CM. AF_07/2021</t>
  </si>
  <si>
    <t>CONTRAPISO ACÚSTICO EM ARGAMASSA PRONTA, PREPARO MANUAL, APLICADO EM ÁREAS SECAS, ACABAMENTO NÃO REFORÇADO, ESPESSURA 7CM. AF_07/2021</t>
  </si>
  <si>
    <t>(COMPOSIÇÃO REPRESENTATIVA) DO SERVIÇO DE CONTRAPISO EM ARGAMASSA TRAÇO 1:4 (CIM E AREIA), BETONEIRA 400 L, E = 4 CM ÁREAS SECAS E  MOLHADAS SOBRE LAJE , E = 3 CM ÁREAS MOLHADAS SOBRE IMPERMEABILIZAÇÃO, CASA E EDIFICAÇÃO PÚBLICA PADRÃO. AF_11/2014</t>
  </si>
  <si>
    <t>(COMPOSIÇÃO REPRESENTATIVA) DO SERVIÇO DE CONTRAPISO EM ARGAMASSA TRAÇO 1:4 (CIM E AREIA), BETONEIRA 400 L, E = 4 CM ÁREAS SECAS E  MOLHADAS SOBRE LAJE , E = 3 CM ÁREAS MOLHADAS SOBRE IMPERMEABILIZAÇÃO, PARA EDIFICAÇÃO MULTIFAMILIAR. AF_11/2014</t>
  </si>
  <si>
    <t>REFORÇO SUPERFICIAL PARA CONTRAPISOS DE ARGAMASSA SEMI-SECA. AF_07/2021</t>
  </si>
  <si>
    <t>RODAPÉ BORRACHA LISO, ALTURA = 7CM, ESPESSURA = 2 MM, PARA ARGAMASSA. AF_09/2020</t>
  </si>
  <si>
    <t>(COMPOSIÇÃO REPRESENTATIVA) DO SERVIÇO DE REVESTIMENTO CERÂMICO PARA AMBIENTES DE ÁREAS MOLHADAS, MEIA PAREDE OU PAREDE INTEIRA, COM PLACAS TIPO ESMALTADA EXTRA, DIMENSÕES 20X20 CM, PARA EDIFICAÇÃO HABITACIONAL MULTIFAMILIAR (PRÉDIO). AF_11/2014</t>
  </si>
  <si>
    <t>(COMPOSIÇÃO REPRESENTATIVA) DO SERVIÇO DE REVESTIMENTO CERÂMICO PARA PAREDES INTERNAS, MEIA OU PAREDE INTEIRA, PLACAS TIPO ESMALTADA EXTRA DE 20X20 CM, PARA EDIFICAÇÕES HABITACIONAIS UNIFAMILIAR (CASAS) E EDIFICAÇÕES PÚBLICAS PADRÃO. AF_11/2014</t>
  </si>
  <si>
    <t>PEITORIL LINEAR EM GRANITO OU MÁRMORE, L = 15CM, COMPRIMENTO DE ATÉ 2M, ASSENTADO COM ARGAMASSA 1:6 COM ADITIVO. AF_11/2020</t>
  </si>
  <si>
    <t>CHAPIM SOBRE MUROS LINEARES, EM GRANITO OU MÁRMORE, L = 25 CM, ASSENTADO COM ARGAMASSA 1:6 COM ADITIVO. AF_11/2020</t>
  </si>
  <si>
    <t>CHAPIM (RUFO CAPA) EM AÇO GALVANIZADO, CORTE 33. AF_11/2020</t>
  </si>
  <si>
    <t>LIMPEZA DE PISO CERÂMICO OU PORCELANATO UTILIZANDO DETERGENTE NEUTRO E ESCOVAÇÃO MANUAL. AF_04/2019</t>
  </si>
  <si>
    <t>LIMPEZA DE REVESTIMENTO CERÂMICO EM PAREDE UTILIZANDO DETERGENTE NEUTRO E ESCOVAÇÃO MANUAL. AF_04/2019</t>
  </si>
  <si>
    <t>LIMPEZA DE PISO DE MÁRMORE/GRANITO UTILIZANDO DETERGENTE NEUTRO E ESCOVAÇÃO MANUAL. AF_04/2019</t>
  </si>
  <si>
    <t>LIMPEZA DE MÁRMORE/GRANITO EM PAREDE UTILIZANDO DETERGENTE NEUTRO E ESCOVAÇÃO MANUAL. AF_04/2019</t>
  </si>
  <si>
    <t>LIMPEZA DE PIA INOX COM BANCADA DE PEDRA, INCLUSIVE METAIS CORRESPONDENTES. AF_04/2019</t>
  </si>
  <si>
    <t>LIMPEZA DE TANQUE OU LAVATÓRIO DE LOUÇA ISOLADO, INCLUSIVE METAIS CORRESPONDENTES. AF_04/2019</t>
  </si>
  <si>
    <t>LIMPEZA DE LAVATÓRIO DE LOUÇA COM BANCADA DE PEDRA, INCLUSIVE METAIS CORRESPONDENTES. AF_04/2019</t>
  </si>
  <si>
    <t>LIMPEZA DE BACIA SANITÁRIA, BIDÊ OU MICTÓRIO EM LOUÇA, INCLUSIVE METAIS CORRESPONDENTES. AF_04/2019</t>
  </si>
  <si>
    <t>LIMPEZA DE BANCADA DE PEDRA (MÁRMORE OU GRANITO). AF_04/2019</t>
  </si>
  <si>
    <t>LIMPEZA DE JANELA INTEIRAMENTE DE VIDRO. AF_04/2019</t>
  </si>
  <si>
    <t>LIMPEZA DE JANELA DE VIDRO COM CAIXILHO EM AÇO/ALUMÍNIO/PVC. AF_04/2019</t>
  </si>
  <si>
    <t>LIMPEZA DE PORTA INTEIRAMENTE DE VIDRO. AF_04/2019</t>
  </si>
  <si>
    <t>LIMPEZA DE PORTA EM AÇO/ALUMÍNIO. AF_04/2019</t>
  </si>
  <si>
    <t>LIMPEZA DE PORTA DE VIDRO COM CAIXILHO EM AÇO/ ALUMÍNIO/ PVC. AF_04/2019</t>
  </si>
  <si>
    <t>INSTALAÇÃO DE SINALIZADOR NOTURNO LED. AF_11/2017</t>
  </si>
  <si>
    <t>LOCAÇÃO COM CAVALETE COM ALTURA DE 1,00 M - 2 UTILIZAÇÕES. AF_10/2018</t>
  </si>
  <si>
    <t>LOCAÇÃO COM CAVALETE COM ALTURA DE 0,50 M - 2 UTILIZAÇÕES. AF_10/2018</t>
  </si>
  <si>
    <t>TRANSPORTE COM CAMINHÃO BASCULANTE DE 10 M³, EM VIA URBANA EM LEITO NATURAL (UNIDADE: M3XKM). AF_07/2020</t>
  </si>
  <si>
    <t>TRANSPORTE COM CAMINHÃO BASCULANTE DE 10 M³, EM VIA URBANA EM REVESTIMENTO PRIMÁRIO (UNIDADE: M3XKM). AF_07/2020</t>
  </si>
  <si>
    <t>TRANSPORTE COM CAMINHÃO BASCULANTE DE 10 M³, EM VIA URBANA PAVIMENTADA, ADICIONAL PARA DMT EXCEDENTE A 30 KM (UNIDADE: M3XKM). AF_07/2020</t>
  </si>
  <si>
    <t>TRANSPORTE COM CAMINHÃO BASCULANTE DE 14 M³, EM VIA URBANA EM LEITO NATURAL (UNIDADE: M3XKM). AF_07/2020</t>
  </si>
  <si>
    <t>TRANSPORTE COM CAMINHÃO BASCULANTE DE 14 M³, EM VIA URBANA EM REVESTIMENTO PRIMÁRIO (UNIDADE: M3XKM). AF_07/2020</t>
  </si>
  <si>
    <t>TRANSPORTE COM CAMINHÃO BASCULANTE DE 14 M³, EM VIA URBANA PAVIMENTADA, ADICIONAL PARA DMT EXCEDENTE A 30 KM (UNIDADE: M3XKM). AF_07/2020</t>
  </si>
  <si>
    <t>TRANSPORTE COM CAMINHÃO BASCULANTE DE 10 M³, EM VIA URBANA EM LEITO NATURAL (UNIDADE: TXKM). AF_07/2020</t>
  </si>
  <si>
    <t>TRANSPORTE COM CAMINHÃO BASCULANTE DE 10 M³, EM VIA URBANA EM REVESTIMENTO PRIMÁRIO (UNIDADE: TXKM). AF_07/2020</t>
  </si>
  <si>
    <t>TRANSPORTE COM CAMINHÃO BASCULANTE DE 10 M³, EM VIA URBANA PAVIMENTADA, ADICIONAL PARA DMT EXCEDENTE A 30 KM (UNIDADE: TXKM). AF_07/2020</t>
  </si>
  <si>
    <t>TRANSPORTE COM CAMINHÃO BASCULANTE DE 14 M³, EM VIA URBANA EM LEITO NATURAL (UNIDADE: TXKM). AF_07/2020</t>
  </si>
  <si>
    <t>TRANSPORTE COM CAMINHÃO BASCULANTE DE 14 M³, EM VIA URBANA EM REVESTIMENTO PRIMÁRIO (UNIDADE: TXKM). AF_07/2020</t>
  </si>
  <si>
    <t>TRANSPORTE COM CAMINHÃO BASCULANTE DE 14 M³, EM VIA URBANA PAVIMENTADA, ADICIONAL PARA DMT EXCEDENTE A 30 KM (UNIDADE: TXKM). AF_07/2020</t>
  </si>
  <si>
    <t>TRANSPORTE COM CAMINHÃO BASCULANTE DE 18 M³, EM VIA URBANA EM LEITO NATURAL (UNIDADE: M3XKM). AF_07/2020</t>
  </si>
  <si>
    <t>TRANSPORTE COM CAMINHÃO BASCULANTE DE 18 M³, EM VIA URBANA EM REVESTIMENTO PRIMÁRIO (UNIDADE: M3XKM). AF_07/2020</t>
  </si>
  <si>
    <t>TRANSPORTE COM CAMINHÃO BASCULANTE DE 18 M³, EM VIA URBANA PAVIMENTADA, ADICIONAL PARA DMT EXCEDENTE A 30 KM (UNIDADE: M3XKM). AF_07/2020</t>
  </si>
  <si>
    <t>TRANSPORTE COM CAMINHÃO BASCULANTE DE 18 M³, EM VIA URBANA EM LEITO NATURAL (UNIDADE: TXKM). AF_07/2020</t>
  </si>
  <si>
    <t>TRANSPORTE COM CAMINHÃO BASCULANTE DE 18 M³, EM VIA URBANA EM REVESTIMENTO PRIMÁRIO (UNIDADE: TXKM). AF_07/2020</t>
  </si>
  <si>
    <t>TRANSPORTE COM CAMINHÃO BASCULANTE DE 18 M³, EM VIA URBANA PAVIMENTADA, ADICIONAL PARA DMT EXCEDENTE A 30 KM (UNIDADE: TXKM). AF_07/2020</t>
  </si>
  <si>
    <t>TRANSPORTE COM CAMINHÃO BASCULANTE DE 10 M³, EM VIA URBANA PAVIMENTADA, DMT ATÉ 30 KM (UNIDADE: M3XKM). AF_07/2020</t>
  </si>
  <si>
    <t>TRANSPORTE COM CAMINHÃO BASCULANTE DE 14 M³, EM VIA URBANA PAVIMENTADA, DMT ATÉ 30 KM (UNIDADE: M3XKM). AF_07/2020</t>
  </si>
  <si>
    <t>TRANSPORTE COM CAMINHÃO BASCULANTE DE 18 M³, EM VIA URBANA PAVIMENTADA, DMT ATÉ 30 KM (UNIDADE: M3XKM). AF_07/2020</t>
  </si>
  <si>
    <t>TRANSPORTE COM CAMINHÃO BASCULANTE DE 10 M³, EM VIA URBANA PAVIMENTADA, DMT ATÉ 30 KM (UNIDADE: TXKM). AF_07/2020</t>
  </si>
  <si>
    <t>TRANSPORTE COM CAMINHÃO BASCULANTE DE 14 M³, EM VIA URBANA PAVIMENTADA, DMT ATÉ 30 KM (UNIDADE: TXKM). AF_07/2020</t>
  </si>
  <si>
    <t>TRANSPORTE COM CAMINHÃO BASCULANTE DE 18 M³, EM VIA URBANA PAVIMENTADA, DMT ATÉ 30 KM (UNIDADE: TXKM). AF_07/2020</t>
  </si>
  <si>
    <t>TRANSPORTE COM CAMINHÃO BASCULANTE DE 6 M³, EM VIA URBANA EM LEITO NATURAL (UNIDADE: M3XKM). AF_07/2020</t>
  </si>
  <si>
    <t>TRANSPORTE COM CAMINHÃO BASCULANTE DE 6 M³, EM VIA URBANA EM REVESTIMENTO PRIMÁRIO (UNIDADE: M3XKM). AF_07/2020</t>
  </si>
  <si>
    <t>TRANSPORTE COM CAMINHÃO BASCULANTE DE 6 M³, EM VIA URBANA PAVIMENTADA, DMT ATÉ 30 KM (UNIDADE: M3XKM). AF_07/2020</t>
  </si>
  <si>
    <t>TRANSPORTE COM CAMINHÃO BASCULANTE DE 6 M³, EM VIA URBANA PAVIMENTADA, ADICIONAL PARA DMT EXCEDENTE A 30 KM (UNIDADE: M3XKM). AF_07/2020</t>
  </si>
  <si>
    <t>TRANSPORTE COM CAMINHÃO BASCULANTE DE 6 M³, EM VIA INTERNA (DENTRO DO CANTEIRO - UNIDADE: M3XKM). AF_07/2020</t>
  </si>
  <si>
    <t>TRANSPORTE COM CAMINHÃO BASCULANTE DE 10 M³, EM VIA INTERNA (DENTRO DO CANTEIRO - UNIDADE: M3XKM). AF_07/2020</t>
  </si>
  <si>
    <t>TRANSPORTE COM CAMINHÃO BASCULANTE DE 14 M³, EM VIA INTERNA (DENTRO DO CANTEIRO - UNIDADE:M3XKM). AF_07/2020</t>
  </si>
  <si>
    <t>TRANSPORTE COM CAMINHÃO BASCULANTE DE 18 M³, EM VIA INTERNA (DENTRO DO CANTEIRO - UNIDADE: M3XKM). AF_07/2020</t>
  </si>
  <si>
    <t>TRANSPORTE COM CAMINHÃO BASCULANTE DE 6 M³, EM VIA INTERNA (DENTRO DO CANTEIRO - UNIDADE: TXKM). AF_07/2020</t>
  </si>
  <si>
    <t>TRANSPORTE COM CAMINHÃO BASCULANTE DE 10 M³, EM VIA INTERNA A OBRA (UNIDADE: TXKM). AF_07/2020</t>
  </si>
  <si>
    <t>TRANSPORTE COM CAMINHÃO BASCULANTE DE 14 M³, EM VIA INTERNA (DENTRO DO CANTEIRO - UNIDADE: TXKM). AF_07/2020</t>
  </si>
  <si>
    <t>TRANSPORTE COM CAMINHÃO BASCULANTE DE 18 M³, EM VIA INTERNA (DENTRO DO CANTEIRO - UNIDADE: TXKM). AF_07/2020</t>
  </si>
  <si>
    <t>TRANSPORTE COM CAMINHÃO CARROCERIA 9T, EM VIA URBANA EM LEITO NATURAL (UNIDADE: TXKM). AF_07/2020</t>
  </si>
  <si>
    <t>TRANSPORTE COM CAMINHÃO CARROCERIA 9T, EM VIA URBANA EM REVESTIMENTO PRIMÁRIO (UNIDADE: TXKM). AF_07/2020</t>
  </si>
  <si>
    <t>TRANSPORTE COM CAMINHÃO CARROCERIA 9T, EM VIA URBANA PAVIMENTADA, DMT ATÉ 30KM (UNIDADE: TXKM). AF_07/2020</t>
  </si>
  <si>
    <t>TRANSPORTE COM CAMINHÃO CARROCERIA 9T, EM VIA URBANA PAVIMENTADA, ADICIONAL PARA DMT EXCEDENTE A 30 KM (UNIDADE: TXKM). AF_07/2020</t>
  </si>
  <si>
    <t>TRANSPORTE COM CAMINHÃO CARROCERIA 9T, EM VIA INTERNA (DENTRO DO CANTEIRO - UNIDADE: TXKM). AF_07/2020</t>
  </si>
  <si>
    <t>TRANSPORTE COM CAMINHÃO CARROCERIA COM GUINDAUTO (MUNCK),  MOMENTO MÁXIMO DE CARGA 11,7 TM, EM VIA URBANA EM LEITO NATURAL (UNIDADE: TXKM). AF_07/2020</t>
  </si>
  <si>
    <t>TRANSPORTE COM CAMINHÃO CARROCERIA COM GUINDAUTO (MUNCK),  MOMENTO MÁXIMO DE CARGA 11,7 TM, EM VIA URBANA EM REVESTIMENTO PRIMÁRIO (UNIDADE: TXKM). AF_07/2020</t>
  </si>
  <si>
    <t>TRANSPORTE COM CAMINHÃO CARROCERIA COM GUINDAUTO (MUNCK),  MOMENTO MÁXIMO DE CARGA 11,7 TM, EM VIA URBANA PAVIMENTADA, DMT ATÉ 30KM (UNIDADE: TXKM). AF_07/2020</t>
  </si>
  <si>
    <t>TRANSPORTE COM CAMINHÃO CARROCERIA COM GUINDAUTO (MUNCK),  MOMENTO MÁXIMO DE CARGA 11,7 TM, EM VIA URBANA PAVIMENTADA, ADICIONAL PARA DMT EXCEDENTE A 30 KM (UNIDADE: TXKM). AF_07/2020</t>
  </si>
  <si>
    <t>TRANSPORTE COM CAMINHÃO CARROCERIA COM GUINDAUTO (MUNCK),  MOMENTO MÁXIMO DE CARGA 11,7 TM, EM VIA INTERNA (DENTRO DO CANTEIRO - UNIDADE: TXKM). AF_07/2020</t>
  </si>
  <si>
    <t>TRANSPORTE COM CAMINHÃO PIPA DE 6 M³, EM VIA URBANA EM LEITO NATURAL (UNIDADE: M3XKM). AF_07/2020</t>
  </si>
  <si>
    <t>TRANSPORTE COM CAMINHÃO PIPA DE 6 M³, EM VIA URBANA EM REVESTIMENTO PRIMÁRIO (UNIDADE: M3XKM). AF_07/2020</t>
  </si>
  <si>
    <t>TRANSPORTE COM CAMINHÃO PIPA DE 6 M³, EM VIA URBANA PAVIMENTADA, DMT ATÉ 30KM (UNIDADE: M3XKM). AF_07/2020</t>
  </si>
  <si>
    <t>TRANSPORTE COM CAMINHÃO PIPA DE 6 M³, EM VIA URBANA PAVIMENTADA, ADICIONAL PARA DMT EXCEDENTE A 30 KM (UNIDADE: M3XKM). AF_07/2020</t>
  </si>
  <si>
    <t>TRANSPORTE COM CAMINHÃO PIPA DE 6 M³, EM VIA INTERNA (DENTRO DO CANTEIRO - UNIDADE: M3XKM). AF_07/2020</t>
  </si>
  <si>
    <t>TRANSPORTE COM CAMINHÃO PIPA DE 10 M³, EM VIA URBANA EM LEITO NATURAL (UNIDADE: M3XKM). AF_07/2020</t>
  </si>
  <si>
    <t>TRANSPORTE COM CAMINHÃO PIPA DE 10 M³, EM VIA URBANA EM REVESTIMENTO PRIMÁRIO (UNIDADE: M3XKM). AF_07/2020</t>
  </si>
  <si>
    <t>TRANSPORTE COM CAMINHÃO PIPA DE 10 M³, EM VIA URBANA PAVIMENTADA, DMT ATÉ 30KM (UNIDADE: M3XKM). AF_07/2020</t>
  </si>
  <si>
    <t>TRANSPORTE COM CAMINHÃO PIPA DE 10 M³, EM VIA URBANA PAVIMENTADA, ADICIONAL PARA DMT EXCEDENTE A 30 KM (UNIDADE: M3XKM). AF_07/2020</t>
  </si>
  <si>
    <t>TRANSPORTE COM CAMINHÃO PIPA DE 10 M³, EM VIA INTERNA (DENTRO DO CANTEIRO - UNIDADE: M3XKM). AF_07/2020</t>
  </si>
  <si>
    <t>CARGA, MANOBRA E DESCARGA DE SOLOS E MATERIAIS GRANULARES EM CAMINHÃO BASCULANTE 6 M³ - CARGA COM PÁ CARREGADEIRA (CAÇAMBA DE 1,7 A 2,8 M³ / 128 HP) E DESCARGA LIVRE (UNIDADE: M3). AF_07/2020</t>
  </si>
  <si>
    <t>CARGA, MANOBRA E DESCARGA DE SOLOS E MATERIAIS GRANULARES EM CAMINHÃO BASCULANTE 10 M³ - CARGA COM PÁ CARREGADEIRA (CAÇAMBA DE 1,7 A 2,8 M³ / 128 HP) E DESCARGA LIVRE (UNIDADE: M3). AF_07/2020</t>
  </si>
  <si>
    <t>CARGA, MANOBRA E DESCARGA DE SOLOS E MATERIAIS GRANULARES EM CAMINHÃO BASCULANTE 14 M³ - CARGA COM PÁ CARREGADEIRA (CAÇAMBA DE 1,7 A 2,8 M³ / 128 HP) E DESCARGA LIVRE (UNIDADE: M3). AF_07/2020</t>
  </si>
  <si>
    <t>TRANSPORTE COM CAMINHÃO TANQUE DE TRANSPORTE DE MATERIAL ASFÁLTICO DE 30000 L, EM VIA URBANA EM  LEITO NATURAL (UNIDADE: TXKM). AF_07/2020</t>
  </si>
  <si>
    <t>TRANSPORTE COM CAMINHÃO TANQUE DE TRANSPORTE DE MATERIAL ASFÁLTICO DE 30000 L, EM VIA URBANA EM  REVESTIMENTO PRIMÁRIO (UNIDADE: TXKM). AF_07/2020</t>
  </si>
  <si>
    <t>TRANSPORTE COM CAMINHÃO TANQUE DE TRANSPORTE DE MATERIAL ASFÁLTICO DE 20000 L, EM VIA URBANA EM LEITO NATURAL (UNIDADE: TXKM). AF_07/2020</t>
  </si>
  <si>
    <t>TRANSPORTE COM CAMINHÃO TANQUE DE TRANSPORTE DE MATERIAL ASFÁLTICO DE 20000 L, EM VIA URBANA EM  REVESTIMENTO PRIMÁRIO (UNIDADE: TXKM). AF_07/2020</t>
  </si>
  <si>
    <t>TRANSPORTE COM CAMINHÃO TANQUE DE TRANSPORTE DE MATERIAL ASFÁLTICO DE 30000 L, EM VIA URBANA PAVIMENTADA, DMT ATÉ 30KM (UNIDADE: TXKM). AF_07/2020</t>
  </si>
  <si>
    <t>TRANSPORTE COM CAMINHÃO TANQUE DE TRANSPORTE DE MATERIAL ASFÁLTICO DE 30000 L, EM VIA URBANA PAVIMENTADA, ADICIONAL PARA DMT EXCEDENTE A 30 KM (UNIDADE: TXKM). AF_07/2020</t>
  </si>
  <si>
    <t>TRANSPORTE COM CAMINHÃO TANQUE DE TRANSPORTE DE MATERIAL ASFÁLTICO DE 20000 L, EM VIA URBANA PAVIMENTADA, DMT ATÉ 30KM (UNIDADE: TXKM). AF_07/2020</t>
  </si>
  <si>
    <t>TRANSPORTE COM CAMINHÃO TANQUE DE TRANSPORTE DE MATERIAL ASFÁLTICO DE 20000 L, EM VIA URBANA PAVIMENTADA, ADICIONAL PARA DMT EXCEDENTE A 30 KM (UNIDADE: TXKM). AF_07/2020</t>
  </si>
  <si>
    <t>CARGA, MANOBRA E DESCARGA MANUAL DE TUBOS PLÁSTICOS, DN MENOR OU IGUAL A 100 MM, EM CAMINHÃO CARROCERIA 9T. AF_07/2020</t>
  </si>
  <si>
    <t>CARGA, MANOBRA E DESCARGA MANUAL DE TUBOS PLÁSTICOS, DN 200 MM, EM CAMINHÃO CARROCERIA 9T. AF_07/2020</t>
  </si>
  <si>
    <t>CARGA, MANOBRA E DESCARGA MANUAL DE TUBOS PLÁSTICOS, DN 150 MM, EM CAMINHÃO CARROCERIA 9T. AF_06/2021</t>
  </si>
  <si>
    <t>CARGA, MANOBRA E DESCARGA DE SOLOS E MATERIAIS GRANULARES EM CAMINHÃO BASCULANTE 18 M³ - CARGA COM PÁ CARREGADEIRA (CAÇAMBA DE 1,7 A 2,8 M³ / 128 HP) E DESCARGA LIVRE (UNIDADE: M3). AF_07/2020</t>
  </si>
  <si>
    <t>CARGA, MANOBRA E DESCARGA DE SOLOS E MATERIAIS GRANULARES EM CAMINHÃO BASCULANTE 6 M³ - CARGA COM ESCAVADEIRA HIDRÁULICA (CAÇAMBA DE 1,20 M³ / 155 HP) E DESCARGA LIVRE (UNIDADE: M3). AF_07/2020</t>
  </si>
  <si>
    <t>CARGA, MANOBRA E DESCARGA DE SOLOS E MATERIAIS GRANULARES EM CAMINHÃO BASCULANTE 10 M³ - CARGA COM ESCAVADEIRA HIDRÁULICA (CAÇAMBA DE 1,20 M³ / 155 HP) E DESCARGA LIVRE (UNIDADE: M3). AF_07/2020</t>
  </si>
  <si>
    <t>CARGA, MANOBRA E DESCARGA DE SOLOS E MATERIAIS GRANULARES EM CAMINHÃO BASCULANTE 14 M³ - CARGA COM ESCAVADEIRA HIDRÁULICA (CAÇAMBA DE 1,20 M³ / 155 HP) E DESCARGA LIVRE (UNIDADE: M3). AF_07/2020</t>
  </si>
  <si>
    <t>CARGA, MANOBRA E DESCARGA DE SOLOS E MATERIAIS GRANULARES EM CAMINHÃO BASCULANTE 18 M³ - CARGA COM ESCAVADEIRA HIDRÁULICA (CAÇAMBA DE 1,20 M³ / 155 HP) E DESCARGA LIVRE (UNIDADE: M3). AF_07/2020</t>
  </si>
  <si>
    <t>CARGA, MANOBRA E DESCARGA DE ENTULHO EM CAMINHÃO BASCULANTE 6 M³ - CARGA COM ESCAVADEIRA HIDRÁULICA  (CAÇAMBA DE 0,80 M³ / 111 HP) E DESCARGA LIVRE (UNIDADE: M3). AF_07/2020</t>
  </si>
  <si>
    <t>CARGA, MANOBRA E DESCARGA DE ENTULHO EM CAMINHÃO BASCULANTE 10 M³ - CARGA COM ESCAVADEIRA HIDRÁULICA  (CAÇAMBA DE 0,80 M³ / 111 HP) E DESCARGA LIVRE (UNIDADE: M3). AF_07/2020</t>
  </si>
  <si>
    <t>CARGA, MANOBRA E DESCARGA DE ENTULHO EM CAMINHÃO BASCULANTE 14 M³ - CARGA COM ESCAVADEIRA HIDRÁULICA  (CAÇAMBA DE 0,80 M³ / 111 HP) E DESCARGA LIVRE (UNIDADE: M3). AF_07/2020</t>
  </si>
  <si>
    <t>CARGA, MANOBRA E DESCARGA DE ENTULHO EM CAMINHÃO BASCULANTE 18 M³ - CARGA COM ESCAVADEIRA HIDRÁULICA  (CAÇAMBA DE 0,80 M³ / 111 HP) E DESCARGA LIVRE (UNIDADE: M3). AF_07/2020</t>
  </si>
  <si>
    <t>CARGA DE MISTURA ASFÁLTICA EM CAMINHÃO BASCULANTE 6 M³ (UNIDADE: M3). AF_07/2020</t>
  </si>
  <si>
    <t>CARGA DE MISTURA ASFÁLTICA EM CAMINHÃO BASCULANTE 10 M³ (UNIDADE: M3). AF_07/2020</t>
  </si>
  <si>
    <t>CARGA DE MISTURA ASFÁLTICA EM CAMINHÃO BASCULANTE 14 M³ (UNIDADE: M3). AF_07/2020</t>
  </si>
  <si>
    <t>CARGA DE MISTURA ASFÁLTICA EM CAMINHÃO BASCULANTE 18 M³ (UNIDADE: M3). AF_07/2020</t>
  </si>
  <si>
    <t>CARGA, MANOBRA E DESCARGA DE SOLOS E MATERIAIS GRANULARES EM CAMINHÃO BASCULANTE 6 M³ - CARGA COM PÁ CARREGADEIRA (CAÇAMBA DE 1,7 A 2,8 M³ / 128 HP) E DESCARGA LIVRE (UNIDADE: T). AF_07/2020</t>
  </si>
  <si>
    <t>CARGA, MANOBRA E DESCARGA DE SOLOS E MATERIAIS GRANULARES EM CAMINHÃO BASCULANTE 10 M³ - CARGA COM PÁ CARREGADEIRA (CAÇAMBA DE 1,7 A 2,8 M³ / 128 HP) E DESCARGA LIVRE (UNIDADE: T). AF_07/2020</t>
  </si>
  <si>
    <t>CARGA, MANOBRA E DESCARGA DE SOLOS E MATERIAIS GRANULARES EM CAMINHÃO BASCULANTE 14 M³ - CARGA COM PÁ CARREGADEIRA (CAÇAMBA DE 1,7 A 2,8 M³ / 128 HP) E DESCARGA LIVRE (UNIDADE: T). AF_07/2020</t>
  </si>
  <si>
    <t>CARGA, MANOBRA E DESCARGA DE SOLOS E MATERIAIS GRANULARES EM CAMINHÃO BASCULANTE 18 M³ - CARGA COM PÁ CARREGADEIRA (CAÇAMBA DE 1,7 A 2,8 M³ / 128 HP) E DESCARGA LIVRE (UNIDADE: T). AF_07/2020</t>
  </si>
  <si>
    <t>CARGA, MANOBRA E DESCARGA DE SOLOS E MATERIAIS GRANULARES EM CAMINHÃO BASCULANTE 6 M³ - CARGA COM ESCAVADEIRA HIDRÁULICA (CAÇAMBA DE 1,20 M³ / 155 HP) E DESCARGA LIVRE (UNIDADE: T). AF_07/2020</t>
  </si>
  <si>
    <t>CARGA, MANOBRA E DESCARGA DE SOLOS E MATERIAIS GRANULARES EM CAMINHÃO BASCULANTE 10 M³ - CARGA COM ESCAVADEIRA HIDRÁULICA (CAÇAMBA DE 1,20 M³ / 155 HP) E DESCARGA LIVRE (UNIDADE: T). AF_07/2020</t>
  </si>
  <si>
    <t>CARGA, MANOBRA E DESCARGA DE SOLOS E MATERIAIS GRANULARES EM CAMINHÃO BASCULANTE 14 M³ - CARGA COM ESCAVADEIRA HIDRÁULICA (CAÇAMBA DE 1,20 M³ / 155 HP) E DESCARGA LIVRE (UNIDADE: T). AF_07/2020</t>
  </si>
  <si>
    <t>CARGA, MANOBRA E DESCARGA DE SOLOS E MATERIAIS GRANULARES EM CAMINHÃO BASCULANTE 18 M³ - CARGA COM ESCAVADEIRA HIDRÁULICA (CAÇAMBA DE 1,20 M³ / 155 HP) E DESCARGA LIVRE (UNIDADE: T). AF_07/2020</t>
  </si>
  <si>
    <t>CARGA, MANOBRA E DESCARGA DE ENTULHO EM CAMINHÃO BASCULANTE 6 M³ - CARGA COM ESCAVADEIRA HIDRÁULICA  (CAÇAMBA DE 0,80 M³ / 111 HP) E DESCARGA LIVRE (UNIDADE: T). AF_07/2020</t>
  </si>
  <si>
    <t>CARGA, MANOBRA E DESCARGA DE ENTULHO EM CAMINHÃO BASCULANTE 10 M³ - CARGA COM ESCAVADEIRA HIDRÁULICA  (CAÇAMBA DE 0,80 M³ / 111 HP) E DESCARGA LIVRE (UNIDADE: T). AF_07/2020</t>
  </si>
  <si>
    <t>CARGA, MANOBRA E DESCARGA DE ENTULHO EM CAMINHÃO BASCULANTE 14 M³ - CARGA COM ESCAVADEIRA HIDRÁULICA  (CAÇAMBA DE 0,80 M³ / 111 HP) E DESCARGA LIVRE (UNIDADE: T). AF_07/2020</t>
  </si>
  <si>
    <t>CARGA, MANOBRA E DESCARGA DE ENTULHO EM CAMINHÃO BASCULANTE 18 M³ - CARGA COM ESCAVADEIRA HIDRÁULICA  (CAÇAMBA DE 0,80 M³ / 111 HP) E DESCARGA LIVRE (UNIDADE: T). AF_07/2020</t>
  </si>
  <si>
    <t>CARGA DE MISTURA ASFÁLTICA EM CAMINHÃO BASCULANTE 6 M³ (UNIDADE: T). AF_07/2020</t>
  </si>
  <si>
    <t>CARGA DE MISTURA ASFÁLTICA EM CAMINHÃO BASCULANTE 10 M³ (UNIDADE: T). AF_07/2020</t>
  </si>
  <si>
    <t>CARGA DE MISTURA ASFÁLTICA EM CAMINHÃO BASCULANTE 14 M³ (UNIDADE: T). AF_07/2020</t>
  </si>
  <si>
    <t>CARGA DE MISTURA ASFÁLTICA EM CAMINHÃO BASCULANTE 18 M³ (UNIDADE: T). AF_07/2020</t>
  </si>
  <si>
    <t>CARGA, MANOBRA E DESCARGA DE ÁGUA EM CAMINHÃO PIPA 6 M³. AF_07/2020</t>
  </si>
  <si>
    <t>CARGA, MANOBRA E DESCARGA DE ÁGUA EM CAMINHÃO PIPA 10 M³. AF_07/2020</t>
  </si>
  <si>
    <t>CARGA DE ÁGUA EM CAMINHÃO PIPA 6 M³. AF_07/2020</t>
  </si>
  <si>
    <t>CARGA DE ÁGUA EM CAMINHÃO PIPA 10 M³. AF_07/2020</t>
  </si>
  <si>
    <t>CARGA, MANOBRA E DESCARGA DE POSTE DE CONCRETO EM CAMINHÃO CARROCERIA COM GUINDAUTO (MUNCK) 11,7 TM. AF_07/2020</t>
  </si>
  <si>
    <t>CARGA, MANOBRA E DESCARGA DE PERFIL METÁLICO EM CAMINHÃO CARROCERIA COM GUINDAUTO (MUNCK) 11,7 TM. AF_07/2020</t>
  </si>
  <si>
    <t>CARGA, MANOBRA E DESCARGA DE TUBOS DE CONCRETO, DN MENOR OU IGUAL A 300 MM, EM CAMINHÃO CARROCERIA COM GUINDAUTO (MUNCK) 11,7 TM. AF_07/2020</t>
  </si>
  <si>
    <t>CARGA, MANOBRA E DESCARGA DE TUBOS DE CONCRETO, DN 400 MM, EM CAMINHÃO CARROCERIA COM GUINDAUTO (MUNCK) 11,7 TM. AF_07/2020</t>
  </si>
  <si>
    <t>CARGA, MANOBRA E DESCARGA DE TUBOS DE CONCRETO, DN 500 MM, EM CAMINHÃO CARROCERIA COM GUINDAUTO (MUNCK) 11,7 TM. AF_07/2020</t>
  </si>
  <si>
    <t>CARGA, MANOBRA E DESCARGA DE TUBOS METÁLICOS, DN MENOR OU IGUAL A 150 MM, EM CAMINHÃO CARROCERIA COM GUINDAUTO (MUNCK) 11,7 TM. AF_07/2020</t>
  </si>
  <si>
    <t>CARGA, MANOBRA E DESCARGA DE TUBOS METÁLICOS, DN 200 MM, EM CAMINHÃO CARROCERIA COM GUINDAUTO (MUNCK) 11,7 TM. AF_07/2020</t>
  </si>
  <si>
    <t>CARGA, MANOBRA E DESCARGA DE TUBOS METÁLICOS, DN 250 MM, EM CAMINHÃO CARROCERIA COM GUINDAUTO (MUNCK) 11,7 TM. AF_07/2020</t>
  </si>
  <si>
    <t>CARGA, MANOBRA E DESCARGA DE TUBOS DE CONCRETO, DN 600 MM, EM CAMINHÃO CARROCERIA COM GUINDAUTO (MUNCK) 11,7 TM. AF_07/2020</t>
  </si>
  <si>
    <t>CARGA, MANOBRA E DESCARGA DE TUBOS DE CONCRETO, DN 700 MM, EM CAMINHÃO CARROCERIA COM GUINDAUTO (MUNCK) 11,7 TM. AF_07/2020</t>
  </si>
  <si>
    <t>CARGA, MANOBRA E DESCARGA DE TUBOS DE CONCRETO, DN 800 MM, EM CAMINHÃO CARROCERIA COM GUINDAUTO (MUNCK) 11,7 TM. AF_07/2020</t>
  </si>
  <si>
    <t>CARGA, MANOBRA E DESCARGA DE TUBOS DE CONCRETO, DN 900 MM, EM CAMINHÃO CARROCERIA COM GUINDAUTO (MUNCK) 11,7 TM. AF_07/2020</t>
  </si>
  <si>
    <t>CARGA, MANOBRA E DESCARGA DE TUBOS DE CONCRETO, DN 1000 MM, EM CAMINHÃO CARROCERIA COM GUINDAUTO (MUNCK) 11,7 TM. AF_07/2020</t>
  </si>
  <si>
    <t>CARGA, MANOBRA E DESCARGA DE TUBOS DE CONCRETO, DN 1200 MM, EM CAMINHÃO CARROCERIA COM GUINDAUTO (MUNCK) 11,7 TM. AF_07/2020</t>
  </si>
  <si>
    <t>CARGA, MANOBRA E DESCARGA DE TUBOS METÁLICOS, DN 300 MM, EM CAMINHÃO CARROCERIA COM GUINDAUTO (MUNCK) 11,7 TM. AF_07/2020</t>
  </si>
  <si>
    <t>CARGA, MANOBRA E DESCARGA DE TUBOS METÁLICOS, DN 350 MM, EM CAMINHÃO CARROCERIA COM GUINDAUTO (MUNCK) 11,7 TM. AF_07/2020</t>
  </si>
  <si>
    <t>CARGA, MANOBRA E DESCARGA DE TUBOS METÁLICOS, DN 400 MM, EM CAMINHÃO CARROCERIA COM GUINDAUTO (MUNCK) 11,7 TM. AF_07/2020</t>
  </si>
  <si>
    <t>CARGA, MANOBRA E DESCARGA DE TUBOS METÁLICOS, DN 500 MM, EM CAMINHÃO CARROCERIA COM GUINDAUTO (MUNCK) 11,7 TM. AF_07/2020</t>
  </si>
  <si>
    <t>CARGA, MANOBRA E DESCARGA DE TUBOS METÁLICOS, DN 600 MM, EM CAMINHÃO CARROCERIA COM GUINDAUTO (MUNCK) 11,7 TM. AF_07/2020</t>
  </si>
  <si>
    <t>CARGA, MANOBRA E DESCARGA DE TUBOS METÁLICOS, DN 700 MM, EM CAMINHÃO CARROCERIA COM GUINDAUTO (MUNCK) 11,7 TM. AF_07/2020</t>
  </si>
  <si>
    <t>CARGA, MANOBRA E DESCARGA DE TUBOS METÁLICOS, DN 800 MM, EM CAMINHÃO CARROCERIA COM GUINDAUTO (MUNCK) 11,7 TM. AF_07/2020</t>
  </si>
  <si>
    <t>CARGA, MANOBRA E DESCARGA DE TUBOS METÁLICOS, DN 900 MM, EM CAMINHÃO CARROCERIA COM GUINDAUTO (MUNCK) 11,7 TM. AF_07/2020</t>
  </si>
  <si>
    <t>CARGA, MANOBRA E DESCARGA DE TUBOS METÁLICOS, DN 1000 MM, EM CAMINHÃO CARROCERIA COM GUINDAUTO (MUNCK) 11,7 TM. AF_07/2020</t>
  </si>
  <si>
    <t>CARGA, MANOBRA E DESCARGA DE TUBOS METÁLICOS, DN 1200 MM, EM CAMINHÃO CARROCERIA COM GUINDAUTO (MUNCK) 11,7 TM. AF_07/2020</t>
  </si>
  <si>
    <t>CARGA, MANOBRA E DESCARGA DE TUBOS PLÁSTICOS, DN 250 MM, EM CAMINHÃO CARROCERIA COM GUINDAUTO (MUNCK) 11,7 TM. AF_07/2020</t>
  </si>
  <si>
    <t>CARGA, MANOBRA E DESCARGA DE TUBOS PLÁSTICOS, DN 300 MM, EM CAMINHÃO CARROCERIA COM GUINDAUTO (MUNCK) 11,7 TM. AF_07/2020</t>
  </si>
  <si>
    <t>CARGA, MANOBRA E DESCARGA DE TUBOS PLÁSTICOS, DN 400 MM, EM CAMINHÃO CARROCERIA COM GUINDAUTO (MUNCK) 11,7 TM. AF_07/2020</t>
  </si>
  <si>
    <t>CARGA, MANOBRA E DESCARGA DE TUBOS PLÁSTICOS, DN 500 MM, EM CAMINHÃO CARROCERIA COM GUINDAUTO (MUNCK) 11,7 TM. AF_07/2020</t>
  </si>
  <si>
    <t>CARGA, MANOBRA E DESCARGA DE TUBOS PLÁSTICOS, DN 600 MM, EM CAMINHÃO CARROCERIA COM GUINDAUTO (MUNCK) 11,7 TM. AF_07/2020</t>
  </si>
  <si>
    <t>CARGA, MANOBRA E DESCARGA DE TUBOS PLÁSTICOS, DN 750 MM, EM CAMINHÃO CARROCERIA COM GUINDAUTO (MUNCK) 11,7 TM. AF_07/2020</t>
  </si>
  <si>
    <t>CARGA, MANOBRA E DESCARGA DE TUBOS PLÁSTICOS, DN 900 MM, EM CAMINHÃO CARROCERIA COM GUINDAUTO (MUNCK) 11,7 TM. AF_07/2020</t>
  </si>
  <si>
    <t>CARGA, MANOBRA E DESCARGA DE TUBOS PLÁSTICOS, DN 1000 MM, EM CAMINHÃO CARROCERIA COM GUINDAUTO (MUNCK) 11,7 TM. AF_07/2020</t>
  </si>
  <si>
    <t>CARGA, MANOBRA E DESCARGA DE TUBOS PLÁSTICOS, DN 1200 MM, EM CAMINHÃO CARROCERIA COM GUINDAUTO (MUNCK) 11,7 TM. AF_07/2020</t>
  </si>
  <si>
    <t>RECOMPOSIÇÃO PARCIAL DE ARAME FARPADO Nº 14 CLASSE 250, FIXADO EM CERCA COM MOURÕES DE CONCRETO - FORNECIMENTO E INSTALAÇÃO. AF_05/2020</t>
  </si>
  <si>
    <t>CERCA COM MOURÕES DE CONCRETO, RETO, H=3,00 M, ESPAÇAMENTO DE 2,5 M, CRAVADOS 0,5 M, COM 4 FIOS DE ARAME FARPADO Nº 14 CLASSE 250 - FORNECIMENTO E INSTALAÇÃO. AF_05/2020</t>
  </si>
  <si>
    <t>CERCA COM MOURÕES DE CONCRETO, RETO, H=3,00 M, ESPAÇAMENTO DE 2,5 M, CRAVADOS 0,5 M, COM 4 FIOS DE ARAME DE AÇO OVALADO 15X17 - FORNECIMENTO E INSTALAÇÃO. AF_05/2020</t>
  </si>
  <si>
    <t>CERCA COM MOURÕES DE CONCRETO, RETO, H=3,00 M, ESPAÇAMENTO DE 2,5 M, CRAVADOS 0,5 M, COM 4 FIOS DE ARAME MISTO - FORNECIMENTO E INSTALAÇÃO. AF_05/2020</t>
  </si>
  <si>
    <t>CERCA COM MOURÕES DE CONCRETO, RETO, H=2,30 M, ESPAÇAMENTO DE 2,5 M, CRAVADOS 0,5 M, COM 4 FIOS DE ARAME FARPADO Nº 14 CLASSE 250 - FORNECIMENTO E INSTALAÇÃO. AF_05/2020</t>
  </si>
  <si>
    <t>CERCA COM MOURÕES DE CONCRETO, RETO, H=2,30 M, ESPAÇAMENTO DE 2,5 M, CRAVADOS 0,5 M, COM 4 FIOS DE ARAME DE AÇO OVALADO 15X17 - FORNECIMENTO E INSTALAÇÃO. AF_05/2020</t>
  </si>
  <si>
    <t>CERCA COM MOURÕES DE CONCRETO, RETO, H=2,30 M, ESPAÇAMENTO DE 2,5 M, CRAVADOS 0,5 M, COM 4 FIOS DE ARAME MISTO - FORNECIMENTO E INSTALAÇÃO. AF_05/2020</t>
  </si>
  <si>
    <t>CERCA COM MOURÕES DE CONCRETO, SEÇÃO "T" PONTA INCLINADA, 10X10 CM, ESPAÇAMENTO DE 2,5 M, CRAVADOS 0,5 M, COM 11 FIOS DE ARAME FARPADO Nº 14 - FORNECIMENTO E INSTALAÇÃO. AF_05/2020</t>
  </si>
  <si>
    <t>CERCA COM MOURÕES DE CONCRETO, SEÇÃO "T" PONTA INCLINADA, 10X10 CM, ESPAÇAMENTO DE 2,5 M, CRAVADOS 0,5 M, COM 11 FIOS DE ARAME DE AÇO OVALADO 15X17 - FORNECIMENTO E INSTALAÇÃO. AF_05/2020</t>
  </si>
  <si>
    <t>CERCA COM MOURÕES DE CONCRETO, SEÇÃO "T" PONTA INCLINADA, 10X10CM, ESPAÇAMENTO DE 2,5M, CRAVADOS 0,5M, COM 11 FIOS DE ARAME MISTO - FORNECIMENTO E INSTALAÇÃO. AF_05/2020</t>
  </si>
  <si>
    <t>CERCA COM MOURÕES DE MADEIRA, 7,5X7,5 CM, ESPAÇAMENTO DE 2,5 M, ALTURA LIVRE DE 2 M, CRAVADOS 0,5 M, COM 4 FIOS DE ARAME FARPADO Nº 14 CLASSE 250 - FORNECIMENTO E INSTALAÇÃO. AF_05/2020</t>
  </si>
  <si>
    <t>CERCA COM MOURÕES DE MADEIRA, 7,5X7,5 CM, ESPAÇAMENTO DE 2,5 M, ALTURA LIVRE DE 2 M, CRAVADOS 0,5 M, COM 8 FIOS DE ARAME FARPADO Nº 14 CLASSE 250 - FORNECIMENTO E INSTALAÇÃO. AF_05/2020</t>
  </si>
  <si>
    <t>CERCA COM MOURÕES DE MADEIRA ROLIÇA, DIÂMETRO 11 CM, ESPAÇAMENTO DE 2,5 M, ALTURA LIVRE DE 1,7 M, CRAVADOS 0,5 M, COM 5 FIOS DE ARAME FARPADO Nº 14 CLASSE 250 - FORNECIMENTO E INSTALAÇÃO. AF_05/2020</t>
  </si>
  <si>
    <t>CERCA COM MOURÕES DE MADEIRA ROLIÇA, DIÂMETRO 11 CM, ESPAÇAMENTO DE 2,5 M, ALTURA LIVRE DE 1,7 M, CRAVADOS 0,5 M, COM 5 FIOS DE ARAME DE AÇO OVALADO 15X17 - FORNECIMENTO E INSTALAÇÃO. AF_05/2020</t>
  </si>
  <si>
    <t>CERCA COM MOURÕES DE MADEIRA ROLIÇA, DIÂMETRO 11 CM, ESPAÇAMENTO DE 2,5 M, ALTURA LIVRE DE 1,7 M, CRAVADOS 0,5 M, COM 5 FIOS DE ARAME MISTO - FORNECIMENTO E INSTALAÇÃO. AF_05/2020</t>
  </si>
  <si>
    <t>PORTÃO COM MOURÕES DE MADEIRA ROLIÇA, DIÂMETRO 11 CM, COM 5 FIOS DE ARAME FARPADO Nº 14 CLASSE 250, SEM DOBRADIÇAS - FORNECIMENTO E INSTALAÇÃO. AF_05/2020</t>
  </si>
  <si>
    <t>ALAMBRADO PARA QUADRA POLIESPORTIVA, ESTRUTURADO POR TUBOS DE ACO GALVANIZADO, (MONTANTES COM DIAMETRO 2", TRAVESSAS E ESCORAS COM DIÂMETRO 1 ¼), COM TELA DE ARAME GALVANIZADO, FIO 14 BWG E MALHA QUADRADA 5X5CM (EXCETO MURETA). AF_03/2021</t>
  </si>
  <si>
    <t>ALAMBRADO PARA QUADRA POLIESPORTIVA, ESTRUTURADO POR TUBOS DE ACO GALVANIZADO, (MONTANTES COM DIAMETRO 2", TRAVESSAS E ESCORAS COM DIÂMETRO 1 ¼), COM TELA DE ARAME GALVANIZADO, FIO 12 BWG E MALHA QUADRADA 5X5CM (EXCETO MURETA). AF_03/2021</t>
  </si>
  <si>
    <t>ALAMBRADO PARA QUADRA POLIESPORTIVA, ESTRUTURADO POR TUBOS DE ACO GALVANIZADO, (MONTANTES COM DIAMETRO 2", TRAVESSAS E ESCORAS COM DIÂMETRO 1 ¼), COM TELA DE ARAME GALVANIZADO, FIO 10 BWG E MALHA QUADRADA 5X5CM (EXCETO MURETA). AF_03/2021</t>
  </si>
  <si>
    <t>INSTALAÇÃO DE ESQUI TRIPLO, EM TUBO DE AÇO CARBONO - EQUIPAMENTO DE GINÁSTICA PARA ACADEMIA AO AR LIVRE / ACADEMIA DA TERCEIRA IDADE - ATI, INSTALADO SOBRE PISO DE CONCRETO EXISTENTE. AF_10/2021</t>
  </si>
  <si>
    <t>INSTALAÇÃO DE MULTIEXERCITADOR COM SEIS FUNÇÕES, EM TUBO DE AÇO CARBONO - EQUIPAMENTO DE GINÁSTICA PARA ACADEMIA AO AR LIVRE / ACADEMIA DA TERCEIRA IDADE - ATI, INSTALADO SOBRE PISO DE CONCRETO EXISTENTE. AF_10/2021</t>
  </si>
  <si>
    <t>INSTALAÇÃO DE SIMULADOR DE CAMINHADA TRIPLO, EM TUBO DE AÇO CARBONO - EQUIPAMENTO DE GINÁSTICA PARA ACADEMIA AO AR LIVRE / ACADEMIA DA TERCEIRA IDADE - ATI, INSTALADO SOBRE PISO DE CONCRETO EXISTENTE. AF_10/2021</t>
  </si>
  <si>
    <t>INSTALAÇÃO DE SIMULADOR DE CAVALGADA TRIPLO, EM TUBO DE AÇO CARBONO - EQUIPAMENTO DE GINÁSTICA PARA ACADEMIA AO AR LIVRE / ACADEMIA DA TERCEIRA IDADE - ATI, INSTALADO SOBRE PISO DE CONCRETO EXISTENTE. AF_10/2021</t>
  </si>
  <si>
    <t>INSTALAÇÃO DE SIMULADOR DE REMO INDIVIDUAL, EM TUBO DE AÇO CARBONO - EQUIPAMENTO DE GINÁSTICA PARA ACADEMIA AO AR LIVRE / ACADEMIA DA TERCEIRA IDADE - ATI, INSTALADO SOBRE PISO DE CONCRETO EXISTENTE. AF_10/2021</t>
  </si>
  <si>
    <t>INSTALAÇÃO DE PRESSÃO DE PERNAS TRIPLO, EM TUBO DE AÇO CARBONO - EQUIPAMENTO DE GINÁSTICA PARA ACADEMIA AO AR LIVRE / ACADEMIA DA TERCEIRA IDADE - ATI, INSTALADO SOBRE SOLO. AF_10/2021</t>
  </si>
  <si>
    <t>INSTALAÇÃO DE ALONGADOR COM TRÊS ALTURAS, EM TUBO DE AÇO CARBONO - EQUIPAMENTO DE GINASTICA PARA ACADEMIA AO AR LIVRE / ACADEMIA DA TERCEIRA IDADE - ATI, INSTALADO SOBRE SOLO. AF_10/2021</t>
  </si>
  <si>
    <t>INSTALAÇÃO DE ROTAÇÃO DIAGONAL DUPLA, APARELHO TRIPLO, EM TUBO DE AÇO CARBONO - EQUIPAMENTO DE GINÁSTICA PARA ACADEMIA AO AR LIVRE / ACADEMIA DA TERCEIRA IDADE - ATI, INSTALADO SOBRE SOLO. AF_10/2021</t>
  </si>
  <si>
    <t>INSTALAÇÃO DE ROTAÇÃO VERTICAL DUPLO, EM TUBO DE AÇO CARBONO - EQUIPAMENTO DE GINÁSTICA PARA ACADEMIA AO AR LIVRE / ACADEMIA DA TERCEIRA IDADE - ATI, INSTALADO SOBRE SOLO. AF_10/2021</t>
  </si>
  <si>
    <t>INSTALAÇÃO DE SURF DUPLO, EM TUBO DE AÇO CARBONO - EQUIPAMENTO DE GINÁSTICA PARA ACADEMIA AO AR LIVRE / ACADEMIA DA TERCEIRA IDADE - ATI, INSTALADO SOBRE SOLO. AF_10/2021</t>
  </si>
  <si>
    <t>INSTALAÇÃO DE PLACA ORIENTATIVA SOBRE EXERCÍCIOS, 2,00M X 1,00M, EM TUBO DE AÇO CARBONO - PARA ACADEMIA AO AR LIVRE / ACADEMIA DA TERCEIRA IDADE - ATI, INSTALADO SOBRE SOLO. AF_10/2021</t>
  </si>
  <si>
    <t>INSTALAÇÃO DE PRESSÃO DE PERNAS TRIPLO, EM TUBO DE AÇO CARBONO - EQUIPAMENTO DE GINÁSTICA PARA ACADEMIA AO AR LIVRE / ACADEMIA DA TERCEIRA IDADE - ATI, INSTALADO SOBRE PISO DE CONCRETO EXISTENTE. AF_10/2021</t>
  </si>
  <si>
    <t>INSTALAÇÃO DE ALONGADOR COM TRÊS ALTURAS, EM TUBO DE AÇO CARBONO - EQUIPAMENTO DE GINÁSTICA PARA ACADEMIA AO AR LIVRE / ACADEMIA DA TERCEIRA IDADE - ATI, INSTALADO SOBRE PISO DE CONCRETO EXISTENTE. AF_10/2021</t>
  </si>
  <si>
    <t>INSTALAÇÃO DE ROTAÇÃO DIAGONAL DUPLA, APARELHO TRIPLO, EM TUBO DE AÇO CARBONO - EQUIPAMENTO DE GINÁSTICA PARA ACADEMIA AO AR LIVRE / ACADEMIA DA TERCEIRA IDADE - ATI, INSTALADO SOBRE PISO DE CONCRETO EXISTENTE. AF_10/2021</t>
  </si>
  <si>
    <t>INSTALAÇÃO DE ROTAÇÃO VERTICAL DUPLO, EM TUBO DE ACO CARBONO - EQUIPAMENTO DE GINASTICA PARA ACADEMIA AO AR LIVRE / ACADEMIA DA TERCEIRA IDADE - ATI, INSTALADO SOBRE PISO DE CONCRETO EXISTENTE. AF_10/2021</t>
  </si>
  <si>
    <t>INSTALAÇÃO DE SURF DUPLO, EM TUBO DE AÇO CARBONO - EQUIPAMENTO DE GINÁSTICA PARA ACADEMIA AO AR LIVRE / ACADEMIA DA TERCEIRA IDADE - ATI, INSTALADO SOBRE PISO DE CONCRETO EXISTENTE. AF_10/2021</t>
  </si>
  <si>
    <t>INSTALAÇÃO DE PLACA ORIENTATIVA SOBRE EXERCÍCIOS, 2,00M X 1,00M, EM TUBO DE AÇO CARBONO - PARA ACADEMIA AO AR LIVRE / ACADEMIA DA TERCEIRA IDADE - ATI, INSTALADO SOBRE PISO DE CONCRETO EXISTENTE. AF_10/2021</t>
  </si>
  <si>
    <t>INSTALAÇÃO DE BANCO METÁLICO COM ENCOSTO, 1,60 M DE COMPRIMENTO, EM TUBO DE AÇO CARBONO COM PINTURA ELETROSTÁTICA, SOBRE PISO DE CONCRETO EXISTENTE. AF_11/2021</t>
  </si>
  <si>
    <t>INSTALAÇÃO DE LIXEIRA METÁLICA DUPLA, CAPACIDADE DE 60 L, EM TUBO DE AÇO CARBONO E CESTOS EM CHAPA DE AÇO COM PINTURA ELETROSTÁTICA, SOBRE PISO DE CONCRETO EXISTENTE. AF_11/2021</t>
  </si>
  <si>
    <t>INSTALAÇÃO DE LIXEIRA METÁLICA DUPLA, CAPACIDADE DE 60 L, EM TUBO DE AÇO CARBONO E CESTOS EM CHAPA DE AÇO COM PINTURA ELETROSTÁTICA, SOBRE SOLO. AF_11/2021</t>
  </si>
  <si>
    <t>INSTALAÇÃO DE PERGOLADO DE MADEIRA, EM MAÇARANDUBA, ANGELIM OU EQUIVALENTE DA REGIÃO, FIXADO COM CONCRETO SOBRE PISO DE CONCRETO EXISTENTE. AF_11/2021</t>
  </si>
  <si>
    <t>INSTALAÇÃO DE PERGOLADO DE MADEIRA, EM MAÇARANDUBA, ANGELIM OU EQUIVALENTE DA REGIÃO, FIXADO COM CONCRETO SOBRE SOLO. AF_11/2021</t>
  </si>
  <si>
    <t>PAR DE TABELAS DE BASQUETE DE COMPENSADO NAVAL, COM AROS E REDES - FORNECIMENTO E INSTALAÇÃO. AF_03/2022</t>
  </si>
  <si>
    <t>CURSO DE CAPACITAÇÃO PARA ENGENHEIRO CIVIL SENIOR (ENCARGOS COMPLEMENTARES) - HORISTA</t>
  </si>
  <si>
    <t>CURSO DE CAPACITAÇÃO PARA ENGENHEIRO SANITARISTA (ENCARGOS COMPLEMENTARES) - HORISTA</t>
  </si>
  <si>
    <t>CURSO DE CAPACITAÇÃO PARA AJUDANTE DE ARMADOR (ENCARGOS COMPLEMENTARES) - MENSALISTA</t>
  </si>
  <si>
    <t>CURSO DE CAPACITAÇÃO PARA AJUDANTE DE ELETRICISTA (ENCARGOS COMPLEMENTARES) - MENSALISTA</t>
  </si>
  <si>
    <t>CURSO DE CAPACITAÇÃO PARA AJUDANTE DE ESTRUTURAS METÁLICAS(ENCARGOS COMPLEMENTARES) - MENSALISTA</t>
  </si>
  <si>
    <t>CURSO DE CAPACITAÇÃO PARA AJUDANTE DE OPERAÇÃO EM GERAL (ENCARGOS COMPLEMENTARES) - MENSALISTA</t>
  </si>
  <si>
    <t>CURSO DE CAPACITAÇÃO PARA AJUDANTE DE PINTOR (ENCARGOS COMPLEMENTARES) - MENSALISTA</t>
  </si>
  <si>
    <t>CURSO DE CAPACITAÇÃO PARA AJUDANTE DE SERRALHEIRO (ENCARGOS COMPLEMENTARES) - MENSALISTA</t>
  </si>
  <si>
    <t>CURSO DE CAPACITAÇÃO PARA AJUDANTE ESPECIALIZADO (ENCARGOS COMPLEMENTARES) - MENSALISTA</t>
  </si>
  <si>
    <t>CURSO DE CAPACITAÇÃO PARA ARMADOR (ENCARGOS COMPLEMENTARES) - MENSALISTA</t>
  </si>
  <si>
    <t>CURSO DE CAPACITAÇÃO PARA ASSENTADOR DE MANILHA (ENCARGOS COMPLEMENTARES) - MENSALISTA</t>
  </si>
  <si>
    <t>CURSO DE CAPACITAÇÃO PARA AUXILIAR DE AZULEJISTA (ENCARGOS COMPLEMENTARES) - MENSALISTA</t>
  </si>
  <si>
    <t>CURSO DE CAPACITAÇÃO PARA AUXILIAR DE ENCANADOR OU BOMBEIRO HIDRÁULICO (ENCARGOS COMPLEMENTARES) - MENSALISTA</t>
  </si>
  <si>
    <t>CURSO DE CAPACITAÇÃO PARA AUXILIAR DE LABORATORISTA (ENCARGOS COMPLEMENTARES) - MENSALISTA</t>
  </si>
  <si>
    <t>CURSO DE CAPACITAÇÃO PARA AUXILIAR DE MECANICO (ENCARGOS COMPLEMENTARES) - MENSALISTA</t>
  </si>
  <si>
    <t>CURSO DE CAPACITAÇÃO PARA AUXILIAR DE PEDREIRO (ENCARGOS COMPLEMENTARES) - MENSALISTA</t>
  </si>
  <si>
    <t>CURSO DE CAPACITAÇÃO PARA AUXILIAR DE SERVIÇOS GERAIS (ENCARGOS COMPLEMENTARES) - MENSALISTA</t>
  </si>
  <si>
    <t>CURSO DE CAPACITAÇÃO PARA AUXILIAR DE TOPÓGRAFO (ENCARGOS COMPLEMENTARES) - MENSALISTA</t>
  </si>
  <si>
    <t>CURSO DE CAPACITAÇÃO PARA AUXILIAR TÉCNICO DE ENGENHARIA (ENCARGOS COMPLEMENTARES) - MENSALISTA</t>
  </si>
  <si>
    <t>CURSO DE CAPACITAÇÃO PARA MONTADOR DE ELETROELETRONICOS(ENCARGOS COMPLEMENTARES) - MENSALISTA</t>
  </si>
  <si>
    <t>CURSO DE CAPACITAÇÃO PARA AZULEJISTA OU LADRILHISTA (ENCARGOS COMPLEMENTARES) - MENSALISTA</t>
  </si>
  <si>
    <t>CURSO DE CAPACITAÇÃO PARA BLASTER, DINAMITADOR OU CABO DE FORÇA (ENCARGOS COMPLEMENTARES) - MENSALISTA</t>
  </si>
  <si>
    <t>CURSO DE CAPACITAÇÃO PARA CALCETEIRO (ENCARGOS COMPLEMENTARES) - MENSALISTA</t>
  </si>
  <si>
    <t>CURSO DE CAPACITAÇÃO PARA MONTADOR DE ESTRUTURAS METALICAS (ENCARGOS COMPLEMENTARES) - MENSALISTA</t>
  </si>
  <si>
    <t>CURSO DE CAPACITAÇÃO PARA CARPINTEIRO AUXILIAR (ENCARGOS COMPLEMENTARES) - MENSALISTA</t>
  </si>
  <si>
    <t>CURSO DE CAPACITAÇÃO PARA CARPINTEIRO DE ESQUADRIAS (ENCARGOS COMPLEMENTARES) - MENSALISTA</t>
  </si>
  <si>
    <t>CURSO DE CAPACITAÇÃO PARA CARPINTEIRO DE FORMAS (ENCARGOS COMPLEMENTARES) - MENSALISTA</t>
  </si>
  <si>
    <t>CURSO DE CAPACITAÇÃO PARA CAVOUQUEIRO OU OPERADOR DE PERFURATRIZ (ENCARGOS COMPLEMENTARES) - MENSALISTA</t>
  </si>
  <si>
    <t>CURSO DE CAPACITAÇÃO PARA ELETRICISTA (ENCARGOS COMPLEMENTARES) - MENSALISTA</t>
  </si>
  <si>
    <t>CURSO DE CAPACITAÇÃO PARA ELETRICISTA DE MANUTENÇÃO INDUSTRIAL (ENCARGOS COMPLEMENTARES) - MENSALISTA</t>
  </si>
  <si>
    <t>CURSO DE CAPACITAÇÃO PARA ELETROTÉCNICO (ENCARGOS COMPLEMENTARES) - MENSALISTA</t>
  </si>
  <si>
    <t>CURSO DE CAPACITAÇÃO PARA ENCANADOR OU BOMBEIRO HIDRÁULICO (ENCARGOS COMPLEMENTARES) - MENSALISTA</t>
  </si>
  <si>
    <t>CURSO DE CAPACITAÇÃO PARA ENGENHEIRO CIVIL SENIOR (ENCARGOS COMPLEMENTARES) - MENSALISTA</t>
  </si>
  <si>
    <t>CURSO DE CAPACITAÇÃO PARA ENGENHEIRO ELETRICISTA (ENCARGOS COMPLEMENTARES) - MENSALISTA</t>
  </si>
  <si>
    <t>CURSO DE CAPACITAÇÃO PARA ENGENHEIRO SANITARISTA (ENCARGOS COMPLEMENTARES) - MENSALISTA</t>
  </si>
  <si>
    <t>CURSO DE CAPACITAÇÃO PARA MONTADOR DE MAQUINAS (ENCARGOS COMPLEMENTARES) - MENSALISTA</t>
  </si>
  <si>
    <t>CURSO DE CAPACITAÇÃO PARA GESSEIRO (ENCARGOS COMPLEMENTARES) - MENSALISTA</t>
  </si>
  <si>
    <t>CURSO DE CAPACITAÇÃO PARA IMPERMEABILIZADOR (ENCARGOS COMPLEMENTARES) - MENSALISTA</t>
  </si>
  <si>
    <t>CURSO DE CAPACITAÇÃO PARA MOTORISTA DE CAMINHAO-BASCULANTE (ENCARGOS COMPLEMENTARES) - MENSALISTA</t>
  </si>
  <si>
    <t>CURSO DE CAPACITAÇÃO PARA INSTALADOR DE TUBULAÇÕES (ENCARGOS COMPLEMENTARES) - MENSALISTA</t>
  </si>
  <si>
    <t>CURSO DE CAPACITAÇÃO PARA JARDINEIRO (ENCARGOS COMPLEMENTARES) - MENSALISTA</t>
  </si>
  <si>
    <t>CURSO DE CAPACITAÇÃO PARA LEITURISTA OU CADASTRISTA DE REDES DE ÁGUA (ENCARGOS COMPLEMENTARES) - MENSALISTA</t>
  </si>
  <si>
    <t>CURSO DE CAPACITAÇÃO PARA MOTORISTA DE CAMINHAO-CARRETA (ENCARGOS COMPLEMENTARES) - MENSALISTA</t>
  </si>
  <si>
    <t>CURSO DE CAPACITAÇÃO PARA MAÇARIQUEIRO (ENCARGOS COMPLEMENTARES) - MENSALISTA</t>
  </si>
  <si>
    <t>CURSO DE CAPACITAÇÃO PARA MARCENEIRO (ENCARGOS COMPLEMENTARES) - MENSALISTA</t>
  </si>
  <si>
    <t>CURSO DE CAPACITAÇÃO PARA MARMORISTA / GRANITEIRO (ENCARGOS COMPLEMENTARES) - MENSALISTA</t>
  </si>
  <si>
    <t>CURSO DE CAPACITAÇÃO PARA MOTORISTA DE CARRO DE PASSEIO (ENCARGOS COMPLEMENTARES) - MENSALISTA</t>
  </si>
  <si>
    <t>CURSO DE CAPACITAÇÃO PARA MECÂNICO DE EQUIPAMENTOS PESADOS (ENCARGOS COMPLEMENTARES) - MENSALISTA</t>
  </si>
  <si>
    <t>CURSO DE CAPACITAÇÃO PARA MECÂNICO DE REFRIGERAÇÃO (ENCARGOS COMPLEMENTARES) - MENSALISTA</t>
  </si>
  <si>
    <t>CURSO DE CAPACITAÇÃO PARA MOTORISTA DE ONIBUS / MICRO-ONIBUS (ENCARGOS COMPLEMENTARES) - MENSALISTA</t>
  </si>
  <si>
    <t>CURSO DE CAPACITAÇÃO PARA MOTORISTA OPERADOR DE CAMINHAO COM MUNCK (ENCARGOS COMPLEMENTARES) - MENSALISTA</t>
  </si>
  <si>
    <t>CURSO DE CAPACITAÇÃO PARA NIVELADOR (ENCARGOS COMPLEMENTARES) - MENSALISTA</t>
  </si>
  <si>
    <t>CURSO DE CAPACITAÇÃO PARA OPERADOR DE BATE-ESTACAS (ENCARGOS COMPLEMENTARES) - MENSALISTA</t>
  </si>
  <si>
    <t>CURSO DE CAPACITAÇÃO PARA OPERADOR DE BETONEIRA (ENCARGOS COMPLEMENTARES) - MENSALISTA</t>
  </si>
  <si>
    <t>CURSO DE CAPACITAÇÃO PARA OPERADOR DE BETONEIRA ESTACIONARIA / MISTURADOR (ENCARGOS COMPLEMENTARES) - MENSALISTA</t>
  </si>
  <si>
    <t>CURSO DE CAPACITAÇÃO PARA OPERADOR DE COMPRESSOR DE AR OU COMPRESSORISTA (ENCARGOS COMPLEMENTARES) - MENSALISTA</t>
  </si>
  <si>
    <t>CURSO DE CAPACITAÇÃO PARA OPERADOR DE DEMARCADORA DE FAIXAS DE TRAFEGO (ENCARGOS COMPLEMENTARES) - MENSALISTA</t>
  </si>
  <si>
    <t>CURSO DE CAPACITAÇÃO PARA OPERADOR DE ESCAVADEIRA (ENCARGOS COMPLEMENTARES) - MENSALISTA</t>
  </si>
  <si>
    <t>CURSO DE CAPACITAÇÃO PARA OPERADOR DE GUINCHO OU GUINCHEIRO (ENCARGOS COMPLEMENTARES) - MENSALISTA</t>
  </si>
  <si>
    <t>CURSO DE CAPACITAÇÃO PARA OPERADOR DE GUINDASTE (ENCARGOS COMPLEMENTARES) - MENSALISTA</t>
  </si>
  <si>
    <t>CURSO DE CAPACITAÇÃO PARA OPERADOR DE JATO ABRASIVO OU JATISTA (ENCARGOS COMPLEMENTARES) - MENSALISTA</t>
  </si>
  <si>
    <t>CURSO DE CAPACITAÇÃO PARA OPERADOR DE MAQUINAS E TRATORES DIVERSOS (ENCARGOS COMPLEMENTARES) - MENSALISTA</t>
  </si>
  <si>
    <t>CURSO DE CAPACITAÇÃO PARA OPERADOR DE MARTELETE OU MARTELETEIRO (ENCARGOS COMPLEMENTARES) - MENSALISTA</t>
  </si>
  <si>
    <t>CURSO DE CAPACITAÇÃO PARA OPERADOR DE MOTO SCRAPER (ENCARGOS COMPLEMENTARES) - MENSALISTA</t>
  </si>
  <si>
    <t>CURSO DE CAPACITAÇÃO PARA OPERADOR DE MOTONIVELADORA (ENCARGOS COMPLEMENTARES) - MENSALISTA</t>
  </si>
  <si>
    <t>CURSO DE CAPACITAÇÃO PARA OPERADOR DE PA CARREGADEIRA (ENCARGOS COMPLEMENTARES) - MENSALISTA</t>
  </si>
  <si>
    <t>CURSO DE CAPACITAÇÃO PARA OPERADOR DE PAVIMENTADORA / MESA VIBROACABADORA (ENCARGOS COMPLEMENTARES) - MENSALISTA</t>
  </si>
  <si>
    <t>CURSO DE CAPACITAÇÃO PARA OPERADOR DE ROLO COMPACTADOR (ENCARGOS COMPLEMENTARES) - MENSALISTA</t>
  </si>
  <si>
    <t>CURSO DE CAPACITAÇÃO PARA OPERADOR DE TRATOR - EXCLUSIVE AGROPECUARIA (ENCARGOS COMPLEMENTARES) - MENSALISTA</t>
  </si>
  <si>
    <t>CURSO DE CAPACITAÇÃO PARA OPERADOR DE USINA DE ASFALTO, DE SOLOS OU DE CONCRETO (ENCARGOS COMPLEMENTARES) - MENSALISTA</t>
  </si>
  <si>
    <t>CURSO DE CAPACITAÇÃO PARA PASTILHEIRO (ENCARGOS COMPLEMENTARES) - MENSALISTA</t>
  </si>
  <si>
    <t>CURSO DE CAPACITAÇÃO PARA PEDREIRO (ENCARGOS COMPLEMENTARES) - MENSALISTA</t>
  </si>
  <si>
    <t>CURSO DE CAPACITAÇÃO PARA PINTOR (ENCARGOS COMPLEMENTARES) - MENSALISTA</t>
  </si>
  <si>
    <t>CURSO DE CAPACITAÇÃO PARA PINTOR DE LETREIROS (ENCARGOS COMPLEMENTARES) - MENSALISTA</t>
  </si>
  <si>
    <t>CURSO DE CAPACITAÇÃO PARA PINTOR PARA TINTA EPOXI (ENCARGOS COMPLEMENTARES) - MENSALISTA</t>
  </si>
  <si>
    <t>CURSO DE CAPACITAÇÃO PARA POCEIRO / ESCAVADOR DE VALAS E TUBULOES (ENCARGOS COMPLEMENTARES) - MENSALISTA</t>
  </si>
  <si>
    <t>CURSO DE CAPACITAÇÃO PARA RASTELEIRO (ENCARGOS COMPLEMENTARES) - MENSALISTA</t>
  </si>
  <si>
    <t>CURSO DE CAPACITAÇÃO PARA SERRALHEIRO (ENCARGOS COMPLEMENTARES) - MENSALISTA</t>
  </si>
  <si>
    <t>CURSO DE CAPACITAÇÃO PARA SERVENTE DE OBRAS (ENCARGOS COMPLEMENTARES) - MENSALISTA</t>
  </si>
  <si>
    <t>CURSO DE CAPACITAÇÃO PARA SOLDADOR (ENCARGOS COMPLEMENTARES) - MENSALISTA</t>
  </si>
  <si>
    <t>CURSO DE CAPACITAÇÃO PARA SOLDADOR ELETRICO (ENCARGOS COMPLEMENTARES) - MENSALISTA</t>
  </si>
  <si>
    <t>CURSO DE CAPACITAÇÃO PARA TAQUEADOR OU TAQUEIRO (ENCARGOS COMPLEMENTARES) - MENSALISTA</t>
  </si>
  <si>
    <t>CURSO DE CAPACITAÇÃO PARA TECNICO EM LABORATORIO E CAMPO DE CONSTRUCAO CIVIL (ENCARGOS COMPLEMENTARES) - MENSALISTA</t>
  </si>
  <si>
    <t>CURSO DE CAPACITAÇÃO PARA TECNICO EM SONDAGEM (ENCARGOS COMPLEMENTARES) - MENSALISTA</t>
  </si>
  <si>
    <t>CURSO DE CAPACITAÇÃO PARA TELHADOR (ENCARGOS COMPLEMENTARES) - MENSALISTA</t>
  </si>
  <si>
    <t>CURSO DE CAPACITAÇÃO PARA VIDRACEIRO (ENCARGOS COMPLEMENTARES) - MENSALISTA</t>
  </si>
  <si>
    <t>CURSO DE CAPACITAÇÃO PARA VIGIA DIURNO (ENCARGOS COMPLEMENTARES) - MENSALISTA</t>
  </si>
  <si>
    <t>ENGENHEIRO CIVIL SENIOR COM ENCARGOS COMPLEMENTARES</t>
  </si>
  <si>
    <t>AJUDANTE DE ELETRICISTA COM ENCARGOS COMPLEMENTARES</t>
  </si>
  <si>
    <t>AJUDANTE DE ESTRUTURAS METÁLICAS COM ENCARGOS COMPLEMENTARES</t>
  </si>
  <si>
    <t>AJUDANTE DE SERRALHEIRO COM ENCARGOS COMPLEMENTARES</t>
  </si>
  <si>
    <t>ASSENTADOR DE MANILHAS COM ENCARGOS COMPLEMENTARES</t>
  </si>
  <si>
    <t>AUXILIAR DE LABORATORISTA DE SOLOS E DE CONCRETO COM ENCARGOS COMPLEMENTARES</t>
  </si>
  <si>
    <t>AUXILIAR DE PEDREIRO COM ENCARGOS COMPLEMENTARES</t>
  </si>
  <si>
    <t>AUXILIAR TÉCNICO / ASSISTENTE DE ENGENHARIA COM ENCARGOS COMPLEMENTARES</t>
  </si>
  <si>
    <t>AZULEJISTA OU LADRILHEIRO COM ENCARGOS COMPLEMENTARES</t>
  </si>
  <si>
    <t>BLASTER, DINAMITADOR OU CABO DE FORÇA COM ENCARGOS COMPLEMENTARES</t>
  </si>
  <si>
    <t>CARPINTEIRO AUXILIAR COM ENCARGOS COMPLEMENTARES</t>
  </si>
  <si>
    <t>CARPINTEIRO DE ESQUADRIAS COM ENCARGOS COMPLEMENTARES</t>
  </si>
  <si>
    <t>CAVOUQUEIRO OU OPERADOR DE PERFURATRIZ COM ENCARGOS COMPLEMENTARES</t>
  </si>
  <si>
    <t>ELETRICISTA DE MANUTENÇÃO INDUSTRIAL COM ENCARGOS COMPLEMENTARES</t>
  </si>
  <si>
    <t>INSTALADOR DE TUBULAÇÕES COM ENCARGOS COMPLEMENTARES</t>
  </si>
  <si>
    <t>LEITURISTA OU CADASTRISTA DE REDES DE ÁGUA COM ENCARGOS COMPLEMENTARES</t>
  </si>
  <si>
    <t>MAÇARIQUEIRO COM ENCARGOS COMPLEMENTARES</t>
  </si>
  <si>
    <t>MARMORISTA / GRANITEIRO COM ENCARGOS COMPLEMENTARES</t>
  </si>
  <si>
    <t>MECÂNICO DE EQUIPAMENTOS PESADOS COM ENCARGOS COMPLEMENTARES</t>
  </si>
  <si>
    <t>MONTADOR DE ELETROELETRÔNICO COM ENCARGOS COMPLEMENTARES</t>
  </si>
  <si>
    <t>MONTADOR DE ESTRUTURAS METÁLICAS COM ENCARGOS COMPLEMENTARES</t>
  </si>
  <si>
    <t>MONTADOR DE MÁQUINAS COM ENCARGOS COMPLEMENTARES</t>
  </si>
  <si>
    <t>MOTORISTA DE CAMINHÃO BASCULANTE COM ENCARGOS COMPLEMENTARES</t>
  </si>
  <si>
    <t>MOTORISTA DE CAMINHÃO CARRETA COM ENCARGOS COMPLEMENTARES</t>
  </si>
  <si>
    <t>MOTORISTA DE CARRO DE PASSEIO COM ENCARGOS COMPLEMENTARES</t>
  </si>
  <si>
    <t>MOTORISTA DE ÔNIBUS / MICRO-ÔNIBUS COM ENCARGOS COMPLEMENTARES</t>
  </si>
  <si>
    <t>MOTORISTA OPERADOR DE CAMINHÃO COM MUNCK COM ENCARGOS COMPLEMENTARES</t>
  </si>
  <si>
    <t>NIVELADOR  COM ENCARGOS COMPLEMENTARES</t>
  </si>
  <si>
    <t>OPERADOR DE BATE-ESTACA COM ENCARGOS COMPLEMENTARES</t>
  </si>
  <si>
    <t>OPERADOR DE BETONEIRA ESTACIONÁRIA COM ENCARGOS COMPLEMENTARES</t>
  </si>
  <si>
    <t>OPERADOR DE COMPRESSOR DE AR OU COMPRESSORISTA COM ENCARGOS COMPLEMENTARES</t>
  </si>
  <si>
    <t>OPERADOR DE DEMARCADORA DE FAIXAS DE TRÁFEGO COM ENCARGOS COMPLEMENTARES</t>
  </si>
  <si>
    <t>OPERADOR DE GUINCHO OU GUINCHEIRO COM ENCARGOS COMPLEMENTARES</t>
  </si>
  <si>
    <t>OPERADOR DE JATO ABRASIVO OU JATISTA COM ENCARGOS COMPLEMENTARES</t>
  </si>
  <si>
    <t>OPERADOR DE MÁQUINAS E TRATORES DIVERSOS COM ENCARGOS COMPLEMENTARES</t>
  </si>
  <si>
    <t>OPERADOR DE MOTO SCRAPER COM ENCARGOS COMPLEMENTARES</t>
  </si>
  <si>
    <t>OPERADOR DE PAVIMENTADORA / MESA VIBROACABADORA COM ENCARGOS COMPLEMENTARES</t>
  </si>
  <si>
    <t>OPERADOR DE TRATOR - EXCLUSIVE AGROPECUÁRIA COM ENCARGOS COMPLEMENTARES</t>
  </si>
  <si>
    <t>POCEIRO / ESCAVADOR DE VALAS COM ENCARGOS COMPLEMENTARES</t>
  </si>
  <si>
    <t>SERVENTE DE OBRAS COM ENCARGOS COMPLEMENTARES</t>
  </si>
  <si>
    <t>SOLDADOR ELÉTRICO COM ENCARGOS COMPLEMENTARES</t>
  </si>
  <si>
    <t>TÉCNICO DE LABORATÓRIO E CAMPO DE CONSTRUÇÃO COM ENCARGOS COMPLEMENTARES</t>
  </si>
  <si>
    <t>TÉCNICO EM SONDAGEM COM ENCARGOS COMPLEMENTARES</t>
  </si>
  <si>
    <t>TELHADOR COM ENCARGOS COMPLEMENTARES</t>
  </si>
  <si>
    <t>DATA BASE: SINAPI JUNHO - COM DESONERAÇÃO / 2022</t>
  </si>
  <si>
    <t>MES DE COLETA: 06/2022</t>
  </si>
  <si>
    <t>ALMOXARIFE (HORISTA)</t>
  </si>
  <si>
    <t>APONTADOR OU APROPRIADOR DE MAO DE OBRA (HORISTA)</t>
  </si>
  <si>
    <t>AUXILIAR DE ALMOXARIFE (HORISTA)</t>
  </si>
  <si>
    <t>AUXILIAR DE ESCRITORIO (HORISTA)</t>
  </si>
  <si>
    <t>AUXILIAR DE LABORATORISTA DE SOLOS E DE CONCRETO (HORISTA)</t>
  </si>
  <si>
    <t>AUXILIAR DE TOPOGRAFO (HORISTA)</t>
  </si>
  <si>
    <t>BASTIDOR PARA BLOCO M10</t>
  </si>
  <si>
    <t>BLOCO DE ENGATE RAPIDO PARA BASTIDOR TIPO M10</t>
  </si>
  <si>
    <t>CABO DE REDE, PAR TRANCADO U/UTP, 4 PARES, CATEGORIA 5E (CAT 5E), ISOLAMENTO PVC (CM)</t>
  </si>
  <si>
    <t>CABO DE REDE, PAR TRANCADO U/UTP, 4 PARES, CATEGORIA 5E (CAT 5E), ISOLAMENTO PVC (CMX)</t>
  </si>
  <si>
    <t>CABO DE REDE, PAR TRANCADO U/UTP, 4 PARES, CATEGORIA 5E (CAT 5E), ISOLAMENTO PVC (LSZH)</t>
  </si>
  <si>
    <t>CAMINHAO TOCO, PESO BRUTO TOTAL 10700 KG, CARGA UTIL MAXIMA 7400 KG, DISTANCIA ENTRE EIXOS 4,00 M, POTENCIA 175 CV (INCLUI CABINE E CHASSI, NAO INCLUI CARROCERIA)</t>
  </si>
  <si>
    <t>CAMINHAO TOCO, PESO BRUTO TOTAL 16000 KG, CARGA UTIL MAXIMA 10830 KG, DISTANCIA ENTRE EIXOS 3,56 M, POTENCIA 226 CV (INCLUI CABINE E CHASSI, NAO INCLUI CARROCERIA)</t>
  </si>
  <si>
    <t>CAMINHAO TOCO, PESO BRUTO TOTAL 8500 KG, CARGA UTIL MAXIMA 5600 KG, DISTANCIA ENTRE EIXOS 3,40 M, POTENCIA 167 CV (INCLUI CABINE E CHASSI, NAO INCLUI CARROCERIA)</t>
  </si>
  <si>
    <t>CAMINHAO TRUCADO, PESO BRUTO TOTAL 23000 KG, CARGA UTIL MAXIMA 15460 KG, DISTANCIA ENTRE EIXOS 4,80 M, POTENCIA 286 CV (INCLUI CABINE E CHASSI, NAO INCLUI CARROCERIA)</t>
  </si>
  <si>
    <t>CAMINHAO TRUCADO, PESO BRUTO TOTAL 23000 KG, CARGA UTIL MAXIMA 16540 KG, DISTANCIA ENTRE EIXOS 4,80 M, POTENCIA 256 CV (INCLUI CABINE E CHASSI, NAO INCLUI CARROCERIA)</t>
  </si>
  <si>
    <t>CONECTOR / TOMADA FEMEA RJ 45, CATEGORIA 5 E (CAT 5E) PARA CABOS</t>
  </si>
  <si>
    <t>CONECTOR / TOMADA FEMEA RJ 45, CATEGORIA 6 (CAT 6) PARA CABOS</t>
  </si>
  <si>
    <t>CONECTOR MACHO RJ 45, CATEGORIA 5 E (CAT 5E) PARA CABOS</t>
  </si>
  <si>
    <t>CONECTOR MACHO RJ 45, CATEGORIA 6 (CAT 6) PARA CABOS</t>
  </si>
  <si>
    <t>DESENHISTA COPISTA (HORISTA)</t>
  </si>
  <si>
    <t>DESENHISTA DETALHISTA (HORISTA)</t>
  </si>
  <si>
    <t>DESENHISTA PROJETISTA (HORISTA)</t>
  </si>
  <si>
    <t>DESENHISTA TECNICO AUXILIAR (HORISTA)</t>
  </si>
  <si>
    <t>DOBRADICA EM ACO/FERRO, 3" X 2 1/2", E= 1,2 A 1,8 MM, SEM ANEL, CROMADO OU ZINCADO, TAMPA BOLA, COM PARAFUSOS</t>
  </si>
  <si>
    <t>ELETRODUTO EM ACO GALVANIZADO ELETROLITICO, LEVE, DIAMETRO 1", PAREDE DE 0,90 MM</t>
  </si>
  <si>
    <t>ELETRODUTO EM ACO GALVANIZADO ELETROLITICO, LEVE, DIAMETRO 3/4", PAREDE DE 0,90 MM</t>
  </si>
  <si>
    <t>ELETRODUTO EM ACO GALVANIZADO ELETROLITICO, SEMI-PESADO, DIAMETRO 1 1/2", PAREDE DE 1,20 MM</t>
  </si>
  <si>
    <t>ELETRODUTO EM ACO GALVANIZADO ELETROLITICO, SEMI-PESADO, DIAMETRO 1 1/4", PAREDE DE 1,20 MM</t>
  </si>
  <si>
    <t>HASTE DE ATERRAMENTO EM ACO COM 3,00 M DE COMPRIMENTO E DN = 3/4", REVESTIDA COM BAIXA CAMADA DE COBRE, SEM CONECTOR</t>
  </si>
  <si>
    <t>HASTE DE ATERRAMENTO EM ACO COM 3,00 M DE COMPRIMENTO E DN = 5/8", REVESTIDA COM BAIXA CAMADA DE COBRE, COM CONECTOR TIPO GRAMPO</t>
  </si>
  <si>
    <t>HASTE DE ATERRAMENTO EM ACO COM 3,00 M DE COMPRIMENTO E DN = 5/8", REVESTIDA COM BAIXA CAMADA DE COBRE, SEM CONECTOR</t>
  </si>
  <si>
    <t>JANELA DE CORRER, ACO, BATENTE/REQUADRO DE 6 A 14 CM, COM DIVISAO HORIZ , PINT ANTICORROSIVA, SEM VIDRO, BANDEIRA COM BASCULA, 4 FLS, 120 X 150 CM (A X L)</t>
  </si>
  <si>
    <t>LEITURISTA OU CADASTRISTA DE REDES DE AGUA E ESGOTO (HORISTA)</t>
  </si>
  <si>
    <t>UNXMES</t>
  </si>
  <si>
    <t>LUMINARIA FECHADA P/ ILUMINACAO PUBLICA, TIPO ABL 50/F OU EQUIV, P/ LAMPADA A VAPOR DE MERCURIO 400W</t>
  </si>
  <si>
    <t>MACARIQUEIRO (HORISTA)</t>
  </si>
  <si>
    <t>NIVELADOR (HORISTA)</t>
  </si>
  <si>
    <t>PATCH CORD (CABO DE REDE), CATEGORIA 5 E (CAT 5E) UTP, 24 AWG, 4 PARES, EXTENSAO DE 1,50 M</t>
  </si>
  <si>
    <t>PATCH CORD (CABO DE REDE), CATEGORIA 5 E (CAT 5E) UTP, 24 AWG, 4 PARES, EXTENSAO DE 2,50 M</t>
  </si>
  <si>
    <t>PATCH CORD (CABO DE REDE), CATEGORIA 6 (CAT 6) UTP, 23 AWG, 4 PARES, EXTENSAO DE 1,50 M</t>
  </si>
  <si>
    <t>PATCH CORD (CABO DE REDE), CATEGORIA 6 (CAT 6) UTP, 23 AWG, 4 PARES, EXTENSAO DE 2,50 M</t>
  </si>
  <si>
    <t>PATCH PANEL, 24 PORTAS, CATEGORIA 5E, COM RACKS DE 19" DE LARGURA E 1 U DE ALTURA</t>
  </si>
  <si>
    <t>PATCH PANEL, 24 PORTAS, CATEGORIA 6, COM RACKS DE 19" DE LARGURA E 1 U DE ALTURA</t>
  </si>
  <si>
    <t>PATCH PANEL, 48 PORTAS, CATEGORIA 5E, COM RACKS DE 19" DE LARGURA E 2 U DE ALTURA</t>
  </si>
  <si>
    <t>PATCH PANEL, 48 PORTAS, CATEGORIA 6, COM RACKS DE 19" DE LARGURA E 2 U DE ALTURA</t>
  </si>
  <si>
    <t>RACK DE PISO PARA SERVIDOR, ABERTO, EM COLUNA, 44U X *570* MM</t>
  </si>
  <si>
    <t>RACK DE PISO PARA SERVIDOR, FECHADO, 44U, COM PORTA, 44U X *570* MM</t>
  </si>
  <si>
    <t>SOLDADOR (HORISTA)</t>
  </si>
  <si>
    <t>SOLDADOR ELETRICO (PARA SOLDA A SER TESTADA COM RAIOS "X") (HORISTA)</t>
  </si>
  <si>
    <t>TECNICO DE EDIFICACOES (HORISTA)</t>
  </si>
  <si>
    <t>TECNICO EM LABORATORIO E CAMPO DE CONSTRUCAO CIVIL (HORISTA)</t>
  </si>
  <si>
    <t>TECNICO EM SEGURANCA DO TRABALHO (HORISTA)</t>
  </si>
  <si>
    <t>TOPOGRAFO (HORISTA)</t>
  </si>
  <si>
    <t>TUBO CORRUGADO PEAD, PAREDE DUPLA, INTERNA LISA, JEI DN/DI 500 MM (DRENAGEM/ESGOTO)</t>
  </si>
  <si>
    <t>TOTAL DE INSUMOS : 5199</t>
  </si>
  <si>
    <t>TERMOFUSORA PARA TUBOS E CONEXÕES EM PPR COM DIÂMETROS DE 20 A 63 MM, POTÊNCIA DE 800 W, TENSAO 220 V - CHP DIURNO. AF_05/2022</t>
  </si>
  <si>
    <t>TERMOFUSORA PARA TUBOS E CONEXÕES EM PPR COM DIÂMETROS DE 75 A 110 MM, POTÊNCIA DE *1100* W, TENSÃO 220 V - CHP DIURNO. AF_05/2022</t>
  </si>
  <si>
    <t>TERMOFUSORA PARA TUBOS E CONEXÕES EM PPR COM DIÂMETROS DE 20 A 63 MM, POTÊNCIA DE 800 W, TENSAO 220 V - CHI DIURNO. AF_05/2022</t>
  </si>
  <si>
    <t>TERMOFUSORA PARA TUBOS E CONEXÕES EM PPR COM DIÂMETROS DE 75 A 110 MM, POTÊNCIA DE *1100* W, TENSÃO 220 V - CHI DIURNO. AF_05/2022</t>
  </si>
  <si>
    <t>CONJUNTO MACACO HIDRÁULICO E CENTRAL DE BOMBEAMENTO MOTORIZADO 1,8 KW PARA PROTENSÃO DE MONOCABOS PARA CONCRETO PROTENDIDO, ESFORÇO MÁXIMO DE 20 TONELADAS  - MATERIAIS NA OPERAÇÃO. AF_05/2022</t>
  </si>
  <si>
    <t>CONJUNTO MACACO HIDRÁULICO E CENTRAL DE BOMBEAMENTO MOTORIZADO 1,8 KW PARA PROTENSÃO DE MONOCABOS PARA CONCRETO PROTENDIDO, ESFORÇO MÁXIMO DE 30 TONELADAS  - MATERIAIS NA OPERAÇÃO. AF_05/2022</t>
  </si>
  <si>
    <t>TERMOFUSORA PARA TUBOS E CONEXÕES EM PPR COM DIÂMETROS DE 20 A 63 MM, POTÊNCIA DE 800 W, TENSAO 220 V - DEPRECIAÇÃO. AF_05/2022</t>
  </si>
  <si>
    <t>TERMOFUSORA PARA TUBOS E CONEXÕES EM PPR COM DIÂMETROS DE 20 A 63 MM, POTÊNCIA DE 800 W, TENSAO 220 V - JUROS. AF_05/2022</t>
  </si>
  <si>
    <t>TERMOFUSORA PARA TUBOS E CONEXÕES EM PPR COM DIÂMETROS DE 20 A 63 MM, POTÊNCIA DE 800 W, TENSAO 220 V - MANUTENÇÃO. AF_05/2022</t>
  </si>
  <si>
    <t>TERMOFUSORA PARA TUBOS E CONEXÕES EM PPR COM DIÂMETROS DE 20 A 63 MM, POTÊNCIA DE 800 W, TENSAO 220 V - MATERIAIS NA OPERAÇÃO. AF_05/2022</t>
  </si>
  <si>
    <t>TERMOFUSORA PARA TUBOS E CONEXÕES EM PPR COM DIÂMETROS DE 75 A 110 MM, POTÊNCIA DE *1100* W, TENSÃO 220 V - DEPRECIAÇÃO. AF_05/2022</t>
  </si>
  <si>
    <t>TERMOFUSORA PARA TUBOS E CONEXÕES EM PPR COM DIÂMETROS DE 75 A 110 MM, POTÊNCIA DE *1100* W, TENSÃO 220 V - JUROS. AF_05/2022</t>
  </si>
  <si>
    <t>TERMOFUSORA PARA TUBOS E CONEXÕES EM PPR COM DIÂMETROS DE 75 A 110 MM, POTÊNCIA DE *1100* W, TENSÃO 220 V - MANUTENÇÃO. AF_05/2022</t>
  </si>
  <si>
    <t>TERMOFUSORA PARA TUBOS E CONEXÕES EM PPR COM DIÂMETROS DE 75 A 110 MM, POTÊNCIA DE *1100* W, TENSÃO 220 V - MATERIAIS NA OPERAÇÃO. AF_05/2022</t>
  </si>
  <si>
    <t>CAIXA COM GRELHA DUPLA RETANGULAR, EM CONCRETO PRÉ-MOLDADO, DIMENSÕES INTERNAS: 0,5X2,2X1,0 M. AF_12/2020</t>
  </si>
  <si>
    <t>POÇO DE INSPEÇÃO CIRCULAR PARA ESGOTO, EM CONCRETO PRÉ-MOLDADO, DIÂMETRO INTERNO = 0,60 M, PROFUNDIDADE = 0,90 M, EXCLUINDO TAMPÃO. AF_12/2020</t>
  </si>
  <si>
    <t>POÇO DE INSPEÇÃO CIRCULAR PARA ESGOTO, EM CONCRETO PRÉ-MOLDADO, DIÂMETRO INTERNO = 0,60 M, PROFUNDIDADE = 1,40 M, EXCLUINDO TAMPÃO. AF_12/2020</t>
  </si>
  <si>
    <t>POÇO DE INSPEÇÃO CIRCULAR PARA ESGOTO, EM ALVENARIA COM TIJOLOS CERÂMICOS MACIÇOS, DIÂMETRO INTERNO = 0,60 M, PROFUNDIDADE = 0,95 M, EXCLUINDO TAMPÃO. AF_12/2020</t>
  </si>
  <si>
    <t>POÇO DE INSPEÇÃO CIRCULAR PARA ESGOTO, EM ALVENARIA COM TIJOLOS CERÂMICOS MACIÇOS, DIÂMETRO INTERNO = 0,60 M, PROFUNDIDADE = 1,45 M, EXCLUINDO TAMPÃO. AF_12/2020</t>
  </si>
  <si>
    <t>BASE PARA POÇO DE VISITA CIRCULAR PARA ESGOTO, EM CONCRETO PRÉ-MOLDADO, DIÂMETRO INTERNO = 0,80 M, PROFUNDIDADE = 1,35 M, EXCLUINDO TAMPÃO. AF_12/2020</t>
  </si>
  <si>
    <t>BASE PARA POÇO DE VISITA CIRCULAR PARA  ESGOTO, EM ALVENARIA COM TIJOLOS CERÂMICOS MACIÇOS, DIÂMETRO INTERNO = 0,80 M, PROFUNDIDADE = 1,40 M, EXCLUINDO TAMPÃO. AF_12/2020</t>
  </si>
  <si>
    <t>BASE PARA POÇO DE VISITA CIRCULAR PARA  ESGOTO, EM ALVENARIA COM TIJOLOS CERÂMICOS MACIÇOS, DIÂMETRO INTERNO = 1,20 M, PROFUNDIDADE = 1,40 M, EXCLUINDO TAMPÃO. AF_12/2020</t>
  </si>
  <si>
    <t>BASE PARA POÇO DE VISITA CIRCULAR PARA ESGOTO, EM ALVENARIA COM TIJOLOS CERÂMICOS MACIÇOS, DIÂMETRO INTERNO = 1,50 M, PROFUNDIDADE = 1,40 M, EXCLUINDO TAMPÃO. AF_12/2020</t>
  </si>
  <si>
    <t>BASE PARA POÇO DE VISITA RETANGULAR PARA  ESGOTO, EM ALVENARIA COM BLOCOS DE CONCRETO, DIMENSÕES INTERNAS = 1X1 M, PROFUNDIDADE = 1,40 M, EXCLUINDO TAMPÃO. AF_12/2020</t>
  </si>
  <si>
    <t>BASE PARA POÇO DE VISITA RETANGULAR PARA ESGOTO, EM ALVENARIA COM BLOCOS DE CONCRETO, DIMENSÕES INTERNAS = 1X1,5 M, PROFUNDIDADE = 1,40 M, EXCLUINDO TAMPÃO. AF_12/2020</t>
  </si>
  <si>
    <t>BASE PARA POÇO DE VISITA RETANGULAR PARA ESGOTO, EM ALVENARIA COM BLOCOS DE CONCRETO, DIMENSÕES INTERNAS = 1X3 M, PROFUNDIDADE = 1,40 M, EXCLUINDO TAMPÃO. AF_12/2020</t>
  </si>
  <si>
    <t>BASE PARA POÇO DE VISITA RETANGULAR PARA ESGOTO, EM ALVENARIA COM BLOCOS DE CONCRETO, DIMENSÕES INTERNAS = 1X4 M, PROFUNDIDADE = 1,40 M, EXCLUINDO TAMPÃO. AF_12/2020</t>
  </si>
  <si>
    <t>BASE PARA POÇO DE VISITA RETANGULAR PARA ESGOTO, EM ALVENARIA COM BLOCOS DE CONCRETO, DIMENSÕES INTERNAS = 1,5X2 M, PROFUNDIDADE = 1,40 M, EXCLUINDO TAMPÃO. AF_12/2020</t>
  </si>
  <si>
    <t>BASE PARA POÇO DE VISITA RETANGULAR PARA ESGOTO, EM ALVENARIA COM BLOCOS DE CONCRETO, DIMENSÕES INTERNAS = 1,5X2,5 M, PROFUNDIDADE = 1,40 M, EXCLUINDO TAMPÃO. AF_12/2020</t>
  </si>
  <si>
    <t>BASE PARA POÇO DE VISITA RETANGULAR PARA ESGOTO, EM ALVENARIA COM BLOCOS DE CONCRETO, DIMENSÕES INTERNAS = 1,5X3 M, PROFUNDIDADE = 1,40 M, EXCLUINDO TAMPÃO. AF_12/2020</t>
  </si>
  <si>
    <t>BASE PARA POÇO DE VISITA RETANGULAR PARA ESGOTO, EM ALVENARIA COM BLOCOS DE CONCRETO, DIMENSÕES INTERNAS = 1,5X3,5 M, PROFUNDIDADE = 1,40 M, EXCLUINDO TAMPÃO. AF_12/2020</t>
  </si>
  <si>
    <t>BASE PARA POÇO DE VISITA RETANGULAR PARA ESGOTO, EM ALVENARIA COM BLOCOS DE CONCRETO, DIMENSÕES INTERNAS = 1,5X4 M, PROFUNDIDADE = 1,40 M, EXCLUINDO TAMPÃO. AF_12/2020</t>
  </si>
  <si>
    <t>BASE PARA POÇO DE VISITA RETANGULAR PARA ESGOTO, EM ALVENARIA COM BLOCOS DE CONCRETO, DIMENSÕES INTERNAS = 2X2 M, PROFUNDIDADE = 1,40 M, EXCLUINDO TAMPÃO. AF_12/2020</t>
  </si>
  <si>
    <t>BASE PARA POÇO DE VISITA RETANGULAR PARA ESGOTO, EM ALVENARIA COM BLOCOS DE CONCRETO, DIMENSÕES INTERNAS = 2X2,5 M, PROFUNDIDADE = 1,40 M, EXCLUINDO TAMPÃO. AF_12/2020</t>
  </si>
  <si>
    <t>BASE PARA POÇO DE VISITA RETANGULAR PARA ESGOTO, EM ALVENARIA COM BLOCOS DE CONCRETO, DIMENSÕES INTERNAS = 2X3 M, PROFUNDIDADE = 1,40 M, EXCLUINDO TAMPÃO. AF_12/2020</t>
  </si>
  <si>
    <t>BASE PARA POÇO DE VISITA RETANGULAR PARA ESGOTO, EM ALVENARIA COM BLOCOS DE CONCRETO, DIMENSÕES INTERNAS = 2X3,5 M, PROFUNDIDADE = 1,40 M, EXCLUINDO TAMPÃO. AF_12/2020</t>
  </si>
  <si>
    <t>BASE PARA POÇO DE VISITA RETANGULAR PARA ESGOTO, EM ALVENARIA COM BLOCOS DE CONCRETO, DIMENSÕES INTERNAS = 2X4 M, PROFUNDIDADE = 1,40 M, EXCLUINDO TAMPÃO. AF_12/2020</t>
  </si>
  <si>
    <t>BASE PARA POÇO DE VISITA RETANGULAR PARA ESGOTO, EM ALVENARIA COM BLOCOS DE CONCRETO, DIMENSÕES INTERNAS = 2,5X2,5 M, PROFUNDIDADE = 1,40 M, EXCLUINDO TAMPÃO. AF_12/2020</t>
  </si>
  <si>
    <t>BASE PARA POÇO DE VISITA RETANGULAR PARA ESGOTO, EM ALVENARIA COM BLOCOS DE CONCRETO, DIMENSÕES INTERNAS = 2,5X3 M, PROFUNDIDADE = 1,40 M, EXCLUINDO TAMPÃO. AF_12/2020</t>
  </si>
  <si>
    <t>BASE PARA POÇO DE VISITA RETANGULAR PARA ESGOTO, EM ALVENARIA COM BLOCOS DE CONCRETO, DIMENSÕES INTERNAS = 2,5X3,5 M, PROFUNDIDADE = 1,40 M, EXCLUINDO TAMPÃO. AF_12/2020</t>
  </si>
  <si>
    <t>BASE PARA POÇO DE VISITA RETANGULAR PARA ESGOTO, EM ALVENARIA COM BLOCOS DE CONCRETO, DIMENSÕES INTERNAS = 2,5X4 M, PROFUNDIDADE = 1,40 M, EXCLUINDO TAMPÃO. AF_12/2020</t>
  </si>
  <si>
    <t>BASE PARA POÇO DE VISITA RETANGULAR PARA ESGOTO, EM ALVENARIA COM BLOCOS DE CONCRETO, DIMENSÕES INTERNAS = 3X3 M, PROFUNDIDADE = 1,40 M, EXCLUINDO TAMPÃO. AF_12/2020</t>
  </si>
  <si>
    <t>BASE PARA POÇO DE VISITA RETANGULAR PARA ESGOTO, EM ALVENARIA COM BLOCOS DE CONCRETO, DIMENSÕES INTERNAS = 3X3,5 M, PROFUNDIDADE = 1,40 M, EXCLUINDO TAMPÃO. AF_12/2020</t>
  </si>
  <si>
    <t>BASE PARA POÇO DE VISITA RETANGULAR PARA ESGOTO, EM ALVENARIA COM BLOCOS DE CONCRETO, DIMENSÕES INTERNAS = 3X4 M, PROFUNDIDADE = 1,40 M, EXCLUINDO TAMPÃO. AF_12/2020</t>
  </si>
  <si>
    <t>BASE PARA POÇO DE VISITA RETANGULAR PARA ESGOTO, EM ALVENARIA COM BLOCOS DE CONCRETO, DIMENSÕES INTERNAS = 3,5X3,5 M, PROFUNDIDADE = 1,40 M, EXCLUINDO TAMPÃO. AF_12/2020</t>
  </si>
  <si>
    <t>BASE PARA POÇO DE VISITA RETANGULAR PARA ESGOTO, EM ALVENARIA COM BLOCOS DE CONCRETO, DIMENSÕES INTERNAS = 3,5X4 M, PROFUNDIDADE = 1,40 M, EXCLUINDO TAMPÃO. AF_12/2020</t>
  </si>
  <si>
    <t>BASE PARA POÇO DE VISITA CIRCULAR PARA  ESGOTO, EM ALVENARIA COM TIJOLOS CERÂMICOS MACIÇOS, DIÂMETRO INTERNO = 1,0 M, PROFUNDIDADE = 1,40 M, EXCLUINDO TAMPÃO. AF_12/2020</t>
  </si>
  <si>
    <t>BASE PARA POÇO DE VISITA RETANGULAR PARA ESGOTO, EM ALVENARIA COM BLOCOS DE CONCRETO, DIMENSÕES INTERNAS = 1X3,5 M, PROFUNDIDADE = 1,40 M, EXCLUINDO TAMPÃO. AF_12/2020</t>
  </si>
  <si>
    <t>BASE PARA POÇO DE VISITA RETANGULAR PARA ESGOTO, EM ALVENARIA COM BLOCOS DE CONCRETO, DIMENSÕES INTERNAS = 1X2 M, PROFUNDIDADE = 1,40 M, EXCLUINDO TAMPÃO. AF_12/2020</t>
  </si>
  <si>
    <t>BASE PARA POÇO DE VISITA RETANGULAR PARA ESGOTO, EM ALVENARIA COM BLOCOS DE CONCRETO, DIMENSÕES INTERNAS = 1X2,5 M, PROFUNDIDADE = 1,40 M, EXCLUINDO TAMPÃO. AF_12/2020</t>
  </si>
  <si>
    <t>BASE PARA POÇO DE VISITA CIRCULAR PARA ESGOTO, EM CONCRETO PRÉ-MOLDADO, DIÂMETRO INTERNO = 1,0 M, PROFUNDIDADE = 1,35 M, EXCLUINDO TAMPÃO. AF_12/2020</t>
  </si>
  <si>
    <t>BASE PARA POÇO DE VISITA CIRCULAR PARA DRENAGEM, EM ALVENARIA COM TIJOLOS CERÂMICOS MACIÇOS, DIÂMETRO INTERNO = 1,2 M, PROFUNDIDADE = 1,40 M, EXCLUINDO TAMPÃO. AF_12/2020</t>
  </si>
  <si>
    <t>BASE PARA POÇO DE VISITA RETANGULAR PARA DRENAGEM, EM ALVENARIA COM BLOCOS DE CONCRETO, DIMENSÕES INTERNAS = 1,5X2 M, PROFUNDIDADE = 1,40 M, EXCLUINDO TAMPÃO. AF_12/2020</t>
  </si>
  <si>
    <t>BASE PARA POÇO DE VISITA CIRCULAR PARA DRENAGEM, EM ALVENARIA COM TIJOLOS CERÂMICOS MACIÇOS, DIÂMETRO INTERNO = 1,50 M, PROFUNDIDADE = 1,40 M, EXCLUINDO TAMPÃO. AF_12/2020</t>
  </si>
  <si>
    <t>BASE PARA POÇO DE VISITA RETANGULAR PARA DRENAGEM, EM ALVENARIA COM BLOCOS DE CONCRETO, DIMENSÕES INTERNAS = 1X1 M, PROFUNDIDADE = 1,40 M, EXCLUINDO TAMPÃO. AF_12/2020</t>
  </si>
  <si>
    <t>BASE PARA POÇO DE VISITA RETANGULAR PARA DRENAGEM, EM ALVENARIA COM BLOCOS DE CONCRETO, DIMENSÕES INTERNAS = 1,5X2,5 M, PROFUNDIDADE = 1,40 M, EXCLUINDO TAMPÃO. AF_12/2020</t>
  </si>
  <si>
    <t>BASE PARA POÇO DE VISITA RETANGULAR PARA DRENAGEM, EM ALVENARIA COM BLOCOS DE CONCRETO, DIMENSÕES INTERNAS = 1X1,5 M, PROFUNDIDADE = 1,40 M, EXCLUINDO TAMPÃO. AF_12/2020</t>
  </si>
  <si>
    <t>BASE PARA POÇO DE VISITA RETANGULAR PARA DRENAGEM, EM ALVENARIA COM BLOCOS DE CONCRETO, DIMENSÕES INTERNAS = 1X2 M, PROFUNDIDADE = 1,40 M, EXCLUINDO TAMPÃO. AF_12/2020</t>
  </si>
  <si>
    <t>BASE PARA POÇO DE VISITA RETANGULAR PARA DRENAGEM, EM ALVENARIA COM BLOCOS DE CONCRETO, DIMENSÕES INTERNAS = 1X2,5 M, PROFUNDIDADE = 1,40 M, EXCLUINDO TAMPÃO. AF_12/2020</t>
  </si>
  <si>
    <t>POÇO DE INSPEÇÃO CIRCULAR PARA DRENAGEM, EM CONCRETO PRÉ-MOLDADO, DIÂMETRO INTERNO = 0,60 M, PROFUNDIDADE = 0,90 M, EXCLUINDO TAMPÃO. AF_12/2020</t>
  </si>
  <si>
    <t>POÇO DE INSPEÇÃO CIRCULAR PARA DRENAGEM, EM CONCRETO PRÉ-MOLDADO, DIÂMETRO INTERNO = 0,60 M, PROFUNDIDADE = 1,40 M, EXCLUINDO TAMPÃO. AF_12/2020</t>
  </si>
  <si>
    <t>BASE PARA POÇO DE VISITA RETANGULAR PARA DRENAGEM, EM ALVENARIA COM BLOCOS DE CONCRETO, DIMENSÕES INTERNAS = 1,5X3 M, PROFUNDIDADE = 1,40 M, EXCLUINDO TAMPÃO. AF_12/2020</t>
  </si>
  <si>
    <t>POÇO DE INSPEÇÃO CIRCULAR PARA DRENAGEM, EM ALVENARIA COM TIJOLOS CERÂMICOS MACIÇOS, DIÂMETRO INTERNO = 0,60 M, PROFUNDIDADE = 0,95 M, EXCLUINDO TAMPÃO. AF_12/2020</t>
  </si>
  <si>
    <t>POÇO DE INSPEÇÃO CIRCULAR PARA DRENAGEM, EM ALVENARIA COM TIJOLOS CERÂMICOS MACIÇOS, DIÂMETRO INTERNO = 0,60 M, PROFUNDIDADE = 1,45 M, EXCLUINDO TAMPÃO. AF_12/2020</t>
  </si>
  <si>
    <t>BASE PARA POÇO DE VISITA RETANGULAR PARA DRENAGEM, EM ALVENARIA COM BLOCOS DE CONCRETO, DIMENSÕES INTERNAS = 1X3 M, PROFUNDIDADE = 1,40 M, EXCLUINDO TAMPÃO. AF_12/2020</t>
  </si>
  <si>
    <t>BASE PARA POÇO DE VISITA CIRCULAR PARA DRENAGEM, EM CONCRETO PRÉ-MOLDADO, DIÂMETRO INTERNO = 0,80 M, PROFUNDIDADE = 1,35 M, EXCLUINDO TAMPÃO. AF_12/2020</t>
  </si>
  <si>
    <t>BASE PARA POÇO DE VISITA RETANGULAR PARA DRENAGEM, EM ALVENARIA COM BLOCOS DE CONCRETO, DIMENSÕES INTERNAS = 1X3,5 M, PROFUNDIDADE = 1,40 M, EXCLUINDO TAMPÃO. AF_12/2020</t>
  </si>
  <si>
    <t>BASE PARA POÇO DE VISITA CIRCULAR PARA DRENAGEM, EM ALVENARIA COM TIJOLOS CERÂMICOS MACIÇOS, DIÂMETRO INTERNO = 0,80 M, PROFUNDIDADE = 1,40 M, EXCLUINDO TAMPÃO. AF_12/2020</t>
  </si>
  <si>
    <t>BASE PARA POÇO DE VISITA RETANGULAR PARA DRENAGEM, EM ALVENARIA COM BLOCOS DE CONCRETO, DIMENSÕES INTERNAS = 1,5X3,5 M, PROFUNDIDADE = 1,40 M, EXCLUINDO TAMPÃO. AF_12/2020</t>
  </si>
  <si>
    <t>BASE PARA POÇO DE VISITA CIRCULAR PARA DRENAGEM, EM CONCRETO PRÉ-MOLDADO, DIÂMETRO INTERNO = 1,0 M, PROFUNDIDADE = 1,35 M, EXCLUINDO TAMPÃO. AF_05/2018</t>
  </si>
  <si>
    <t>BASE PARA POÇO DE VISITA RETANGULAR PARA DRENAGEM, EM ALVENARIA COM BLOCOS DE CONCRETO, DIMENSÕES INTERNAS = 1X4 M, PROFUNDIDADE = 1,40 M, EXCLUINDO TAMPÃO. AF_12/2020</t>
  </si>
  <si>
    <t>BASE PARA POÇO DE VISITA RETANGULAR PARA DRENAGEM, EM ALVENARIA COM BLOCOS DE CONCRETO, DIMENSÕES INTERNAS = 2,5X3 M, PROFUNDIDADE = 1,40 M, EXCLUINDO TAMPÃO. AF_12/2020</t>
  </si>
  <si>
    <t>BASE PARA POÇO DE VISITA RETANGULAR PARA DRENAGEM, EM ALVENARIA COM BLOCOS DE CONCRETO, DIMENSÕES INTERNAS = 1,5X1,5 M, PROFUNDIDADE = 1,40 M, EXCLUINDO TAMPÃO. AF_12/2020</t>
  </si>
  <si>
    <t>BASE PARA POÇO DE VISITA CIRCULAR PARA DRENAGEM, EM ALVENARIA COM TIJOLOS CERÂMICOS MACIÇOS, DIÂMETRO INTERNO = 1,0 M, PROFUNDIDADE = 1,40 M, EXCLUINDO TAMPÃO. AF_12/2020</t>
  </si>
  <si>
    <t>BASE PARA POÇO DE VISITA RETANGULAR PARA DRENAGEM, EM ALVENARIA COM BLOCOS DE CONCRETO, DIMENSÕES INTERNAS = 1,5X4 M, PROFUNDIDADE = 1,40 M, EXCLUINDO TAMPÃO. AF_12/2020</t>
  </si>
  <si>
    <t>BASE PARA POÇO DE VISITA RETANGULAR PARA DRENAGEM, EM ALVENARIA COM BLOCOS DE CONCRETO, DIMENSÕES INTERNAS = 2,5X3,5 M, PROFUNDIDADE = 1,40 M, EXCLUINDO TAMPÃO. AF_12/2020</t>
  </si>
  <si>
    <t>BASE PARA POÇO DE VISITA RETANGULAR PARA DRENAGEM, EM ALVENARIA COM BLOCOS DE CONCRETO, DIMENSÕES INTERNAS = 2,5X4 M, PROFUNDIDADE = 1,40 M, EXCLUINDO TAMPÃO. AF_12/2020</t>
  </si>
  <si>
    <t>BASE PARA POÇO DE VISITA RETANGULAR PARA DRENAGEM, EM ALVENARIA COM BLOCOS DE CONCRETO, DIMENSÕES INTERNAS = 2X2 M, PROFUNDIDADE = 1,40 M, EXCLUINDO TAMPÃO. AF_12/2020</t>
  </si>
  <si>
    <t>BASE PARA POÇO DE VISITA RETANGULAR PARA DRENAGEM, EM ALVENARIA COM BLOCOS DE CONCRETO, DIMENSÕES INTERNAS = 3X3 M, PROFUNDIDADE = 1,40 M, EXCLUINDO TAMPÃO. AF_12/2020</t>
  </si>
  <si>
    <t>BASE PARA POÇO DE VISITA RETANGULAR PARA DRENAGEM, EM ALVENARIA COM BLOCOS DE CONCRETO, DIMENSÕES INTERNAS = 3X3,5 M, PROFUNDIDADE = 1,40 M, EXCLUINDO TAMPÃO. AF_12/2020</t>
  </si>
  <si>
    <t>BASE PARA POÇO DE VISITA RETANGULAR PARA DRENAGEM, EM ALVENARIA COM BLOCOS DE CONCRETO, DIMENSÕES INTERNAS = 3X4 M, PROFUNDIDADE = 1,40 M, EXCLUINDO TAMPÃO. AF_12/2020</t>
  </si>
  <si>
    <t>BASE PARA POÇO DE VISITA RETANGULAR PARA DRENAGEM, EM ALVENARIA COM BLOCOS DE CONCRETO, DIMENSÕES INTERNAS = 3,5X3,5 M, PROFUNDIDADE = 1,40 M, EXCLUINDO TAMPÃO. AF_12/2020</t>
  </si>
  <si>
    <t>BASE PARA POÇO DE VISITA RETANGULAR PARA DRENAGEM, EM ALVENARIA COM BLOCOS DE CONCRETO, DIMENSÕES INTERNAS = 2X2,5 M, PROFUNDIDADE = 1,40 M, EXCLUINDO TAMPÃO. AF_12/2020</t>
  </si>
  <si>
    <t>BASE PARA POÇO DE VISITA RETANGULAR PARA DRENAGEM, EM ALVENARIA COM BLOCOS DE CONCRETO, DIMENSÕES INTERNAS = 3,5X4 M, PROFUNDIDADE = 1,40 M, EXCLUINDO TAMPÃO. AF_12/2020</t>
  </si>
  <si>
    <t>BASE PARA POÇO DE VISITA RETANGULAR PARA DRENAGEM, EM ALVENARIA COM BLOCOS DE CONCRETO, DIMENSÕES INTERNAS = 4X4 M, PROFUNDIDADE = 1,40 M, EXCLUINDO TAMPÃO. AF_12/2020</t>
  </si>
  <si>
    <t>BASE PARA POÇO DE VISITA RETANGULAR PARA DRENAGEM, EM ALVENARIA COM BLOCOS DE CONCRETO, DIMENSÕES INTERNAS = 2X3 M, PROFUNDIDADE = 1,40 M, EXCLUINDO TAMPÃO. AF_12/2020</t>
  </si>
  <si>
    <t>BASE PARA POÇO DE VISITA RETANGULAR PARA DRENAGEM, EM ALVENARIA COM BLOCOS DE CONCRETO, DIMENSÕES INTERNAS = 2X3,5 M, PROFUNDIDADE = 1,40 M, EXCLUINDO TAMPÃO. AF_12/2020</t>
  </si>
  <si>
    <t>BASE PARA POÇO DE VISITA RETANGULAR PARA DRENAGEM, EM ALVENARIA COM BLOCOS DE CONCRETO, DIMENSÕES INTERNAS = 2X4 M, PROFUNDIDADE = 1,40 M, EXCLUINDO TAMPÃO. AF_12/2020</t>
  </si>
  <si>
    <t>BASE PARA POÇO DE VISITA RETANGULAR PARA DRENAGEM, EM ALVENARIA COM BLOCOS DE CONCRETO, DIMENSÕES INTERNAS = 2,5X2,5 M, PROFUNDIDADE = 1,40 M, EXCLUINDO TAMPÃO. AF_12/2020</t>
  </si>
  <si>
    <t>BASE PARA POÇO DE VISITA CIRCULAR PARA  ESGOTO, EM CONCRETO PRÉ-MOLDADO, DIÂMETRO INTERNO = 1,20 M, PROFUNDIDADE = 1,60 M, EXCLUINDO TAMPÃO. AF_12/2020</t>
  </si>
  <si>
    <t>BASE PARA POÇO DE VISITA CIRCULAR PARA  ESGOTO, EM CONCRETO PRÉ-MOLDADO, DIÂMETRO INTERNO = 1,50 M, PROFUNDIDADE = 1,35 M, EXCLUINDO TAMPÃO. AF_12/2020</t>
  </si>
  <si>
    <t>BASE PARA POÇO DE VISITA CIRCULAR PARA DRENAGEM, EM CONCRETO PRÉ-MOLDADO, DIÂMETRO INTERNO = 1,50 M, PROFUNDIDADE = 1,35 M, EXCLUINDO TAMPÃO. AF_12/2020</t>
  </si>
  <si>
    <t>BASE PARA POÇO DE VISITA CIRCULAR PARA DRENAGEM, EM CONCRETO PRÉ-MOLDADO, DIÂMETRO INTERNO = 1,20 M, PROFUNDIDADE = 1,60 M, EXCLUINDO TAMPÃO. AF_05/2021</t>
  </si>
  <si>
    <t>BATENTE PARA PORTA DE MADEIRA, FIXAÇÃO COM ARGAMASSA, PADRÃO MÉDIO - FORNECIMENTO E INSTALAÇÃO. AF_12/2019</t>
  </si>
  <si>
    <t>BATENTE PARA PORTA DE MADEIRA, FIXAÇÃO COM ARGAMASSA, PADRÃO POPULAR. FORNECIMENTO E INSTALAÇÃO. AF_12/2019</t>
  </si>
  <si>
    <t>ARMAÇÃO DE PILAR OU VIGA DE ESTRUTURA CONVENCIONAL DE CONCRETO ARMADO UTILIZANDO AÇO CA-60 DE 5,0 MM - MONTAGEM. AF_06/2022</t>
  </si>
  <si>
    <t>ARMAÇÃO DE PILAR OU VIGA DE ESTRUTURA CONVENCIONAL DE CONCRETO ARMADO UTILIZANDO AÇO CA-50 DE 6,3 MM - MONTAGEM. AF_06/2022</t>
  </si>
  <si>
    <t>ARMAÇÃO DE PILAR OU VIGA DE ESTRUTURA CONVENCIONAL DE CONCRETO ARMADO UTILIZANDO AÇO CA-50 DE 8,0 MM - MONTAGEM. AF_06/2022</t>
  </si>
  <si>
    <t>ARMAÇÃO DE PILAR OU VIGA DE ESTRUTURA CONVENCIONAL DE CONCRETO ARMADO UTILIZANDO AÇO CA-50 DE 10,0 MM - MONTAGEM. AF_06/2022</t>
  </si>
  <si>
    <t>ARMAÇÃO DE PILAR OU VIGA DE ESTRUTURA CONVENCIONAL DE CONCRETO ARMADO UTILIZANDO AÇO CA-50 DE 12,5 MM - MONTAGEM. AF_06/2022</t>
  </si>
  <si>
    <t>ARMAÇÃO DE PILAR OU VIGA DE ESTRUTURA CONVENCIONAL DE CONCRETO ARMADO UTILIZANDO AÇO CA-50 DE 16,0 MM - MONTAGEM. AF_06/2022</t>
  </si>
  <si>
    <t>ARMAÇÃO DE PILAR OU VIGA DE ESTRUTURA CONVENCIONAL DE CONCRETO ARMADO UTILIZANDO AÇO CA-50 DE 20,0 MM - MONTAGEM. AF_06/2022</t>
  </si>
  <si>
    <t>ARMAÇÃO DE PILAR OU VIGA DE ESTRUTURA CONVENCIONAL DE CONCRETO ARMADO UTILIZANDO AÇO CA-50 DE 25,0 MM - MONTAGEM. AF_06/2022</t>
  </si>
  <si>
    <t>ARMAÇÃO DE LAJE DE ESTRUTURA CONVENCIONAL DE CONCRETO ARMADO UTILIZANDO AÇO CA-60 DE 4,2 MM - MONTAGEM. AF_06/2022</t>
  </si>
  <si>
    <t>ARMAÇÃO DE LAJE DE ESTRUTURA CONVENCIONAL DE CONCRETO ARMADO UTILIZANDO AÇO CA-60 DE 5,0 MM - MONTAGEM. AF_06/2022</t>
  </si>
  <si>
    <t>ARMAÇÃO DE LAJE DE ESTRUTURA CONVENCIONAL DE CONCRETO ARMADO UTILIZANDO AÇO CA-50 DE 6,3 MM - MONTAGEM. AF_06/2022</t>
  </si>
  <si>
    <t>ARMAÇÃO DE LAJE DE ESTRUTURA CONVENCIONAL DE CONCRETO ARMADO UTILIZANDO AÇO CA-50 DE 8,0 MM - MONTAGEM. AF_06/2022</t>
  </si>
  <si>
    <t>ARMAÇÃO DE LAJE DE ESTRUTURA CONVENCIONAL DE CONCRETO ARMADO UTILIZANDO AÇO CA-50 DE 10,0 MM - MONTAGEM. AF_06/2022</t>
  </si>
  <si>
    <t>ARMAÇÃO DE LAJE DE ESTRUTURA CONVENCIONAL DE CONCRETO ARMADO UTILIZANDO AÇO CA-50 DE 12,5 MM - MONTAGEM. AF_06/2022</t>
  </si>
  <si>
    <t>ARMAÇÃO DE LAJE DE ESTRUTURA CONVENCIONAL DE CONCRETO ARMADO UTILIZANDO AÇO CA-50 DE 16,0 MM - MONTAGEM. AF_06/2022</t>
  </si>
  <si>
    <t>ARMAÇÃO DE LAJE DE ESTRUTURA CONVENCIONAL DE CONCRETO ARMADO UTILIZANDO AÇO CA-50 DE 20,0 MM - MONTAGEM. AF_06/2022</t>
  </si>
  <si>
    <t>CORTE E DOBRA DE AÇO CA-50, DIÂMETRO DE 25,0 MM. AF_06/2022</t>
  </si>
  <si>
    <t>CORTE E DOBRA DE AÇO CA-60, DIÂMETRO DE 4,2 MM. AF_06/2022</t>
  </si>
  <si>
    <t>CORTE E DOBRA DE AÇO CA-60, DIÂMETRO DE 5,0 MM. AF_06/2022</t>
  </si>
  <si>
    <t>CORTE E DOBRA DE AÇO CA-50, DIÂMETRO DE 6,3 MM. AF_06/2022</t>
  </si>
  <si>
    <t>CORTE E DOBRA DE AÇO CA-50, DIÂMETRO DE 8,0 MM. AF_06/2022</t>
  </si>
  <si>
    <t>CORTE E DOBRA DE AÇO CA-50, DIÂMETRO DE 10,0 MM. AF_06/2022</t>
  </si>
  <si>
    <t>CORTE E DOBRA DE AÇO CA-50, DIÂMETRO DE 12,5 MM. AF_06/2022</t>
  </si>
  <si>
    <t>CORTE E DOBRA DE AÇO CA-50, DIÂMETRO DE 16,0 MM. AF_06/2022</t>
  </si>
  <si>
    <t>CORTE E DOBRA DE AÇO CA-50, DIÂMETRO DE 20,0 MM. AF_06/2022</t>
  </si>
  <si>
    <t>CORTE E DOBRA DE AÇO CA-25, DIÂMETRO DE 6,3 MM. AF_06/2022</t>
  </si>
  <si>
    <t>CORTE E DOBRA DE AÇO CA-25, DIÂMETRO DE 8,0 MM. AF_06/2022</t>
  </si>
  <si>
    <t>CORTE E DOBRA DE AÇO CA-25, DIÂMETRO DE 10,0 MM. AF_06/2022</t>
  </si>
  <si>
    <t>CORTE E DOBRA DE AÇO CA-25, DIÂMETRO DE 12,5 MM. AF_06/2022</t>
  </si>
  <si>
    <t>CORTE E DOBRA DE AÇO CA-25, DIÂMETRO DE 16,0 MM. AF_06/2022</t>
  </si>
  <si>
    <t>CORTE E DOBRA DE AÇO CA-25, DIÂMETRO DE 20,0 MM. AF_06/2022</t>
  </si>
  <si>
    <t>CORTE E DOBRA DE AÇO CA-25, DIÂMETRO DE 25,0 MM. AF_06/2022</t>
  </si>
  <si>
    <t>ARMAÇÃO UTILIZANDO AÇO CA-25 DE 6,3 MM - MONTAGEM. AF_06/2022</t>
  </si>
  <si>
    <t>ARMAÇÃO UTILIZANDO AÇO CA-25 DE 8,0 MM - MONTAGEM. AF_06/2022</t>
  </si>
  <si>
    <t>ARMAÇÃO UTILIZANDO AÇO CA-25 DE 10,0 MM - MONTAGEM. AF_06/2022</t>
  </si>
  <si>
    <t>ARMAÇÃO UTILIZANDO AÇO CA-25 DE 12,5 MM - MONTAGEM. AF_06/2022</t>
  </si>
  <si>
    <t>ARMAÇÃO UTILIZANDO AÇO CA-25 DE 16,0 MM - MONTAGEM. AF_06/2022</t>
  </si>
  <si>
    <t>ARMAÇÃO UTILIZANDO AÇO CA-25 DE 20,0 MM - MONTAGEM. AF_06/2022</t>
  </si>
  <si>
    <t>ARMAÇÃO UTILIZANDO AÇO CA-25 DE 25,0 MM - MONTAGEM. AF_06/2022</t>
  </si>
  <si>
    <t>ARMAÇÃO DE ESTRUTURAS DIVERSAS DE CONCRETO ARMADO, EXCETO VIGAS, PILARES, LAJES E FUNDAÇÕES, UTILIZANDO AÇO CA-60 DE 5,0 MM - MONTAGEM. AF_06/2022</t>
  </si>
  <si>
    <t>ARMAÇÃO DE ESTRUTURAS DIVERSAS DE CONCRETO ARMADO, EXCETO VIGAS, PILARES, LAJES E FUNDAÇÕES, UTILIZANDO AÇO CA-50 DE 6,3 MM - MONTAGEM. AF_06/2022</t>
  </si>
  <si>
    <t>ARMAÇÃO DE ESTRUTURAS DIVERSAS DE CONCRETO ARMADO, EXCETO VIGAS, PILARES, LAJES E FUNDAÇÕES, UTILIZANDO AÇO CA-50 DE 8,0 MM - MONTAGEM. AF_06/2022</t>
  </si>
  <si>
    <t>ARMAÇÃO DE ESTRUTURAS DIVERSAS DE CONCRETO ARMADO, EXCETO VIGAS, PILARES, LAJES E FUNDAÇÕES, UTILIZANDO AÇO CA-50 DE 10,0 MM - MONTAGEM. AF_06/2022</t>
  </si>
  <si>
    <t>ARMAÇÃO DE ESTRUTURAS DIVERSAS DE CONCRETO ARMADO, EXCETO VIGAS, PILARES, LAJES E FUNDAÇÕES, UTILIZANDO AÇO CA-50 DE 12,5 MM - MONTAGEM. AF_06/2022</t>
  </si>
  <si>
    <t>ARMAÇÃO DE ESTRUTURAS DIVERSAS DE CONCRETO ARMADO, EXCETO VIGAS, PILARES, LAJES E FUNDAÇÕES, UTILIZANDO AÇO CA-50 DE 16,0 MM - MONTAGEM. AF_06/2022</t>
  </si>
  <si>
    <t>ARMAÇÃO DE ESTRUTURAS DIVERSAS DE CONCRETO ARMADO, EXCETO VIGAS, PILARES, LAJES E FUNDAÇÕES, UTILIZANDO AÇO CA-50 DE 20,0 MM - MONTAGEM. AF_06/2022</t>
  </si>
  <si>
    <t>ARMAÇÃO DE ESTRUTURAS DIVERSAS DE CONCRETO ARMADO, EXCETO VIGAS, PILARES, LAJES E FUNDAÇÕES, UTILIZANDO AÇO CA-50 DE 25,0 MM - MONTAGEM. AF_06/2022</t>
  </si>
  <si>
    <t>CORTE E DOBRA DE AÇO CA-50, DIÂMERO DE 32 MM. AF_06/2022</t>
  </si>
  <si>
    <t>ARMAÇÃO DE ESTRUTURAS DIVERSAS DE CONCRETO ARMADO, EXCETO VIGAS, PILARES, LAJES E FUNDAÇÕES, UTILIZANDO AÇO CA-50 DE 32,0 MM - MONTAGEM. AF_06/2022</t>
  </si>
  <si>
    <t>ARMAÇÃO DE PILAR OU VIGA DE ESTRUTURA CONVENCIONAL DE CONCRETO ARMADO UTILIZANDO AÇO CA-50 DE 32,0 MM. AF_06/2022</t>
  </si>
  <si>
    <t>ARMAÇÃO DE PILAR OU VIGA DE ESTRUTURA DE CONCRETO ARMADO EMBUTIDA EM ALVENARIA DE VEDAÇÃO UTILIZANDO AÇO CA-50 DE 16,0 MM - MONTAGEM. AF_06/2022</t>
  </si>
  <si>
    <t>ARMAÇÃO DE PILAR OU VIGA DE ESTRUTURA DE CONCRETO ARMADO EMBUTIDA EM ALVENARIA DE VEDAÇÃO UTILIZANDO AÇO CA-50 DE 12,5 MM - MONTAGEM. AF_06/2022</t>
  </si>
  <si>
    <t>ARMAÇÃO DE PILAR OU VIGA DE ESTRUTURA DE CONCRETO ARMADO EMBUTIDA EM ALVENARIA DE VEDAÇÃO UTILIZANDO AÇO CA-50 DE 10,0 MM - MONTAGEM. AF_06/2022</t>
  </si>
  <si>
    <t>ARMAÇÃO DE PILAR OU VIGA DE ESTRUTURA DE CONCRETO ARMADO EMBUTIDA EM ALVENARIA DE VEDAÇÃO UTILIZANDO AÇO CA-50 DE 8,0 MM - MONTAGEM. AF_06/2022</t>
  </si>
  <si>
    <t>ARMAÇÃO DE PILAR OU VIGA DE ESTRUTURA DE CONCRETO ARMADO EMBUTIDA EM ALVENARIA DE VEDAÇÃO UTILIZANDO AÇO CA-50 DE 6,3 MM - MONTAGEM. AF_06/2022</t>
  </si>
  <si>
    <t>ARMAÇÃO DE PILAR OU VIGA DE ESTRUTURA DE CONCRETO ARMADO EMBUTIDA EM ALVENARIA DE VEDAÇÃO UTILIZANDO AÇO CA-60 DE 5,0 MM - MONTAGEM. AF_06/2022</t>
  </si>
  <si>
    <t>ELETRODUTO RÍGIDO SOLDÁVEL, PVC, DN 20 MM (½"), APARENTE, INSTALADO EM TETO - FORNECIMENTO E INSTALAÇÃO. AF_11/2016</t>
  </si>
  <si>
    <t>ELETRODUTO RÍGIDO SOLDÁVEL, PVC, DN 25 MM (3/4"), APARENTE, INSTALADO EM TETO - FORNECIMENTO E INSTALAÇÃO. AF_11/2016</t>
  </si>
  <si>
    <t>ELETRODUTO RÍGIDO SOLDÁVEL, PVC, DN 32 MM (1"), APARENTE, INSTALADO EM TETO - FORNECIMENTO E INSTALAÇÃO. AF_11/2016</t>
  </si>
  <si>
    <t>ELETRODUTO RÍGIDO SOLDÁVEL, PVC, DN 20 MM (½"), APARENTE, INSTALADO EM PAREDE - FORNECIMENTO E INSTALAÇÃO. AF_11/2016</t>
  </si>
  <si>
    <t>ELETRODUTO RÍGIDO SOLDÁVEL, PVC, DN 25 MM (3/4"), APARENTE, INSTALADO EM PAREDE - FORNECIMENTO E INSTALAÇÃO. AF_11/2016</t>
  </si>
  <si>
    <t>ELETRODUTO RÍGIDO SOLDÁVEL, PVC, DN 32 MM (1"), APARENTE, INSTALADO EM PAREDE - FORNECIMENTO E INSTALAÇÃO. AF_11/2016</t>
  </si>
  <si>
    <t>RACK FECHADO PARA SERVIDOR - FORNECIMENTO E INSTALAÇÃO. AF_11/2019</t>
  </si>
  <si>
    <t>BLOCO DE ENGATE RÁPIDO PARA BASTIDOR TIPO M10 - FORNECIMENTO E INSTALAÇÃO. AF_11/2019</t>
  </si>
  <si>
    <t>RACK ABERTO EM COLUNA 44U PARA SERVIDOR - FORNECIMENTO E INSTALAÇÃO. AF_11/2019</t>
  </si>
  <si>
    <t>TUBO, PVC, SOLDÁVEL, DN 20MM, INSTALADO EM RAMAL OU SUB-RAMAL DE ÁGUA - FORNECIMENTO E INSTALAÇÃO. AF_06/2022</t>
  </si>
  <si>
    <t>TUBO, PVC, SOLDÁVEL, DN 25MM, INSTALADO EM RAMAL OU SUB-RAMAL DE ÁGUA - FORNECIMENTO E INSTALAÇÃO. AF_06/2022</t>
  </si>
  <si>
    <t>TUBO, PVC, SOLDÁVEL, DN 32MM, INSTALADO EM RAMAL OU SUB-RAMAL DE ÁGUA - FORNECIMENTO E INSTALAÇÃO. AF_06/2022</t>
  </si>
  <si>
    <t>TUBO, PVC, SOLDÁVEL, DN 20MM, INSTALADO EM RAMAL DE DISTRIBUIÇÃO DE ÁGUA - FORNECIMENTO E INSTALAÇÃO. AF_06/2022</t>
  </si>
  <si>
    <t>TUBO, PVC, SOLDÁVEL, DN 25MM, INSTALADO EM RAMAL DE DISTRIBUIÇÃO DE ÁGUA - FORNECIMENTO E INSTALAÇÃO. AF_06/2022</t>
  </si>
  <si>
    <t>TUBO, PVC, SOLDÁVEL, DN 32MM, INSTALADO EM RAMAL DE DISTRIBUIÇÃO DE ÁGUA - FORNECIMENTO E INSTALAÇÃO. AF_06/2022</t>
  </si>
  <si>
    <t>TUBO, PVC, SOLDÁVEL, DN 25MM, INSTALADO EM PRUMADA DE ÁGUA - FORNECIMENTO E INSTALAÇÃO. AF_06/2022</t>
  </si>
  <si>
    <t>TUBO, PVC, SOLDÁVEL, DN 32MM, INSTALADO EM PRUMADA DE ÁGUA - FORNECIMENTO E INSTALAÇÃO. AF_06/2022</t>
  </si>
  <si>
    <t>TUBO, PVC, SOLDÁVEL, DN 40MM, INSTALADO EM PRUMADA DE ÁGUA - FORNECIMENTO E INSTALAÇÃO. AF_06/2022</t>
  </si>
  <si>
    <t>TUBO, PVC, SOLDÁVEL, DN 50MM, INSTALADO EM PRUMADA DE ÁGUA - FORNECIMENTO E INSTALAÇÃO. AF_06/2022</t>
  </si>
  <si>
    <t>TUBO, PVC, SOLDÁVEL, DN 60MM, INSTALADO EM PRUMADA DE ÁGUA - FORNECIMENTO E INSTALAÇÃO. AF_06/2022</t>
  </si>
  <si>
    <t>TUBO, PVC, SOLDÁVEL, DN 75MM, INSTALADO EM PRUMADA DE ÁGUA - FORNECIMENTO E INSTALAÇÃO. AF_06/2022</t>
  </si>
  <si>
    <t>TUBO, PVC, SOLDÁVEL, DN 85MM, INSTALADO EM PRUMADA DE ÁGUA - FORNECIMENTO E INSTALAÇÃO. AF_06/2022</t>
  </si>
  <si>
    <t>TUBO PVC, SÉRIE R, ÁGUA PLUVIAL, DN 40 MM, FORNECIDO E INSTALADO EM RAMAL DE ENCAMINHAMENTO. AF_06/2022</t>
  </si>
  <si>
    <t>TUBO PVC, SÉRIE R, ÁGUA PLUVIAL, DN 50 MM, FORNECIDO E INSTALADO EM RAMAL DE ENCAMINHAMENTO. AF_06/2022</t>
  </si>
  <si>
    <t>TUBO PVC, SÉRIE R, ÁGUA PLUVIAL, DN 75 MM, FORNECIDO E INSTALADO EM RAMAL DE ENCAMINHAMENTO. AF_06/2022</t>
  </si>
  <si>
    <t>TUBO PVC, SÉRIE R, ÁGUA PLUVIAL, DN 100 MM, FORNECIDO E INSTALADO EM RAMAL DE ENCAMINHAMENTO. AF_06/2022</t>
  </si>
  <si>
    <t>TUBO PVC, SÉRIE R, ÁGUA PLUVIAL, DN 75 MM, FORNECIDO E INSTALADO EM CONDUTORES VERTICAIS DE ÁGUAS PLUVIAIS. AF_06/2022</t>
  </si>
  <si>
    <t>TUBO PVC, SÉRIE R, ÁGUA PLUVIAL, DN 100 MM, FORNECIDO E INSTALADO EM CONDUTORES VERTICAIS DE ÁGUAS PLUVIAIS. AF_06/2022</t>
  </si>
  <si>
    <t>TUBO PVC, SÉRIE R, ÁGUA PLUVIAL, DN 150 MM, FORNECIDO E INSTALADO EM CONDUTORES VERTICAIS DE ÁGUAS PLUVIAIS. AF_06/2022</t>
  </si>
  <si>
    <t>TUBO, CPVC, SOLDÁVEL, DN 15MM, INSTALADO EM RAMAL OU SUB-RAMAL DE ÁGUA - FORNECIMENTO E INSTALAÇÃO. AF_06/2022</t>
  </si>
  <si>
    <t>TUBO, CPVC, SOLDÁVEL, DN 22MM, INSTALADO EM RAMAL OU SUB-RAMAL DE ÁGUA - FORNECIMENTO E INSTALAÇÃO. AF_06/2022</t>
  </si>
  <si>
    <t>TUBO, CPVC, SOLDÁVEL, DN 28MM, INSTALADO EM RAMAL OU SUB-RAMAL DE ÁGUA - FORNECIMENTO E INSTALAÇÃO. AF_06/2022</t>
  </si>
  <si>
    <t>TUBO, CPVC, SOLDÁVEL, DN 35MM, INSTALADO EM RAMAL OU SUB-RAMAL DE ÁGUA   FORNECIMENTO E INSTALAÇÃO. AF_06/2022</t>
  </si>
  <si>
    <t>TUBO, CPVC, SOLDÁVEL, DN 22MM, INSTALADO EM RAMAL DE DISTRIBUIÇÃO DE ÁGUA - FORNECIMENTO E INSTALAÇÃO. AF_06/2022</t>
  </si>
  <si>
    <t>TUBO, CPVC, SOLDÁVEL, DN 28MM, INSTALADO EM RAMAL DE DISTRIBUIÇÃO DE ÁGUA - FORNECIMENTO E INSTALAÇÃO. AF_06/2022</t>
  </si>
  <si>
    <t>TUBO, CPVC, SOLDÁVEL, DN 35MM, INSTALADO EM PRUMADA DE ÁGUA   FORNECIMENTO E INSTALAÇÃO. AF_06/2022</t>
  </si>
  <si>
    <t>TUBO, CPVC, SOLDÁVEL, DN 42MM, INSTALADO EM PRUMADA DE ÁGUA   FORNECIMENTO E INSTALAÇÃO. AF_06/2022</t>
  </si>
  <si>
    <t>TUBO, CPVC, SOLDÁVEL, DN 73MM, INSTALADO EM PRUMADA DE ÁGUA   FORNECIMENTO E INSTALAÇÃO. AF_06/2022</t>
  </si>
  <si>
    <t>TUBO, CPVC, SOLDÁVEL, DN 89MM, INSTALADO EM PRUMADA DE ÁGUA   FORNECIMENTO E INSTALAÇÃO. AF_06/2022</t>
  </si>
  <si>
    <t>TUBO EM COBRE RÍGIDO, DN 22 MM, CLASSE E, SEM ISOLAMENTO, INSTALADO EM PRUMADA DE HIDRÁULICA PREDIAL - FORNECIMENTO E INSTALAÇÃO. AF_04/2022</t>
  </si>
  <si>
    <t>TUBO EM COBRE RÍGIDO, DN 28 MM, CLASSE E, SEM ISOLAMENTO, INSTALADO EM PRUMADA DE HIDRÁULICA PREDIAL - FORNECIMENTO E INSTALAÇÃO. AF_04/2022</t>
  </si>
  <si>
    <t>TUBO EM COBRE RÍGIDO, DN 35 MM, CLASSE E, SEM ISOLAMENTO, INSTALADO EM PRUMADA DE HIDRÁULICA PREDIAL - FORNECIMENTO E INSTALAÇÃO. AF_04/2022</t>
  </si>
  <si>
    <t>TUBO EM COBRE RÍGIDO, DN 42 MM, CLASSE E, SEM ISOLAMENTO, INSTALADO EM PRUMADA DE HIDRÁULICA PREDIAL - FORNECIMENTO E INSTALAÇÃO. AF_04/2022</t>
  </si>
  <si>
    <t>TUBO EM COBRE RÍGIDO, DN 54 MM, CLASSE E, SEM ISOLAMENTO, INSTALADO EM PRUMADA DE HIDRÁULICA PREDIAL - FORNECIMENTO E INSTALAÇÃO. AF_04/2022</t>
  </si>
  <si>
    <t>TUBO EM COBRE RÍGIDO, DN 66 MM, CLASSE E, SEM ISOLAMENTO, INSTALADO EM PRUMADA DE HIDRÁULICA PREDIAL - FORNECIMENTO E INSTALAÇÃO. AF_04/2022</t>
  </si>
  <si>
    <t>TUBO EM COBRE RÍGIDO, DN 22 MM, CLASSE E, COM ISOLAMENTO, INSTALADO EM PRUMADA DE HIDRÁULICA PREDIAL - FORNECIMENTO E INSTALAÇÃO. AF_04/2022</t>
  </si>
  <si>
    <t>TUBO EM COBRE RÍGIDO, DN 28 MM, CLASSE E, COM ISOLAMENTO, INSTALADO EM PRUMADA DE HIDRÁULICA PREDIAL - FORNECIMENTO E INSTALAÇÃO. AF_04/2022</t>
  </si>
  <si>
    <t>TUBO EM COBRE RÍGIDO, DN 35 MM, CLASSE E, COM ISOLAMENTO, INSTALADO EM PRUMADA DE HIDRÁULICA PREDIAL - FORNECIMENTO E INSTALAÇÃO. AF_04/2022</t>
  </si>
  <si>
    <t>TUBO EM COBRE RÍGIDO, DN 42 MM, CLASSE E, COM ISOLAMENTO, INSTALADO EM PRUMADA DE HIDRÁULICA PREDIAL - FORNECIMENTO E INSTALAÇÃO. AF_04/2022</t>
  </si>
  <si>
    <t>TUBO EM COBRE RÍGIDO, DN 54 MM, CLASSE E, COM ISOLAMENTO, INSTALADO EM PRUMADA DE HIDRÁULICA PREDIAL - FORNECIMENTO E INSTALAÇÃO. AF_04/2022</t>
  </si>
  <si>
    <t>TUBO EM COBRE RÍGIDO, DN 66 MM, CLASSE E, COM ISOLAMENTO, INSTALADO EM PRUMADA DE HIDRÁULICA PREDIAL - FORNECIMENTO E INSTALAÇÃO. AF_04/2022</t>
  </si>
  <si>
    <t>TUBO EM COBRE RÍGIDO, DN 15 MM, CLASSE E, SEM ISOLAMENTO, INSTALADO EM RAMAL DE DISTRIBUIÇÃO DE HIDRÁULICA PREDIAL - FORNECIMENTO E INSTALAÇÃO. AF_04/2022</t>
  </si>
  <si>
    <t>TUBO EM COBRE RÍGIDO, DN 22 MM, CLASSE E, SEM ISOLAMENTO, INSTALADO EM RAMAL DE DISTRIBUIÇÃO DE HIDRÁULICA PREDIAL - FORNECIMENTO E INSTALAÇÃO. AF_04/2022</t>
  </si>
  <si>
    <t>TUBO EM COBRE RÍGIDO, DN 28 MM, CLASSE E, SEM ISOLAMENTO, INSTALADO EM RAMAL DE DISTRIBUIÇÃO DE HIDRÁULICA PREDIAL - FORNECIMENTO E INSTALAÇÃO. AF_04/2022</t>
  </si>
  <si>
    <t>TUBO EM COBRE RÍGIDO, DN 15 MM, CLASSE E, COM ISOLAMENTO, INSTALADO EM RAMAL DE DISTRIBUIÇÃO DE HIDRÁULICA PREDIAL - FORNECIMENTO E INSTALAÇÃO. AF_04/2022</t>
  </si>
  <si>
    <t>TUBO EM COBRE RÍGIDO, DN 22 MM, CLASSE E, COM ISOLAMENTO, INSTALADO EM RAMAL DE DISTRIBUIÇÃO DE HIDRÁULICA PREDIAL - FORNECIMENTO E INSTALAÇÃO. AF_04/2022</t>
  </si>
  <si>
    <t>TUBO EM COBRE RÍGIDO, DN 28 MM, CLASSE E, COM ISOLAMENTO, INSTALADO EM RAMAL DE DISTRIBUIÇÃO DE HIDRÁULICA PREDIAL - FORNECIMENTO E INSTALAÇÃO. AF_04/2022</t>
  </si>
  <si>
    <t>TUBO EM COBRE RÍGIDO, DN 15 MM, CLASSE E, SEM ISOLAMENTO, INSTALADO EM RAMAL E SUB-RAMAL DE HIDRÁULICA PREDIAL - FORNECIMENTO E INSTALAÇÃO. AF_04/2022</t>
  </si>
  <si>
    <t>TUBO EM COBRE RÍGIDO, DN 22 MM, CLASSE E, SEM ISOLAMENTO, INSTALADO EM RAMAL E SUB-RAMAL DE HIDRÁULICA PREDIAL - FORNECIMENTO E INSTALAÇÃO. AF_04/2022</t>
  </si>
  <si>
    <t>TUBO EM COBRE RÍGIDO, DN 28 MM, CLASSE E, SEM ISOLAMENTO, INSTALADO EM RAMAL E SUB-RAMAL DE HIDRÁULICA PREDIAL - FORNECIMENTO E INSTALAÇÃO. AF_04/2022</t>
  </si>
  <si>
    <t>TUBO EM COBRE RÍGIDO, DN 15 MM, CLASSE E, COM ISOLAMENTO, INSTALADO EM RAMAL E SUB-RAMAL DE HIDRÁULICA PREDIAL - FORNECIMENTO E INSTALAÇÃO. AF_04/2022</t>
  </si>
  <si>
    <t>TUBO EM COBRE RÍGIDO, DN 22 MM, CLASSE E, COM ISOLAMENTO, INSTALADO EM RAMAL E SUB-RAMAL DE HIDRÁULICA PREDIAL - FORNECIMENTO E INSTALAÇÃO. AF_04/2022</t>
  </si>
  <si>
    <t>TUBO EM COBRE RÍGIDO, DN 28 MM, CLASSE E, COM ISOLAMENTO, INSTALADO EM RAMAL E SUB-RAMAL DE HIDRÁULICA PREDIAL - FORNECIMENTO E INSTALAÇÃO. AF_04/2022</t>
  </si>
  <si>
    <t>TUBO EM COBRE RÍGIDO, DN 22 MM, CLASSE A, SEM ISOLAMENTO, INSTALADO EM PRUMADA DE GÁS COMBUSTÍVEL - FORNECIMENTO E INSTALAÇÃO. AF_04/2022</t>
  </si>
  <si>
    <t>TUBO EM COBRE RÍGIDO, DN 28 MM, CLASSE A, SEM ISOLAMENTO, INSTALADO EM PRUMADA DE GÁS COMBUSTÍVEL - FORNECIMENTO E INSTALAÇÃO. AF_04/2022</t>
  </si>
  <si>
    <t>TUBO EM COBRE RÍGIDO, DN 35 MM, CLASSE A, SEM ISOLAMENTO, INSTALADO EM PRUMADA DE GÁS COMBUSTÍVEL - FORNECIMENTO E INSTALAÇÃO. AF_04/2022</t>
  </si>
  <si>
    <t>TUBO EM COBRE RÍGIDO, DN 42 MM, CLASSE A, SEM ISOLAMENTO, INSTALADO EM PRUMADA DE GÁS COMBUSTÍVEL - FORNECIMENTO E INSTALAÇÃO. AF_04/2022</t>
  </si>
  <si>
    <t>TUBO EM COBRE RÍGIDO, DN 54 MM, CLASSE A, SEM ISOLAMENTO, INSTALADO EM PRUMADA DE GÁS COMBUSTÍVEL - FORNECIMENTO E INSTALAÇÃO. AF_04/2022</t>
  </si>
  <si>
    <t>TUBO EM COBRE RÍGIDO, DN 66 MM, CLASSE A, SEM ISOLAMENTO, INSTALADO EM PRUMADA DE GÁS COMBUSTÍVEL - FORNECIMENTO E INSTALAÇÃO. AF_04/2022</t>
  </si>
  <si>
    <t>TUBO EM COBRE RÍGIDO, DN 15 MM, CLASSE E, SEM ISOLAMENTO, INSTALADO EM RAMAL E SUB-RAMAL DE GÁS COMBUSTÍVEL - FORNECIMENTO E INSTALAÇÃO. AF_04/2022</t>
  </si>
  <si>
    <t>TUBO EM COBRE RÍGIDO, DN 22 MM, CLASSE E, SEM ISOLAMENTO, INSTALADO EM RAMAL E SUB-RAMAL DE GÁS COMBUSTÍVEL - FORNECIMENTO E INSTALAÇÃO. AF_04/2022</t>
  </si>
  <si>
    <t>TUBO EM COBRE RÍGIDO, DN 28 MM, CLASSE E, SEM ISOLAMENTO, INSTALADO EM RAMAL E SUB-RAMAL DE GÁS COMBUSTÍVEL - FORNECIMENTO E INSTALAÇÃO. AF_04/2022</t>
  </si>
  <si>
    <t>TUBO EM COBRE RÍGIDO, DN 15 MM, CLASSE A, SEM ISOLAMENTO, INSTALADO EM RAMAL E SUB-RAMAL DE GÁS MEDICINAL - FORNECIMENTO E INSTALAÇÃO. AF_04/2022</t>
  </si>
  <si>
    <t>TUBO EM COBRE RÍGIDO, DN 22 MM, CLASSE A, SEM ISOLAMENTO, INSTALADO EM RAMAL E SUB-RAMAL DE GÁS MEDICINAL - FORNECIMENTO E INSTALAÇÃO. AF_04/2022</t>
  </si>
  <si>
    <t>TUBO EM COBRE RÍGIDO, DN 28 MM, CLASSE A, SEM ISOLAMENTO, INSTALADO EM RAMAL E SUB-RAMAL DE GÁS MEDICINAL - FORNECIMENTO E INSTALAÇÃO. AF_04/2022</t>
  </si>
  <si>
    <t>TUBO EM COBRE RÍGIDO, DN 15 MM, CLASSE E, SEM ISOLAMENTO, INSTALADO EM RAMAL E SUB-RAMAL DE AQUECIMENTO SOLAR - FORNECIMENTO E INSTALAÇÃO. AF_04/2022</t>
  </si>
  <si>
    <t>TUBO EM COBRE RÍGIDO, DN 22 MM, CLASSE E, SEM ISOLAMENTO, INSTALADO EM RAMAL E SUB-RAMAL DE AQUECIMENTO SOLAR - FORNECIMENTO E INSTALAÇÃO. AF_04/2022</t>
  </si>
  <si>
    <t>TUBO EM COBRE RÍGIDO, DN 28 MM, CLASSE E, SEM ISOLAMENTO, INSTALADO EM RAMAL E SUB-RAMAL DE AQUECIMENTO SOLAR - FORNECIMENTO E INSTALAÇÃO. AF_04/2022</t>
  </si>
  <si>
    <t>TUBO EM COBRE RÍGIDO, DN 15 MM, CLASSE E, COM ISOLAMENTO, INSTALADO EM RAMAL E SUB-RAMAL DE AQUECIMENTO SOLAR - FORNECIMENTO E INSTALAÇÃO. AF_04/2022</t>
  </si>
  <si>
    <t>TUBO EM COBRE RÍGIDO, DN 22 MM, CLASSE E, COM ISOLAMENTO, INSTALADO EM RAMAL E SUB-RAMAL DE AQUECIMENTO SOLAR - FORNECIMENTO E INSTALAÇÃO. AF_04/2022</t>
  </si>
  <si>
    <t>TUBO EM COBRE RÍGIDO, DN 28 MM, CLASSE E, COM ISOLAMENTO, INSTALADO EM RAMAL E SUB-RAMAL DE AQUECIMENTO SOLAR - FORNECIMENTO E INSTALAÇÃO. AF_04/2022</t>
  </si>
  <si>
    <t>TUBO, PVC, SOLDÁVEL, DN 40MM, INSTALADO EM RAMAL DE DISTRIBUIÇÃO DE ÁGUA - FORNECIMENTO E INSTALAÇÃO. AF_06/2022</t>
  </si>
  <si>
    <t>TUBO, PVC, SOLDÁVEL, DN 50MM, INSTALADO EM RAMAL DE DISTRIBUIÇÃO DE ÁGUA - FORNECIMENTO E INSTALAÇÃO. AF_06/2022</t>
  </si>
  <si>
    <t>TUBO, CPVC, SOLDÁVEL, DN 42MM, INSTALADO EM RAMAL DE DISTRIBUIÇÃO DE ÁGUA &amp;#150; FORNECIMENTO E INSTALAÇÃO. AF_06/2022</t>
  </si>
  <si>
    <t>TUBO PVC, SÉRIE R, ÁGUA PLUVIAL, DN 150 MM, FORNECIDO E INSTALADO EM RAMAL DE ENCAMINHAMENTO. AF_06/2022</t>
  </si>
  <si>
    <t>JOELHO 90 GRAUS, PVC, SOLDÁVEL, DN 20MM, INSTALADO EM RAMAL OU SUB-RAMAL DE ÁGUA - FORNECIMENTO E INSTALAÇÃO. AF_06/2022</t>
  </si>
  <si>
    <t>JOELHO 45 GRAUS, PVC, SOLDÁVEL, DN 20MM, INSTALADO EM RAMAL OU SUB-RAMAL DE ÁGUA - FORNECIMENTO E INSTALAÇÃO. AF_06/2022</t>
  </si>
  <si>
    <t>CURVA 90 GRAUS, PVC, SOLDÁVEL, DN 20MM, INSTALADO EM RAMAL OU SUB-RAMAL DE ÁGUA - FORNECIMENTO E INSTALAÇÃO. AF_06/2022</t>
  </si>
  <si>
    <t>CURVA 45 GRAUS, PVC, SOLDÁVEL, DN 20MM, INSTALADO EM RAMAL OU SUB-RAMAL DE ÁGUA - FORNECIMENTO E INSTALAÇÃO. AF_06/2022</t>
  </si>
  <si>
    <t>JOELHO 90 GRAUS, PVC, SOLDÁVEL, DN 25MM, INSTALADO EM RAMAL OU SUB-RAMAL DE ÁGUA - FORNECIMENTO E INSTALAÇÃO. AF_06/2022</t>
  </si>
  <si>
    <t>JOELHO 45 GRAUS, PVC, SOLDÁVEL, DN 25MM, INSTALADO EM RAMAL OU SUB-RAMAL DE ÁGUA - FORNECIMENTO E INSTALAÇÃO. AF_06/2022</t>
  </si>
  <si>
    <t>CURVA 90 GRAUS, PVC, SOLDÁVEL, DN 25MM, INSTALADO EM RAMAL OU SUB-RAMAL DE ÁGUA - FORNECIMENTO E INSTALAÇÃO. AF_06/2022</t>
  </si>
  <si>
    <t>CURVA 45 GRAUS, PVC, SOLDÁVEL, DN 25MM, INSTALADO EM RAMAL OU SUB-RAMAL DE ÁGUA - FORNECIMENTO E INSTALAÇÃO. AF_06/2022</t>
  </si>
  <si>
    <t>JOELHO 90 GRAUS COM BUCHA DE LATÃO, PVC, SOLDÁVEL, DN 25MM, X 3/4  INSTALADO EM RAMAL OU SUB-RAMAL DE ÁGUA - FORNECIMENTO E INSTALAÇÃO. AF_06/2022</t>
  </si>
  <si>
    <t>JOELHO 90 GRAUS, PVC, SOLDÁVEL, DN 32MM, INSTALADO EM RAMAL OU SUB-RAMAL DE ÁGUA - FORNECIMENTO E INSTALAÇÃO. AF_06/2022</t>
  </si>
  <si>
    <t>JOELHO 45 GRAUS, PVC, SOLDÁVEL, DN 32MM, INSTALADO EM RAMAL OU SUB-RAMAL DE ÁGUA - FORNECIMENTO E INSTALAÇÃO. AF_06/2022</t>
  </si>
  <si>
    <t>CURVA 90 GRAUS, PVC, SOLDÁVEL, DN 32MM, INSTALADO EM RAMAL OU SUB-RAMAL DE ÁGUA - FORNECIMENTO E INSTALAÇÃO. AF_06/2022</t>
  </si>
  <si>
    <t>CURVA 45 GRAUS, PVC, SOLDÁVEL, DN 32MM, INSTALADO EM RAMAL OU SUB-RAMAL DE ÁGUA - FORNECIMENTO E INSTALAÇÃO. AF_06/2022</t>
  </si>
  <si>
    <t>LUVA, PVC, SOLDÁVEL, DN 20MM, INSTALADO EM RAMAL OU SUB-RAMAL DE ÁGUA - FORNECIMENTO E INSTALAÇÃO. AF_06/2022</t>
  </si>
  <si>
    <t>LUVA DE CORRER, PVC, SOLDÁVEL, DN 20MM, INSTALADO EM RAMAL OU SUB-RAMAL DE ÁGUA - FORNECIMENTO E INSTALAÇÃO. AF_06/2022</t>
  </si>
  <si>
    <t>LUVA DE REDUÇÃO, PVC, SOLDÁVEL, DN 25MM X 20MM, INSTALADO EM RAMAL OU SUB-RAMAL DE ÁGUA - FORNECIMENTO E INSTALAÇÃO. AF_06/2022</t>
  </si>
  <si>
    <t>LUVA COM BUCHA DE LATÃO, PVC, SOLDÁVEL, DN 20MM X 1/2", INSTALADO EM RAMAL OU SUB-RAMAL DE ÁGUA - FORNECIMENTO E INSTALAÇÃO. AF_06/2022</t>
  </si>
  <si>
    <t>UNIÃO, PVC, SOLDÁVEL, DN 20MM, INSTALADO EM RAMAL OU SUB-RAMAL DE ÁGUA - FORNECIMENTO E INSTALAÇÃO. AF_06/2022</t>
  </si>
  <si>
    <t>ADAPTADOR CURTO COM BOLSA E ROSCA PARA REGISTRO, PVC, SOLDÁVEL, DN 20MM X 1/2 , INSTALADO EM RAMAL OU SUB-RAMAL DE ÁGUA - FORNECIMENTO E INSTALAÇÃO. AF_06/2022</t>
  </si>
  <si>
    <t>CURVA DE TRANSPOSIÇÃO, PVC, SOLDÁVEL, DN 20MM, INSTALADO EM RAMAL OU SUB-RAMAL DE ÁGUA - FORNECIMENTO E INSTALAÇÃO. AF_06/2022</t>
  </si>
  <si>
    <t>LUVA, PVC, SOLDÁVEL, DN 25MM, INSTALADO EM RAMAL OU SUB-RAMAL DE ÁGUA - FORNECIMENTO E INSTALAÇÃO. AF_06/2022</t>
  </si>
  <si>
    <t>LUVA DE REDUÇÃO, PVC, SOLDÁVEL, DN 32MM X 25MM, INSTALADO EM RAMAL OU SUB-RAMAL DE ÁGUA - FORNECIMENTO E INSTALAÇÃO. AF_06/2022</t>
  </si>
  <si>
    <t>LUVA COM BUCHA DE LATÃO, PVC, SOLDÁVEL, DN 25MM X 3/4 , INSTALADO EM RAMAL OU SUB-RAMAL DE ÁGUA - FORNECIMENTO E INSTALAÇÃO. AF_06/2022</t>
  </si>
  <si>
    <t>UNIÃO, PVC, SOLDÁVEL, DN 25MM, INSTALADO EM RAMAL OU SUB-RAMAL DE ÁGUA - FORNECIMENTO E INSTALAÇÃO. AF_06/2022</t>
  </si>
  <si>
    <t>ADAPTADOR CURTO COM BOLSA E ROSCA PARA REGISTRO, PVC, SOLDÁVEL, DN 25MM X 3/4 , INSTALADO EM RAMAL OU SUB-RAMAL DE ÁGUA - FORNECIMENTO E INSTALAÇÃO. AF_06/2022</t>
  </si>
  <si>
    <t>CURVA DE TRANSPOSIÇÃO, PVC, SOLDÁVEL, DN 25MM, INSTALADO EM RAMAL OU SUB-RAMAL DE ÁGUA   FORNECIMENTO E INSTALAÇÃO. AF_06/2022</t>
  </si>
  <si>
    <t>LUVA SOLDÁVEL E COM ROSCA, PVC, SOLDÁVEL, DN 25MM X 3/4 , INSTALADO EM RAMAL OU SUB-RAMAL DE ÁGUA - FORNECIMENTO E INSTALAÇÃO. AF_06/2022</t>
  </si>
  <si>
    <t>LUVA, PVC, SOLDÁVEL, DN 32MM, INSTALADO EM RAMAL OU SUB-RAMAL DE ÁGUA - FORNECIMENTO E INSTALAÇÃO. AF_06/2022</t>
  </si>
  <si>
    <t>LUVA DE CORRER, PVC, SOLDÁVEL, DN 32MM, INSTALADO EM RAMAL OU SUB-RAMAL DE ÁGUA   FORNECIMENTO E INSTALAÇÃO. AF_06/2022</t>
  </si>
  <si>
    <t>LUVA SOLDÁVEL E COM ROSCA, PVC, SOLDÁVEL, DN 32MM X 1 , INSTALADO EM RAMAL OU SUB-RAMAL DE ÁGUA - FORNECIMENTO E INSTALAÇÃO. AF_06/2022</t>
  </si>
  <si>
    <t>UNIÃO, PVC, SOLDÁVEL, DN 32MM, INSTALADO EM RAMAL OU SUB-RAMAL DE ÁGUA - FORNECIMENTO E INSTALAÇÃO. AF_06/2022</t>
  </si>
  <si>
    <t>ADAPTADOR CURTO COM BOLSA E ROSCA PARA REGISTRO, PVC, SOLDÁVEL, DN 32MM X 1 , INSTALADO EM RAMAL OU SUB-RAMAL DE ÁGUA - FORNECIMENTO E INSTALAÇÃO. AF_06/2022</t>
  </si>
  <si>
    <t>CURVA DE TRANSPOSIÇÃO, PVC, SOLDÁVEL, DN 32MM, INSTALADO EM RAMAL OU SUB-RAMAL DE ÁGUA   FORNECIMENTO E INSTALAÇÃO. AF_06/2022</t>
  </si>
  <si>
    <t>TE, PVC, SOLDÁVEL, DN 20MM, INSTALADO EM RAMAL OU SUB-RAMAL DE ÁGUA - FORNECIMENTO E INSTALAÇÃO. AF_06/2022</t>
  </si>
  <si>
    <t>TÊ COM BUCHA DE LATÃO NA BOLSA CENTRAL, PVC, SOLDÁVEL, DN 20MM X 1/2 , INSTALADO EM RAMAL OU SUB-RAMAL DE ÁGUA - FORNECIMENTO E INSTALAÇÃO. AF_06/2022</t>
  </si>
  <si>
    <t>TE, PVC, SOLDÁVEL, DN 25MM, INSTALADO EM RAMAL OU SUB-RAMAL DE ÁGUA - FORNECIMENTO E INSTALAÇÃO. AF_06/2022</t>
  </si>
  <si>
    <t>TÊ COM BUCHA DE LATÃO NA BOLSA CENTRAL, PVC, SOLDÁVEL, DN 25MM X 1/2 , INSTALADO EM RAMAL OU SUB-RAMAL DE ÁGUA - FORNECIMENTO E INSTALAÇÃO. AF_06/2022</t>
  </si>
  <si>
    <t>TÊ DE REDUÇÃO, PVC, SOLDÁVEL, DN 25MM X 20MM, INSTALADO EM RAMAL OU SUB-RAMAL DE ÁGUA - FORNECIMENTO E INSTALAÇÃO. AF_06/2022</t>
  </si>
  <si>
    <t>TE, PVC, SOLDÁVEL, DN 32MM, INSTALADO EM RAMAL OU SUB-RAMAL DE ÁGUA - FORNECIMENTO E INSTALAÇÃO. AF_06/2022</t>
  </si>
  <si>
    <t>TÊ COM BUCHA DE LATÃO NA BOLSA CENTRAL, PVC, SOLDÁVEL, DN 32MM X 3/4 , INSTALADO EM RAMAL OU SUB-RAMAL DE ÁGUA - FORNECIMENTO E INSTALAÇÃO. AF_06/2022</t>
  </si>
  <si>
    <t>TÊ DE REDUÇÃO, PVC, SOLDÁVEL, DN 32MM X 25MM, INSTALADO EM RAMAL OU SUB-RAMAL DE ÁGUA - FORNECIMENTO E INSTALAÇÃO. AF_06/2022</t>
  </si>
  <si>
    <t>JOELHO 90 GRAUS, PVC, SOLDÁVEL, DN 20MM, INSTALADO EM RAMAL DE DISTRIBUIÇÃO DE ÁGUA - FORNECIMENTO E INSTALAÇÃO. AF_06/2022</t>
  </si>
  <si>
    <t>JOELHO 45 GRAUS, PVC, SOLDÁVEL, DN 20MM, INSTALADO EM RAMAL DE DISTRIBUIÇÃO DE ÁGUA - FORNECIMENTO E INSTALAÇÃO. AF_06/2022</t>
  </si>
  <si>
    <t>CURVA 90 GRAUS, PVC, SOLDÁVEL, DN 20MM, INSTALADO EM RAMAL DE DISTRIBUIÇÃO DE ÁGUA - FORNECIMENTO E INSTALAÇÃO. AF_06/2022</t>
  </si>
  <si>
    <t>CURVA 45 GRAUS, PVC, SOLDÁVEL, DN 20MM, INSTALADO EM RAMAL DE DISTRIBUIÇÃO DE ÁGUA - FORNECIMENTO E INSTALAÇÃO. AF_06/2022</t>
  </si>
  <si>
    <t>JOELHO 90 GRAUS, PVC, SOLDÁVEL, DN 25MM, INSTALADO EM RAMAL DE DISTRIBUIÇÃO DE ÁGUA - FORNECIMENTO E INSTALAÇÃO. AF_06/2022</t>
  </si>
  <si>
    <t>JOELHO 45 GRAUS, PVC, SOLDÁVEL, DN 25MM, INSTALADO EM RAMAL DE DISTRIBUIÇÃO DE ÁGUA - FORNECIMENTO E INSTALAÇÃO. AF_06/2022</t>
  </si>
  <si>
    <t>CURVA 90 GRAUS, PVC, SOLDÁVEL, DN 25MM, INSTALADO EM RAMAL DE DISTRIBUIÇÃO DE ÁGUA - FORNECIMENTO E INSTALAÇÃO. AF_06/2022</t>
  </si>
  <si>
    <t>CURVA 45 GRAUS, PVC, SOLDÁVEL, DN 25MM, INSTALADO EM RAMAL DE DISTRIBUIÇÃO DE ÁGUA - FORNECIMENTO E INSTALAÇÃO. AF_06/2022</t>
  </si>
  <si>
    <t>JOELHO 90 GRAUS, PVC, SOLDÁVEL, DN 25MM, X 3/4  INSTALADO EM RAMAL DE DISTRIBUIÇÃO DE ÁGUA - FORNECIMENTO E INSTALAÇÃO. AF_06/2022</t>
  </si>
  <si>
    <t>JOELHO 90 GRAUS, PVC, SOLDÁVEL, DN 32MM, INSTALADO EM RAMAL DE DISTRIBUIÇÃO DE ÁGUA - FORNECIMENTO E INSTALAÇÃO. AF_06/2022</t>
  </si>
  <si>
    <t>JOELHO 45 GRAUS, PVC, SOLDÁVEL, DN 32MM, INSTALADO EM RAMAL DE DISTRIBUIÇÃO DE ÁGUA - FORNECIMENTO E INSTALAÇÃO. AF_06/2022</t>
  </si>
  <si>
    <t>CURVA 90 GRAUS, PVC, SOLDÁVEL, DN 32MM, INSTALADO EM RAMAL DE DISTRIBUIÇÃO DE ÁGUA - FORNECIMENTO E INSTALAÇÃO. AF_06/2022</t>
  </si>
  <si>
    <t>CURVA 45 GRAUS, PVC, SOLDÁVEL, DN 32MM, INSTALADO EM RAMAL DE DISTRIBUIÇÃO DE ÁGUA - FORNECIMENTO E INSTALAÇÃO. AF_06/2022</t>
  </si>
  <si>
    <t>LUVA, PVC, SOLDÁVEL, DN 20MM, INSTALADO EM RAMAL DE DISTRIBUIÇÃO DE ÁGUA - FORNECIMENTO E INSTALAÇÃO. AF_06/2022</t>
  </si>
  <si>
    <t>LUVA DE CORRER, PVC, SOLDÁVEL, DN 20MM, INSTALADO EM RAMAL DE DISTRIBUIÇÃO DE ÁGUA - FORNECIMENTO E INSTALAÇÃO. AF_06/2022</t>
  </si>
  <si>
    <t>LUVA DE REDUÇÃO, PVC, SOLDÁVEL, DN 25MM X 20MM, INSTALADO EM RAMAL DE DISTRIBUIÇÃO DE ÁGUA - FORNECIMENTO E INSTALAÇÃO. AF_06/2022</t>
  </si>
  <si>
    <t>UNIÃO, PVC, SOLDÁVEL, DN 20MM, INSTALADO EM RAMAL DE DISTRIBUIÇÃO DE ÁGUA - FORNECIMENTO E INSTALAÇÃO. AF_06/2022</t>
  </si>
  <si>
    <t>CURVA DE TRANSPOSIÇÃO, PVC, SOLDÁVEL, DN 20MM, INSTALADO EM RAMAL DE DISTRIBUIÇÃO DE ÁGUA   FORNECIMENTO E INSTALAÇÃO. AF_06/2022</t>
  </si>
  <si>
    <t>LUVA, PVC, SOLDÁVEL, DN 25MM, INSTALADO EM RAMAL DE DISTRIBUIÇÃO DE ÁGUA - FORNECIMENTO E INSTALAÇÃO. AF_06/2022</t>
  </si>
  <si>
    <t>LUVA DE CORRER, PVC, SOLDÁVEL, DN 25MM, INSTALADO EM RAMAL DE DISTRIBUIÇÃO DE ÁGUA - FORNECIMENTO E INSTALAÇÃO. AF_06/2022</t>
  </si>
  <si>
    <t>LUVA DE REDUÇÃO, PVC, SOLDÁVEL, DN 32MM X 25MM, INSTALADO EM RAMAL DE DISTRIBUIÇÃO DE ÁGUA - FORNECIMENTO E INSTALAÇÃO. AF_06/2022</t>
  </si>
  <si>
    <t>LUVA COM BUCHA DE LATÃO, PVC, SOLDÁVEL, DN 25MM X 3/4 , INSTALADO EM RAMAL DE DISTRIBUIÇÃO DE ÁGUA - FORNECIMENTO E INSTALAÇÃO. AF_06/2022</t>
  </si>
  <si>
    <t>UNIÃO, PVC, SOLDÁVEL, DN 25MM, INSTALADO EM RAMAL DE DISTRIBUIÇÃO DE ÁGUA - FORNECIMENTO E INSTALAÇÃO. AF_06/2022</t>
  </si>
  <si>
    <t>ADAPTADOR CURTO COM BOLSA E ROSCA PARA REGISTRO, PVC, SOLDÁVEL, DN 25MM X 3/4 , INSTALADO EM RAMAL DE DISTRIBUIÇÃO DE ÁGUA - FORNECIMENTO E INSTALAÇÃO. AF_06/2022</t>
  </si>
  <si>
    <t>CURVA DE TRANSPOSIÇÃO, PVC, SOLDÁVEL, DN 25MM, INSTALADO EM RAMAL DE DISTRIBUIÇÃO DE ÁGUA   FORNECIMENTO E INSTALAÇÃO. AF_06/2022</t>
  </si>
  <si>
    <t>LUVA, PVC, SOLDÁVEL, DN 32MM, INSTALADO EM RAMAL DE DISTRIBUIÇÃO DE ÁGUA - FORNECIMENTO E INSTALAÇÃO. AF_06/2022</t>
  </si>
  <si>
    <t>LUVA DE CORRER, PVC, SOLDÁVEL, DN 32MM, INSTALADO EM RAMAL DE DISTRIBUIÇÃO DE ÁGUA   FORNECIMENTO E INSTALAÇÃO. AF_06/2022</t>
  </si>
  <si>
    <t>LUVA DE REDUÇÃO, PVC, SOLDÁVEL, DN 40MM X 32MM, INSTALADO EM RAMAL DE DISTRIBUIÇÃO DE ÁGUA - FORNECIMENTO E INSTALAÇÃO. AF_06/2022</t>
  </si>
  <si>
    <t>LUVA SOLDÁVEL E COM ROSCA, PVC, SOLDÁVEL, DN 32MM X 1 , INSTALADO EM RAMAL DE DISTRIBUIÇÃO DE ÁGUA - FORNECIMENTO E INSTALAÇÃO. AF_06/2022</t>
  </si>
  <si>
    <t>UNIÃO, PVC, SOLDÁVEL, DN 32MM, INSTALADO EM RAMAL DE DISTRIBUIÇÃO DE ÁGUA - FORNECIMENTO E INSTALAÇÃO. AF_06/2022</t>
  </si>
  <si>
    <t>ADAPTADOR CURTO COM BOLSA E ROSCA PARA REGISTRO, PVC, SOLDÁVEL, DN 32MM X 1 , INSTALADO EM RAMAL DE DISTRIBUIÇÃO DE ÁGUA - FORNECIMENTO E INSTALAÇÃO. AF_06/2022</t>
  </si>
  <si>
    <t>CURVA DE TRANSPOSIÇÃO, PVC, SOLDÁVEL, DN 32MM, INSTALADO EM RAMAL DE DISTRIBUIÇÃO DE ÁGUA   FORNECIMENTO E INSTALAÇÃO. AF_06/2022</t>
  </si>
  <si>
    <t>TE, PVC, SOLDÁVEL, DN 20MM, INSTALADO EM RAMAL DE DISTRIBUIÇÃO DE ÁGUA - FORNECIMENTO E INSTALAÇÃO. AF_06/2022</t>
  </si>
  <si>
    <t>TÊ SOLDÁVEL E COM ROSCA NA BOLSA CENTRAL, PVC, SOLDÁVEL, DN 20MM X 1/2 , INSTALADO EM RAMAL DE DISTRIBUIÇÃO DE ÁGUA - FORNECIMENTO E INSTALAÇÃO. AF_06/2022</t>
  </si>
  <si>
    <t>TE, PVC, SOLDÁVEL, DN 25MM, INSTALADO EM RAMAL DE DISTRIBUIÇÃO DE ÁGUA - FORNECIMENTO E INSTALAÇÃO. AF_06/2022</t>
  </si>
  <si>
    <t>TÊ DE REDUÇÃO, PVC, SOLDÁVEL, DN 25MM X 20MM, INSTALADO EM RAMAL DE DISTRIBUIÇÃO DE ÁGUA - FORNECIMENTO E INSTALAÇÃO. AF_06/2022</t>
  </si>
  <si>
    <t>TE, PVC, SOLDÁVEL, DN 32MM, INSTALADO EM RAMAL DE DISTRIBUIÇÃO DE ÁGUA - FORNECIMENTO E INSTALAÇÃO. AF_06/2022</t>
  </si>
  <si>
    <t>TÊ COM BUCHA DE LATÃO NA BOLSA CENTRAL, PVC, SOLDÁVEL, DN 32MM X 3/4 , INSTALADO EM RAMAL DE DISTRIBUIÇÃO DE ÁGUA - FORNECIMENTO E INSTALAÇÃO. AF_06/2022</t>
  </si>
  <si>
    <t>TÊ DE REDUÇÃO, PVC, SOLDÁVEL, DN 32MM X 25MM, INSTALADO EM RAMAL DE DISTRIBUIÇÃO DE ÁGUA - FORNECIMENTO E INSTALAÇÃO. AF_06/2022</t>
  </si>
  <si>
    <t>JOELHO 90 GRAUS, PVC, SOLDÁVEL, DN 25MM, INSTALADO EM PRUMADA DE ÁGUA - FORNECIMENTO E INSTALAÇÃO. AF_06/2022</t>
  </si>
  <si>
    <t>JOELHO 45 GRAUS, PVC, SOLDÁVEL, DN 25MM, INSTALADO EM PRUMADA DE ÁGUA - FORNECIMENTO E INSTALAÇÃO. AF_06/2022</t>
  </si>
  <si>
    <t>CURVA 90 GRAUS, PVC, SOLDÁVEL, DN 25MM, INSTALADO EM PRUMADA DE ÁGUA - FORNECIMENTO E INSTALAÇÃO. AF_06/2022</t>
  </si>
  <si>
    <t>CURVA 45 GRAUS, PVC, SOLDÁVEL, DN 25MM, INSTALADO EM PRUMADA DE ÁGUA - FORNECIMENTO E INSTALAÇÃO. AF_06/2022</t>
  </si>
  <si>
    <t>JOELHO 90 GRAUS, PVC, SOLDÁVEL, DN 32MM, INSTALADO EM PRUMADA DE ÁGUA - FORNECIMENTO E INSTALAÇÃO. AF_06/2022</t>
  </si>
  <si>
    <t>JOELHO 45 GRAUS, PVC, SOLDÁVEL, DN 32MM, INSTALADO EM PRUMADA DE ÁGUA - FORNECIMENTO E INSTALAÇÃO. AF_06/2022</t>
  </si>
  <si>
    <t>CURVA 90 GRAUS, PVC, SOLDÁVEL, DN 32MM, INSTALADO EM PRUMADA DE ÁGUA - FORNECIMENTO E INSTALAÇÃO. AF_06/2022</t>
  </si>
  <si>
    <t>CURVA 45 GRAUS, PVC, SOLDÁVEL, DN 32MM, INSTALADO EM PRUMADA DE ÁGUA - FORNECIMENTO E INSTALAÇÃO. AF_06/2022</t>
  </si>
  <si>
    <t>JOELHO 90 GRAUS, PVC, SOLDÁVEL, DN 40MM, INSTALADO EM PRUMADA DE ÁGUA - FORNECIMENTO E INSTALAÇÃO. AF_06/2022</t>
  </si>
  <si>
    <t>JOELHO 45 GRAUS, PVC, SOLDÁVEL, DN 40MM, INSTALADO EM PRUMADA DE ÁGUA - FORNECIMENTO E INSTALAÇÃO. AF_06/2022</t>
  </si>
  <si>
    <t>CURVA 90 GRAUS, PVC, SOLDÁVEL, DN 40MM, INSTALADO EM PRUMADA DE ÁGUA - FORNECIMENTO E INSTALAÇÃO. AF_06/2022</t>
  </si>
  <si>
    <t>CURVA 45 GRAUS, PVC, SOLDÁVEL, DN 40MM, INSTALADO EM PRUMADA DE ÁGUA - FORNECIMENTO E INSTALAÇÃO. AF_06/2022</t>
  </si>
  <si>
    <t>JOELHO 90 GRAUS, PVC, SOLDÁVEL, DN 50MM, INSTALADO EM PRUMADA DE ÁGUA - FORNECIMENTO E INSTALAÇÃO. AF_06/2022</t>
  </si>
  <si>
    <t>JOELHO 45 GRAUS, PVC, SOLDÁVEL, DN 50MM, INSTALADO EM PRUMADA DE ÁGUA - FORNECIMENTO E INSTALAÇÃO. AF_06/2022</t>
  </si>
  <si>
    <t>CURVA 90 GRAUS, PVC, SOLDÁVEL, DN 50MM, INSTALADO EM PRUMADA DE ÁGUA - FORNECIMENTO E INSTALAÇÃO. AF_06/2022</t>
  </si>
  <si>
    <t>CURVA 45 GRAUS, PVC, SOLDÁVEL, DN 50MM, INSTALADO EM PRUMADA DE ÁGUA - FORNECIMENTO E INSTALAÇÃO. AF_06/2022</t>
  </si>
  <si>
    <t>JOELHO 90 GRAUS, PVC, SOLDÁVEL, DN 60MM, INSTALADO EM PRUMADA DE ÁGUA - FORNECIMENTO E INSTALAÇÃO. AF_06/2022</t>
  </si>
  <si>
    <t>JOELHO 45 GRAUS, PVC, SOLDÁVEL, DN 60MM, INSTALADO EM PRUMADA DE ÁGUA - FORNECIMENTO E INSTALAÇÃO. AF_06/2022</t>
  </si>
  <si>
    <t>CURVA 90 GRAUS, PVC, SOLDÁVEL, DN 60MM, INSTALADO EM PRUMADA DE ÁGUA - FORNECIMENTO E INSTALAÇÃO. AF_06/2022</t>
  </si>
  <si>
    <t>CURVA 45 GRAUS, PVC, SOLDÁVEL, DN 60MM, INSTALADO EM PRUMADA DE ÁGUA - FORNECIMENTO E INSTALAÇÃO. AF_06/2022</t>
  </si>
  <si>
    <t>JOELHO 90 GRAUS, PVC, SOLDÁVEL, DN 75MM, INSTALADO EM PRUMADA DE ÁGUA - FORNECIMENTO E INSTALAÇÃO. AF_06/2022</t>
  </si>
  <si>
    <t>JOELHO 90 GRAUS, PVC, SERIE R, ÁGUA PLUVIAL, DN 40 MM, JUNTA SOLDÁVEL, FORNECIDO E INSTALADO EM RAMAL DE ENCAMINHAMENTO. AF_06/2022</t>
  </si>
  <si>
    <t>JOELHO 45 GRAUS, PVC, SOLDÁVEL, DN 75MM, INSTALADO EM PRUMADA DE ÁGUA - FORNECIMENTO E INSTALAÇÃO. AF_06/2022</t>
  </si>
  <si>
    <t>JOELHO 45 GRAUS, PVC, SERIE R, ÁGUA PLUVIAL, DN 40 MM, JUNTA SOLDÁVEL, FORNECIDO E INSTALADO EM RAMAL DE ENCAMINHAMENTO. AF_06/2022</t>
  </si>
  <si>
    <t>CURVA 90 GRAUS, PVC, SOLDÁVEL, DN 75MM, INSTALADO EM PRUMADA DE ÁGUA - FORNECIMENTO E INSTALAÇÃO. AF_06/2022</t>
  </si>
  <si>
    <t>JOELHO 90 GRAUS, PVC, SERIE R, ÁGUA PLUVIAL, DN 50 MM, JUNTA ELÁSTICA, FORNECIDO E INSTALADO EM RAMAL DE ENCAMINHAMENTO. AF_06/2022</t>
  </si>
  <si>
    <t>CURVA 45 GRAUS, PVC, SOLDÁVEL, DN 75MM, INSTALADO EM PRUMADA DE ÁGUA - FORNECIMENTO E INSTALAÇÃO. AF_06/2022</t>
  </si>
  <si>
    <t>JOELHO 45 GRAUS, PVC, SERIE R, ÁGUA PLUVIAL, DN 50 MM, JUNTA ELÁSTICA, FORNECIDO E INSTALADO EM RAMAL DE ENCAMINHAMENTO. AF_06/2022</t>
  </si>
  <si>
    <t>JOELHO 90 GRAUS, PVC, SOLDÁVEL, DN 85MM, INSTALADO EM PRUMADA DE ÁGUA - FORNECIMENTO E INSTALAÇÃO. AF_06/2022</t>
  </si>
  <si>
    <t>JOELHO 90 GRAUS, PVC, SERIE R, ÁGUA PLUVIAL, DN 75 MM, JUNTA ELÁSTICA, FORNECIDO E INSTALADO EM RAMAL DE ENCAMINHAMENTO. AF_06/2022</t>
  </si>
  <si>
    <t>JOELHO 45 GRAUS, PVC, SOLDÁVEL, DN 85MM, INSTALADO EM PRUMADA DE ÁGUA - FORNECIMENTO E INSTALAÇÃO. AF_06/2022</t>
  </si>
  <si>
    <t>JOELHO 45 GRAUS, PVC, SERIE R, ÁGUA PLUVIAL, DN 75 MM, JUNTA ELÁSTICA, FORNECIDO E INSTALADO EM RAMAL DE ENCAMINHAMENTO. AF_06/2022</t>
  </si>
  <si>
    <t>CURVA 90 GRAUS, PVC, SOLDÁVEL, DN 85MM, INSTALADO EM PRUMADA DE ÁGUA - FORNECIMENTO E INSTALAÇÃO. AF_06/2022</t>
  </si>
  <si>
    <t>CURVA 87 GRAUS E 30 MINUTOS, PVC, SERIE R, ÁGUA PLUVIAL, DN 75 MM, JUNTA ELÁSTICA, FORNECIDO E INSTALADO EM RAMAL DE ENCAMINHAMENTO. AF_06/2022</t>
  </si>
  <si>
    <t>CURVA 45 GRAUS, PVC, SOLDÁVEL, DN 85MM, INSTALADO EM PRUMADA DE ÁGUA - FORNECIMENTO E INSTALAÇÃO. AF_06/2022</t>
  </si>
  <si>
    <t>LUVA, PVC, SOLDÁVEL, DN 25MM, INSTALADO EM PRUMADA DE ÁGUA - FORNECIMENTO E INSTALAÇÃO. AF_06/2022</t>
  </si>
  <si>
    <t>JOELHO 90 GRAUS, PVC, SERIE R, ÁGUA PLUVIAL, DN 100 MM, JUNTA ELÁSTICA, FORNECIDO E INSTALADO EM RAMAL DE ENCAMINHAMENTO. AF_06/2022</t>
  </si>
  <si>
    <t>LUVA DE CORRER, PVC, SOLDÁVEL, DN 25MM, INSTALADO EM PRUMADA DE ÁGUA - FORNECIMENTO E INSTALAÇÃO. AF_06/2022</t>
  </si>
  <si>
    <t>JOELHO 45 GRAUS, PVC, SERIE R, ÁGUA PLUVIAL, DN 100 MM, JUNTA ELÁSTICA, FORNECIDO E INSTALADO EM RAMAL DE ENCAMINHAMENTO. AF_06/2022</t>
  </si>
  <si>
    <t>LUVA DE REDUÇÃO, PVC, SOLDÁVEL, DN 32MM X 25MM, INSTALADO EM PRUMADA DE ÁGUA - FORNECIMENTO E INSTALAÇÃO. AF_06/2022</t>
  </si>
  <si>
    <t>CURVA 87 GRAUS E 30 MINUTOS, PVC, SERIE R, ÁGUA PLUVIAL, DN 100 MM, JUNTA ELÁSTICA, FORNECIDO E INSTALADO EM RAMAL DE ENCAMINHAMENTO. AF_06/2022</t>
  </si>
  <si>
    <t>UNIÃO, PVC, SOLDÁVEL, DN 25MM, INSTALADO EM PRUMADA DE ÁGUA - FORNECIMENTO E INSTALAÇÃO. AF_06/2022</t>
  </si>
  <si>
    <t>CURVAR 45 GRAUS, PVC, SERIE R, ÁGUA PLUVIAL, DN 100 MM, JUNTA ELÁSTICA, FORNECIDO E INSTALADO EM RAMAL DE ENCAMINHAMENTO. AF_06/2022</t>
  </si>
  <si>
    <t>CURVA DE TRANSPOSIÇÃO, PVC, SOLDÁVEL, DN 25MM, INSTALADO EM PRUMADA DE ÁGUA  - FORNECIMENTO E INSTALAÇÃO. AF_06/2022</t>
  </si>
  <si>
    <t>LUVA, PVC, SOLDÁVEL, DN 32MM, INSTALADO EM PRUMADA DE ÁGUA - FORNECIMENTO E INSTALAÇÃO. AF_06/2022</t>
  </si>
  <si>
    <t>LUVA DE CORRER, PVC, SOLDÁVEL, DN 32MM, INSTALADO EM PRUMADA DE ÁGUA - FORNECIMENTO E INSTALAÇÃO. AF_06/2022</t>
  </si>
  <si>
    <t>LUVA SIMPLES, PVC, SERIE R, ÁGUA PLUVIAL, DN 40 MM, JUNTA SOLDÁVEL, FORNECIDO E INSTALADO EM RAMAL DE ENCAMINHAMENTO. AF_06/2022</t>
  </si>
  <si>
    <t>LUVA SIMPLES, PVC, SERIE R, ÁGUA PLUVIAL, DN 50 MM, JUNTA ELÁSTICA, FORNECIDO E INSTALADO EM RAMAL DE ENCAMINHAMENTO. AF_06/2022</t>
  </si>
  <si>
    <t>BUCHA DE REDUÇÃO LONGA, PVC, SERIE R, ÁGUA PLUVIAL, DN 50 X 40 MM, JUNTA ELÁSTICA, FORNECIDO E INSTALADO EM RAMAL DE ENCAMINHAMENTO. AF_06/2022</t>
  </si>
  <si>
    <t>LUVA SIMPLES, PVC, SERIE R, ÁGUA PLUVIAL, DN 75 MM, JUNTA ELÁSTICA, FORNECIDO E INSTALADO EM RAMAL DE ENCAMINHAMENTO. AF_06/2022</t>
  </si>
  <si>
    <t>LUVA DE CORRER, PVC, SERIE R, ÁGUA PLUVIAL, DN 75 MM, JUNTA ELÁSTICA, FORNECIDO E INSTALADO EM RAMAL DE ENCAMINHAMENTO. AF_06/2022</t>
  </si>
  <si>
    <t>REDUÇÃO EXCÊNTRICA, PVC, SERIE R, ÁGUA PLUVIAL, DN 75 X 50 MM, JUNTA ELÁSTICA, FORNECIDO E INSTALADO EM RAMAL DE ENCAMINHAMENTO. AF_06/2022</t>
  </si>
  <si>
    <t>TÊ DE INSPEÇÃO, PVC, SERIE R, ÁGUA PLUVIAL, DN 75 MM, JUNTA ELÁSTICA, FORNECIDO E INSTALADO EM RAMAL DE ENCAMINHAMENTO. AF_06/2022</t>
  </si>
  <si>
    <t>LUVA SOLDÁVEL E COM ROSCA, PVC, SOLDÁVEL, DN 32MM X 1 , INSTALADO EM PRUMADA DE ÁGUA - FORNECIMENTO E INSTALAÇÃO. AF_06/2022</t>
  </si>
  <si>
    <t>UNIÃO, PVC, SOLDÁVEL, DN 32MM, INSTALADO EM PRUMADA DE ÁGUA - FORNECIMENTO E INSTALAÇÃO. AF_06/2022</t>
  </si>
  <si>
    <t>ADAPTADOR CURTO COM BOLSA E ROSCA PARA REGISTRO, PVC, SOLDÁVEL, DN 32MM X 1 , INSTALADO EM PRUMADA DE ÁGUA - FORNECIMENTO E INSTALAÇÃO. AF_06/2022</t>
  </si>
  <si>
    <t>LUVA SIMPLES, PVC, SERIE R, ÁGUA PLUVIAL, DN 100 MM, JUNTA ELÁSTICA, FORNECIDO E INSTALADO EM RAMAL DE ENCAMINHAMENTO. AF_06/2022</t>
  </si>
  <si>
    <t>CURVA DE TRANSPOSIÇÃO, PVC, SOLDÁVEL, DN 32MM, INSTALADO EM PRUMADA DE ÁGUA   FORNECIMENTO E INSTALAÇÃO. AF_06/2022</t>
  </si>
  <si>
    <t>LUVA DE CORRER, PVC, SERIE R, ÁGUA PLUVIAL, DN 100 MM, JUNTA ELÁSTICA, FORNECIDO E INSTALADO EM RAMAL DE ENCAMINHAMENTO. AF_06/2022</t>
  </si>
  <si>
    <t>REDUÇÃO EXCÊNTRICA, PVC, SERIE R, ÁGUA PLUVIAL, DN 100 X 75 MM, JUNTA ELÁSTICA, FORNECIDO E INSTALADO EM RAMAL DE ENCAMINHAMENTO. AF_06/2022</t>
  </si>
  <si>
    <t>LUVA, PVC, SOLDÁVEL, DN 40MM, INSTALADO EM PRUMADA DE ÁGUA - FORNECIMENTO E INSTALAÇÃO. AF_06/2022</t>
  </si>
  <si>
    <t>TÊ DE INSPEÇÃO, PVC, SERIE R, ÁGUA PLUVIAL, DN 100 MM, JUNTA ELÁSTICA, FORNECIDO E INSTALADO EM RAMAL DE ENCAMINHAMENTO. AF_06/2022</t>
  </si>
  <si>
    <t>JUNÇÃO SIMPLES, PVC, SERIE R, ÁGUA PLUVIAL, DN 40 MM, JUNTA SOLDÁVEL, FORNECIDO E INSTALADO EM RAMAL DE ENCAMINHAMENTO. AF_06/2022</t>
  </si>
  <si>
    <t>LUVA DE REDUÇÃO, PVC, SOLDÁVEL, DN 40MM X 32MM, INSTALADO EM PRUMADA DE ÁGUA - FORNECIMENTO E INSTALAÇÃO. AF_06/2022</t>
  </si>
  <si>
    <t>JUNÇÃO SIMPLES, PVC, SERIE R, ÁGUA PLUVIAL, DN 50 MM, JUNTA ELÁSTICA, FORNECIDO E INSTALADO EM RAMAL DE ENCAMINHAMENTO. AF_06/2022</t>
  </si>
  <si>
    <t>LUVA COM ROSCA, PVC, SOLDÁVEL, DN 40MM X 1.1/4 , INSTALADO EM PRUMADA DE ÁGUA - FORNECIMENTO E INSTALAÇÃO. AF_06/2022</t>
  </si>
  <si>
    <t>JUNÇÃO SIMPLES, PVC, SERIE R, ÁGUA PLUVIAL, DN 75 X 75 MM, JUNTA ELÁSTICA, FORNECIDO E INSTALADO EM RAMAL DE ENCAMINHAMENTO. AF_06/2022</t>
  </si>
  <si>
    <t>TÊ, PVC, SERIE R, ÁGUA PLUVIAL, DN 75 MM, JUNTA ELÁSTICA, FORNECIDO E INSTALADO EM RAMAL DE ENCAMINHAMENTO. AF_06/2022</t>
  </si>
  <si>
    <t>JUNÇÃO SIMPLES, PVC, SERIE R, ÁGUA PLUVIAL, DN 100 X 100 MM, JUNTA ELÁSTICA, FORNECIDO E INSTALADO EM RAMAL DE ENCAMINHAMENTO. AF_06/2022</t>
  </si>
  <si>
    <t>UNIÃO, PVC, SOLDÁVEL, DN 40MM, INSTALADO EM PRUMADA DE ÁGUA - FORNECIMENTO E INSTALAÇÃO. AF_06/2022</t>
  </si>
  <si>
    <t>JUNÇÃO SIMPLES, PVC, SERIE R, ÁGUA PLUVIAL, DN 100 X 75 MM, JUNTA ELÁSTICA, FORNECIDO E INSTALADO EM RAMAL DE ENCAMINHAMENTO. AF_06/2022</t>
  </si>
  <si>
    <t>ADAPTADOR CURTO COM BOLSA E ROSCA PARA REGISTRO, PVC, SOLDÁVEL, DN 40MM X 1.1/2 , INSTALADO EM PRUMADA DE ÁGUA - FORNECIMENTO E INSTALAÇÃO. AF_06/2022</t>
  </si>
  <si>
    <t>TÊ, PVC, SERIE R, ÁGUA PLUVIAL, DN 100 X 100 MM, JUNTA ELÁSTICA, FORNECIDO E INSTALADO EM RAMAL DE ENCAMINHAMENTO. AF_06/2022</t>
  </si>
  <si>
    <t>ADAPTADOR CURTO COM BOLSA E ROSCA PARA REGISTRO, PVC, SOLDÁVEL, DN 40MM X 1.1/4 , INSTALADO EM PRUMADA DE ÁGUA - FORNECIMENTO E INSTALAÇÃO. AF_06/2022</t>
  </si>
  <si>
    <t>TÊ, PVC, SERIE R, ÁGUA PLUVIAL, DN 100 X 75 MM, JUNTA ELÁSTICA, FORNECIDO E INSTALADO EM RAMAL DE ENCAMINHAMENTO. AF_06/2022</t>
  </si>
  <si>
    <t>JUNÇÃO DUPLA, PVC, SERIE R, ÁGUA PLUVIAL, DN 100 X 100 X 100 MM, JUNTA ELÁSTICA, FORNECIDO E INSTALADO EM RAMAL DE ENCAMINHAMENTO. AF_06/2022</t>
  </si>
  <si>
    <t>LUVA, PVC, SOLDÁVEL, DN 50MM, INSTALADO EM PRUMADA DE ÁGUA - FORNECIMENTO E INSTALAÇÃO. AF_06/2022</t>
  </si>
  <si>
    <t>LUVA DE CORRER, PVC, SOLDÁVEL, DN 50MM, INSTALADO EM PRUMADA DE ÁGUA - FORNECIMENTO E INSTALAÇÃO. AF_06/2022</t>
  </si>
  <si>
    <t>LUVA DE REDUÇÃO, PVC, SOLDÁVEL, DN 50MM X 25MM, INSTALADO EM PRUMADA DE ÁGUA   FORNECIMENTO E INSTALAÇÃO. AF_06/2022</t>
  </si>
  <si>
    <t>JOELHO 90 GRAUS, PVC, SERIE R, ÁGUA PLUVIAL, DN 75 MM, JUNTA ELÁSTICA, FORNECIDO E INSTALADO EM CONDUTORES VERTICAIS DE ÁGUAS PLUVIAIS. AF_06/2022</t>
  </si>
  <si>
    <t>JOELHO 45 GRAUS, PVC, SERIE R, ÁGUA PLUVIAL, DN 75 MM, JUNTA ELÁSTICA, FORNECIDO E INSTALADO EM CONDUTORES VERTICAIS DE ÁGUAS PLUVIAIS. AF_06/2022</t>
  </si>
  <si>
    <t>CURVA 87 GRAUS E 30 MINUTOS, PVC, SERIE R, ÁGUA PLUVIAL, DN 75 MM, JUNTA ELÁSTICA, FORNECIDO E INSTALADO EM CONDUTORES VERTICAIS DE ÁGUAS PLUVIAIS. AF_06/2022</t>
  </si>
  <si>
    <t>JOELHO 90 GRAUS, PVC, SERIE R, ÁGUA PLUVIAL, DN 100 MM, JUNTA ELÁSTICA, FORNECIDO E INSTALADO EM CONDUTORES VERTICAIS DE ÁGUAS PLUVIAIS. AF_06/2022</t>
  </si>
  <si>
    <t>JOELHO 45 GRAUS, PVC, SERIE R, ÁGUA PLUVIAL, DN 100 MM, JUNTA ELÁSTICA, FORNECIDO E INSTALADO EM CONDUTORES VERTICAIS DE ÁGUAS PLUVIAIS. AF_06/2022</t>
  </si>
  <si>
    <t>CURVA 87 GRAUS E 30 MINUTOS, PVC, SERIE R, ÁGUA PLUVIAL, DN 100 MM, JUNTA ELÁSTICA, FORNECIDO E INSTALADO EM CONDUTORES VERTICAIS DE ÁGUAS PLUVIAIS. AF_06/2022</t>
  </si>
  <si>
    <t>CURVAR 45 GRAUS, PVC, SERIE R, ÁGUA PLUVIAL, DN 100 MM, JUNTA ELÁSTICA, FORNECIDO E INSTALADO EM CONDUTORES VERTICAIS DE ÁGUAS PLUVIAIS. AF_06/2022</t>
  </si>
  <si>
    <t>JOELHO 90 GRAUS, PVC, SERIE R, ÁGUA PLUVIAL, DN 150 MM, JUNTA ELÁSTICA, FORNECIDO E INSTALADO EM CONDUTORES VERTICAIS DE ÁGUAS PLUVIAIS. AF_06/2022</t>
  </si>
  <si>
    <t>JOELHO 45 GRAUS, PVC, SERIE R, ÁGUA PLUVIAL, DN 150 MM, JUNTA ELÁSTICA, FORNECIDO E INSTALADO EM CONDUTORES VERTICAIS DE ÁGUAS PLUVIAIS. AF_06/2022</t>
  </si>
  <si>
    <t>CURVA 87 GRAUS E 30 MINUTOS, PVC, SERIE R, ÁGUA PLUVIAL, DN 150 MM, JUNTA ELÁSTICA, FORNECIDO E INSTALADO EM CONDUTORES VERTICAIS DE ÁGUAS PLUVIAIS. AF_06/2022</t>
  </si>
  <si>
    <t>LUVA COM ROSCA, PVC, SOLDÁVEL, DN 50MM X 1.1/2 , INSTALADO EM PRUMADA DE ÁGUA - FORNECIMENTO E INSTALAÇÃO. AF_06/2022</t>
  </si>
  <si>
    <t>UNIÃO, PVC, SOLDÁVEL, DN 50MM, INSTALADO EM PRUMADA DE ÁGUA - FORNECIMENTO E INSTALAÇÃO. AF_06/2022</t>
  </si>
  <si>
    <t>ADAPTADOR CURTO COM BOLSA E ROSCA PARA REGISTRO, PVC, SOLDÁVEL, DN 50MM X 1.1/4 , INSTALADO EM PRUMADA DE ÁGUA - FORNECIMENTO E INSTALAÇÃO. AF_06/2022</t>
  </si>
  <si>
    <t>ADAPTADOR CURTO COM BOLSA E ROSCA PARA REGISTRO, PVC, SOLDÁVEL, DN 50MM X 1.1/2 , INSTALADO EM PRUMADA DE ÁGUA - FORNECIMENTO E INSTALAÇÃO. AF_06/2022</t>
  </si>
  <si>
    <t>LUVA, PVC, SOLDÁVEL, DN 60MM, INSTALADO EM PRUMADA DE ÁGUA - FORNECIMENTO E INSTALAÇÃO. AF_06/2022</t>
  </si>
  <si>
    <t>LUVA DE CORRER, PVC, SOLDÁVEL, DN 60MM, INSTALADO EM PRUMADA DE ÁGUA   FORNECIMENTO E INSTALAÇÃO. AF_06/2022</t>
  </si>
  <si>
    <t>LUVA SIMPLES, PVC, SERIE R, ÁGUA PLUVIAL, DN 75 MM, JUNTA ELÁSTICA, FORNECIDO E INSTALADO EM CONDUTORES VERTICAIS DE ÁGUAS PLUVIAIS. AF_06/2022</t>
  </si>
  <si>
    <t>LUVA DE CORRER, PVC, SERIE R, ÁGUA PLUVIAL, DN 75 MM, JUNTA ELÁSTICA, FORNECIDO E INSTALADO EM CONDUTORES VERTICAIS DE ÁGUAS PLUVIAIS. AF_06/2022</t>
  </si>
  <si>
    <t>LUVA DE REDUÇÃO, PVC, SOLDÁVEL, DN 60MM X 50MM, INSTALADO EM PRUMADA DE ÁGUA - FORNECIMENTO E INSTALAÇÃO. AF_06/2022</t>
  </si>
  <si>
    <t>UNIÃO, PVC, SOLDÁVEL, DN 60MM, INSTALADO EM PRUMADA DE ÁGUA - FORNECIMENTO E INSTALAÇÃO. AF_06/2022</t>
  </si>
  <si>
    <t>ADAPTADOR CURTO COM BOLSA E ROSCA PARA REGISTRO, PVC, SOLDÁVEL, DN 60MM X 2 , INSTALADO EM PRUMADA DE ÁGUA - FORNECIMENTO E INSTALAÇÃO. AF_06/2022</t>
  </si>
  <si>
    <t>LUVA, PVC, SOLDÁVEL, DN 75MM, INSTALADO EM PRUMADA DE ÁGUA - FORNECIMENTO E INSTALAÇÃO. AF_06/2022</t>
  </si>
  <si>
    <t>UNIÃO, PVC, SOLDÁVEL, DN 75MM, INSTALADO EM PRUMADA DE ÁGUA - FORNECIMENTO E INSTALAÇÃO. AF_06/2022</t>
  </si>
  <si>
    <t>LUVA, PVC, SOLDÁVEL, DN 85MM, INSTALADO EM PRUMADA DE ÁGUA - FORNECIMENTO E INSTALAÇÃO. AF_06/2022</t>
  </si>
  <si>
    <t>UNIÃO, PVC, SOLDÁVEL, DN 85MM, INSTALADO EM PRUMADA DE ÁGUA - FORNECIMENTO E INSTALAÇÃO. AF_06/2022</t>
  </si>
  <si>
    <t>ADAPTADOR CURTO COM BOLSA E ROSCA PARA REGISTRO, PVC, SOLDÁVEL, DN 85MM X 3 , INSTALADO EM PRUMADA DE ÁGUA - FORNECIMENTO E INSTALAÇÃO. AF_06/2022</t>
  </si>
  <si>
    <t>TE, PVC, SOLDÁVEL, DN 25MM, INSTALADO EM PRUMADA DE ÁGUA - FORNECIMENTO E INSTALAÇÃO. AF_06/2022</t>
  </si>
  <si>
    <t>TE, PVC, SOLDÁVEL, DN 32MM, INSTALADO EM PRUMADA DE ÁGUA - FORNECIMENTO E INSTALAÇÃO. AF_06/2022</t>
  </si>
  <si>
    <t>TÊ DE REDUÇÃO, PVC, SOLDÁVEL, DN 32MM X 25MM, INSTALADO EM PRUMADA DE ÁGUA - FORNECIMENTO E INSTALAÇÃO. AF_06/2022</t>
  </si>
  <si>
    <t>TE, PVC, SOLDÁVEL, DN 40MM, INSTALADO EM PRUMADA DE ÁGUA - FORNECIMENTO E INSTALAÇÃO. AF_06/2022</t>
  </si>
  <si>
    <t>TÊ DE REDUÇÃO, PVC, SOLDÁVEL, DN 40MM X 32MM, INSTALADO EM PRUMADA DE ÁGUA - FORNECIMENTO E INSTALAÇÃO. AF_06/2022</t>
  </si>
  <si>
    <t>TE, PVC, SOLDÁVEL, DN 50MM, INSTALADO EM PRUMADA DE ÁGUA - FORNECIMENTO E INSTALAÇÃO. AF_06/2022</t>
  </si>
  <si>
    <t>TÊ DE REDUÇÃO, PVC, SOLDÁVEL, DN 50MM X 40MM, INSTALADO EM PRUMADA DE ÁGUA - FORNECIMENTO E INSTALAÇÃO. AF_06/2022</t>
  </si>
  <si>
    <t>TÊ DE REDUÇÃO, PVC, SOLDÁVEL, DN 50MM X 25MM, INSTALADO EM PRUMADA DE ÁGUA - FORNECIMENTO E INSTALAÇÃO. AF_06/2022</t>
  </si>
  <si>
    <t>TE, PVC, SOLDÁVEL, DN 60MM, INSTALADO EM PRUMADA DE ÁGUA - FORNECIMENTO E INSTALAÇÃO. AF_06/2022</t>
  </si>
  <si>
    <t>TE, PVC, SOLDÁVEL, DN 75MM, INSTALADO EM PRUMADA DE ÁGUA - FORNECIMENTO E INSTALAÇÃO. AF_06/2022</t>
  </si>
  <si>
    <t>TE DE REDUÇÃO, PVC, SOLDÁVEL, DN 75MM X 50MM, INSTALADO EM PRUMADA DE ÁGUA - FORNECIMENTO E INSTALAÇÃO. AF_06/2022</t>
  </si>
  <si>
    <t>TE, PVC, SOLDÁVEL, DN 85MM, INSTALADO EM PRUMADA DE ÁGUA - FORNECIMENTO E INSTALAÇÃO. AF_06/2022</t>
  </si>
  <si>
    <t>TE DE REDUÇÃO, PVC, SOLDÁVEL, DN 85MM X 60MM, INSTALADO EM PRUMADA DE ÁGUA - FORNECIMENTO E INSTALAÇÃO. AF_06/2022</t>
  </si>
  <si>
    <t>JOELHO 90 GRAUS, CPVC, SOLDÁVEL, DN 15MM, INSTALADO EM RAMAL OU SUB-RAMAL DE ÁGUA - FORNECIMENTO E INSTALAÇÃO. AF_06/2022</t>
  </si>
  <si>
    <t>JOELHO 45 GRAUS, CPVC, SOLDÁVEL, DN 15MM, INSTALADO EM RAMAL OU SUB-RAMAL DE ÁGUA - FORNECIMENTO E INSTALAÇÃO. AF_06/2022</t>
  </si>
  <si>
    <t>CURVA 90 GRAUS, CPVC, SOLDÁVEL, DN 15MM, INSTALADO EM RAMAL OU SUB-RAMAL DE ÁGUA - FORNECIMENTO E INSTALAÇÃO. AF_06/2022</t>
  </si>
  <si>
    <t>JOELHO DE TRANSIÇÃO, 90 GRAUS, CPVC, SOLDÁVEL, DN 15MM X 1/2, INSTALADO EM RAMAL OU SUB-RAMAL DE ÁGUA - FORNECIMENTO E INSTALAÇÃO. AF_06/2022</t>
  </si>
  <si>
    <t>JOELHO 90 GRAUS, CPVC, SOLDÁVEL, DN 22MM, INSTALADO EM RAMAL OU SUB-RAMAL DE ÁGUA - FORNECIMENTO E INSTALAÇÃO. AF_06/2022</t>
  </si>
  <si>
    <t>JOELHO 45 GRAUS, CPVC, SOLDÁVEL, DN 22MM, INSTALADO EM RAMAL OU SUB-RAMAL DE ÁGUA - FORNECIMENTO E INSTALAÇÃO. AF_06/2022</t>
  </si>
  <si>
    <t>CURVA 90 GRAUS, CPVC, SOLDÁVEL, DN 22MM, INSTALADO EM RAMAL OU SUB-RAMAL DE ÁGUA - FORNECIMENTO E INSTALAÇÃO. AF_06/2022</t>
  </si>
  <si>
    <t>JOELHO DE TRANSIÇÃO, 90 GRAUS, CPVC, SOLDÁVEL, DN 22MM X 1/2, INSTALADO EM RAMAL OU SUB-RAMAL DE ÁGUA - FORNECIMENTO E INSTALAÇÃO. AF_06/2022</t>
  </si>
  <si>
    <t>JOELHO DE TRANSIÇÃO, 90 GRAUS, CPVC, SOLDÁVEL, DN 22MM X 3/4, INSTALADO EM RAMAL OU SUB-RAMAL DE ÁGUA - FORNECIMENTO E INSTALAÇÃO. AF_06/2022</t>
  </si>
  <si>
    <t>JOELHO 90 GRAUS, CPVC, SOLDÁVEL, DN 28MM, INSTALADO EM RAMAL OU SUB-RAMAL DE ÁGUA - FORNECIMENTO E INSTALAÇÃO. AF_06/2022</t>
  </si>
  <si>
    <t>JOELHO 45 GRAUS, CPVC, SOLDÁVEL, DN 28MM, INSTALADO EM RAMAL OU SUB-RAMAL DE ÁGUA   FORNECIMENTO E INSTALAÇÃO. AF_06/2022</t>
  </si>
  <si>
    <t>CURVA 90 GRAUS, CPVC, SOLDÁVEL, DN 28MM, INSTALADO EM RAMAL OU SUB-RAMAL DE ÁGUA   FORNECIMENTO E INSTALAÇÃO. AF_06/2022</t>
  </si>
  <si>
    <t>JOELHO 90 GRAUS, CPVC, SOLDÁVEL, DN 35MM, INSTALADO EM RAMAL OU SUB-RAMAL DE ÁGUA   FORNECIMENTO E INSTALAÇÃO. AF_06/2022</t>
  </si>
  <si>
    <t>JOELHO 45 GRAUS, CPVC, SOLDÁVEL, DN 35MM, INSTALADO EM RAMAL OU SUB-RAMAL DE ÁGUA   FORNECIMENTO E INSTALAÇÃO. AF_06/2022</t>
  </si>
  <si>
    <t>LUVA, CPVC, SOLDÁVEL, DN 15MM, INSTALADO EM RAMAL OU SUB-RAMAL DE ÁGUA - FORNECIMENTO E INSTALAÇÃO. AF_06/2022</t>
  </si>
  <si>
    <t>LUVA DE CORRER, CPVC, SOLDÁVEL, DN 15MM, INSTALADO EM RAMAL OU SUB-RAMAL DE ÁGUA   FORNECIMENTO E INSTALAÇÃO. AF_06/2022</t>
  </si>
  <si>
    <t>LUVA DE TRANSIÇÃO, CPVC, SOLDÁVEL, DN15MM X 1/2, INSTALADO EM RAMAL OU SUB-RAMAL DE ÁGUA - FORNECIMENTO E INSTALAÇÃO. AF_06/2022</t>
  </si>
  <si>
    <t>UNIÃO, CPVC, SOLDÁVEL, DN15MM, INSTALADO EM RAMAL OU SUB-RAMAL DE ÁGUA   FORNECIMENTO E INSTALAÇÃO. AF_06/2022</t>
  </si>
  <si>
    <t>CONECTOR, CPVC, SOLDÁVEL, DN 15MM X 1/2 , INSTALADO EM RAMAL OU SUB-RAMAL DE ÁGUA   FORNECIMENTO E INSTALAÇÃO. AF_06/2022</t>
  </si>
  <si>
    <t>ADAPTADOR, CPVC, SOLDÁVEL, DN15MM, INSTALADO EM RAMAL OU SUB-RAMAL DE ÁGUA   FORNECIMENTO E INSTALAÇÃO. AF_06/2022</t>
  </si>
  <si>
    <t>CURVA DE TRANSPOSIÇÃO, CPVC, SOLDÁVEL, DN15MM, INSTALADO EM RAMAL OU SUB-RAMAL DE ÁGUA   FORNECIMENTO E INSTALAÇÃO. AF_06/2022</t>
  </si>
  <si>
    <t>LUVA, CPVC, SOLDÁVEL, DN 22MM, INSTALADO EM RAMAL OU SUB-RAMAL DE ÁGUA   FORNECIMENTO E INSTALAÇÃO. AF_06/2022</t>
  </si>
  <si>
    <t>LUVA DE CORRER, CPVC, SOLDÁVEL, DN 22MM, INSTALADO EM RAMAL OU SUB-RAMAL DE ÁGUA   FORNECIMENTO E INSTALAÇÃO. AF_06/2022</t>
  </si>
  <si>
    <t>LUVA DE TRANSIÇÃO, CPVC, SOLDÁVEL, DN22MM X 25MM, INSTALADO EM RAMAL OU SUB-RAMAL DE ÁGUA - FORNECIMENTO E INSTALAÇÃO. AF_06/2022</t>
  </si>
  <si>
    <t>UNIÃO, CPVC, SOLDÁVEL, DN22MM, INSTALADO EM RAMAL OU SUB-RAMAL DE ÁGUA   FORNECIMENTO E INSTALAÇÃO. AF_06/2022</t>
  </si>
  <si>
    <t>CONECTOR, CPVC, SOLDÁVEL, DN 22MM X 1/2 , INSTALADO EM RAMAL OU SUB-RAMAL DE ÁGUA   FORNECIMENTO E INSTALAÇÃO. AF_06/2022</t>
  </si>
  <si>
    <t>ADAPTADOR, CPVC, SOLDÁVEL, DN22MM, INSTALADO EM RAMAL OU SUB-RAMAL DE ÁGUA   FORNECIMENTO E INSTALAÇÃO. AF_06/2022</t>
  </si>
  <si>
    <t>CURVA DE TRANSPOSIÇÃO, CPVC, SOLDÁVEL, DN22MM, INSTALADO EM RAMAL OU SUB-RAMAL DE ÁGUA   FORNECIMENTO E INSTALAÇÃO. AF_06/2022</t>
  </si>
  <si>
    <t>BUCHA DE REDUÇÃO, CPVC, SOLDÁVEL, DN22MM X 15MM, INSTALADO EM RAMAL OU SUB-RAMAL DE ÁGUA   FORNECIMENTO E INSTALAÇÃO. AF_06/2022</t>
  </si>
  <si>
    <t>TÊ DE INSPEÇÃO, PVC, SERIE R, ÁGUA PLUVIAL, DN 75 MM, JUNTA ELÁSTICA, FORNECIDO E INSTALADO EM CONDUTORES VERTICAIS DE ÁGUAS PLUVIAIS. AF_06/2022</t>
  </si>
  <si>
    <t>CONECTOR, CPVC, SOLDÁVEL, DN22MM X 3/4, INSTALADO EM RAMAL OU SUB-RAMAL DE ÁGUA - FORNECIMENTO E INSTALAÇÃO. AF_06/2022</t>
  </si>
  <si>
    <t>LUVA SIMPLES, PVC, SERIE R, ÁGUA PLUVIAL, DN 100 MM, JUNTA ELÁSTICA, FORNECIDO E INSTALADO EM CONDUTORES VERTICAIS DE ÁGUAS PLUVIAIS. AF_06/2022</t>
  </si>
  <si>
    <t>LUVA, CPVC, SOLDÁVEL, DN 28MM, INSTALADO EM RAMAL OU SUB-RAMAL DE ÁGUA   FORNECIMENTO E INSTALAÇÃO. AF_06/2022</t>
  </si>
  <si>
    <t>LUVA DE CORRER, PVC, SERIE R, ÁGUA PLUVIAL, DN 100 MM, JUNTA ELÁSTICA, FORNECIDO E INSTALADO EM CONDUTORES VERTICAIS DE ÁGUAS PLUVIAIS. AF_06/2022</t>
  </si>
  <si>
    <t>LUVA DE CORRER, CPVC, SOLDÁVEL, DN 28MM, INSTALADO EM RAMAL OU SUB-RAMAL DE ÁGUA   FORNECIMENTO E INSTALAÇÃO. AF_06/2022</t>
  </si>
  <si>
    <t>REDUÇÃO EXCÊNTRICA, PVC, SERIE R, ÁGUA PLUVIAL, DN 100 X 75 MM, JUNTA ELÁSTICA, FORNECIDO E INSTALADO EM CONDUTORES VERTICAIS DE ÁGUAS PLUVIAIS. AF_06/2022</t>
  </si>
  <si>
    <t>UNIÃO, CPVC, SOLDÁVEL, DN28MM, INSTALADO EM RAMAL OU SUB-RAMAL DE ÁGUA   FORNECIMENTO E INSTALAÇÃO. AF_06/2022</t>
  </si>
  <si>
    <t>TÊ DE INSPEÇÃO, PVC, SERIE R, ÁGUA PLUVIAL, DN 100 MM, JUNTA ELÁSTICA, FORNECIDO E INSTALADO EM CONDUTORES VERTICAIS DE ÁGUAS PLUVIAIS. AF_06/2022</t>
  </si>
  <si>
    <t>CONECTOR, CPVC, SOLDÁVEL, DN 28MM X 1 , INSTALADO EM RAMAL OU SUB-RAMAL DE ÁGUA   FORNECIMENTO E INSTALAÇÃO. AF_06/2022</t>
  </si>
  <si>
    <t>LUVA SIMPLES, PVC, SERIE R, ÁGUA PLUVIAL, DN 150 MM, JUNTA ELÁSTICA, FORNECIDO E INSTALADO EM CONDUTORES VERTICAIS DE ÁGUAS PLUVIAIS. AF_06/2022</t>
  </si>
  <si>
    <t>BUCHA DE REDUÇÃO, CPVC, SOLDÁVEL, DN28MM X 22MM, INSTALADO EM RAMAL OU SUB-RAMAL DE ÁGUA   FORNECIMENTO E INSTALAÇÃO. AF_06/2022</t>
  </si>
  <si>
    <t>LUVA DE CORRER, PVC, SERIE R, ÁGUA PLUVIAL, DN 150 MM, JUNTA ELÁSTICA, FORNECIDO E INSTALADO EM CONDUTORES VERTICAIS DE ÁGUAS PLUVIAIS. AF_06/2022</t>
  </si>
  <si>
    <t>LUVA, CPVC, SOLDÁVEL, DN 35MM, INSTALADO EM RAMAL OU SUB-RAMAL DE ÁGUA   FORNECIMENTO E INSTALAÇÃO. AF_06/2022</t>
  </si>
  <si>
    <t>REDUÇÃO EXCÊNTRICA, PVC, SERIE R, ÁGUA PLUVIAL, DN 150 X 100 MM, JUNTA ELÁSTICA, FORNECIDO E INSTALADO EM CONDUTORES VERTICAIS DE ÁGUAS PLUVIAIS. AF_06/2022</t>
  </si>
  <si>
    <t>LUVA DE CORRER, CPVC, SOLDÁVEL, DN 35MM, INSTALADO EM RAMAL OU SUB-RAMAL DE ÁGUA   FORNECIMENTO E INSTALAÇÃO. AF_06/2022</t>
  </si>
  <si>
    <t>TÊ DE INSPEÇÃO, PVC, SERIE R, ÁGUA PLUVIAL, DN 150 X 100 MM, JUNTA ELÁSTICA, FORNECIDO E INSTALADO EM CONDUTORES VERTICAIS DE ÁGUAS PLUVIAIS. AF_06/2022</t>
  </si>
  <si>
    <t>UNIÃO, CPVC, SOLDÁVEL, DN35MM, INSTALADO EM RAMAL OU SUB-RAMAL DE ÁGUA   FORNECIMENTO E INSTALAÇÃO. AF_06/2022</t>
  </si>
  <si>
    <t>JUNÇÃO SIMPLES, PVC, SERIE R, ÁGUA PLUVIAL, DN 75 X 75 MM, JUNTA ELÁSTICA, FORNECIDO E INSTALADO EM CONDUTORES VERTICAIS DE ÁGUAS PLUVIAIS. AF_06/2022</t>
  </si>
  <si>
    <t>CONECTOR, CPVC, SOLDÁVEL, DN 35MM X 1 1/4 , INSTALADO EM RAMAL OU SUB-RAMAL DE ÁGUA   FORNECIMENTO E INSTALAÇÃO. AF_06/2022</t>
  </si>
  <si>
    <t>TÊ, PVC, SERIE R, ÁGUA PLUVIAL, DN 75 X 75 MM, JUNTA ELÁSTICA, FORNECIDO E INSTALADO EM CONDUTORES VERTICAIS DE ÁGUAS PLUVIAIS. AF_06/2022</t>
  </si>
  <si>
    <t>BUCHA DE REDUÇÃO, CPVC, SOLDÁVEL, DN35MM X 28MM, INSTALADO EM RAMAL OU SUB-RAMAL DE ÁGUA   FORNECIMENTO E INSTALAÇÃO. AF_06/2022</t>
  </si>
  <si>
    <t>JUNÇÃO SIMPLES, PVC, SERIE R, ÁGUA PLUVIAL, DN 100 X 100 MM, JUNTA ELÁSTICA, FORNECIDO E INSTALADO EM CONDUTORES VERTICAIS DE ÁGUAS PLUVIAIS. AF_06/2022</t>
  </si>
  <si>
    <t>TE, CPVC, SOLDÁVEL, DN 15MM, INSTALADO EM RAMAL OU SUB-RAMAL DE ÁGUA - FORNECIMENTO E INSTALAÇÃO. AF_06/2022</t>
  </si>
  <si>
    <t>JUNÇÃO SIMPLES, PVC, SERIE R, ÁGUA PLUVIAL, DN 100 X 75 MM, JUNTA ELÁSTICA, FORNECIDO E INSTALADO EM CONDUTORES VERTICAIS DE ÁGUAS PLUVIAIS. AF_06/2022</t>
  </si>
  <si>
    <t>TÊ, PVC, SERIE R, ÁGUA PLUVIAL, DN 100 X 100 MM, JUNTA ELÁSTICA, FORNECIDO E INSTALADO EM CONDUTORES VERTICAIS DE ÁGUAS PLUVIAIS. AF_06/2022</t>
  </si>
  <si>
    <t>TE DE TRANSIÇÃO, CPVC, SOLDÁVEL, DN 15MM X 1/2 , INSTALADO EM RAMAL OU SUB-RAMAL DE ÁGUA   FORNECIMENTO E INSTALAÇÃO. AF_06/2022</t>
  </si>
  <si>
    <t>TÊ MISTURADOR, CPVC, SOLDÁVEL, DN15MM, INSTALADO EM RAMAL OU SUB-RAMAL DE ÁGUA   FORNECIMENTO E INSTALAÇÃO. AF_06/2022</t>
  </si>
  <si>
    <t>TÊ, PVC, SERIE R, ÁGUA PLUVIAL, DN 100 X 75 MM, JUNTA ELÁSTICA, FORNECIDO E INSTALADO EM CONDUTORES VERTICAIS DE ÁGUAS PLUVIAIS. AF_06/2022</t>
  </si>
  <si>
    <t>TE, CPVC, SOLDÁVEL, DN 22MM, INSTALADO EM RAMAL OU SUB-RAMAL DE ÁGUA - FORNECIMENTO E INSTALAÇÃO. AF_06/2022</t>
  </si>
  <si>
    <t>JUNÇÃO SIMPLES, PVC, SERIE R, ÁGUA PLUVIAL, DN 150 X 150 MM, JUNTA ELÁSTICA, FORNECIDO E INSTALADO EM CONDUTORES VERTICAIS DE ÁGUAS PLUVIAIS. AF_06/2022</t>
  </si>
  <si>
    <t>JUNÇÃO SIMPLES, PVC, SERIE R, ÁGUA PLUVIAL, DN 150 X 100 MM, JUNTA ELÁSTICA, FORNECIDO E INSTALADO EM CONDUTORES VERTICAIS DE ÁGUAS PLUVIAIS. AF_06/2022</t>
  </si>
  <si>
    <t>TE DE TRANSIÇÃO, CPVC, SOLDÁVEL, DN 22MM X 1/2 , INSTALADO EM RAMAL OU SUB-RAMAL DE ÁGUA   FORNECIMENTO E INSTALAÇÃO. AF_06/2022</t>
  </si>
  <si>
    <t>TÊ, PVC, SERIE R, ÁGUA PLUVIAL, DN 150 X 150 MM, JUNTA ELÁSTICA, FORNECIDO E INSTALADO EM CONDUTORES VERTICAIS DE ÁGUAS PLUVIAIS. AF_06/2022</t>
  </si>
  <si>
    <t>TÊ MISTURADOR, CPVC, SOLDÁVEL, DN22MM, INSTALADO EM RAMAL OU SUB-RAMAL DE ÁGUA   FORNECIMENTO E INSTALAÇÃO. AF_06/2022</t>
  </si>
  <si>
    <t>TE MISTURADOR DE TRANSIÇÃO, CPVC, SOLDÁVEL, DN 22MM X 3/4, INSTALADO EM RAMAL OU SUB-RAMAL DE ÁGUA - FORNECIMENTO E INSTALAÇÃO. AF_06/2022</t>
  </si>
  <si>
    <t>TÊ, PVC, SERIE R, ÁGUA PLUVIAL, DN 150 X 100 MM, JUNTA ELÁSTICA, FORNECIDO E INSTALADO EM CONDUTORES VERTICAIS DE ÁGUAS PLUVIAIS. AF_06/2022</t>
  </si>
  <si>
    <t>TÊ, CPVC, SOLDÁVEL, DN28MM, INSTALADO EM RAMAL OU SUB-RAMAL DE ÁGUA   FORNECIMENTO E INSTALAÇÃO. AF_06/2022</t>
  </si>
  <si>
    <t>TÊ, CPVC, SOLDÁVEL, DN35MM, INSTALADO EM RAMAL OU SUB-RAMAL DE ÁGUA   FORNECIMENTO E INSTALAÇÃO. AF_06/2022</t>
  </si>
  <si>
    <t>TUBO, CPVC, SOLDÁVEL, DN 35MM, INSTALADO EM RAMAL DE DISTRIBUIÇÃO DE ÁGUA   FORNECIMENTO E INSTALAÇÃO. AF_06/2022</t>
  </si>
  <si>
    <t>JOELHO 90 GRAUS, CPVC, SOLDÁVEL, DN 22MM, INSTALADO EM RAMAL DE DISTRIBUIÇÃO DE ÁGUA   FORNECIMENTO E INSTALAÇÃO. AF_06/2022</t>
  </si>
  <si>
    <t>JOELHO 45 GRAUS, CPVC, SOLDÁVEL, DN 22MM, INSTALADO EM RAMAL DE DISTRIBUIÇÃO DE ÁGUA   FORNECIMENTO E INSTALAÇÃO. AF_06/2022</t>
  </si>
  <si>
    <t>CURVA 90 GRAUS, CPVC, SOLDÁVEL, DN 22MM, INSTALADO EM RAMAL DE DISTRIBUIÇÃO DE ÁGUA - FORNECIMENTO E INSTALAÇÃO. AF_06/2022</t>
  </si>
  <si>
    <t>JOELHO 90 GRAUS, CPVC, SOLDÁVEL, DN 28MM, INSTALADO EM RAMAL DE DISTRIBUIÇÃO DE ÁGUA   FORNECIMENTO E INSTALAÇÃO. AF_06/2022</t>
  </si>
  <si>
    <t>JOELHO 45 GRAUS, CPVC, SOLDÁVEL, DN 28MM, INSTALADO EM RAMAL DE DISTRIBUIÇÃO DE ÁGUA   FORNECIMENTO E INSTALAÇÃO. AF_06/2022</t>
  </si>
  <si>
    <t>CURVA 90 GRAUS, CPVC, SOLDÁVEL, DN 28MM, INSTALADO EM RAMAL DE DISTRIBUIÇÃO DE ÁGUA   FORNECIMENTO E INSTALAÇÃO. AF_06/2022</t>
  </si>
  <si>
    <t>JOELHO 90 GRAUS, CPVC, SOLDÁVEL, DN 35MM, INSTALADO EM RAMAL DE DISTRIBUIÇÃO DE ÁGUA   FORNECIMENTO E INSTALAÇÃO. AF_06/2022</t>
  </si>
  <si>
    <t>JOELHO 45 GRAUS, CPVC, SOLDÁVEL, DN 35MM, INSTALADO EM RAMAL DE DISTRIBUIÇÃO DE ÁGUA   FORNECIMENTO E INSTALAÇÃO. AF_06/2022</t>
  </si>
  <si>
    <t>LUVA, CPVC, SOLDÁVEL, DN 22MM, INSTALADO EM RAMAL DE DISTRIBUIÇÃO DE ÁGUA   FORNECIMENTO E INSTALAÇÃO. AF_06/2022</t>
  </si>
  <si>
    <t>JOELHO 90 GRAUS, PVC, SERIE NORMAL, ESGOTO PREDIAL, DN 75 MM, JUNTA ELÁSTICA, FORNECIDO E INSTALADO EM RAMAL DE DESCARGA OU RAMAL DE ESGOTO SANITÁRIO. AF_06/2022</t>
  </si>
  <si>
    <t>LUVA DE TRANSIÇÃO, CPVC, SOLDÁVEL, DN 22MM X 25MM, INSTALADO EM RAMAL DE DISTRIBUIÇÃO DE ÁGUA   FORNECIMENTO E INSTALAÇÃO. AF_06/2022</t>
  </si>
  <si>
    <t>UNIÃO, CPVC, SOLDÁVEL, DN 22MM, INSTALADO EM RAMAL DE DISTRIBUIÇÃO DE ÁGUA   FORNECIMENTO E INSTALAÇÃO. AF_06/2022</t>
  </si>
  <si>
    <t>ADAPTADOR, CPVC, SOLDÁVEL, DN 22MM, INSTALADO EM RAMAL DE DISTRIBUIÇÃO DE ÁGUA   FORNECIMENTO E INSTALAÇÃO. AF_06/2022</t>
  </si>
  <si>
    <t>CURVA DE TRANSPOSIÇÃO, CPVC, SOLDÁVEL, DN 22MM, INSTALADO EM RAMAL DE DISTRIBUIÇÃO DE ÁGUA   FORNECIMENTO E INSTALAÇÃO. AF_06/2022</t>
  </si>
  <si>
    <t>LUVA, CPVC, SOLDÁVEL, DN 28MM, INSTALADO EM RAMAL DE DISTRIBUIÇÃO DE ÁGUA   FORNECIMENTO E INSTALAÇÃO. AF_06/2022</t>
  </si>
  <si>
    <t>LUVA DE CORRER, CPVC, SOLDÁVEL, DN 28MM, INSTALADO EM RAMAL DE DISTRIBUIÇÃO DE ÁGUA   FORNECIMENTO E INSTALAÇÃO. AF_06/2022</t>
  </si>
  <si>
    <t>UNIÃO, CPVC, SOLDÁVEL, DN 28MM, INSTALADO EM RAMAL DE DISTRIBUIÇÃO DE ÁGUA   FORNECIMENTO E INSTALAÇÃO. AF_06/2022</t>
  </si>
  <si>
    <t>CONECTOR, CPVC, SOLDÁVEL, DN 28MM X 1 , INSTALADO EM RAMAL DE DISTRIBUIÇÃO DE ÁGUA   FORNECIMENTO E INSTALAÇÃO. AF_06/2022</t>
  </si>
  <si>
    <t>BUCHA DE REDUÇÃO, CPVC, SOLDÁVEL, DN 28MM X 22MM, INSTALADO EM RAMAL DE DISTRIBUIÇÃO DE ÁGUA - FORNECIMENTO E INSTALAÇÃO. AF_06/2022</t>
  </si>
  <si>
    <t>LUVA, CPVC, SOLDÁVEL, DN 35MM, INSTALADO EM RAMAL DE DISTRIBUIÇÃO DE ÁGUA - FORNECIMENTO E INSTALAÇÃO. AF_06/2022</t>
  </si>
  <si>
    <t>LUVA DE CORRER, CPVC, SOLDÁVEL, DN 35MM, INSTALADO EM RAMAL DE DISTRIBUIÇÃO DE ÁGUA - FORNECIMENTO E INSTALAÇÃO. AF_06/2022</t>
  </si>
  <si>
    <t>UNIÃO, CPVC, SOLDÁVEL, DN35MM, INSTALADO EM RAMAL DE DISTRIBUIÇÃO DE ÁGUA - FORNECIMENTO E INSTALAÇÃO. AF_06/2022</t>
  </si>
  <si>
    <t>CONECTOR, CPVC, SOLDÁVEL, DN 35MM X 1 1/4 , INSTALADO EM RAMAL DE DISTRIBUIÇÃO DE ÁGUA - FORNECIMENTO E INSTALAÇÃO. AF_06/2022</t>
  </si>
  <si>
    <t>BUCHA DE REDUÇÃO, CPVC, SOLDÁVEL, DN35MM X 28MM, INSTALADO EM RAMAL DE DISTRIBUIÇÃO DE ÁGUA - FORNECIMENTO E INSTALAÇÃO. AF_06/2022</t>
  </si>
  <si>
    <t>TE, CPVC, SOLDÁVEL, DN 22MM, INSTALADO EM RAMAL DE DISTRIBUIÇÃO DE ÁGUA - FORNECIMENTO E INSTALAÇÃO. AF_06/2022</t>
  </si>
  <si>
    <t>TÊ MISTURADOR, CPVC, SOLDÁVEL, DN 22MM, INSTALADO EM RAMAL DE DISTRIBUIÇÃO DE ÁGUA - FORNECIMENTO E INSTALAÇÃO. AF_06/2022</t>
  </si>
  <si>
    <t>TÊ, CPVC, SOLDÁVEL, DN 28MM, INSTALADO EM RAMAL DE DISTRIBUIÇÃO DE ÁGUA - FORNECIMENTO E INSTALAÇÃO. AF_06/2022</t>
  </si>
  <si>
    <t>TÊ, CPVC, SOLDÁVEL, DN35MM, INSTALADO EM RAMAL DE DISTRIBUIÇÃO DE ÁGUA - FORNECIMENTO E INSTALAÇÃO. AF_06/2022</t>
  </si>
  <si>
    <t>TUBO, CPVC, SOLDÁVEL, DN 54MM, INSTALADO EM PRUMADA DE ÁGUA   FORNECIMENTO E INSTALAÇÃO. AF_06/2022</t>
  </si>
  <si>
    <t>JOELHO 90 GRAUS, CPVC, SOLDÁVEL, DN 35MM, INSTALADO EM PRUMADA DE ÁGUA   FORNECIMENTO E INSTALAÇÃO. AF_06/2022</t>
  </si>
  <si>
    <t>JOELHO 45 GRAUS, CPVC, SOLDÁVEL, DN 35MM, INSTALADO EM PRUMADA DE ÁGUA - FORNECIMENTO E INSTALAÇÃO. AF_06/2022</t>
  </si>
  <si>
    <t>JOELHO 90 GRAUS, CPVC, SOLDÁVEL, DN 42MM, INSTALADO EM PRUMADA DE ÁGUA   FORNECIMENTO E INSTALAÇÃO. AF_06/2022</t>
  </si>
  <si>
    <t>JOELHO 45 GRAUS, CPVC, SOLDÁVEL, DN 42MM, INSTALADO EM PRUMADA DE ÁGUA   FORNECIMENTO E INSTALAÇÃO. AF_06/2022</t>
  </si>
  <si>
    <t>JOELHO 90 GRAUS, CPVC, SOLDÁVEL, DN 54MM, INSTALADO EM PRUMADA DE ÁGUA   FORNECIMENTO E INSTALAÇÃO. AF_06/2022</t>
  </si>
  <si>
    <t>JOELHO 45 GRAUS, CPVC, SOLDÁVEL, DN 54MM, INSTALADO EM PRUMADA DE ÁGUA   FORNECIMENTO E INSTALAÇÃO. AF_06/2022</t>
  </si>
  <si>
    <t>JOELHO 90 GRAUS, CPVC, SOLDÁVEL, DN 73MM, INSTALADO EM PRUMADA DE ÁGUA   FORNECIMENTO E INSTALAÇÃO. AF_06/2022</t>
  </si>
  <si>
    <t>JOELHO 45 GRAUS, CPVC, SOLDÁVEL, DN 73MM, INSTALADO EM PRUMADA DE ÁGUA   FORNECIMENTO E INSTALAÇÃO. AF_06/2022</t>
  </si>
  <si>
    <t>JOELHO 90 GRAUS, CPVC, SOLDÁVEL, DN 89MM, INSTALADO EM PRUMADA DE ÁGUA   FORNECIMENTO E INSTALAÇÃO. AF_06/2022</t>
  </si>
  <si>
    <t>JOELHO 45 GRAUS, CPVC, SOLDÁVEL, DN 89MM, INSTALADO EM PRUMADA DE ÁGUA   FORNECIMENTO E INSTALAÇÃO. AF_06/2022</t>
  </si>
  <si>
    <t>LUVA, CPVC, SOLDÁVEL, DN 35MM, INSTALADO EM PRUMADA DE ÁGUA   FORNECIMENTO E INSTALAÇÃO. AF_06/2022</t>
  </si>
  <si>
    <t>LUVA DE CORRER, CPVC, SOLDÁVEL, DN 35MM, INSTALADO EM PRUMADA DE ÁGUA   FORNECIMENTO E INSTALAÇÃO. AF_06/2022</t>
  </si>
  <si>
    <t>UNIÃO, CPVC, SOLDÁVEL, DN35MM, INSTALADO EM PRUMADA DE ÁGUA   FORNECIMENTO E INSTALAÇÃO. AF_06/2022</t>
  </si>
  <si>
    <t>CONECTOR, CPVC, SOLDÁVEL, DN 35MM X 1 1/4 , INSTALADO EM PRUMADA DE ÁGUA   FORNECIMENTO E INSTALAÇÃO. AF_06/2022</t>
  </si>
  <si>
    <t>LUVA, CPVC, SOLDÁVEL, DN 42MM, INSTALADO EM PRUMADA DE ÁGUA   FORNECIMENTO E INSTALAÇÃO. AF_06/2022</t>
  </si>
  <si>
    <t>LUVA DE CORRER, CPVC, SOLDÁVEL, DN 42MM, INSTALADO EM PRUMADA DE ÁGUA   FORNECIMENTO E INSTALAÇÃO. AF_06/2022</t>
  </si>
  <si>
    <t>LUVA DE TRANSIÇÃO, CPVC, SOLDÁVEL, DN42MM X 1.1/2 , INSTALADO EM PRUMADA DE ÁGUA   FORNECIMENTO E INSTALAÇÃO. AF_06/2022</t>
  </si>
  <si>
    <t>UNIÃO, CPVC, SOLDÁVEL, DN42MM, INSTALADO EM PRUMADA DE ÁGUA   FORNECIMENTO E INSTALAÇÃO. AF_06/2022</t>
  </si>
  <si>
    <t>CONECTOR, CPVC, SOLDÁVEL, DN 42MM X 1.1/2 , INSTALADO EM PRUMADA DE ÁGUA   FORNECIMENTO E INSTALAÇÃO. AF_06/2022</t>
  </si>
  <si>
    <t>BUCHA DE REDUÇÃO, CPVC, SOLDÁVEL, DN 42MM X 22MM, INSTALADO EM RAMAL DE DISTRIBUIÇÃO DE ÁGUA - FORNECIMENTO E INSTALAÇÃO. AF_06/2022</t>
  </si>
  <si>
    <t>LUVA, CPVC, SOLDÁVEL, DN 54MM, INSTALADO EM PRUMADA DE ÁGUA   FORNECIMENTO E INSTALAÇÃO. AF_06/2022</t>
  </si>
  <si>
    <t>LUVA DE TRANSIÇÃO, CPVC, SOLDÁVEL, DN 54MM X 2 , INSTALADO EM PRUMADA DE ÁGUA   FORNECIMENTO E INSTALAÇÃO. AF_06/2022</t>
  </si>
  <si>
    <t>UNIÃO, CPVC, SOLDÁVEL, DN 54MM, INSTALADO EM PRUMADA DE ÁGUA   FORNECIMENTO E INSTALAÇÃO. AF_06/2022</t>
  </si>
  <si>
    <t>LUVA, CPVC, SOLDÁVEL, DN 73MM, INSTALADO EM PRUMADA DE ÁGUA   FORNECIMENTO E INSTALAÇÃO. AF_06/2022</t>
  </si>
  <si>
    <t>UNIÃO, CPVC, SOLDÁVEL, DN 73MM, INSTALADO EM PRUMADA DE ÁGUA   FORNECIMENTO E INSTALAÇÃO. AF_06/2022</t>
  </si>
  <si>
    <t>LUVA, CPVC, SOLDÁVEL, DN 89MM, INSTALADO EM PRUMADA DE ÁGUA   FORNECIMENTO E INSTALAÇÃO. AF_06/2022</t>
  </si>
  <si>
    <t>UNIÃO, CPVC, SOLDÁVEL, DN 89MM, INSTALADO EM PRUMADA DE ÁGUA   FORNECIMENTO E INSTALAÇÃO. AF_06/2022</t>
  </si>
  <si>
    <t>TÊ, CPVC, SOLDÁVEL, DN 35MM, INSTALADO EM PRUMADA DE ÁGUA   FORNECIMENTO E INSTALAÇÃO. AF_06/2022</t>
  </si>
  <si>
    <t>TE, CPVC, SOLDÁVEL, DN  42MM, INSTALADO EM PRUMADA DE ÁGUA   FORNECIMENTO E INSTALAÇÃO. AF_06/2022</t>
  </si>
  <si>
    <t>TÊ, CPVC, SOLDÁVEL, DN 54 MM, INSTALADO EM PRUMADA DE ÁGUA   FORNECIMENTO E INSTALAÇÃO. AF_06/2022</t>
  </si>
  <si>
    <t>TÊ, CPVC, SOLDÁVEL, DN 73MM, INSTALADO EM PRUMADA DE ÁGUA   FORNECIMENTO E INSTALAÇÃO. AF_06/2022</t>
  </si>
  <si>
    <t>TÊ, CPVC, SOLDÁVEL, DN 89MM, INSTALADO EM PRUMADA DE ÁGUA   FORNECIMENTO E INSTALAÇÃO. AF_06/2022</t>
  </si>
  <si>
    <t>LUVA COM BUCHA DE LATÃO, PVC, SOLDÁVEL, DN 32MM X 1 , INSTALADO EM RAMAL OU SUB-RAMAL DE ÁGUA   FORNECIMENTO E INSTALAÇÃO. AF_06/2022</t>
  </si>
  <si>
    <t>LUVA SOLDÁVEL E COM BUCHA DE LATÃO, PVC, SOLDÁVEL, DN 32MM X 1 , INSTALADO EM PRUMADA DE ÁGUA   FORNECIMENTO E INSTALAÇÃO. AF_06/2022</t>
  </si>
  <si>
    <t>JOELHO 90 GRAUS COM BUCHA DE LATÃO, PVC, SOLDÁVEL, DN 25MM, X 1/2  INSTALADO EM RAMAL OU SUB-RAMAL DE ÁGUA - FORNECIMENTO E INSTALAÇÃO. AF_06/2022</t>
  </si>
  <si>
    <t>TÊ COM BUCHA DE LATÃO NA BOLSA CENTRAL, PVC, SOLDÁVEL, DN 25MM X 3/4 , INSTALADO EM RAMAL OU SUB-RAMAL DE ÁGUA - FORNECIMENTO E INSTALAÇÃO. AF_06/2022</t>
  </si>
  <si>
    <t>COTOVELO EM COBRE, DN 22 MM, 90 GRAUS, SEM ANEL DE SOLDA, INSTALADO EM PRUMADA DE HIDRÁULICA PREDIAL - FORNECIMENTO E INSTALAÇÃO. AF_04/2022</t>
  </si>
  <si>
    <t>COTOVELO EM COBRE, DN 28 MM, 90 GRAUS, SEM ANEL DE SOLDA, INSTALADO EM PRUMADA DE HIDRÁULICA PREDIAL - FORNECIMENTO E INSTALAÇÃO. AF_04/2022</t>
  </si>
  <si>
    <t>COTOVELO EM COBRE, DN 35 MM, 90 GRAUS, SEM ANEL DE SOLDA, INSTALADO EM PRUMADA DE HIDRÁULICA PREDIAL - FORNECIMENTO E INSTALAÇÃO. AF_04/2022</t>
  </si>
  <si>
    <t>COTOVELO EM COBRE, DN 42 MM, 90 GRAUS, SEM ANEL DE SOLDA, INSTALADO EM PRUMADA DE HIDRÁULICA PREDIAL - FORNECIMENTO E INSTALAÇÃO. AF_04/2022</t>
  </si>
  <si>
    <t>COTOVELO EM COBRE, DN 54 MM, 90 GRAUS, SEM ANEL DE SOLDA, INSTALADO EM PRUMADA DE HIDRÁULICA PREDIAL - FORNECIMENTO E INSTALAÇÃO. AF_04/2022</t>
  </si>
  <si>
    <t>COTOVELO EM COBRE, DN 66 MM, 90 GRAUS, SEM ANEL DE SOLDA, INSTALADO EM PRUMADA DE HIDRÁULICA PREDIAL - FORNECIMENTO E INSTALAÇÃO. AF_04/2022</t>
  </si>
  <si>
    <t>LUVA EM COBRE, DN 22 MM, SEM ANEL DE SOLDA, INSTALADO EM PRUMADA DE HIDRÁULICA PREDIAL - FORNECIMENTO E INSTALAÇÃO. AF_04/2022</t>
  </si>
  <si>
    <t>LUVA EM COBRE, DN 28 MM, SEM ANEL DE SOLDA, INSTALADO EM PRUMADA DE HIDRÁULICA PREDIAL - FORNECIMENTO E INSTALAÇÃO. AF_04/2022</t>
  </si>
  <si>
    <t>LUVA EM COBRE, DN 35 MM, SEM ANEL DE SOLDA, INSTALADO EM PRUMADA DE HIDRÁULICA PREDIAL - FORNECIMENTO E INSTALAÇÃO. AF_04/2022</t>
  </si>
  <si>
    <t>LUVA EM COBRE, DN 42 MM, SEM ANEL DE SOLDA, INSTALADO EM PRUMADA DE HIDRÁULICA PREDIAL - FORNECIMENTO E INSTALAÇÃO. AF_04/2022</t>
  </si>
  <si>
    <t>LUVA EM COBRE, DN 54 MM, SEM ANEL DE SOLDA, INSTALADO EM PRUMADA DE HIDRÁULICA PREDIAL - FORNECIMENTO E INSTALAÇÃO. AF_04/2022</t>
  </si>
  <si>
    <t>LUVA EM COBRE, DN 66 MM, SEM ANEL DE SOLDA, INSTALADO EM PRUMADA DE HIDRÁULICA PREDIAL - FORNECIMENTO E INSTALAÇÃO. AF_04/2022</t>
  </si>
  <si>
    <t>TE EM COBRE, DN 22 MM, SEM ANEL DE SOLDA, INSTALADO EM PRUMADA DE HIDRÁULICA PREDIAL - FORNECIMENTO E INSTALAÇÃO. AF_04/2022</t>
  </si>
  <si>
    <t>TE EM COBRE, DN 28 MM, SEM ANEL DE SOLDA, INSTALADO EM PRUMADA DE HIDRÁULICA PREDIAL - FORNECIMENTO E INSTALAÇÃO. AF_04/2022</t>
  </si>
  <si>
    <t>TE EM COBRE, DN 35 MM, SEM ANEL DE SOLDA, INSTALADO EM PRUMADA DE HIDRÁULICA PREDIAL - FORNECIMENTO E INSTALAÇÃO. AF_04/2022</t>
  </si>
  <si>
    <t>TE EM COBRE, DN 42 MM, SEM ANEL DE SOLDA, INSTALADO EM PRUMADA DE HIDRÁULICA PREDIAL - FORNECIMENTO E INSTALAÇÃO. AF_04/2022</t>
  </si>
  <si>
    <t>TE EM COBRE, DN 54 MM, SEM ANEL DE SOLDA, INSTALADO EM PRUMADA DE HIDRÁULICA PREDIAL - FORNECIMENTO E INSTALAÇÃO. AF_04/2022</t>
  </si>
  <si>
    <t>TE EM COBRE, DN 66 MM, SEM ANEL DE SOLDA, INSTALADO EM PRUMADA DE HIDRÁULICA PREDIAL - FORNECIMENTO E INSTALAÇÃO. AF_04/2022</t>
  </si>
  <si>
    <t>COTOVELO EM COBRE, DN 15 MM, 90 GRAUS, SEM ANEL DE SOLDA, INSTALADO EM RAMAL DE DISTRIBUIÇÃO   FORNECIMENTO E INSTALAÇÃO. AF_04/2022</t>
  </si>
  <si>
    <t>COTOVELO EM COBRE, DN 22 MM, 90 GRAUS, SEM ANEL DE SOLDA, INSTALADO EM RAMAL DE DISTRIBUIÇÃO DE HIDRÁULICA PREDIAL - FORNECIMENTO E INSTALAÇÃO. AF_04/2022</t>
  </si>
  <si>
    <t>COTOVELO EM COBRE, DN 28 MM, 90 GRAUS, SEM ANEL DE SOLDA, INSTALADO EM RAMAL DE DISTRIBUIÇÃO DE HIDRÁULICA PREDIAL - FORNECIMENTO E INSTALAÇÃO. AF_04/2022</t>
  </si>
  <si>
    <t>LUVA EM COBRE, DN 15 MM, SEM ANEL DE SOLDA, INSTALADO EM RAMAL DE DISTRIBUIÇÃO DE HIDRÁULICA PREDIAL - FORNECIMENTO E INSTALAÇÃO. AF_04/2022</t>
  </si>
  <si>
    <t>LUVA EM COBRE, DN 22 MM, SEM ANEL DE SOLDA, INSTALADO EM RAMAL DE DISTRIBUIÇÃO DE HIDRÁULICA PREDIAL - FORNECIMENTO E INSTALAÇÃO. AF_04/2022</t>
  </si>
  <si>
    <t>LUVA EM COBRE, DN 28 MM, SEM ANEL DE SOLDA, INSTALADO EM RAMAL DE DISTRIBUIÇÃO DE HIDRÁULICA PREDIAL - FORNECIMENTO E INSTALAÇÃO. AF_04/2022</t>
  </si>
  <si>
    <t>TE EM COBRE, DN 15 MM, SEM ANEL DE SOLDA, INSTALADO EM RAMAL DE DISTRIBUIÇÃO DE HIDRÁULICA PREDIAL - FORNECIMENTO E INSTALAÇÃO. AF_04/2022</t>
  </si>
  <si>
    <t>TE EM COBRE, DN 22 MM, SEM ANEL DE SOLDA, INSTALADO EM RAMAL DE DISTRIBUIÇÃO DE HIDRÁULICA PREDIAL - FORNECIMENTO E INSTALAÇÃO. AF_04/2022</t>
  </si>
  <si>
    <t>TE EM COBRE, DN 28 MM, SEM ANEL DE SOLDA, INSTALADO EM RAMAL DE DISTRIBUIÇÃO DE HIDRÁULICA PREDIAL - FORNECIMENTO E INSTALAÇÃO. AF_04/2022</t>
  </si>
  <si>
    <t>COTOVELO EM COBRE, DN 15 MM, 90 GRAUS, SEM ANEL DE SOLDA, INSTALADO EM RAMAL E SUB-RAMAL DE HIDRÁULICA PREDIAL - FORNECIMENTO E INSTALAÇÃO. AF_04/2022</t>
  </si>
  <si>
    <t>COTOVELO EM COBRE, DN 22 MM, 90 GRAUS, SEM ANEL DE SOLDA, INSTALADO EM RAMAL E SUB-RAMAL DE HIDRÁULICA PREDIAL - FORNECIMENTO E INSTALAÇÃO. AF_04/2022</t>
  </si>
  <si>
    <t>COTOVELO EM COBRE, DN 28 MM, 90 GRAUS, SEM ANEL DE SOLDA, INSTALADO EM RAMAL E SUB-RAMAL DE HIDRÁULICA PREDIAL - FORNECIMENTO E INSTALAÇÃO. AF_04/2022</t>
  </si>
  <si>
    <t>LUVA EM COBRE, DN 15 MM, SEM ANEL DE SOLDA, INSTALADO EM RAMAL E SUB-RAMAL DE HIDRÁULICA PREDIAL - FORNECIMENTO E INSTALAÇÃO. AF_04/2022</t>
  </si>
  <si>
    <t>LUVA EM COBRE, DN 22 MM, SEM ANEL DE SOLDA, INSTALADO EM RAMAL E SUB-RAMAL DE HIDRÁULICA PREDIAL - FORNECIMENTO E INSTALAÇÃO. AF_04/2022</t>
  </si>
  <si>
    <t>LUVA EM COBRE, DN 28 MM, SEM ANEL DE SOLDA, INSTALADO EM RAMAL E SUB-RAMAL DE HIDRÁULICA PREDIAL - FORNECIMENTO E INSTALAÇÃO. AF_04/2022</t>
  </si>
  <si>
    <t>TE EM COBRE, DN 15 MM, SEM ANEL DE SOLDA, INSTALADO EM RAMAL E SUB-RAMAL DE HIDRÁULICA PREDIAL - FORNECIMENTO E INSTALAÇÃO. AF_04/2022</t>
  </si>
  <si>
    <t>TE EM COBRE, DN 22 MM, SEM ANEL DE SOLDA, INSTALADO EM RAMAL E SUB-RAMAL DE HIDRÁULICA PREDIAL - FORNECIMENTO E INSTALAÇÃO. AF_04/2022</t>
  </si>
  <si>
    <t>TE EM COBRE, DN 28 MM, SEM ANEL DE SOLDA, INSTALADO EM RAMAL E SUB-RAMAL DE HIDRÁULICA PREDIAL - FORNECIMENTO E INSTALAÇÃO. AF_04/2022</t>
  </si>
  <si>
    <t>LUVA PASSANTE EM COBRE, DN 22 MM, SEM ANEL DE SOLDA, INSTALADO EM PRUMADA DE HIDRÁULICA PREDIAL - FORNECIMENTO E INSTALAÇÃO. AF_04/2022</t>
  </si>
  <si>
    <t>JUNTA DE EXPANSÃO EM COBRE, DN 22 MM, PONTA X PONTA, INSTALADO EM PRUMADA DE HIDRÁULICA PREDIAL - FORNECIMENTO E INSTALAÇÃO. AF_04/2022</t>
  </si>
  <si>
    <t>CONECTOR EM BRONZE/LATÃO, DN 22 MM X 3/4", SEM ANEL DE SOLDA, BOLSA X ROSCA F, INSTALADO EM PRUMADA DE HIDRÁULICA PREDIAL - FORNECIMENTO E INSTALAÇÃO. AF_04/2022</t>
  </si>
  <si>
    <t>CURVA DE TRANSPOSIÇÃO EM BRONZE/LATÃO, DN 22 MM, SEM ANEL DE SOLDA, BOLSA X BOLSA, INSTALADO EM PRUMADA DE HIDRÁULICA PREDIAL - FORNECIMENTO E INSTALAÇÃO. AF_04/2022</t>
  </si>
  <si>
    <t>LUVA PASSANTE EM COBRE, DN 28 MM, SEM ANEL DE SOLDA, INSTALADO EM PRUMADA DE HIDRÁULICA PREDIAL - FORNECIMENTO E INSTALAÇÃO. AF_04/2022</t>
  </si>
  <si>
    <t>BUCHA DE REDUÇÃO EM COBRE, DN 28 MM X 22 MM, SEM ANEL DE SOLDA, PONTA X BOLSA, INSTALADO EM PRUMADA DE HIDRÁULICA PREDIAL - FORNECIMENTO E INSTALAÇÃO. AF_04/2022</t>
  </si>
  <si>
    <t>JUNTA DE EXPANSÃO EM COBRE, DN 28 MM, PONTA X PONTA, INSTALADO EM PRUMADA DE HIDRÁULICA PREDIAL - FORNECIMENTO E INSTALAÇÃO. AF_04/2022</t>
  </si>
  <si>
    <t>CONECTOR EM BRONZE/LATÃO, DN 28 MM X 1/2", SEM ANEL DE SOLDA, BOLSA X ROSCA F, INSTALADO EM PRUMADA DE HIDRÁULICA PREDIAL - FORNECIMENTO E INSTALAÇÃO. AF_04/2022</t>
  </si>
  <si>
    <t>CURVA DE TRANSPOSIÇÃO EM BRONZE/LATÃO, DN 28 MM, SEM ANEL DE SOLDA, BOLSA X BOLSA, INSTALADO EM PRUMADA DE HIDRÁULICA PREDIAL - FORNECIMENTO E INSTALAÇÃO. AF_04/2022</t>
  </si>
  <si>
    <t>LUVA PASSANTE EM COBRE, DN 35 MM, SEM ANEL DE SOLDA, INSTALADO EM PRUMADA DE HIDRÁULICA PREDIAL - FORNECIMENTO E INSTALAÇÃO. AF_04/2022</t>
  </si>
  <si>
    <t>BUCHA DE REDUÇÃO EM COBRE, DN 35 MM X 28 MM, SEM ANEL DE SOLDA, PONTA X BOLSA, INSTALADO EM PRUMADA DE HIDRÁULICA PREDIAL - FORNECIMENTO E INSTALAÇÃO. AF_04/2022</t>
  </si>
  <si>
    <t>JUNTA DE EXPANSÃO EM BRONZE/LATÃO, DN 35 MM, PONTA X PONTA, INSTALADO EM PRUMADA DE HIDRÁULICA PREDIAL - FORNECIMENTO E INSTALAÇÃO. AF_04/2022</t>
  </si>
  <si>
    <t>LUVA PASSANTE EM COBRE, DN 42 MM, SEM ANEL DE SOLDA, INSTALADO EM PRUMADA DE HIDRÁULICA PREDIAL - FORNECIMENTO E INSTALAÇÃO. AF_04/2022</t>
  </si>
  <si>
    <t>BUCHA DE REDUÇÃO EM COBRE, DN 42 MM X 35 MM, SEM ANEL DE SOLDA, PONTA X BOLSA, INSTALADO EM PRUMADA DE HIDRÁULICA PREDIAL - FORNECIMENTO E INSTALAÇÃO. AF_04/2022</t>
  </si>
  <si>
    <t>JUNTA DE EXPANSÃO EM BRONZE/LATÃO, DN 42 MM, PONTA X PONTA, INSTALADO EM PRUMADA DE HIDRÁULICA PREDIAL - FORNECIMENTO E INSTALAÇÃO. AF_04/2022</t>
  </si>
  <si>
    <t>LUVA PASSANTE EM COBRE, DN 54 MM, SEM ANEL DE SOLDA, INSTALADO EM PRUMADA DE HIDRÁULICA PREDIAL - FORNECIMENTO E INSTALAÇÃO. AF_04/2022</t>
  </si>
  <si>
    <t>BUCHA DE REDUÇÃO EM COBRE, DN 54 MM X 42 MM, SEM ANEL DE SOLDA, PONTA X BOLSA, INSTALADO EM PRUMADA DE HIDRÁULICA PREDIAL - FORNECIMENTO E INSTALAÇÃO. AF_04/2022</t>
  </si>
  <si>
    <t>JUNTA DE EXPANSÃO EM BRONZE/LATÃO, DN 54 MM, PONTA X PONTA, INSTALADO EM PRUMADA DE HIDRÁULICA PREDIAL - FORNECIMENTO E INSTALAÇÃO. AF_04/2022</t>
  </si>
  <si>
    <t>LUVA PASSANTE EM COBRE, DN 66 MM, SEM ANEL DE SOLDA, INSTALADO EM PRUMADA DE HIDRÁULICA PREDIAL - FORNECIMENTO E INSTALAÇÃO. AF_04/2022</t>
  </si>
  <si>
    <t>BUCHA DE REDUÇÃO EM COBRE, DN 66 MM X 54 MM, SEM ANEL DE SOLDA, PONTA X BOLSA, INSTALADO EM PRUMADA DE HIDRÁULICA PREDIAL - FORNECIMENTO E INSTALAÇÃO. AF_04/2022</t>
  </si>
  <si>
    <t>JUNTA DE EXPANSÃO EM BRONZE/LATÃO, DN 66 MM, PONTA X PONTA, INSTALADO EM PRUMADA DE HIDRÁULICA PREDIAL - FORNECIMENTO E INSTALAÇÃO. AF_04/2022</t>
  </si>
  <si>
    <t>CURVA EM COBRE, DN 15 MM, 45 GRAUS, SEM ANEL DE SOLDA, BOLSA X BOLSA, INSTALADO EM RAMAL DE DISTRIBUIÇÃO DE HIDRÁULICA PREDIAL - FORNECIMENTO E INSTALAÇÃO. AF_04/2022</t>
  </si>
  <si>
    <t>COTOVELO EM BRONZE/LATÃO, DN 15 MM X 1/2", 90 GRAUS, SEM ANEL DE SOLDA, BOLSA X ROSCA F, INSTALADO EM RAMAL DE DISTRIBUIÇÃO DE HIDRÁULICA PREDIAL - FORNECIMENTO E INSTALAÇÃO. AF_04/2022</t>
  </si>
  <si>
    <t>CURVA EM COBRE, DN 22 MM, 45 GRAUS, SEM ANEL DE SOLDA, BOLSA X BOLSA, INSTALADO EM RAMAL DE DISTRIBUIÇÃO DE HIDRÁULICA PREDIAL - FORNECIMENTO E INSTALAÇÃO. AF_04/2022</t>
  </si>
  <si>
    <t>COTOVELO EM BRONZE/LATÃO, DN 22 MM X 1/2", 90 GRAUS, SEM ANEL DE SOLDA, BOLSA X ROSCA F, INSTALADO EM RAMAL DE DISTRIBUIÇÃO DE HIDRÁULICA PREDIAL - FORNECIMENTO E INSTALAÇÃO. AF_04/2022</t>
  </si>
  <si>
    <t>COTOVELO EM BRONZE/LATÃO, DN 22 MM X 3/4", 90 GRAUS, SEM ANEL DE SOLDA, BOLSA X ROSCA F, INSTALADO EM RAMAL DE DISTRIBUIÇÃO DE HIDRÁULICA PREDIAL - FORNECIMENTO E INSTALAÇÃO. AF_04/2022</t>
  </si>
  <si>
    <t>CURVA EM COBRE, DN 28 MM, 45 GRAUS, SEM ANEL DE SOLDA, BOLSA X BOLSA, INSTALADO EM RAMAL DE DISTRIBUIÇÃO DE HIDRÁULICA PREDIAL - FORNECIMENTO E INSTALAÇÃO. AF_04/2022</t>
  </si>
  <si>
    <t>LUVA PASSANTE EM COBRE, DN 15 MM, SEM ANEL DE SOLDA, INSTALADO EM RAMAL DE DISTRIBUIÇÃO DE HIDRÁULICA PREDIAL - FORNECIMENTO E INSTALAÇÃO. AF_04/2022</t>
  </si>
  <si>
    <t>CONECTOR EM BRONZE/LATÃO, DN 15 MM X 1/2", SEM ANEL DE SOLDA, BOLSA X ROSCA F, INSTALADO EM RAMAL DE DISTRIBUIÇÃO DE HIDRÁULICA PREDIAL - FORNECIMENTO E INSTALAÇÃO. AF_04/2022</t>
  </si>
  <si>
    <t>CURVA DE TRANSPOSIÇÃO EM BRONZE/LATÃO, DN 15 MM, SEM ANEL DE SOLDA, BOLSA X BOLSA, INSTALADO EM RAMAL DE DISTRIBUIÇÃO DE HIDRÁULICA PREDIAL - FORNECIMENTO E INSTALAÇÃO. AF_04/2022</t>
  </si>
  <si>
    <t>JUNTA DE EXPANSÃO EM COBRE, DN 15 MM, PONTA X PONTA, INSTALADO EM RAMAL DE DISTRIBUIÇÃO DE HIDRÁULICA PREDIAL - FORNECIMENTO E INSTALAÇÃO. AF_04/2022</t>
  </si>
  <si>
    <t>LUVA PASSANTE EM COBRE, DN 22 MM, SEM ANEL DE SOLDA, INSTALADO EM RAMAL DE DISTRIBUIÇÃO DE HIDRÁULICA PREDIAL - FORNECIMENTO E INSTALAÇÃO. AF_04/2022</t>
  </si>
  <si>
    <t>BUCHA DE REDUÇÃO EM COBRE, DN 22 MM X 15 MM, SEM ANEL DE SOLDA, PONTA X BOLSA, INSTALADO EM RAMAL DE DISTRIBUIÇÃO DE HIDRÁULICA PREDIAL - FORNECIMENTO E INSTALAÇÃO. AF_04/2022</t>
  </si>
  <si>
    <t>JUNTA DE EXPANSÃO EM COBRE, DN 22 MM, PONTA X PONTA, INSTALADO EM RAMAL DE DISTRIBUIÇÃO DE HIDRÁULICA PREDIAL - FORNECIMENTO E INSTALAÇÃO. AF_04/2022</t>
  </si>
  <si>
    <t>CONECTOR EM BRONZE/LATÃO, DN 22 MM X 1/2", SEM ANEL DE SOLDA, BOLSA X ROSCA F, INSTALADO EM RAMAL DE DISTRIBUIÇÃO DE HIDRÁULICA PREDIAL - FORNECIMENTO E INSTALAÇÃO. AF_04/2022</t>
  </si>
  <si>
    <t>CONECTOR EM BRONZE/LATÃO, DN 22 MM X 3/4", SEM ANEL DE SOLDA, BOLSA X ROSCA F, INSTALADO EM RAMAL DE DISTRIBUIÇÃO DE HIDRÁULICA PREDIAL - FORNECIMENTO E INSTALAÇÃO. AF_04/2022</t>
  </si>
  <si>
    <t>CURVA DE TRANSPOSIÇÃO EM BRONZE/LATÃO, DN 22 MM, SEM ANEL DE SOLDA, BOLSA X BOLSA, INSTALADO EM RAMAL DE DISTRIBUIÇÃO DE HIDRÁULICA PREDIAL - FORNECIMENTO E INSTALAÇÃO. AF_04/2022</t>
  </si>
  <si>
    <t>LUVA PASSANTE EM COBRE, DN 28 MM, SEM ANEL DE SOLDA, INSTALADO EM RAMAL DE DISTRIBUIÇÃO DE HIDRÁULICA PREDIAL - FORNECIMENTO E INSTALAÇÃO. AF_04/2022</t>
  </si>
  <si>
    <t>BUCHA DE REDUÇÃO EM COBRE, DN 28 MM X 22 MM, SEM ANEL DE SOLDA, INSTALADO EM RAMAL DE DISTRIBUIÇÃO DE HIDRÁULICA PREDIAL - FORNECIMENTO E INSTALAÇÃO. AF_04/2022</t>
  </si>
  <si>
    <t>JUNTA DE EXPANSÃO EM COBRE, DN 28 MM, PONTA X PONTA, INSTALADO EM RAMAL DE DISTRIBUIÇÃO DE HIDRÁULICA PREDIAL - FORNECIMENTO E INSTALAÇÃO. AF_04/2022</t>
  </si>
  <si>
    <t>CONECTOR EM BRONZE/LATÃO, DN 28 MM X 1/2", SEM ANEL DE SOLDA, BOLSA X ROSCA F, INSTALADO EM RAMAL DE DISTRIBUIÇÃO DE HIDRÁULICA PREDIAL - FORNECIMENTO E INSTALAÇÃO. AF_04/2022</t>
  </si>
  <si>
    <t>CURVA DE TRANSPOSIÇÃO EM BRONZE/LATÃO, DN 28 MM, SEM ANEL DE SOLDA, BOLSA X BOLSA, INSTALADO EM RAMAL DE DISTRIBUIÇÃO DE HIDRÁULICA PREDIAL - FORNECIMENTO E INSTALAÇÃO. AF_04/2022</t>
  </si>
  <si>
    <t>CURVA EM COBRE, DN 15 MM, 45 GRAUS, SEM ANEL DE SOLDA, BOLSA X BOLSA, INSTALADO EM RAMAL E SUB-RAMAL DE HIDRÁULICA PREDIAL - FORNECIMENTO E INSTALAÇÃO. AF_04/2022</t>
  </si>
  <si>
    <t>COTOVELO EM BRONZE/LATÃO, DN 15 MM X 1/2", 90 GRAUS, SEM ANEL DE SOLDA, BOLSA X ROSCA F, INSTALADO EM RAMAL E SUB-RAMAL DE HIDRÁULICA PREDIAL - FORNECIMENTO E INSTALAÇÃO. AF_04/2022</t>
  </si>
  <si>
    <t>CURVA EM COBRE, DN 22 MM, 45 GRAUS, SEM ANEL DE SOLDA, BOLSA X BOLSA, INSTALADO EM RAMAL E SUB-RAMAL DE HIDRÁULICA PREDIAL - FORNECIMENTO E INSTALAÇÃO. AF_04/2022</t>
  </si>
  <si>
    <t>COTOVELO EM BRONZE/LATÃO, DN 22 MM X 1/2", 90 GRAUS, SEM ANEL DE SOLDA, BOLSA X ROSCA F, INSTALADO EM RAMAL E SUB-RAMAL DE HIDRÁULICA PREDIAL - FORNECIMENTO E INSTALAÇÃO. AF_04/2022</t>
  </si>
  <si>
    <t>COTOVELO EM BRONZE/LATÃO, DN 22 MM X 3/4", 90 GRAUS, SEM ANEL DE SOLDA, BOLSA X ROSCA F, INSTALADO EM RAMAL E SUB-RAMAL DE HIDRÁULICA PREDIAL - FORNECIMENTO E INSTALAÇÃO. AF_04/2022</t>
  </si>
  <si>
    <t>CURVA EM COBRE, DN 28 MM, 45 GRAUS, SEM ANEL DE SOLDA, BOLSA X BOLSA, INSTALADO EM RAMAL E SUB-RAMAL DE HIDRÁULICA PREDIAL - FORNECIMENTO E INSTALAÇÃO. AF_04/2022</t>
  </si>
  <si>
    <t>LUVA PASSANTE EM COBRE, DN 15 MM, SEM ANEL DE SOLDA, INSTALADO EM RAMAL E SUB-RAMAL DE HIDRÁULICA PREDIAL - FORNECIMENTO E INSTALAÇÃO. AF_04/2022</t>
  </si>
  <si>
    <t>CONECTOR EM BRONZE/LATÃO, DN 15 MM X 1/2", SEM ANEL DE SOLDA, BOLSA X ROSCA F, INSTALADO EM RAMAL E SUB-RAMAL DE HIDRÁULICA PREDIAL - FORNECIMENTO E INSTALAÇÃO. AF_04/2022</t>
  </si>
  <si>
    <t>CURVA DE TRANSPOSIÇÃO EM BRONZE/LATÃO, DN 15 MM, SEM ANEL DE SOLDA, BOLSA X BOLSA, INSTALADO EM RAMAL E SUB-RAMAL DE HIDRÁULICA PREDIAL - FORNECIMENTO E INSTALAÇÃO. AF_04/2022</t>
  </si>
  <si>
    <t>JUNTA DE EXPANSÃO EM COBRE, DN 15 MM, PONTA X PONTA, INSTALADO EM RAMAL E SUB-RAMAL DE HIDRÁULICA PREDIAL - FORNECIMENTO E INSTALAÇÃO. AF_04/2022</t>
  </si>
  <si>
    <t>LUVA PASSANTE EM COBRE, DN 22 MM, SEM ANEL DE SOLDA, INSTALADO EM RAMAL E SUB-RAMAL DE HIDRÁULICA PREDIAL - FORNECIMENTO E INSTALAÇÃO. AF_04/2022</t>
  </si>
  <si>
    <t>BUCHA DE REDUÇÃO EM COBRE, DN 22 MM X 15 MM, SEM ANEL DE SOLDA, PONTA X BOLSA, INSTALADO EM RAMAL E SUB-RAMAL DE HIDRÁULICA PREDIAL - FORNECIMENTO E INSTALAÇÃO. AF_04/2022</t>
  </si>
  <si>
    <t>JUNTA DE EXPANSÃO EM COBRE, DN 22 MM, PONTA X PONTA, INSTALADO EM RAMAL E SUB-RAMAL DE HIDRÁULICA PREDIAL - FORNECIMENTO E INSTALAÇÃO. AF_04/2022</t>
  </si>
  <si>
    <t>CONECTOR EM BRONZE/LATÃO, DN 22 MM X 1/2", SEM ANEL DE SOLDA, BOLSA X ROSCA F, INSTALADO EM RAMAL E SUB-RAMAL DE HIDRÁULICA PREDIAL - FORNECIMENTO E INSTALAÇÃO. AF_04/2022</t>
  </si>
  <si>
    <t>CONECTOR EM BRONZE/LATÃO, DN 22 MM X 3/4", SEM ANEL DE SOLDA, BOLSA X ROSCA F, INSTALADO EM RAMAL E SUB-RAMAL DE HIDRÁULICA PREDIAL - FORNECIMENTO E INSTALAÇÃO. AF_04/2022</t>
  </si>
  <si>
    <t>CURVA DE TRANSPOSIÇÃO EM BRONZE/LATÃO, DN 22 MM, SEM ANEL DE SOLDA, BOLSA X BOLSA, INSTALADO EM RAMAL E SUB-RAMAL DE HIDRÁULICA PREDIAL - FORNECIMENTO E INSTALAÇÃO. AF_04/2022</t>
  </si>
  <si>
    <t>LUVA PASSANTE EM COBRE, DN 28 MM, SEM ANEL DE SOLDA, INSTALADO EM RAMAL E SUB-RAMAL  DE HIDRÁULICA PREDIAL - FORNECIMENTO E INSTALAÇÃO. AF_04/2022</t>
  </si>
  <si>
    <t>CONECTOR EM BRONZE/LATÃO, DN 28 MM X 1/2", SEM ANEL DE SOLDA, BOLSA X ROSCA F, INSTALADO EM RAMAL E SUB-RAMAL DE HIDRÁULICA PREDIAL - FORNECIMENTO E INSTALAÇÃO. AF_04/2022</t>
  </si>
  <si>
    <t>CURVA DE TRANSPOSIÇÃO EM BRONZE/LATÃO, DN 28 MM, SEM ANEL DE SOLDA, BOLSA X BOLSA, INSTALADO EM RAMAL E SUB-RAMAL DE HIDRÁULICA PREDIAL - FORNECIMENTO E INSTALAÇÃO. AF_04/2022</t>
  </si>
  <si>
    <t>JUNTA DE EXPANSÃO EM COBRE, DN 28 MM, PONTA X PONTA, INSTALADO EM RAMAL E SUB-RAMAL DE HIDRÁULICA PREDIAL - FORNECIMENTO E INSTALAÇÃO. AF_04/2022</t>
  </si>
  <si>
    <t>TE DUPLA CURVA EM BRONZE/LATÃO, DN 1/2" X 15 MM X 1/2", SEM ANEL DE SOLDA, ROSCA F X BOLSA X ROSCA F, INSTALADO EM RAMAL E SUB-RAMAL DE HIDRÁULICA PREDIAL - FORNECIMENTO E INSTALAÇÃO. AF_04/2022</t>
  </si>
  <si>
    <t>TE DUPLA CURVA EM BRONZE/LATÃO, DN 3/4" X 22 MM X 3/4", SEM ANEL DE SOLDA, ROSCA F X BOLSA X ROSCA F, INSTALADO EM RAMAL E SUB-RAMAL DE HIDRÁULICA PREDIAL - FORNECIMENTO E INSTALAÇÃO. AF_04/2022</t>
  </si>
  <si>
    <t>CURVA EM COBRE, DN 22 MM, 45 GRAUS, SEM ANEL DE SOLDA, BOLSA X BOLSA, INSTALADO EM PRUMADA DE HIDRÁULICA PREDIAL - FORNECIMENTO E INSTALAÇÃO. AF_04/2022</t>
  </si>
  <si>
    <t>COTOVELO EM BRONZE/LATÃO, DN 22 MM X 1/2", 90 GRAUS, SEM ANEL DE SOLDA, BOLSA X ROSCA F, INSTALADO EM PRUMADA DE HIDRÁULICA PREDIAL - FORNECIMENTO E INSTALAÇÃO. AF_04/2022</t>
  </si>
  <si>
    <t>COTOVELO EM BRONZE/LATÃO, DN 22 MM X 3/4", 90 GRAUS, SEM ANEL DE SOLDA, BOLSA X ROSCA F, INSTALADO EM PRUMADA DE HIDRÁULICA PREDIAL - FORNECIMENTO E INSTALAÇÃO. AF_04/2022</t>
  </si>
  <si>
    <t>CURVA EM COBRE, DN 28 MM, 45 GRAUS, SEM ANEL DE SOLDA, BOLSA X BOLSA, INSTALADO EM PRUMADA DE HIDRÁULICA PREDIAL - FORNECIMENTO E INSTALAÇÃO. AF_04/2022</t>
  </si>
  <si>
    <t>CURVA EM COBRE, DN 35 MM, 45 GRAUS, SEM ANEL DE SOLDA, BOLSA X BOLSA, INSTALADO EM PRUMADA DE HIDRÁULICA PREDIAL -  FORNECIMENTO E INSTALAÇÃO. AF_04/2022</t>
  </si>
  <si>
    <t>CURVA EM COBRE, DN 42 MM, 45 GRAUS, SEM ANEL DE SOLDA, BOLSA X BOLSA, INSTALADO EM PRUMADA DE HIDRÁULICA PREDIAL - FORNECIMENTO E INSTALAÇÃO. AF_04/2022</t>
  </si>
  <si>
    <t>CURVA EM COBRE, DN 54 MM, 45 GRAUS, SEM ANEL DE SOLDA, BOLSA X BOLSA, INSTALADO EM PRUMADA DE HIDRÁULICA PREDIAL - FORNECIMENTO E INSTALAÇÃO. AF_04/2022</t>
  </si>
  <si>
    <t>CURVA EM COBRE, DN 66 MM, 45 GRAUS, SEM ANEL DE SOLDA, BOLSA X BOLSA, INSTALADO EM PRUMADA DE HIDRÁULICA PREDIAL - FORNECIMENTO E INSTALAÇÃO. AF_04/2022</t>
  </si>
  <si>
    <t>BUCHA DE REDUÇÃO EM COBRE, DN 28 MM X 22 MM, SEM ANEL DE SOLDA, INSTALADO EM RAMAL E SUB-RAMAL DE HIDRÁULICA PREDIAL - FORNECIMENTO E INSTALAÇÃO. AF_04/2022</t>
  </si>
  <si>
    <t>LUVA COM BUCHA DE LATÃO, PVC, SOLDÁVEL, DN 32MM X 1 , INSTALADO EM RAMAL DE DISTRIBUIÇÃO DE ÁGUA   FORNECIMENTO E INSTALAÇÃO. AF_06/2022</t>
  </si>
  <si>
    <t>CURVA 90 GRAUS, PVC, SERIE R, ÁGUA PLUVIAL, DN 100 MM, JUNTA ELÁSTICA, FORNECIDO E INSTALADO EM RAMAL DE ENCAMINHAMENTO. AF_06/2022</t>
  </si>
  <si>
    <t>CURVA 90 GRAUS, PVC, SERIE R, ÁGUA PLUVIAL, DN 100 MM, JUNTA ELÁSTICA, FORNECIDO E INSTALADO EM CONDUTORES VERTICAIS DE ÁGUAS PLUVIAIS. AF_06/2022</t>
  </si>
  <si>
    <t>CONECTOR EM BRONZE/LATÃO, DN 22 MM X 1/2", SEM ANEL DE SOLDA, BOLSA X ROSCA F, INSTALADO EM PRUMADA DE HIDRÁULICA PREDIAL - FORNECIMENTO E INSTALAÇÃO. AF_04/2022</t>
  </si>
  <si>
    <t>COTOVELO EM COBRE, DN 15 MM, 90 GRAUS, SEM ANEL DE SOLDA, INSTALADO EM RAMAL E SUB-RAMAL DE GÁS COMBUSTÍVEL - FORNECIMENTO E INSTALAÇÃO. AF_04/2022</t>
  </si>
  <si>
    <t>CURVA EM COBRE, DN 15 MM, 45 GRAUS, SEM ANEL DE SOLDA, BOLSA X BOLSA, INSTALADO EM RAMAL E SUB-RAMAL DE GÁS COMBUSTÍVEL - FORNECIMENTO E INSTALAÇÃO. AF_04/2022</t>
  </si>
  <si>
    <t>COTOVELO EM BRONZE/LATÃO, DN 15 MM X 1/2, 90 GRAUS, SEM ANEL DE SOLDA, BOLSA X ROSCA F, INSTALADO EM RAMAL E SUB-RAMAL DE GÁS COMBUSTÍVEL - FORNECIMENTO E INSTALAÇÃO. AF_04/2022</t>
  </si>
  <si>
    <t>COTOVELO EM COBRE, DN 22 MM, 90 GRAUS, SEM ANEL DE SOLDA, INSTALADO EM RAMAL E SUB-RAMAL DE GÁS COMBUSTÍVEL - FORNECIMENTO E INSTALAÇÃO. AF_04/2022</t>
  </si>
  <si>
    <t>CURVA EM COBRE, DN 22 MM, 45 GRAUS, SEM ANEL DE SOLDA, BOLSA X BOLSA, INSTALADO EM RAMAL E SUB-RAMAL DE GÁS COMBUSTÍVEL - FORNECIMENTO E INSTALAÇÃO. AF_04/2022</t>
  </si>
  <si>
    <t>COTOVELO EM BRONZE/LATÃO, DN 22 MM X 1/2, 90 GRAUS, SEM ANEL DE SOLDA, BOLSA X ROSCA F, INSTALADO EM RAMAL E SUB-RAMAL DE GÁS COMBUSTÍVEL - FORNECIMENTO E INSTALAÇÃO. AF_04/2022</t>
  </si>
  <si>
    <t>COTOVELO EM BRONZE/LATÃO, DN 22 MM X 3/4, 90 GRAUS, SEM ANEL DE SOLDA, BOLSA X ROSCA F, INSTALADO EM RAMAL E SUB-RAMAL DE GÁS COMBUSTÍVEL - FORNECIMENTO E INSTALAÇÃO. AF_04/2022</t>
  </si>
  <si>
    <t>COTOVELO EM COBRE, DN 28 MM, 90 GRAUS, SEM ANEL DE SOLDA, INSTALADO EM RAMAL E SUB-RAMAL DE GÁS COMBUSTÍVEL - FORNECIMENTO E INSTALAÇÃO. AF_04/2022</t>
  </si>
  <si>
    <t>CURVA EM COBRE, DN 28 MM, 45 GRAUS, SEM ANEL DE SOLDA, BOLSA X BOLSA, INSTALADO EM RAMAL E SUB-RAMAL DE GÁS COMBUSTÍVEL - FORNECIMENTO E INSTALAÇÃO. AF_04/2022</t>
  </si>
  <si>
    <t>LUVA EM COBRE, DN 15 MM, SEM ANEL DE SOLDA, INSTALADO EM RAMAL E SUB-RAMAL DE GÁS COMBUSTÍVEL - FORNECIMENTO E INSTALAÇÃO. AF_04/2022</t>
  </si>
  <si>
    <t>LUVA PASSANTE EM COBRE, DN 15 MM, SEM ANEL DE SOLDA, INSTALADO EM RAMAL E SUB-RAMAL DE GÁS COMBUSTÍVEL - FORNECIMENTO E INSTALAÇÃO. AF_04/2022</t>
  </si>
  <si>
    <t>CURVA DE TRANSPOSIÇÃO EM BRONZE/LATÃO, DN 15 MM, SEM ANEL DE SOLDA, BOLSA X BOLSA, INSTALADO EM RAMAL E SUB-RAMAL DE GÁS COMBUSTÍVEL - FORNECIMENTO E INSTALAÇÃO. AF_04/2022</t>
  </si>
  <si>
    <t>JUNTA DE EXPANSÃO EM COBRE, DN 15 MM, PONTA X PONTA, INSTALADO EM RAMAL E SUB-RAMAL DE GÁS COMBUSTÍVEL - FORNECIMENTO E INSTALAÇÃO. AF_04/2022</t>
  </si>
  <si>
    <t>CONECTOR EM BRONZE/LATÃO, DN 15 MM X 1/2, SEM ANEL DE SOLDA, BOLSA X ROSCA F, INSTALADO EM RAMAL E SUB-RAMAL DE GÁS COMBUSTÍVEL - FORNECIMENTO E INSTALAÇÃO. AF_04/2022</t>
  </si>
  <si>
    <t>LUVA EM COBRE, DN 22 MM, SEM ANEL DE SOLDA, INSTALADO EM RAMAL E SUB-RAMAL DE GÁS COMBUSTÍVEL - FORNECIMENTO E INSTALAÇÃO. AF_04/2022</t>
  </si>
  <si>
    <t>LUVA PASSANTE EM COBRE, DN 22 MM, SEM ANEL DE SOLDA, INSTALADO EM RAMAL E SUB-RAMAL DE GÁS COMBUSTÍVEL - FORNECIMENTO E INSTALAÇÃO. AF_04/2022</t>
  </si>
  <si>
    <t>JUNTA DE EXPANSÃO EM COBRE, DN 22 MM, PONTA X PONTA, INSTALADO EM RAMAL E SUB-RAMAL DE GÁS COMBUSTÍVEL - FORNECIMENTO E INSTALAÇÃO. AF_04/2022</t>
  </si>
  <si>
    <t>CURVA DE TRANSPOSIÇÃO EM BRONZE/LATÃO, DN 22 MM, SEM ANEL DE SOLDA, BOLSA X BOLSA, INSTALADO EM RAMAL E SUB-RAMAL DE GÁS COMBUSTÍVEL - FORNECIMENTO E INSTALAÇÃO. AF_04/2022</t>
  </si>
  <si>
    <t>BUCHA DE REDUÇÃO EM COBRE, DN 22 MM X 15 MM, SEM ANEL DE SOLDA, PONTA X BOLSA, INSTALADO EM RAMAL E SUB-RAMAL DE GÁS COMBUSTÍVEL - FORNECIMENTO E INSTALAÇÃO. AF_04/2022</t>
  </si>
  <si>
    <t>CONECTOR EM BRONZE/LATÃO, DN 22 MM X 1/2, SEM ANEL DE SOLDA, BOLSA X ROSCA F, INSTALADO EM RAMAL E SUB-RAMAL DE GÁS COMBUSTÍVEL - FORNECIMENTO E INSTALAÇÃO. AF_04/2022</t>
  </si>
  <si>
    <t>CONECTOR EM BRONZE/LATÃO, DN 22 MM X 3/4, SEM ANEL DE SOLDA, BOLSA X ROSCA F, INSTALADO EM RAMAL E SUB-RAMAL DE GÁS COMBUSTÍVEL - FORNECIMENTO E INSTALAÇÃO. AF_04/2022</t>
  </si>
  <si>
    <t>LUVA EM COBRE, DN 28 MM, SEM ANEL DE SOLDA, INSTALADO EM RAMAL E SUB-RAMAL DE GÁS COMBUSTÍVEL - FORNECIMENTO E INSTALAÇÃO. AF_04/2022</t>
  </si>
  <si>
    <t>LUVA PASSANTE EM COBRE, DN 28 MM, SEM ANEL DE SOLDA, INSTALADO EM RAMAL E SUB-RAMAL DE GÁS COMBUSTÍVEL - FORNECIMENTO E INSTALAÇÃO. AF_04/2022</t>
  </si>
  <si>
    <t>CURVA DE TRANSPOSIÇÃO EM BRONZE/LATÃO, DN 28 MM, SEM ANEL DE SOLDA, BOLSA X BOLSA, INSTALADO EM RAMAL E SUB-RAMAL DE GÁS COMBUSTÍVEL - FORNECIMENTO E INSTALAÇÃO. AF_04/2022</t>
  </si>
  <si>
    <t>JUNTA DE EXPANSÃO EM COBRE, DN 28 MM, PONTA X PONTA, INSTALADO EM RAMAL E SUB-RAMAL DE GÁS COMBUSTÍVEL - FORNECIMENTO E INSTALAÇÃO. AF_04/2022</t>
  </si>
  <si>
    <t>CONECTOR EM BRONZE/LATÃO, DN 28 MM X 1/2, SEM ANEL DE SOLDA, BOLSA X ROSCA F, INSTALADO EM RAMAL E SUB-RAMAL DE GÁS COMBUSTÍVEL - FORNECIMENTO E INSTALAÇÃO. AF_04/2022</t>
  </si>
  <si>
    <t>BUCHA DE REDUÇÃO EM COBRE, DN 28 MM X 22 MM, SEM ANEL DE SOLDA, INSTALADO EM RAMAL E SUB-RAMAL DE GÁS COMBUSTÍVEL - FORNECIMENTO E INSTALAÇÃO. AF_04/2022</t>
  </si>
  <si>
    <t>TÊ EM COBRE, DN 15 MM, SEM ANEL DE SOLDA, INSTALADO EM RAMAL E SUB-RAMAL DE GÁS COMBUSTÍVEL - FORNECIMENTO E INSTALAÇÃO. AF_04/2022</t>
  </si>
  <si>
    <t>TE EM COBRE, DN 22 MM, SEM ANEL DE SOLDA, INSTALADO EM RAMAL E SUB-RAMAL DE GÁS COMBUSTÍVEL - FORNECIMENTO E INSTALAÇÃO. AF_04/2022</t>
  </si>
  <si>
    <t>TÊ EM COBRE, DN 28 MM, SEM ANEL DE SOLDA, INSTALADO EM RAMAL E SUB-RAMAL DE GÁS COMBUSTÍVEL - FORNECIMENTO E INSTALAÇÃO. AF_04/2022</t>
  </si>
  <si>
    <t>COTOVELO EM COBRE, DN 15 MM, 90 GRAUS, SEM ANEL DE SOLDA, INSTALADO EM RAMAL E SUB-RAMAL DE GÁS MEDICINAL - FORNECIMENTO E INSTALAÇÃO. AF_04/2022</t>
  </si>
  <si>
    <t>CURVA EM COBRE, DN 15 MM, 45 GRAUS, SEM ANEL DE SOLDA, BOLSA X BOLSA, INSTALADO EM RAMAL E SUB-RAMAL DE GÁS MEDICINAL - FORNECIMENTO E INSTALAÇÃO. AF_04/2022</t>
  </si>
  <si>
    <t>COTOVELO EM BRONZE/LATÃO, DN 15 MM X 1/2, 90 GRAUS, SEM ANEL DE SOLDA, BOLSA X ROSCA F, INSTALADO EM RAMAL E SUB-RAMAL DE GÁS MEDICINAL - FORNECIMENTO E INSTALAÇÃO. AF_04/2022</t>
  </si>
  <si>
    <t>COTOVELO EM COBRE, DN 22 MM, 90 GRAUS, SEM ANEL DE SOLDA, INSTALADO EM RAMAL E SUB-RAMAL DE GÁS MEDICINAL - FORNECIMENTO E INSTALAÇÃO. AF_04/2022</t>
  </si>
  <si>
    <t>CURVA EM COBRE, DN 22 MM, 45 GRAUS, SEM ANEL DE SOLDA, BOLSA X BOLSA, INSTALADO EM RAMAL E SUB-RAMAL DE GÁS MEDICINAL - FORNECIMENTO E INSTALAÇÃO. AF_04/2022</t>
  </si>
  <si>
    <t>COTOVELO EM BRONZE/LATÃO, DN 22 MM X 1/2, 90 GRAUS, SEM ANEL DE SOLDA, BOLSA X ROSCA F, INSTALADO EM RAMAL E SUB-RAMAL DE GÁS MEDICINAL - FORNECIMENTO E INSTALAÇÃO. AF_04/2022</t>
  </si>
  <si>
    <t>COTOVELO EM BRONZE/LATÃO, DN 22 MM X 3/4, 90 GRAUS, SEM ANEL DE SOLDA, BOLSA X ROSCA F, INSTALADO EM RAMAL E SUB-RAMAL DE GÁS MEDICINAL - FORNECIMENTO E INSTALAÇÃO. AF_04/2022</t>
  </si>
  <si>
    <t>COTOVELO EM COBRE, DN 28 MM, 90 GRAUS, SEM ANEL DE SOLDA, INSTALADO EM RAMAL E SUB-RAMAL DE GÁS MEDICINAL - FORNECIMENTO E INSTALAÇÃO. AF_04/2022</t>
  </si>
  <si>
    <t>CURVA EM COBRE, DN 28 MM, 45 GRAUS, SEM ANEL DE SOLDA, BOLSA X BOLSA, INSTALADO EM RAMAL E SUB-RAMAL DE GÁS MEDICINAL - FORNECIMENTO E INSTALAÇÃO. AF_04/2022</t>
  </si>
  <si>
    <t>LUVA EM COBRE, DN 15 MM, SEM ANEL DE SOLDA, INSTALADO EM RAMAL E SUB-RAMAL DE GÁS MEDICINAL - FORNECIMENTO E INSTALAÇÃO. AF_04/2022</t>
  </si>
  <si>
    <t>LUVA PASSANTE EM COBRE, DN 15 MM, SEM ANEL DE SOLDA, INSTALADO EM RAMAL E SUB-RAMAL DE GÁS MEDICINAL - FORNECIMENTO E INSTALAÇÃO. AF_04/2022</t>
  </si>
  <si>
    <t>CURVA DE TRANSPOSIÇÃO EM BRONZE/LATÃO, DN 15 MM, SEM ANEL DE SOLDA, BOLSA X BOLSA, INSTALADO EM RAMAL E SUB-RAMAL DE GÁS MEDICINAL - FORNECIMENTO E INSTALAÇÃO. AF_04/2022</t>
  </si>
  <si>
    <t>JUNTA DE EXPANSÃO EM COBRE, DN 15 MM, PONTA X PONTA, INSTALADO EM RAMAL E SUB-RAMAL DE GÁS MEDICINAL - FORNECIMENTO E INSTALAÇÃO. AF_04/2022</t>
  </si>
  <si>
    <t>CONECTOR EM BRONZE/LATÃO, DN 15 MM X 1/2, SEM ANEL DE SOLDA, BOLSA X ROSCA F, INSTALADO EM RAMAL E SUB-RAMAL DE GÁS MEDICINAL - FORNECIMENTO E INSTALAÇÃO. AF_04/2022</t>
  </si>
  <si>
    <t>LUVA EM COBRE, DN 22 MM, SEM ANEL DE SOLDA, INSTALADO EM RAMAL E SUB-RAMAL DE GÁS MEDICINAL - FORNECIMENTO E INSTALAÇÃO. AF_04/2022</t>
  </si>
  <si>
    <t>LUVA PASSANTE EM COBRE, DN 22 MM, SEM ANEL DE SOLDA, INSTALADO EM RAMAL E SUB-RAMAL DE GÁS MEDICINAL - FORNECIMENTO E INSTALAÇÃO. AF_04/2022</t>
  </si>
  <si>
    <t>JUNTA DE EXPANSÃO EM COBRE, DN 22 MM, PONTA X PONTA, INSTALADO EM RAMAL E SUB-RAMAL DE GÁS MEDICINAL - FORNECIMENTO E INSTALAÇÃO. AF_04/2022</t>
  </si>
  <si>
    <t>CURVA DE TRANSPOSIÇÃO EM BRONZE/LATÃO, DN 22 MM, SEM ANEL DE SOLDA, BOLSA X BOLSA, INSTALADO EM RAMAL E SUB-RAMAL DE GÁS MEDICINAL - FORNECIMENTO E INSTALAÇÃO. AF_04/2022</t>
  </si>
  <si>
    <t>BUCHA DE REDUÇÃO EM COBRE, DN 22 MM X 15 MM, SEM ANEL DE SOLDA, PONTA X BOLSA, INSTALADO EM RAMAL E SUB-RAMAL DE GÁS MEDICINAL - FORNECIMENTO E INSTALAÇÃO. AF_04/2022</t>
  </si>
  <si>
    <t>CONECTOR EM BRONZE/LATÃO, DN 22 MM X 1/2", SEM ANEL DE SOLDA, BOLSA X ROSCA F, INSTALADO EM RAMAL E SUB-RAMAL DE GÁS MEDICINAL - FORNECIMENTO E INSTALAÇÃO. AF_04/2022</t>
  </si>
  <si>
    <t>CONECTOR EM BRONZE/LATÃO, DN 22 MM X 3/4", SEM ANEL DE SOLDA, BOLSA X ROSCA F, INSTALADO EM RAMAL E SUB-RAMAL DE GÁS MEDICINAL - FORNECIMENTO E INSTALAÇÃO. AF_04/2022</t>
  </si>
  <si>
    <t>LUVA EM COBRE, DN 28 MM, SEM ANEL DE SOLDA, INSTALADO EM RAMAL E SUB-RAMAL DE GÁS MEDICINAL - FORNECIMENTO E INSTALAÇÃO. AF_04/2022</t>
  </si>
  <si>
    <t>LUVA PASSANTE EM COBRE, DN 28 MM, SEM ANEL DE SOLDA, INSTALADO EM RAMAL E SUB-RAMAL DE GÁS MEDICINAL - FORNECIMENTO E INSTALAÇÃO. AF_04/2022</t>
  </si>
  <si>
    <t>CURVA DE TRANSPOSIÇÃO EM BRONZE/LATÃO, DN 28 MM, SEM ANEL DE SOLDA, BOLSA X BOLSA, INSTALADO EM RAMAL E SUB-RAMAL DE GÁS MEDICINAL - FORNECIMENTO E INSTALAÇÃO. AF_04/2022</t>
  </si>
  <si>
    <t>JUNTA DE EXPANSÃO EM COBRE, DN 28 MM, PONTA X PONTA, INSTALADO EM RAMAL E SUB-RAMAL DE GÁS MEDICINAL - FORNECIMENTO E INSTALAÇÃO. AF_04/2022</t>
  </si>
  <si>
    <t>CONECTOR EM BRONZE/LATÃO, DN 28 MM X 1/2", SEM ANEL DE SOLDA, BOLSA X ROSCA F, INSTALADO EM RAMAL E SUB-RAMAL DE GÁS MEDICINAL - FORNECIMENTO E INSTALAÇÃO. AF_04/2022</t>
  </si>
  <si>
    <t>BUCHA DE REDUÇÃO EM COBRE, DN 28 MM X 22 MM, SEM ANEL DE SOLDA, INSTALADO EM RAMAL E SUB-RAMAL DE GÁS MEDICINAL - FORNECIMENTO E INSTALAÇÃO. AF_04/2022</t>
  </si>
  <si>
    <t>TÊ EM COBRE, DN 15 MM, SEM ANEL DE SOLDA, INSTALADO EM RAMAL E SUB-RAMAL DE GÁS MEDICINAL - FORNECIMENTO E INSTALAÇÃO. AF_04/2022</t>
  </si>
  <si>
    <t>TÊ EM COBRE, DN 22 MM, SEM ANEL DE SOLDA, INSTALADO EM RAMAL E SUB-RAMAL DE GÁS MEDICINAL - FORNECIMENTO E INSTALAÇÃO. AF_04/2022</t>
  </si>
  <si>
    <t>TÊ EM COBRE, DN 28 MM, SEM ANEL DE SOLDA, INSTALADO EM RAMAL E SUB-RAMAL DE GÁS MEDICINAL - FORNECIMENTO E INSTALAÇÃO. AF_04/2022</t>
  </si>
  <si>
    <t>COTOVELO EM COBRE, DN 15 MM, 90 GRAUS, SEM ANEL DE SOLDA, INSTALADO EM RAMAL E SUB-RAMAL DE AQUECIMENTO SOLAR - FORNECIMENTO E INSTALAÇÃO. AF_04/2022</t>
  </si>
  <si>
    <t>CURVA EM COBRE, DN 15 MM, 45 GRAUS, SEM ANEL DE SOLDA, BOLSA X BOLSA, INSTALADO EM RAMAL E SUB-RAMAL DE AQUECIMENTO SOLAR - FORNECIMENTO E INSTALAÇÃO. AF_04/2022</t>
  </si>
  <si>
    <t>COTOVELO EM BRONZE/LATÃO, DN 15 MM X 1/2", 90 GRAUS, SEM ANEL DE SOLDA, BOLSA X ROSCA F, INSTALADO EM RAMAL E SUB-RAMAL DE AQUECIMENTO SOLAR - FORNECIMENTO E INSTALAÇÃO. AF_04/2022</t>
  </si>
  <si>
    <t>COTOVELO EM COBRE, DN 22 MM, 90 GRAUS, SEM ANEL DE SOLDA, INSTALADO EM RAMAL E SUB-RAMAL DE AQUECIMENTO SOLAR - FORNECIMENTO E INSTALAÇÃO. AF_04/2022</t>
  </si>
  <si>
    <t>CURVA EM COBRE, DN 22 MM, 45 GRAUS, SEM ANEL DE SOLDA, BOLSA X BOLSA, INSTALADO EM RAMAL E SUB-RAMAL DE AQUECIMENTO SOLAR - FORNECIMENTO E INSTALAÇÃO. AF_04/2022</t>
  </si>
  <si>
    <t>COTOVELO EM BRONZE/LATÃO, DN 22 MM X 1/2", 90 GRAUS, SEM ANEL DE SOLDA, BOLSA X ROSCA F, INSTALADO EM RAMAL E SUB-RAMAL DE AQUECIMENTO SOLAR - FORNECIMENTO E INSTALAÇÃO. AF_04/2022</t>
  </si>
  <si>
    <t>COTOVELO EM BRONZE/LATÃO, DN 22 MM X 3/4", 90 GRAUS, SEM ANEL DE SOLDA, BOLSA X ROSCA F, INSTALADO EM RAMAL E SUB-RAMAL DE AQUECIMENTO SOLAR - FORNECIMENTO E INSTALAÇÃO. AF_04/2022</t>
  </si>
  <si>
    <t>COTOVELO EM COBRE, DN 28 MM, 90 GRAUS, SEM ANEL DE SOLDA, INSTALADO EM RAMAL E SUB-RAMAL DE AQUECIMENTO SOLAR - FORNECIMENTO E INSTALAÇÃO. AF_04/2022</t>
  </si>
  <si>
    <t>CURVA EM COBRE, DN 28 MM, 45 GRAUS, SEM ANEL DE SOLDA, BOLSA X BOLSA, INSTALADO EM RAMAL E SUB-RAMAL DE AQUECIMENTO SOLAR - FORNECIMENTO E INSTALAÇÃO. AF_04/2022</t>
  </si>
  <si>
    <t>LUVA EM COBRE, DN 15 MM, SEM ANEL DE SOLDA, INSTALADO EM RAMAL E SUB-RAMAL DE AQUECIMENTO SOLAR - FORNECIMENTO E INSTALAÇÃO. AF_04/2022</t>
  </si>
  <si>
    <t>LUVA PASSANTE EM COBRE, DN 15 MM, SEM ANEL DE SOLDA, INSTALADO EM RAMAL E SUB-RAMAL DE AQUECIMENTO SOLAR - FORNECIMENTO E INSTALAÇÃO. AF_04/2022</t>
  </si>
  <si>
    <t>CURVA DE TRANSPOSIÇÃO EM BRONZE/LATÃO, DN 15 MM, SEM ANEL DE SOLDA, BOLSA X BOLSA, INSTALADO EM RAMAL E SUB-RAMAL DE AQUECIMENTO SOLAR - FORNECIMENTO E INSTALAÇÃO. AF_04/2022</t>
  </si>
  <si>
    <t>JUNTA DE EXPANSÃO EM COBRE, DN 15 MM, PONTA X PONTA, INSTALADO EM RAMAL E SUB-RAMAL DE AQUECIMENTO SOLAR - FORNECIMENTO E INSTALAÇÃO. AF_04/2022</t>
  </si>
  <si>
    <t>CONECTOR EM BRONZE/LATÃO, DN 15 MM X 1/2", SEM ANEL DE SOLDA, BOLSA X ROSCA F, INSTALADO EM RAMAL E SUB-RAMAL DE AQUECIMENTO SOLAR - FORNECIMENTO E INSTALAÇÃO. AF_04/2022</t>
  </si>
  <si>
    <t>LUVA EM COBRE, DN 22 MM, SEM ANEL DE SOLDA, INSTALADO EM RAMAL E SUB-RAMAL DE AQUECIMENTO SOLAR - FORNECIMENTO E INSTALAÇÃO. AF_04/2022</t>
  </si>
  <si>
    <t>LUVA PASSANTE EM COBRE, DN 22 MM, SEM ANEL DE SOLDA, INSTALADO EM RAMAL E SUB-RAMAL DE AQUECIMENTO SOLAR - FORNECIMENTO E INSTALAÇÃO. AF_04/2022</t>
  </si>
  <si>
    <t>JUNTA DE EXPANSÃO EM COBRE, DN 22 MM, PONTA X PONTA, INSTALADO EM RAMAL E SUB-RAMAL DE AQUECIMENTO SOLAR - FORNECIMENTO E INSTALAÇÃO. AF_04/2022</t>
  </si>
  <si>
    <t>CURVA DE TRANSPOSIÇÃO EM BRONZE/LATÃO, DN 22 MM, SEM ANEL DE SOLDA, BOLSA X BOLSA, INSTALADO EM RAMAL E SUB-RAMAL DE AQUECIMENTO SOLAR - FORNECIMENTO E INSTALAÇÃO. AF_04/2022</t>
  </si>
  <si>
    <t>BUCHA DE REDUÇÃO EM COBRE, DN 22 MM X 15 MM, SEM ANEL DE SOLDA, PONTA X BOLSA, INSTALADO EM RAMAL E SUB-RAMAL DE AQUECIMENTO SOLAR - FORNECIMENTO E INSTALAÇÃO. AF_04/2022</t>
  </si>
  <si>
    <t>CONECTOR EM BRONZE/LATÃO, DN 22 MM X 1/2", SEM ANEL DE SOLDA, BOLSA X ROSCA F, INSTALADO EM RAMAL E SUB-RAMAL DE AQUECIMENTO SOLAR - FORNECIMENTO E INSTALAÇÃO. AF_04/2022</t>
  </si>
  <si>
    <t>CONECTOR EM BRONZE/LATÃO, DN 22 MM X 3/4", SEM ANEL DE SOLDA, BOLSA X ROSCA F, INSTALADO EM RAMAL E SUB-RAMAL DE AQUECIMENTO SOLAR - FORNECIMENTO E INSTALAÇÃO. AF_04/2022</t>
  </si>
  <si>
    <t>LUVA EM COBRE, DN 28 MM, SEM ANEL DE SOLDA, INSTALADO EM RAMAL E SUB-RAMAL DE AQUECIMENTO SOLAR - FORNECIMENTO E INSTALAÇÃO. AF_04/2022</t>
  </si>
  <si>
    <t>LUVA PASSANTE EM COBRE, DN 28 MM, SEM ANEL DE SOLDA, INSTALADO EM RAMAL E SUB-RAMAL DE AQUECIMENTO SOLAR - FORNECIMENTO E INSTALAÇÃO. AF_04/2022</t>
  </si>
  <si>
    <t>CURVA DE TRANSPOSIÇÃO EM BRONZE/LATÃO, DN 28 MM, SEM ANEL DE SOLDA, BOLSA X BOLSA, INSTALADO EM RAMAL E SUB-RAMAL DE AQUECIMENTO SOLAR - FORNECIMENTO E INSTALAÇÃO. AF_04/2022</t>
  </si>
  <si>
    <t>JUNTA DE EXPANSÃO EM COBRE, DN 28 MM, PONTA X PONTA, INSTALADO EM RAMAL E SUB-RAMAL DE AQUECIMENTO SOLAR - FORNECIMENTO E INSTALAÇÃO. AF_04/2022</t>
  </si>
  <si>
    <t>CONECTOR EM BRONZE/LATÃO, DN 28 MM X 1/2", SEM ANEL DE SOLDA, BOLSA X ROSCA F, INSTALADO EM RAMAL E SUB-RAMAL DE AQUECIMENTO SOLAR - FORNECIMENTO E INSTALAÇÃO. AF_04/2022</t>
  </si>
  <si>
    <t>BUCHA DE REDUÇÃO EM COBRE, DN 28 MM X 22 MM, SEM ANEL DE SOLDA, INSTALADO EM RAMAL E SUB-RAMAL DE AQUECIMENTO SOLAR - FORNECIMENTO E INSTALAÇÃO. AF_04/2022</t>
  </si>
  <si>
    <t>TÊ EM COBRE, DN 15 MM, SEM ANEL DE SOLDA, INSTALADO EM RAMAL E SUB-RAMAL DE AQUECIMENTO SOLAR - FORNECIMENTO E INSTALAÇÃO. AF_04/2022</t>
  </si>
  <si>
    <t>TÊ EM COBRE, DN 22 MM, SEM ANEL DE SOLDA, INSTALADO EM RAMAL E SUB-RAMAL DE AQUECIMENTO SOLAR - FORNECIMENTO E INSTALAÇÃO. AF_04/2022</t>
  </si>
  <si>
    <t>TÊ EM COBRE, DN 28 MM, SEM ANEL DE SOLDA, INSTALADO EM RAMAL E SUB-RAMAL DE AQUECIMENTO SOLAR - FORNECIMENTO E INSTALAÇÃO. AF_04/2022</t>
  </si>
  <si>
    <t>BUCHA DE REDUÇÃO, CURTA, PVC, SOLDÁVEL, DN 25 X 20 MM, INSTALADO EM RAMAL OU SUB-RAMAL DE ÁGUA - FORNECIMENTO E INSTALAÇÃO. AF_06/2022</t>
  </si>
  <si>
    <t>BUCHA DE REDUÇÃO, CURTA, PVC, SOLDÁVEL, DN 32 X 25 MM, INSTALADO EM RAMAL OU SUB-RAMAL DE ÁGUA - FORNECIMENTO E INSTALAÇÃO. AF_06/2022</t>
  </si>
  <si>
    <t>BUCHA DE REDUÇÃO, LONGA, PVC, SOLDÁVEL, DN 32 X 20 MM, INSTALADO EM RAMAL OU SUB-RAMAL DE ÁGUA - FORNECIMENTO E INSTALAÇÃO. AF_06/2022</t>
  </si>
  <si>
    <t>JOELHO DE REDUÇÃO, 90 GRAUS, PVC, SOLDÁVEL, DN 25 MM X 20 MM, INSTALADO EM RAMAL OU SUB-RAMAL DE ÁGUA - FORNECIMENTO E INSTALAÇÃO. AF_06/2022</t>
  </si>
  <si>
    <t>JOELHO DE REDUÇÃO, 90 GRAUS, PVC, SOLDÁVEL, DN 32 MM X 25 MM, INSTALADO EM RAMAL OU SUB-RAMAL DE ÁGUA - FORNECIMENTO E INSTALAÇÃO. AF_06/2022</t>
  </si>
  <si>
    <t>BUCHA DE REDUÇÃO, CURTA, PVC, SOLDÁVEL, DN 25 X 20 MM, INSTALADO EM RAMAL DE DISTRIBUIÇÃO DE ÁGUA - FORNECIMENTO E INSTALAÇÃO. AF_06/2022</t>
  </si>
  <si>
    <t>BUCHA DE REDUÇÃO, CURTA, PVC, SOLDÁVEL, DN 32 X 25 MM, INSTALADO EM RAMAL DE DISTRIBUIÇÃO DE ÁGUA - FORNECIMENTO E INSTALAÇÃO. AF_06/2022</t>
  </si>
  <si>
    <t>BUCHA DE REDUÇÃO, LONGA, PVC, SOLDÁVEL, DN 32 X 20 MM, INSTALADO EM RAMAL DE DISTRIBUIÇÃO DE ÁGUA - FORNECIMENTO E INSTALAÇÃO. AF_06/2022</t>
  </si>
  <si>
    <t>JOELHO DE REDUÇÃO, 90 GRAUS, PVC, SOLDÁVEL, DN 25 MM X 20 MM, INSTALADO EM RAMAL DE DISTRIBUIÇÃO DE ÁGUA - FORNECIMENTO E INSTALAÇÃO. AF_06/2022</t>
  </si>
  <si>
    <t>JOELHO DE REDUÇÃO, 90 GRAUS, PVC, SOLDÁVEL, DN 32 MM X 25 MM, INSTALADO EM RAMAL DE DISTRIBUIÇÃO DE ÁGUA - FORNECIMENTO E INSTALAÇÃO. AF_06/2022</t>
  </si>
  <si>
    <t>BUCHA DE REDUÇÃO, CURTA, PVC, SOLDÁVEL, DN 32 X 25 MM, INSTALADO EM PRUMADA DE ÁGUA - FORNECIMENTO E INSTALAÇÃO. AF_06/2022</t>
  </si>
  <si>
    <t>BUCHA DE REDUÇÃO, CURTA, PVC, SOLDÁVEL, DN 50 X 40 MM, INSTALADO EM PRUMADA DE ÁGUA - FORNECIMENTO E INSTALAÇÃO. AF_06/2022</t>
  </si>
  <si>
    <t>BUCHA DE REDUÇÃO, CURTA, PVC, SOLDÁVEL, DN 60 X 50 MM, INSTALADO EM PRUMADA DE ÁGUA - FORNECIMENTO E INSTALAÇÃO. AF_06/2022</t>
  </si>
  <si>
    <t>BUCHA DE REDUÇÃO, CURTA, PVC, SOLDÁVEL, DN 75 X 60 MM, INSTALADO EM PRUMADA DE ÁGUA - FORNECIMENTO E INSTALAÇÃO. AF_06/2022</t>
  </si>
  <si>
    <t>BUCHA DE REDUÇÃO, CURTA, PVC, SOLDÁVEL, DN 85 X 75 MM, INSTALADO EM PRUMADA DE ÁGUA - FORNECIMENTO E INSTALAÇÃO. AF_06/2022</t>
  </si>
  <si>
    <t>BUCHA DE REDUÇÃO, LONGA, PVC, SOLDÁVEL, DN 32 X 20 MM, INSTALADO EM PRUMADA DE ÁGUA - FORNECIMENTO E INSTALAÇÃO. AF_06/2022</t>
  </si>
  <si>
    <t>BUCHA DE REDUÇÃO, LONGA, PVC, SOLDÁVEL, DN 40 X 20 MM, INSTALADO EM PRUMADA DE ÁGUA - FORNECIMENTO E INSTALAÇÃO. AF_06/2022</t>
  </si>
  <si>
    <t>BUCHA DE REDUÇÃO, LONGA, PVC, SOLDÁVEL, DN 40 X 25 MM, INSTALADO EM PRUMADA DE ÁGUA - FORNECIMENTO E INSTALAÇÃO. AF_06/2022</t>
  </si>
  <si>
    <t>BUCHA DE REDUÇÃO, LONGA, PVC, SOLDÁVEL, DN 50 X 20 MM, INSTALADO EM PRUMADA DE ÁGUA - FORNECIMENTO E INSTALAÇÃO. AF_06/2022</t>
  </si>
  <si>
    <t>BUCHA DE REDUÇÃO, LONGA, PVC, SOLDÁVEL, DN 50 X 25 MM, INSTALADO EM PRUMADA DE ÁGUA - FORNECIMENTO E INSTALAÇÃO. AF_06/2022</t>
  </si>
  <si>
    <t>BUCHA DE REDUÇÃO , LONGA, PVC, SOLDÁVEL, DN 50 X 32 MM, INSTALADO EM PRUMADA DE ÁGUA - FORNECIMENTO E INSTALAÇÃO. AF_06/2022</t>
  </si>
  <si>
    <t>BUCHA DE REDUÇÃO, LONGA, PVC, SOLDÁVEL, DN 60 X 25 MM, INSTALADO EM PRUMADA DE ÁGUA - FORNECIMENTO E INSTALAÇÃO. AF_06/2022</t>
  </si>
  <si>
    <t>BUCHA DE REDUÇÃO, LONGA, PVC, SOLDÁVEL, DN 60 X 32 MM, INSTALADO EM PRUMADA DE ÁGUA - FORNECIMENTO E INSTALAÇÃO. AF_06/2022</t>
  </si>
  <si>
    <t>BUCHA DE REDUÇÃO, LONGA, PVC, SOLDÁVEL, DN 60 X 40 MM, INSTALADO EM PRUMADA DE ÁGUA - FORNECIMENTO E INSTALAÇÃO. AF_06/2022</t>
  </si>
  <si>
    <t>BUCHA DE REDUÇÃO, LONGA, PVC, SOLDÁVEL, DN 60 X 50 MM, INSTALADO EM PRUMADA DE ÁGUA - FORNECIMENTO E INSTALAÇÃO. AF_06/2022</t>
  </si>
  <si>
    <t>BUCHA DE REDUÇÃO, LONGA, PVC, SOLDÁVEL, DN 75 X 50 MM, INSTALADO EM PRUMADA DE ÁGUA - FORNECIMENTO E INSTALAÇÃO. AF_06/2022</t>
  </si>
  <si>
    <t>BUCHA DE REDUÇÃO, LONGA, PVC, SOLDÁVEL, DN 85 X 60 MM, INSTALADO EM PRUMADA DE ÁGUA - FORNECIMENTO E INSTALAÇÃO. AF_06/2022</t>
  </si>
  <si>
    <t>JOELHO DE REDUÇÃO, 90 GRAUS, PVC, SOLDÁVEL, DN 32 MM X 25 MM, INSTALADO EM PRUMADA DE ÁGUA - FORNECIMENTO E INSTALAÇÃO. AF_06/2022</t>
  </si>
  <si>
    <t>TE DE REDUÇÃO, 90 GRAUS, PVC, SOLDÁVEL, DN 50 MM X 20 MM, INSTALADO EM PRUMADA DE ÁGUA - FORNECIMENTO E INSTALAÇÃO. AF_06/2022</t>
  </si>
  <si>
    <t>TE DE REDUÇÃO, 90 GRAUS, PVC, SOLDÁVEL, DN 50 MM X 32 MM, INSTALADO EM PRUMADA DE ÁGUA - FORNECIMENTO E INSTALAÇÃO. AF_06/2022</t>
  </si>
  <si>
    <t>BUCHA DE REDUÇÃO, PVC, SOLDÁVEL, DN 40MM X 32MM, INSTALADO EM PRUMADA DE ÁGUA - FORNECIMENTO E INSTALAÇÃO. AF_06/2022</t>
  </si>
  <si>
    <t>JOELHO 90 GRAUS, PVC, SOLDÁVEL, DN 40MM, INSTALADO EM RAMAL DE DISTRIBUIÇÃO DE ÁGUA - FORNECIMENTO E INSTALAÇÃO. AF_06/2022</t>
  </si>
  <si>
    <t>JOELHO 45 GRAUS, PVC, SOLDÁVEL, DN 40MM, INSTALADO EM RAMAL DE DISTRIBUIÇÃO DE ÁGUA - FORNECIMENTO E INSTALAÇÃO. AF_06/2022</t>
  </si>
  <si>
    <t>CURVA 90 GRAUS, PVC, SOLDÁVEL, DN 40MM, INSTALADO EM RAMAL DE DISTRIBUIÇÃO DE ÁGUA - FORNECIMENTO E INSTALAÇÃO. AF_06/2022</t>
  </si>
  <si>
    <t>CURVA 45 GRAUS, PVC, SOLDÁVEL, DN 40MM, INSTALADO EM RAMAL DE DISTRIBUIÇÃO DE ÁGUA - FORNECIMENTO E INSTALAÇÃO. AF_06/2022</t>
  </si>
  <si>
    <t>JOELHO 90 GRAUS, PVC, SOLDÁVEL, DN 50MM, INSTALADO EM RAMAL DE DISTRIBUIÇÃO DE ÁGUA - FORNECIMENTO E INSTALAÇÃO. AF_06/2022</t>
  </si>
  <si>
    <t>JOELHO 45 GRAUS, PVC, SOLDÁVEL, DN 50MM, INSTALADO EM RAMAL DE DISTRIBUIÇÃO DE ÁGUA - FORNECIMENTO E INSTALAÇÃO. AF_06/2022</t>
  </si>
  <si>
    <t>CURVA 90 GRAUS, PVC, SOLDÁVEL, DN 50MM, INSTALADO EM RAMAL DE DISTRIBUIÇÃO DE ÁGUA - FORNECIMENTO E INSTALAÇÃO. AF_06/2022</t>
  </si>
  <si>
    <t>CURVA 45 GRAUS, PVC, SOLDÁVEL, DN 50MM, INSTALADO EM RAMAL DE DISTRIBUIÇÃO DE ÁGUA - FORNECIMENTO E INSTALAÇÃO. AF_06/2022</t>
  </si>
  <si>
    <t>LUVA, PVC, SOLDÁVEL, DN 40MM, INSTALADO EM RAMAL DE DISTRIBUIÇÃO DE ÁGUA - FORNECIMENTO E INSTALAÇÃO. AF_06/2022</t>
  </si>
  <si>
    <t>UNIÃO, PVC, SOLDÁVEL, DN 40MM, INSTALADO EM RAMAL DE DISTRIBUIÇÃO DE ÁGUA - FORNECIMENTO E INSTALAÇÃO. AF_06/2022</t>
  </si>
  <si>
    <t>LUVA COM ROSCA, PVC, SOLDÁVEL, DN 40MM X 1.1/4, INSTALADO EM RAMAL DE DISTRIBUIÇÃO DE ÁGUA - FORNECIMENTO E INSTALAÇÃO. AF_06/2022</t>
  </si>
  <si>
    <t>ADAPTADOR CURTO COM BOLSA E ROSCA PARA REGISTRO, PVC, SOLDÁVEL, DN 40MM X 1.1/4, INSTALADO EM RAMAL DE DISTRIBUIÇÃO DE ÁGUA - FORNECIMENTO E INSTALAÇÃO. AF_06/2022</t>
  </si>
  <si>
    <t>BUCHA DE REDUÇÃO, PVC, SOLDÁVEL, DN 40MM X 32MM, INSTALADO EM RAMAL DE DISTRIBUIÇÃO DE ÁGUA - FORNECIMENTO E INSTALAÇÃO. AF_06/2022</t>
  </si>
  <si>
    <t>ADAPTADOR CURTO COM BOLSA E ROSCA PARA REGISTRO, PVC, SOLDÁVEL, DN 40MM X 1.1/2, INSTALADO EM RAMAL DE DISTRIBUIÇÃO DE ÁGUA - FORNECIMENTO E INSTALAÇÃO. AF_06/2022</t>
  </si>
  <si>
    <t>LUVA, PVC, SOLDÁVEL, DN 50MM, INSTALADO EM RAMAL DE DISTRIBUIÇÃO DE ÁGUA - FORNECIMENTO E INSTALAÇÃO. AF_06/2022</t>
  </si>
  <si>
    <t>LUVA DE CORRER, PVC, SOLDÁVEL, DN 50MM, INSTALADO EM RAMAL DE DISTRIBUIÇÃO DE ÁGUA - FORNECIMENTO E INSTALAÇÃO. AF_06/2022</t>
  </si>
  <si>
    <t>UNIÃO, PVC, SOLDÁVEL, DN 50MM, INSTALADO EM RAMAL DE DISTRIBUIÇÃO DE ÁGUA - FORNECIMENTO E INSTALAÇÃO. AF_06/2022</t>
  </si>
  <si>
    <t>LUVA DE REDUÇÃO, PVC, SOLDÁVEL, DN 50MM X 25MM, INSTALADO EM RAMAL DE DISTRIBUIÇÃO DE ÁGUA   FORNECIMENTO E INSTALAÇÃO. AF_06/2022</t>
  </si>
  <si>
    <t>BUCHA DE REDUÇÃO, LONGA, PVC, SOLDÁVEL, DN 50 X 25 MM, INSTALADO EM RAMAL DE DISTRIBUIÇÃO DE ÁGUA - FORNECIMENTO E INSTALAÇÃO. AF_06/2022</t>
  </si>
  <si>
    <t>LUVA COM ROSCA, PVC, SOLDÁVEL, DN 50MM X 1.1/2, INSTALADO EM RAMAL DE DISTRIBUIÇÃO DE ÁGUA - FORNECIMENTO E INSTALAÇÃO. AF_06/2022</t>
  </si>
  <si>
    <t>ADAPTADOR CURTO COM BOLSA E ROSCA PARA REGISTRO, PVC, SOLDÁVEL, DN 50MM X 1.1/2, INSTALADO EM RAMAL DE DISTRIBUIÇÃO DE ÁGUA - FORNECIMENTO E INSTALAÇÃO. AF_06/2022</t>
  </si>
  <si>
    <t>ADAPTADOR CURTO COM BOLSA E ROSCA PARA REGISTRO, PVC, SOLDÁVEL, DN 50MM X 1.1/4, INSTALADO EM RAMAL DE DISTRIBUIÇÃO DE ÁGUA - FORNECIMENTO E INSTALAÇÃO. AF_06/2022</t>
  </si>
  <si>
    <t>BUCHA DE REDUÇÃO , LONGA, PVC, SOLDÁVEL, DN 50 X 32 MM, INSTALADO EM RAMAL DE DISTRIBUIÇÃO DE ÁGUA - FORNECIMENTO E INSTALAÇÃO. AF_06/2022</t>
  </si>
  <si>
    <t>TE, PVC, SOLDÁVEL, DN 50MM, INSTALADO EM RAMAL DE DISTRIBUIÇÃO DE ÁGUA - FORNECIMENTO E INSTALAÇÃO. AF_06/2022</t>
  </si>
  <si>
    <t>TÊ DE REDUÇÃO, PVC, SOLDÁVEL, DN 50MM X 40MM, INSTALADO EM RAMAL DE DISTRIBUIÇÃO DE ÁGUA - FORNECIMENTO E INSTALAÇÃO. AF_06/2022</t>
  </si>
  <si>
    <t>TÊ DE REDUÇÃO, PVC, SOLDÁVEL, DN 50MM X 25MM, INSTALADO EM RAMAL DE DISTRIBUIÇÃO DE ÁGUA - FORNECIMENTO E INSTALAÇÃO. AF_06/2022</t>
  </si>
  <si>
    <t>TE DE REDUÇÃO, 90 GRAUS, PVC, SOLDÁVEL, DN 50 MM X 20 MM, INSTALADO EM RAMAL DE DISTRIBUIÇÃO DE ÁGUA - FORNECIMENTO E INSTALAÇÃO. AF_06/2022</t>
  </si>
  <si>
    <t>TE DE REDUÇÃO, 90 GRAUS, PVC, SOLDÁVEL, DN 50 MM X 32 MM, INSTALADO EM RAMAL DE DISTRIBUIÇÃO DE ÁGUA - FORNECIMENTO E INSTALAÇÃO. AF_06/2022</t>
  </si>
  <si>
    <t>BUCHA DE REDUÇÃO, CURTA, PVC, SOLDÁVEL, DN 50 X 40 MM, INSTALADO EM RAMAL DE DISTRIBUIÇÃO DE ÁGUA - FORNECIMENTO E INSTALAÇÃO. AF_06/2022</t>
  </si>
  <si>
    <t>BUCHA DE REDUÇÃO, LONGA, PVC, SOLDÁVEL, DN 50 X 20 MM, INSTALADO EM RAMAL DE DISTRIBUIÇÃO DE ÁGUA - FORNECIMENTO E INSTALAÇÃO. AF_06/2022</t>
  </si>
  <si>
    <t>TE, PVC, SOLDÁVEL, DN 40MM, INSTALADO EM RAMAL DE DISTRIBUIÇÃO DE ÁGUA - FORNECIMENTO E INSTALAÇÃO. AF_06/2022</t>
  </si>
  <si>
    <t>TÊ DE REDUÇÃO, PVC, SOLDÁVEL, DN 40MM X 32MM, INSTALADO EM RAMAL DE DISTRIBUIÇÃO DE ÁGUA - FORNECIMENTO E INSTALAÇÃO. AF_06/2022</t>
  </si>
  <si>
    <t>BUCHA DE REDUÇÃO, LONGA, PVC, SOLDÁVEL, DN 40 X 20 MM, INSTALADO EM RAMAL DE DISTRIBUIÇÃO DE ÁGUA - FORNECIMENTO E INSTALAÇÃO. AF_06/2022</t>
  </si>
  <si>
    <t>BUCHA DE REDUÇÃO, LONGA, PVC, SOLDÁVEL, DN 40 X 25 MM, INSTALADO EM RAMAL DE DISTRIBUIÇÃO DE ÁGUA - FORNECIMENTO E INSTALAÇÃO. AF_06/2022</t>
  </si>
  <si>
    <t>TE DE REDUÇÃO, CPVC, SOLDÁVEL, DN 22 X 15 MM, INSTALADO EM RAMAL OU SUB-RAMAL DE ÁGUA - FORNECIMENTO E INSTALAÇÃO. AF_06/2022</t>
  </si>
  <si>
    <t>TE DE REDUÇÃO, CPVC, SOLDÁVEL, DN 28 X 22 MM, INSTALADO EM RAMAL OU SUB-RAMAL DE ÁGUA - FORNECIMENTO E INSTALAÇÃO. AF_06/2022</t>
  </si>
  <si>
    <t>TE DE REDUÇÃO, CPVC, SOLDÁVEL, DN 35 X 28 MM, INSTALADO EM RAMAL OU SUB-RAMAL DE ÁGUA - FORNECIMENTO E INSTALAÇÃO. AF_06/2022</t>
  </si>
  <si>
    <t>TE DE REDUÇÃO, CPVC, SOLDÁVEL, DN 35 X 28 MM, INSTALADO EM RAMAL DE DISTRIBUIÇÃO DE ÁGUA - FORNECIMENTO E INSTALAÇÃO. AF_06/2022</t>
  </si>
  <si>
    <t>TE DE REDUÇÃO, CPVC, SOLDÁVEL, DN 42 X 35 MM, INSTALADO EM PRUMADA DE ÁGUA - FORNECIMENTO E INSTALAÇÃO. AF_06/2022</t>
  </si>
  <si>
    <t>TE, CPVC, SOLDÁVEL, DN  42MM, INSTALADO EM RAMAL DE DISTRIBUIÇÃO DE ÁGUA  FORNECIMENTO E INSTALAÇÃO. AF_06/2022</t>
  </si>
  <si>
    <t>JOELHO 90 GRAUS, CPVC, SOLDÁVEL, DN 42MM, INSTALADO EM RAMAL DE DISTRIBUIÇÃO DE ÁGUA  FORNECIMENTO E INSTALAÇÃO. AF_06/2022</t>
  </si>
  <si>
    <t>JOELHO 45 GRAUS, CPVC, SOLDÁVEL, DN 42MM, INSTALADO EM RAMAL DE DISTRIBUIÇÃO DE ÁGUA  FORNECIMENTO E INSTALAÇÃO. AF_06/2022</t>
  </si>
  <si>
    <t>LUVA, CPVC, SOLDÁVEL, DN 42MM, INSTALADO EM RAMAL DE DISTRIBUIÇÃO DE ÁGUA  FORNECIMENTO E INSTALAÇÃO. AF_06/2022</t>
  </si>
  <si>
    <t>LUVA DE CORRER, CPVC, SOLDÁVEL, DN 42MM, INSTALADO EM RAMAL DE DISTRIBUIÇÃO DE ÁGUA  FORNECIMENTO E INSTALAÇÃO. AF_06/2022</t>
  </si>
  <si>
    <t>UNIÃO, CPVC, SOLDÁVEL, DN 42MM, INSTALADO EM RAMAL DE DISTRIBUIÇÃO DE ÁGUA   FORNECIMENTO E INSTALAÇÃO. AF_06/2022</t>
  </si>
  <si>
    <t>LUVA DE TRANSIÇÃO, CPVC, SOLDÁVEL, DN42MM X 1.1/2, INSTALADO EM RAMAL DE DISTRIBUIÇÃO DE ÁGUA  FORNECIMENTO E INSTALAÇÃO. AF_06/2022</t>
  </si>
  <si>
    <t>CONECTOR, CPVC, SOLDÁVEL, DN 42MM X 1.1/2, INSTALADO EM RAMAL DE DISTRIBUIÇÃO DE ÁGUA  FORNECIMENTO E INSTALAÇÃO. AF_06/2022</t>
  </si>
  <si>
    <t>TE DE REDUÇÃO, CPVC, SOLDÁVEL, DN 42 X 35 MM, INSTALADO EM RAMAL DE DISTRIBUIÇÃO DE ÁGUA - FORNECIMENTO E INSTALAÇÃO. AF_06/2022</t>
  </si>
  <si>
    <t>CURVA 90 GRAUS, PVC, SERIE R, ÁGUA PLUVIAL, DN 50 MM, JUNTA ELÁSTICA, FORNECIDO E INSTALADO EM RAMAL DE ENCAMINHAMENTO. AF_06/2022</t>
  </si>
  <si>
    <t>CURVA 90 GRAUS, PVC, SERIE R, ÁGUA PLUVIAL, DN 75 MM, JUNTA ELÁSTICA, FORNECIDO E INSTALADO EM RAMAL DE ENCAMINHAMENTO. AF_06/2022</t>
  </si>
  <si>
    <t>JOELHO COM VISITA 90 GRAUS, PVC SERIE R, ÁGUA PLUVIAL, DN 100 X 75 MM, JUNTA ELÁSTICA, FORNECIDO E INSTALADO EM RAMAL DE ENCAMINHAMENTO. AF_06/2022</t>
  </si>
  <si>
    <t>JOELHO 90 GRAUS, PVC, SERIE R, ÁGUA PLUVIAL, DN 150 MM, JUNTA ELÁSTICA, FORNECIDO E INSTALADO EM RAMAL DE ENCAMINHAMENTO. AF_06/2022</t>
  </si>
  <si>
    <t>JOELHO 45 GRAUS, PVC, SERIE R, ÁGUA PLUVIAL, DN 150 MM, JUNTA ELÁSTICA, FORNECIDO E INSTALADO EM RAMAL DE ENCAMINHAMENTO. AF_06/2022</t>
  </si>
  <si>
    <t>CURVA 87 GRAUS E 30 MINUTOS, PVC, SERIE R, ÁGUA PLUVIAL, DN 150 MM, JUNTA ELÁSTICA, FORNECIDO E INSTALADO EM RAMAL DE ENCAMINHAMENTO. AF_06/2022</t>
  </si>
  <si>
    <t>LUVA SIMPLES, PVC, SERIE R, ÁGUA PLUVIAL, DN 150 MM, JUNTA ELÁSTICA, FORNECIDO E INSTALADO EM RAMAL DE ENCAMINHAMENTO. AF_06/2022</t>
  </si>
  <si>
    <t>LUVA DE CORRER, PVC, SERIE R, ÁGUA PLUVIAL, DN 150 MM, JUNTA ELÁSTICA, FORNECIDO E INSTALADO EM RAMAL DE ENCAMINHAMENTO. AF_06/2022</t>
  </si>
  <si>
    <t>TÊ DE INSPEÇÃO, PVC, SERIE R, ÁGUA PLUVIAL, DN 150 MM, JUNTA ELÁSTICA, FORNECIDO E INSTALADO EM RAMAL DE ENCAMINHAMENTO. AF_06/2022</t>
  </si>
  <si>
    <t>REDUÇÃO EXCÊNTRICA, PVC, SERIE R, ÁGUA PLUVIAL, DN 150 X 100 MM, JUNTA ELÁSTICA, FORNECIDO E INSTALADO EM RAMAL DE ENCAMINHAMENTO. AF_06/2022</t>
  </si>
  <si>
    <t>JUNÇÃO SIMPLES, PVC, SERIE R, ÁGUA PLUVIAL, DN 150 X 100 MM, JUNTA ELÁSTICA, FORNECIDO E INSTALADO EM RAMAL DE ENCAMINHAMENTO. AF_06/2022</t>
  </si>
  <si>
    <t>TÊ, PVC, SERIE R, ÁGUA PLUVIAL, DN 150 X 100 MM, JUNTA ELÁSTICA, FORNECIDO E INSTALADO EM RAMAL DE ENCAMINHAMENTO. AF_06/2022</t>
  </si>
  <si>
    <t>JUNÇÃO SIMPLES, PVC, SERIE R, ÁGUA PLUVIAL, DN 150 X 150 MM, JUNTA ELÁSTICA, FORNECIDO E INSTALADO EM RAMAL DE ENCAMINHAMENTO. AF_06/2022</t>
  </si>
  <si>
    <t>TÊ, PVC, SERIE R, ÁGUA PLUVIAL, DN 150 X 150 MM, JUNTA ELÁSTICA, FORNECIDO E INSTALADO EM RAMAL DE ENCAMINHAMENTO. AF_06/2022</t>
  </si>
  <si>
    <t>CAP, PVC, SERIE R, ÁGUA PLUVIAL, DN 100 MM, JUNTA ELÁSTICA, FORNECIDO E INSTALADO EM RAMAL DE ENCAMINHAMENTO. AF_06/2022</t>
  </si>
  <si>
    <t>CAP, PVC, SERIE R, ÁGUA PLUVIAL, DN 150 MM, JUNTA ELÁSTICA, FORNECIDO E INSTALADO EM RAMAL DE ENCAMINHAMENTO. AF_06/2022</t>
  </si>
  <si>
    <t>CAIXA SIFONADA, PVC, DN 100 X 100 X 50 MM, FORNECIDA E INSTALADA EM RAMAIS DE ENCAMINHAMENTO DE ÁGUA PLUVIAL. AF_06/2022</t>
  </si>
  <si>
    <t>CAIXA SIFONADA, PVC, DN 150 X 185 X 75 MM, FORNECIDA E INSTALADA EM RAMAIS DE ENCAMINHAMENTO DE ÁGUA PLUVIAL. AF_06/2022</t>
  </si>
  <si>
    <t>RALO SIFONADO, PVC, DN 100 X 40 MM, JUNTA SOLDÁVEL, FORNECIDO E INSTALADO EM RAMAIS DE ENCAMINHAMENTO DE ÁGUA PLUVIAL. AF_06/2022</t>
  </si>
  <si>
    <t>TAMPA CIRCULAR PARA ESGOTO E DRENAGEM, EM CONCRETO PRÉ-MOLDADO, DIÂMETRO INTERNO = 0,60 M E ALTURA = 0,10 M. AF_12/2020</t>
  </si>
  <si>
    <t>COLAR DE TOMADA, PVC, COM TRAVAS, DE 60 MM X 1/2" OU 60 MM X 3/4", PARA LIGAÇÃO PREDIAL DE ÁGUA. AF_06/2022</t>
  </si>
  <si>
    <t>COLAR DE TOMADA, PVC, COM TRAVAS, DE 75 MM X 1/2" OU 75 MM X 3/4", PARA LIGAÇÃO PREDIAL DE ÁGUA. AF_06/2022</t>
  </si>
  <si>
    <t>COLAR DE TOMADA, PVC, COM TRAVAS, DE 85 MM X 1/2" OU 85 MM X 3/4", PARA LIGAÇÃO PREDIAL DE ÁGUA. AF_06/2022</t>
  </si>
  <si>
    <t>COLAR DE TOMADA, PVC, COM TRAVAS, DE 110 MM X 1/2" OU 110 MM X 3/4", PARA LIGAÇÃO PREDIAL DE ÁGUA. AF_06/2022</t>
  </si>
  <si>
    <t>COLAR DE TOMADA, POLIPROPILENO, COM PARAFUSOS, 63 MM X 1/2", PARA LIGAÇÃO PREDIAL DE ÁGUA. AF_06/2022</t>
  </si>
  <si>
    <t>COLAR DE TOMADA, POLIPROPILENO, COM PARAFUSOS, 63 MM X 3/4", PARA LIGAÇÃO PREDIAL DE ÁGUA. AF_06/2022</t>
  </si>
  <si>
    <t>TÊ DE SERVIÇO INTEGRADO, POLIPROPILENO, PARA TUBOS EM PEAD, 63 MM X 20 MM, PARA LIGAÇÃO PREDIAL DE ÁGUA. AF_06/2022</t>
  </si>
  <si>
    <t>ADAPTADOR, POLIPROPILENO, PARA TUBOS EM PEAD, 20 MM X 1/2", PARA LIGAÇÃO PREDIAL DE ÁGUA. AF_06/2022</t>
  </si>
  <si>
    <t>ADAPTADOR, POLIPROPILENO, PARA TUBOS EM PEAD, 20 MM X 3/4", PARA LIGAÇÃO PREDIAL DE ÁGUA. AF_06/2022</t>
  </si>
  <si>
    <t>ADAPTADOR, POLIPROPILENO, PARA TUBOS EM PEAD, 32 MM X 1", PARA LIGAÇÃO PREDIAL DE ÁGUA. AF_06/2022</t>
  </si>
  <si>
    <t>COTOVELO/JOELHO COM ADAPTADOR, POLIPROPILENO, PARA TUBOS EM PEAD, 20 MM X 1/2", PARA LIGAÇÃO PREDIAL DE ÁGUA. AF_06/2022</t>
  </si>
  <si>
    <t>COTOVELO/JOELHO COM ADAPTADOR, POLIPROPILENO, PARA TUBOS EM PEAD, 20 MM X 3/4", PARA LIGAÇÃO PREDIAL DE ÁGUA. AF_06/2022</t>
  </si>
  <si>
    <t>COTOVELO/JOELHO COM ADAPTADOR, POLIPROPILENO, PARA TUBOS EM PEAD, 32 MM X 1", PARA LIGAÇÃO PREDIAL DE ÁGUA. AF_06/2022</t>
  </si>
  <si>
    <t>ADAPTADOR, PVC, CURTO COM BOLSA E ROSCA, 20 MM X 1/2", PARA LIGAÇÃO PREDIAL DE ÁGUA. AF_06/2022</t>
  </si>
  <si>
    <t>ADAPTADOR, PVC, CURTO COM BOLSA E ROSCA, 32 MM X 1", PARA LIGAÇÃO PREDIAL DE ÁGUA. AF_06/2022</t>
  </si>
  <si>
    <t>COTOVELO/JOELHO 90°, POLIPROPILENO, PARA TUBOS EM PEAD, 20 X 20 MM, PARA LIGAÇÃO PREDIAL DE ÁGUA. AF_06/2022</t>
  </si>
  <si>
    <t>COTOVELO/JOELHO 90°, POLIPROPILENO, PARA TUBOS EM PEAD, 32 X 32 MM, PARA LIGAÇÃO PREDIAL DE ÁGUA. AF_06/2022</t>
  </si>
  <si>
    <t>UNIÃO, POLIPROPILENO, PARA TUBOS EM PEAD, 20 MM, PARA LIGAÇÃO PREDIAL DE ÁGUA. AF_06/2022</t>
  </si>
  <si>
    <t>UNIÃO, POLIPROPILENO, PARA TUBOS EM PEAD, 32 MM, PARA LIGAÇÃO PREDIAL DE ÁGUA. AF_06/2022</t>
  </si>
  <si>
    <t>REGISTRO ESFERA, PVC, DE PASSEIO, PARA POLIETILENO, 20 MM, PARA LIGAÇÃO PREDIAL DE ÁGUA. AF_06/2022</t>
  </si>
  <si>
    <t>REGISTRO ESFERA, PVC, COM ROSCA, 1/2", PARA LIGAÇÃO PREDIAL DE ÁGUA. AF_06/2022</t>
  </si>
  <si>
    <t>LUVA, PVC, ROSCÁVEL, 1/2", PARA LIGAÇÃO PREDIAL DE ÁGUA. AF_06/2022</t>
  </si>
  <si>
    <t>LUVA, PVC, ROSCÁVEL, 1", PARA LIGAÇÃO PREDIAL DE ÁGUA. AF_06/2022</t>
  </si>
  <si>
    <t>TUBO, PEAD, PE-80, DE = 20 MM X 2,3 MM, PARA LIGAÇÃO PREDIAL DE ÁGUA. AF_06/2022</t>
  </si>
  <si>
    <t>TUBO, PEAD, PE-80, DE = 32 MM X 3,0 MM, PARA LIGAÇÃO PREDIAL DE ÁGUA. AF_06/2022</t>
  </si>
  <si>
    <t>(COMPOSIÇÃO REPRESENTATIVA) LIGAÇÃO PREDIAL DE ÁGUA, REDE DN 50 MM, RAMAL PREDIAL DE 20 MM, L = 2,0 M, LARGURA DA VALA = 0,65 M; COM COLAR DE TOMADA DE PVC; ESCAVAÇÃO MECANIZADA, PREPARO DE FUNDO DE VALA E REATERRO COMPACTADO. AF_06/2022</t>
  </si>
  <si>
    <t>(COMPOSIÇÃO REPRESENTATIVA) LIGAÇÃO PREDIAL DE ÁGUA, REDE DN 50 MM, RAMAL PREDIAL DE 20 MM, L = 4,0 M, LARGURA DA VALA = 0,65 M; COM COLAR DE TOMADA DE PVC; ESCAVAÇÃO MECANIZADA, PREPARO DE FUNDO DE VALA E REATERRO COMPACTADO. AF_06/2022</t>
  </si>
  <si>
    <t>(COMPOSIÇÃO REPRESENTATIVA) LIGAÇÃO PREDIAL DE ÁGUA, REDE DN 50 MM, RAMAL PREDIAL DE 20 MM, L = 6,0 M, LARGURA DA VALA = 0,65 M; COM COLAR DE TOMADA DE PVC; ESCAVAÇÃO MECANIZADA, PREPARO DE FUNDO DE VALA E REATERRO COMPACTADO. AF_06/2022</t>
  </si>
  <si>
    <t>(COMPOSIÇÃO REPRESENTATIVA) LIGAÇÃO PREDIAL DE ÁGUA, REDE DN 50 MM, RAMAL PREDIAL DE 20 MM, L = 2,0 M, LARGURA DA VALA = 0,65 M; COM COLAR DE TOMADA DE PVC; ESCAVAÇÃO MANUAL, PREPARO DE FUNDO DE VALA E REATERRO COMPACTADO. AF_06/2022</t>
  </si>
  <si>
    <t>(COMPOSIÇÃO REPRESENTATIVA) LIGAÇÃO PREDIAL DE ÁGUA, REDE DN 50 MM, RAMAL PREDIAL DE 20 MM, L = 4,0 M, LARGURA DA VALA = 0,65 M; COM COLAR DE TOMADA DE PVC; ESCAVAÇÃO MANUAL, PREPARO DE FUNDO DE VALA E REATERRO COMPACTADO. AF_06/2022</t>
  </si>
  <si>
    <t>(COMPOSIÇÃO REPRESENTATIVA) LIGAÇÃO PREDIAL DE ÁGUA, REDE DN 50 MM, RAMAL PREDIAL DE 20 MM, L = 6,0 M, LARGURA DA VALA = 0,65 M; COM COLAR DE TOMADA DE PVC; ESCAVAÇÃO MANUAL, PREPARO DE FUNDO DE VALA E REATERRO COMPACTADO. AF_06/2022</t>
  </si>
  <si>
    <t>CURVA LONGA, 90 GRAUS, PVC OCRE, JUNTA ELÁSTICA, DN 100 MM, PARA COLETOR PREDIAL DE ESGOTO. AF_06/2022</t>
  </si>
  <si>
    <t>CURVA LONGA, 45 GRAUS, PVC OCRE, JUNTA ELÁSTICA, DN 100 MM, PARA COLETOR PREDIAL DE ESGOTO. AF_06/2022</t>
  </si>
  <si>
    <t>CURVA LONGA, 90 GRAUS, PVC OCRE, JUNTA ELÁSTICA, DN 150 MM, PARA COLETOR PREDIAL DE ESGOTO. AF_06/2022</t>
  </si>
  <si>
    <t>CURVA LONGA, 45 GRAUS, PVC OCRE, JUNTA ELÁSTICA, DN 150 MM, PARA COLETOR PREDIAL DE ESGOTO. AF_06/2022</t>
  </si>
  <si>
    <t>LUVA DE CORRER, PVC OCRE, JUNTA ELÁSTICA, DN 100 MM, PARA COLETOR PREDIAL DE ESGOTO. AF_06/2022</t>
  </si>
  <si>
    <t>LUVA DE CORRER, PVC OCRE, JUNTA ELÁSTICA, DN 150 MM, PARA COLETOR PREDIAL DE ESGOTO. AF_06/2022</t>
  </si>
  <si>
    <t>REDUÇÃO EXCÊNTRICA, PVC OCRE, JUNTA ELÁSTICA, 150 X 100 MM, PARA COLETOR PREDIAL DE ESGOTO. AF_06/2022</t>
  </si>
  <si>
    <t>REDUÇÃO EXCÊNTRICA, PVC OCRE, JUNTA ELÁSTICA, 200 X 150 MM, PARA COLETOR PREDIAL DE ESGOTO. AF_06/2022</t>
  </si>
  <si>
    <t>TÊ, PVC OCRE, JUNTA ELÁSTICA, DN 100 MM, PARA COLETOR PREDIAL DE ESGOTO. AF_06/2022</t>
  </si>
  <si>
    <t>TÊ, PVC OCRE, JUNTA ELÁSTICA, DN 150 MM, PARA COLETOR PREDIAL DE ESGOTO. AF_06/2022</t>
  </si>
  <si>
    <t>TÊ, PVC OCRE, JUNTA ELÁSTICA, DN 200 MM, PARA COLETOR PREDIAL DE ESGOTO. AF_06/2022</t>
  </si>
  <si>
    <t>SELIM, PVC OCRE, COM TRAVA, DN 125 X 100 MM OU 150 X 100 MM, PARA COLETOR PREDIAL DE ESGOTO. AF_06/2022</t>
  </si>
  <si>
    <t>SELIM, PVC OCRE, COMPACTO, DN 150 X 100 MM, PARA COLETOR PREDIAL DE ESGOTO.AF_06/2022</t>
  </si>
  <si>
    <t>SELIM, PVC OCRE, COMPACTO, DN 200 X 100 MM, PARA COLETOR PREDIAL DE ESGOTO. AF_06/2022</t>
  </si>
  <si>
    <t>SELIM, PVC OCRE, COMPACTO, DN 300 X 100 MM, PARA COLETOR PREDIAL DE ESGOTO. AF_06/2022</t>
  </si>
  <si>
    <t>JUNÇÃO 45 GRAUS, PVC OCRE, JUNTA ELÁSTICA, DN 100 MM, PARA COLETOR PREDIAL DE ESGOTO. AF_06/2022</t>
  </si>
  <si>
    <t>JUNÇÃO 45 GRAUS, PVC OCRE, JUNTA ELÁSTICA, DN 150 MM, PARA COLETOR PREDIAL DE ESGOTO. AF_06/2022</t>
  </si>
  <si>
    <t>PLUG, PVC OCRE, JUNTA ELÁSTICA, DN 100 MM, PARA COLETOR PREDIAL DE ESGOTO. AF_06/2022</t>
  </si>
  <si>
    <t>PLUG, PVC OCRE, JUNTA ELÁSTICA, DN 150 MM, PARA COLETOR PREDIAL DE ESGOTO. AF_06/2022</t>
  </si>
  <si>
    <t>CAP, PVC OCRE, JUNTA ELÁSTICA, DN 150 MM, PARA COLETOR PREDIAL DE ESGOTO. AF_06/2022</t>
  </si>
  <si>
    <t>TUBO, PVC OCRE, JUNTA ELÁSTICA, DN 100 MM, PARA COLETOR PREDIAL DE ESGOTO. AF_06/2022</t>
  </si>
  <si>
    <t>TUBO, PVC OCRE, JUNTA ELÁSTICA, DN 150 MM, PARA COLETOR PREDIAL DE ESGOTO. AF_06/2022</t>
  </si>
  <si>
    <t>(COMPOSIÇÃO REPRESENTATIVA) LIGAÇÃO PREDIAL DE ESGOTO, REDE DN 150 MM, COLETOR PREDIAL DN 100 MM, L = 2,0 M, LARGURA DA VALA = 0,65 M; COM SELIM E CURVA 90 GRAUS; ESCAVAÇÃO MECANIZADA, PREPARO DE FUNDO DE VALA E REATERRO COMPACTADO. AF_06/2022</t>
  </si>
  <si>
    <t>(COMPOSIÇÃO REPRESENTATIVA) LIGAÇÃO PREDIAL DE ESGOTO, REDE DN 300 MM, COLETOR PREDIAL DN 100 MM, L = 2,0 M, LARGURA DA VALA = 0,65 M;COM SELIM E CURVA 90 GRAUS; ESCAVAÇÃO MECANIZADA, PREPARO DE FUNDO DE VALA E REATERRO COMPACTADO. AF_06/2022</t>
  </si>
  <si>
    <t>(COMPOSIÇÃO REPRESENTATIVA) LIGAÇÃO PREDIAL DE ESGOTO, REDE DN 150 MM, COLETOR PREDIAL DN 150 MM, L = 2,0 M, LARGURA DA VALA = 0,65 M; COM TÊ E CURVA 90 GRAUS; ESCAVAÇÃO MECANIZADA, PREPARO DE FUNDO DE VALA E REATERRO COMPACTADO. AF_06/2022</t>
  </si>
  <si>
    <t>(COMPOSIÇÃO REPRESENTATIVA) LIGAÇÃO PREDIAL DE ESGOTO, REDE DN 150 MM, COLETOR PREDIAL DN 100 MM, L = 4,0 M, LARGURA DA VALA = 0,65 M; COM SELIM E CURVA 90 GRAUS; ESCAVAÇÃO MECANIZADA, PREPARO DE FUNDO DE VALA E REATERRO COMPACTADO. AF_06/2022</t>
  </si>
  <si>
    <t>(COMPOSIÇÃO REPRESENTATIVA) LIGAÇÃO PREDIAL DE ESGOTO, REDE DN 300 MM, COLETOR PREDIAL DN 100 MM, L = 4,0 M, LARGURA DA VALA = 0,65 M; COM SELIM E CURVA 90 GRAUS; ESCAVAÇÃO MECANIZADA, PREPARO DE FUNDO DE VALA E REATERRO COMPACTADO. AF_06/2022</t>
  </si>
  <si>
    <t>(COMPOSIÇÃO REPRESENTATIVA) LIGAÇÃO PREDIAL DE ESGOTO, REDE DN 150 MM, COLETOR PREDIAL DN 150 MM, L = 4,0 M, LARGURA DA VALA = 0,65 M; COM TÊ E CURVA 90 GRAUS; ESCAVAÇÃO MECANIZADA, PREPARO DE FUNDO DE VALA E REATERRO COMPACTADO. AF_06/2022</t>
  </si>
  <si>
    <t>(COMPOSIÇÃO REPRESENTATIVA) LIGAÇÃO PREDIAL DE ESGOTO, REDE DN 150 MM, COLETOR PREDIAL DN 100 MM, L = 6,0 M, LARGURA DA VALA = 0,65 M; COM SELIM E CURVA 90 GRAUS; ESCAVAÇÃO MECANIZADA, PREPARO DE FUNDO DE VALA E REATERRO COMPACTADO. AF_06/2022</t>
  </si>
  <si>
    <t>(COMPOSIÇÃO REPRESENTATIVA) LIGAÇÃO PREDIAL DE ESGOTO, REDE DN 300 MM, COLETOR PREDIAL DN 100 MM, L = 6,0 M, LARGURA DA VALA = 0,65 M; COM SELIM E CURVA 90 GRAUS; ESCAVAÇÃO MECANIZADA, PREPARO DE FUNDO DE VALA E REATERRO COMPACTADO. AF_06/2022</t>
  </si>
  <si>
    <t>(COMPOSIÇÃO REPRESENTATIVA) LIGAÇÃO PREDIAL DE ESGOTO, REDE DN 150 MM, COLETOR PREDIAL DN 150 MM, L = 6,0 M, LARGURA DA VALA = 0,65 M; COM TÊ E CURVA 90 GRAUS; ESCAVAÇÃO MECANIZADA, PREPARO DE FUNDO DE VALA E REATERRO COMPACTADO. AF_06/2022</t>
  </si>
  <si>
    <t>(COMPOSIÇÃO REPRESENTATIVA) LIGAÇÃO PREDIAL DE ESGOTO, REDE DN 150 MM, COLETOR PREDIAL DN 100 MM, L = 2,0 M, LARGURA DA VALA = 0,65 M; COM SELIM E CURVA 90 GRAUS; ESCAVAÇÃO MANUAL, PREPARO DE FUNDO DE VALA E REATERRO COMPACTADO. AF_06/2022</t>
  </si>
  <si>
    <t>(COMPOSIÇÃO REPRESENTATIVA) LIGAÇÃO PREDIAL DE ESGOTO, REDE DN 300 MM, COLETOR PREDIAL DN 100 MM, L = 2,0 M, LARGURA DA VALA = 0,65 M; COM SELIM E CURVA 90 GRAUS; ESCAVAÇÃO MANUAL, PREPARO DE FUNDO DE VALA E REATERRO COMPACTADO. AF_06/2022</t>
  </si>
  <si>
    <t>(COMPOSIÇÃO REPRESENTATIVA) LIGAÇÃO PREDIAL DE ESGOTO, REDE DN 150 MM, COLETOR PREDIAL DN 150 MM, L = 2,0 M, LARGURA DA VALA = 0,65 M; COM TÊ E CURVA 90 GRAUS; ESCAVAÇÃO MANUAL, PREPARO DE FUNDO DE VALA E REATERRO COMPACTADO. AF_06/2022</t>
  </si>
  <si>
    <t>(COMPOSIÇÃO REPRESENTATIVA) LIGAÇÃO PREDIAL DE ESGOTO, REDE DN 150 MM, COLETOR PREDIAL DN 100 MM, L = 4,0 M, LARGURA DA VALA = 0,65 M; COM SELIM E CURVA 90 GRAUS; ESCAVAÇÃO MANUAL, PREPARO DE FUNDO DE VALA E REATERRO COMPACTADO. AF_06/2022</t>
  </si>
  <si>
    <t>(COMPOSIÇÃO REPRESENTATIVA) LIGAÇÃO PREDIAL DE ESGOTO, REDE DN 300 MM, COLETOR PREDIAL DN 100 MM, L = 4,0 M, LARGURA DA VALA = 0,65 M; COM SELIM E CURVA 90 GRAUS; ESCAVAÇÃO MANUAL, PREPARO DE FUNDO DE VALA E REATERRO COMPACTADO. AF_06/2022</t>
  </si>
  <si>
    <t>(COMPOSIÇÃO REPRESENTATIVA) LIGAÇÃO PREDIAL DE ESGOTO, REDE DN 150 MM, COLETOR PREDIAL DN 150 MM, L = 4,0 M, LARGURA DA VALA = 0,65 M; COM TÊ E CURVA 90 GRAUS; ESCAVAÇÃO MANUAL, PREPARO DE FUNDO DE VALA E REATERRO COMPACTADO. AF_06/2022</t>
  </si>
  <si>
    <t>(COMPOSIÇÃO REPRESENTATIVA) LIGAÇÃO PREDIAL DE ESGOTO, REDE DN 150 MM, COLETOR PREDIAL DN 100 MM, L = 6,0 M, LARGURA DA VALA = 0,65 M; COM SELIM E CURVA 90 GRAUS; ESCAVAÇÃO MANUAL, PREPARO DE FUNDO DE VALA E REATERRO COMPACTADO. AF_06/2022</t>
  </si>
  <si>
    <t>(COMPOSIÇÃO REPRESENTATIVA) LIGAÇÃO PREDIAL DE ESGOTO, REDE DN 300 MM, COLETOR PREDIAL DN 100 MM, L = 6,0 M, LARGURA DA VALA = 0,65 M; COM SELIM E CURVA 90 GRAUS; ESCAVAÇÃO MANUAL, PREPARO DE FUNDO DE VALA E REATERRO COMPACTADO. AF_06/2022</t>
  </si>
  <si>
    <t>(COMPOSIÇÃO REPRESENTATIVA) LIGAÇÃO PREDIAL DE ESGOTO, REDE DN 150 MM, COLETOR PREDIAL DN 150 MM, L = 6,0 M, LARGURA DA VALA = 0,65 M; COM TÊ E CURVA 90 GRAUS; ESCAVAÇÃO MANUAL, PREPARO DE FUNDO DE VALA E REATERRO COMPACTADO. AF_06/2022</t>
  </si>
  <si>
    <t>EXECUÇÃO DE PAVIMENTO DE CONCRETO SIMPLES (PCS), FCK = 40 MPA, ESPESSURA DE 15,0 CM. AF_04/2022</t>
  </si>
  <si>
    <t>EXECUÇÃO DE PAVIMENTO DE CONCRETO SIMPLES (PCS), FCK = 40 MPA, ESPESSURA DE 17,5 CM. AF_04/2022</t>
  </si>
  <si>
    <t>EXECUÇÃO DE PAVIMENTO DE CONCRETO SIMPLES (PCS), FCK = 40 MPA, ESPESSURA DE 20,0 CM. AF_04/2022</t>
  </si>
  <si>
    <t>EXECUÇÃO DE PAVIMENTO DE CONCRETO SIMPLES (PCS), FCK = 40 MPA, ESPESSURA DE 22,5 CM. AF_04/2022</t>
  </si>
  <si>
    <t>EXECUÇÃO DE PAVIMENTO DE CONCRETO SIMPLES (PCS), FCK = 40 MPA, ESPESSURA DE 25,0 CM. AF_04/2022</t>
  </si>
  <si>
    <t>EXECUÇÃO DE PAVIMENTO DE CONCRETO SIMPLES (PCS), FCK = 40 MPA, ESPESSURA DE 27,5 CM. AF_04/2022</t>
  </si>
  <si>
    <t>EXECUÇÃO DE PAVIMENTO DE CONCRETO ARMADO (PCA), FCK = 30 MPA, ESPESSURA DE 15,0 CM. AF_04/2022</t>
  </si>
  <si>
    <t>EXECUÇÃO DE PAVIMENTO DE CONCRETO ARMADO (PCA), FCK = 30 MPA, ESPESSURA DE 17,5 CM. AF_04/2022</t>
  </si>
  <si>
    <t>APLICAÇÃO DE LONA PLÁSTICA PARA EXECUÇÃO DE PAVIMENTOS DE CONCRETO. AF_04/2022</t>
  </si>
  <si>
    <t>EXECUÇÃO DE JUNTAS DE CONTRAÇÃO PARA PAVIMENTOS DE CONCRETO. AF_04/2022</t>
  </si>
  <si>
    <t>APLICAÇÃO DE GRAXA EM BARRAS DE TRANSFERÊNCIA PARA EXECUÇÃO DE PAVIMENTO DE CONCRETO. AF_04/2022</t>
  </si>
  <si>
    <t>BARRAS DE TRANSFERÊNCIA, AÇO CA-25 DE 16,0 MM, PARA EXECUÇÃO DE PAVIMENTO DE CONCRETO  FORNECIMENTO E INSTALAÇÃO. AF_04/2022</t>
  </si>
  <si>
    <t>BARRAS DE TRANSFERÊNCIA, AÇO CA-25 DE 20,0 MM, PARA EXECUÇÃO DE PAVIMENTO DE CONCRETO  FORNECIMENTO E INSTALAÇÃO. AF_04/2022</t>
  </si>
  <si>
    <t>BARRAS DE TRANSFERÊNCIA, AÇO CA-25 DE 25,0 MM, PARA EXECUÇÃO DE PAVIMENTO DE CONCRETO  FORNECIMENTO E INSTALAÇÃO. AF_04/2022</t>
  </si>
  <si>
    <t>BARRAS DE TRANSFERÊNCIA, AÇO CA-25 DE 32,0 MM, PARA EXECUÇÃO DE PAVIMENTO DE CONCRETO  FORNECIMENTO E INSTALAÇÃO. AF_04/2022</t>
  </si>
  <si>
    <t>BARRAS DE LIGAÇÃO, AÇO CA-50 DE 10 MM, PARA EXECUÇÃO DE PAVIMENTO DE CONCRETO  FORNECIMENTO E INSTALAÇÃO. AF_04/2022</t>
  </si>
  <si>
    <t>EXECUÇÃO DE PAVIMENTO DE CONCRETO SIMPLES (PCS), FCK = 35 MPA, ESPESSURA DE 15,0 CM. AF_04/2022</t>
  </si>
  <si>
    <t>EXECUÇÃO DE PAVIMENTO DE CONCRETO SIMPLES (PCS), FCK = 35 MPA, ESPESSURA DE 16,0 CM. AF_04/2022</t>
  </si>
  <si>
    <t>EXECUÇÃO DE PAVIMENTO DE CONCRETO SIMPLES (PCS), FCK = 40 MPA, ESPESSURA DE 16,0 CM. AF_04/2022</t>
  </si>
  <si>
    <t>EXECUÇÃO DE PAVIMENTO DE CONCRETO SIMPLES (PCS), FCK = 35 MPA, ESPESSURA DE 17,5 CM. AF_04/2022</t>
  </si>
  <si>
    <t>EXECUÇÃO PAVIMENTO DE CONCRETO SIMPLES (PCS), FCK = 35 MPA, ESPESSURA DE 20,0 CM. AF_04/2022</t>
  </si>
  <si>
    <t>EXECUÇÃO PAVIMENTO DE CONCRETO SIMPLES (PCS), FCK = 35 MPA, ESPESSURA DE 22,5 CM. AF_04/2022</t>
  </si>
  <si>
    <t>EXECUÇÃO DE PAVIMENTO DE CONCRETO SIMPLES (PCS), FCK = 35 MPA, ESPESSURA DE 25,0 CM. AF_04/2022</t>
  </si>
  <si>
    <t>EXECUÇÃO PAVIMENTO DE CONCRETO SIMPLES (PCS), FCK = 35 MPA, ESPESSURA DE 27,5 CM. AF_04/2022</t>
  </si>
  <si>
    <t>EXECUÇÃO DE PISO INDUSTRIAL DE CONCRETO ARMADO, FCK = 20 MPA, ESPESSURA DE 12,0 CM. AF_04/2022</t>
  </si>
  <si>
    <t>EXECUÇÃO DE PISO INDUSTRIAL DE CONCRETO ARMADO, FCK = 20 MPA, ESPESSURA DE 14,0 CM. AF_04/2022</t>
  </si>
  <si>
    <t>EXECUÇÃO DE PISO INDUSTRIAL DE CONCRETO ARMADO, FCK = 20 MPA, ESPESSURA DE 15,0 CM. AF_04/2022</t>
  </si>
  <si>
    <t>EXECUÇÃO DE PISO INDUSTRIAL DE CONCRETO ARMADO, FCK = 20 MPA, ESPESSURA DE 18,0 CM. AF_04/2022</t>
  </si>
  <si>
    <t>EXECUÇÃO DE PISO INDUSTRIAL DE CONCRETO ARMADO, FCK = 20 MPA, ESPESSURA DE 20,0 CM. AF_04/2022</t>
  </si>
  <si>
    <t>EXECUÇÃO DE PISO INDUSTRIAL DE CONCRETO ARMADO, FCK = 20 MPA, ESPESSURA DE 22,0 CM. AF_04/2022</t>
  </si>
  <si>
    <t>FORNECIMENTO E INSTALAÇÃO DE SUPORTE DE MADEIRA PARA PLACAS DE SINALIZAÇÃO, EM SOLO, COM H= DE 2,0 M E SEÇÃO DE 7,5 X 7,5 CM. AF_03/2022</t>
  </si>
  <si>
    <t>FORNECIMENTO E INSTALAÇÃO DE SUPORTE DE MADEIRA PARA PLACAS DE SINALIZAÇÃO, EM BASE DE CONCRETO, COM H= DE 2,0 M E SEÇÃO DE 7,5 X 7,5 CM. AF_03/2022</t>
  </si>
  <si>
    <t>PISO EM GRANILITE, MARMORITE OU GRANITINA EM AMBIENTES INTERNOS, COM ESPESSURA DE 8 MM, INCLUSO MISTURA EM BETONEIRA, COLOCAÇÃO DAS JUNTAS, APLICAÇÃO DO PISO, 4 POLIMENTOS COM POLITRIZ, ESTUCAMENTO, SELADOR E CERA. AF_06/2022</t>
  </si>
  <si>
    <t>PLANTIO DE GRAMA BATATAIS EM PLACAS. AF_05/2018</t>
  </si>
  <si>
    <t>PLANTIO DE GRAMA ESMERALDA OU SÃO CARLOS OU CURITIBANA, EM PLACAS. AF_05/2022</t>
  </si>
  <si>
    <t>COMP009</t>
  </si>
  <si>
    <r>
      <t xml:space="preserve">DATA BASE: </t>
    </r>
    <r>
      <rPr>
        <sz val="10"/>
        <rFont val="Arial"/>
        <family val="2"/>
      </rPr>
      <t>SINAPI JUNHO - COM DESONERAÇÃO / 2022</t>
    </r>
  </si>
  <si>
    <r>
      <t xml:space="preserve">FORNECIMENTO E COLOCAÇÃO DE ARAME GALVANIZADO 12BWG, D = 2,76 MM </t>
    </r>
    <r>
      <rPr>
        <b/>
        <sz val="9"/>
        <rFont val="Arial"/>
        <family val="2"/>
      </rPr>
      <t>(8 FIOS)</t>
    </r>
  </si>
  <si>
    <t>19.500 M</t>
  </si>
  <si>
    <t>OBRA: CONSTRUÇÃO DE CERCA DE ARAME LISO (8 FIOS) COM BLOCO DE CONCRETO</t>
  </si>
  <si>
    <t>PERÍMETRO DO CERCAMENTO:</t>
  </si>
  <si>
    <r>
      <t xml:space="preserve">OBRA: </t>
    </r>
    <r>
      <rPr>
        <sz val="10"/>
        <rFont val="Arial"/>
        <family val="2"/>
      </rPr>
      <t>CONSTRUÇÃO DE CERCA DE ARAME LISO (8 FIOS) COM BLOCO DE CONCRETO</t>
    </r>
  </si>
  <si>
    <t>P. UNIT. COM BDI (R$)</t>
  </si>
  <si>
    <t>V. TOTAL COM BDI</t>
  </si>
  <si>
    <t>SUB-TOTAL ITEM 2.0</t>
  </si>
  <si>
    <t>SUB-TOTAL ITEM 3.0</t>
  </si>
  <si>
    <t>TOTAL GERAL COM BDI 28,24%</t>
  </si>
  <si>
    <t>DESCRIÇÃO</t>
  </si>
  <si>
    <t>GRUPO A</t>
  </si>
  <si>
    <t>A1</t>
  </si>
  <si>
    <r>
      <t xml:space="preserve">(AC) ADMINISTRAÇÃO CENTRAL - </t>
    </r>
    <r>
      <rPr>
        <sz val="12"/>
        <color rgb="FF000000"/>
        <rFont val="Arial Narrow"/>
        <family val="2"/>
      </rPr>
      <t>VARIA CONFORME O PORTE DA NÚMERO DE OBRAS EM ANDAMENTO, VOLUME FINANCEIRO DAS OBRAS A INICIAREM, ETC,  EM CADA   EM CADA EMPRESA - (ACORDAO 2622/2013 - 3,0% A 5,5%)</t>
    </r>
  </si>
  <si>
    <t>TOTAL DO GRUPO A  =</t>
  </si>
  <si>
    <t>GRUPO B</t>
  </si>
  <si>
    <t>B1</t>
  </si>
  <si>
    <r>
      <t xml:space="preserve">(DF) DESPESAS FINANCEIRAS - </t>
    </r>
    <r>
      <rPr>
        <sz val="12"/>
        <color rgb="FF000000"/>
        <rFont val="Arial Narrow"/>
        <family val="2"/>
      </rPr>
      <t>(ACORDAO 2622/2013 - 0,59% A 1,39%)</t>
    </r>
  </si>
  <si>
    <t>B2</t>
  </si>
  <si>
    <r>
      <t xml:space="preserve">(S)   SEGUROS - </t>
    </r>
    <r>
      <rPr>
        <sz val="12"/>
        <color rgb="FF000000"/>
        <rFont val="Arial Narrow"/>
        <family val="2"/>
      </rPr>
      <t xml:space="preserve">(ACORDAO 2622/2013 </t>
    </r>
    <r>
      <rPr>
        <b/>
        <u/>
        <sz val="12"/>
        <color rgb="FFFF0000"/>
        <rFont val="Arial Narrow"/>
        <family val="2"/>
      </rPr>
      <t>SEGURO + GARANTIA</t>
    </r>
    <r>
      <rPr>
        <b/>
        <sz val="12"/>
        <color rgb="FF000000"/>
        <rFont val="Arial Narrow"/>
        <family val="2"/>
      </rPr>
      <t xml:space="preserve"> </t>
    </r>
    <r>
      <rPr>
        <sz val="12"/>
        <color rgb="FF000000"/>
        <rFont val="Arial Narrow"/>
        <family val="2"/>
      </rPr>
      <t>- 0,8% A 1,0%)</t>
    </r>
  </si>
  <si>
    <r>
      <t xml:space="preserve">(G)   GARANTIAS - </t>
    </r>
    <r>
      <rPr>
        <sz val="12"/>
        <color rgb="FF000000"/>
        <rFont val="Arial Narrow"/>
        <family val="2"/>
      </rPr>
      <t xml:space="preserve">(ACORDAO 2622/2013 </t>
    </r>
    <r>
      <rPr>
        <b/>
        <u/>
        <sz val="12"/>
        <color rgb="FFFF0000"/>
        <rFont val="Arial Narrow"/>
        <family val="2"/>
      </rPr>
      <t>SEGURO + GARANTIA</t>
    </r>
    <r>
      <rPr>
        <sz val="12"/>
        <color rgb="FF000000"/>
        <rFont val="Arial Narrow"/>
        <family val="2"/>
      </rPr>
      <t xml:space="preserve"> - 0,8% A 1,0%)</t>
    </r>
  </si>
  <si>
    <t>B3</t>
  </si>
  <si>
    <r>
      <t xml:space="preserve">(R)   TAXA DE RISCO E IMPREVISTOS - </t>
    </r>
    <r>
      <rPr>
        <sz val="12"/>
        <color theme="1"/>
        <rFont val="Arial Narrow"/>
        <family val="2"/>
      </rPr>
      <t>(ACORDAO 2622/2013 0,97% A 1,27%)</t>
    </r>
  </si>
  <si>
    <t>B4</t>
  </si>
  <si>
    <r>
      <rPr>
        <b/>
        <sz val="12"/>
        <rFont val="Arial Narrow"/>
        <family val="2"/>
      </rPr>
      <t xml:space="preserve">(L)    LUCRO </t>
    </r>
    <r>
      <rPr>
        <sz val="12"/>
        <color rgb="FF000000"/>
        <rFont val="Arial Narrow"/>
        <family val="2"/>
      </rPr>
      <t>(ACORDAO 2622/2013 6,16% A 8,96%)</t>
    </r>
  </si>
  <si>
    <t>TOTAL DO GRUPO B  =</t>
  </si>
  <si>
    <t>GRUPO C</t>
  </si>
  <si>
    <t>C1</t>
  </si>
  <si>
    <r>
      <t xml:space="preserve">ISS - </t>
    </r>
    <r>
      <rPr>
        <sz val="12"/>
        <color rgb="FF000000"/>
        <rFont val="Arial Narrow"/>
        <family val="2"/>
      </rPr>
      <t>(ISS% CONSIDERANDO 40% DE MATRIAL) - LEI do Múnicipio da Execução da Obra</t>
    </r>
  </si>
  <si>
    <t>C2</t>
  </si>
  <si>
    <t>%MÃO DE OBRA</t>
  </si>
  <si>
    <t>C3</t>
  </si>
  <si>
    <t>ISS DO MUNICÍPIO (Verificar la LEI do Múnicipio da Execução da Obra)</t>
  </si>
  <si>
    <t>C4</t>
  </si>
  <si>
    <t>SUBTOTAL ISS (C2 X C3) =</t>
  </si>
  <si>
    <t>C5</t>
  </si>
  <si>
    <t>PIS</t>
  </si>
  <si>
    <t>C6</t>
  </si>
  <si>
    <t>COFINS</t>
  </si>
  <si>
    <t>C7</t>
  </si>
  <si>
    <t>CPRB</t>
  </si>
  <si>
    <t>TOTAL DO GRUPO C  =</t>
  </si>
  <si>
    <t>TOTAL BDI (ACORDAO 2369/2011)</t>
  </si>
  <si>
    <r>
      <t xml:space="preserve"> BDI = </t>
    </r>
    <r>
      <rPr>
        <u/>
        <sz val="12"/>
        <rFont val="Calibri Light"/>
        <family val="1"/>
        <scheme val="major"/>
      </rPr>
      <t>(1+AC+S+R+G)x(1+DF)X(1+L))</t>
    </r>
    <r>
      <rPr>
        <sz val="12"/>
        <rFont val="Calibri Light"/>
        <family val="1"/>
        <scheme val="major"/>
      </rPr>
      <t xml:space="preserve">  -1
                                  1-I
Onde: 
AC = taxa representativa das despesas de rateio da Administração Central;
S = taxa representativa de Seguros;
R = taxa representativa de Riscos;
G = taxa representativa de Garantias;
DF = taxa representativa das Despesas Financeiras;
L = taxa representativa do Lucro;
I = taxa representativa da incidência de Impostos. 
  Observação:
  i)   Composição do BDI, intervalos admissíveis e Fórmula de cálculo nos termos do Acórdão 2369/2011 do TCU.</t>
    </r>
  </si>
  <si>
    <t>COMPOSIÇÃO DO BDI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</si>
</sst>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41" formatCode="_-* #,##0_-;\-* #,##0_-;_-* &quot;-&quot;_-;_-@_-"/>
    <numFmt numFmtId="44" formatCode="_-&quot;R$&quot;\ * #,##0.00_-;\-&quot;R$&quot;\ * #,##0.00_-;_-&quot;R$&quot;\ * &quot;-&quot;??_-;_-@_-"/>
    <numFmt numFmtId="43" formatCode="_-* #,##0.00_-;\-* #,##0.00_-;_-* &quot;-&quot;??_-;_-@_-"/>
    <numFmt numFmtId="164" formatCode="_-&quot;R$&quot;* #,##0.00_-;\-&quot;R$&quot;* #,##0.00_-;_-&quot;R$&quot;* &quot;-&quot;??_-;_-@_-"/>
    <numFmt numFmtId="165" formatCode="_(* #,##0.00_);_(* \(#,##0.00\);_(* &quot;-&quot;??_);_(@_)"/>
    <numFmt numFmtId="166" formatCode="00"/>
    <numFmt numFmtId="167" formatCode="#,##0.00;[Red]#,##0.00"/>
    <numFmt numFmtId="168" formatCode="#,##0.000"/>
    <numFmt numFmtId="169" formatCode="0.000%"/>
    <numFmt numFmtId="170" formatCode="_(&quot;R$ &quot;* #,##0.00_);_(&quot;R$ &quot;* \(#,##0.00\);_(&quot;R$ &quot;* &quot;-&quot;??_);_(@_)"/>
    <numFmt numFmtId="171" formatCode="#,##0.00&quot; &quot;;&quot; (&quot;#,##0.00&quot;)&quot;;&quot; -&quot;#&quot; &quot;;@&quot; &quot;"/>
    <numFmt numFmtId="172" formatCode="#,#00"/>
    <numFmt numFmtId="173" formatCode="General_)"/>
    <numFmt numFmtId="174" formatCode="%#,#00"/>
    <numFmt numFmtId="175" formatCode="#.##000"/>
    <numFmt numFmtId="176" formatCode="[$R$-416]&quot; &quot;#,##0.00;[Red]&quot;-&quot;[$R$-416]&quot; &quot;#,##0.00"/>
    <numFmt numFmtId="177" formatCode="#,"/>
    <numFmt numFmtId="178" formatCode="_(* #,##0.0000_);_(* \(#,##0.0000\);_(* &quot;-&quot;??_);_(@_)"/>
    <numFmt numFmtId="179" formatCode="_(&quot;$&quot;* #,##0.00_);_(&quot;$&quot;* \(#,##0.00\);_(&quot;$&quot;* &quot;-&quot;??_);_(@_)"/>
    <numFmt numFmtId="180" formatCode="&quot;R$ &quot;#,##0_);\(&quot;R$ &quot;#,##0\)"/>
    <numFmt numFmtId="181" formatCode="_(&quot;$&quot;* #,##0_);_(&quot;$&quot;* \(#,##0\);_(&quot;$&quot;* &quot;-&quot;_);_(@_)"/>
    <numFmt numFmtId="182" formatCode="_-* #,##0.00\ _€_-;\-* #,##0.00\ _€_-;_-* &quot;-&quot;??\ _€_-;_-@_-"/>
    <numFmt numFmtId="183" formatCode="#\,##0."/>
    <numFmt numFmtId="184" formatCode="\$#."/>
    <numFmt numFmtId="185" formatCode="#.00"/>
    <numFmt numFmtId="186" formatCode="0.00_)"/>
    <numFmt numFmtId="187" formatCode="%#.00"/>
    <numFmt numFmtId="188" formatCode="#\,##0.00"/>
    <numFmt numFmtId="189" formatCode="0.0"/>
  </numFmts>
  <fonts count="92">
    <font>
      <sz val="11"/>
      <color theme="1"/>
      <name val="Calibri"/>
      <family val="2"/>
      <scheme val="minor"/>
    </font>
    <font>
      <sz val="11"/>
      <color theme="1"/>
      <name val="Calibri"/>
      <family val="2"/>
      <scheme val="minor"/>
    </font>
    <font>
      <sz val="10"/>
      <name val="Arial"/>
      <family val="2"/>
    </font>
    <font>
      <sz val="9"/>
      <name val="Arial"/>
      <family val="2"/>
    </font>
    <font>
      <b/>
      <sz val="9"/>
      <name val="Arial"/>
      <family val="2"/>
    </font>
    <font>
      <sz val="11"/>
      <color indexed="8"/>
      <name val="Calibri"/>
      <family val="2"/>
    </font>
    <font>
      <b/>
      <sz val="10"/>
      <name val="Arial"/>
      <family val="2"/>
    </font>
    <font>
      <sz val="11"/>
      <name val="Calibri"/>
      <family val="2"/>
      <scheme val="minor"/>
    </font>
    <font>
      <b/>
      <strike/>
      <sz val="9"/>
      <name val="Arial"/>
      <family val="2"/>
    </font>
    <font>
      <sz val="11"/>
      <name val="Arial"/>
      <family val="2"/>
    </font>
    <font>
      <sz val="9"/>
      <color rgb="FFFF0000"/>
      <name val="Arial"/>
      <family val="2"/>
    </font>
    <font>
      <sz val="11"/>
      <name val="Arial"/>
      <family val="1"/>
    </font>
    <font>
      <sz val="9"/>
      <color theme="5"/>
      <name val="Arial"/>
      <family val="2"/>
    </font>
    <font>
      <sz val="10"/>
      <color rgb="FF0033CC"/>
      <name val="Arial"/>
      <family val="2"/>
    </font>
    <font>
      <sz val="10"/>
      <color rgb="FFFF0000"/>
      <name val="Arial"/>
      <family val="2"/>
    </font>
    <font>
      <sz val="11"/>
      <color rgb="FF000000"/>
      <name val="Calibri"/>
      <family val="2"/>
      <scheme val="minor"/>
    </font>
    <font>
      <sz val="11"/>
      <color indexed="9"/>
      <name val="Calibri"/>
      <family val="2"/>
    </font>
    <font>
      <sz val="11"/>
      <color indexed="17"/>
      <name val="Calibri"/>
      <family val="2"/>
    </font>
    <font>
      <b/>
      <sz val="11"/>
      <color indexed="10"/>
      <name val="Calibri"/>
      <family val="2"/>
    </font>
    <font>
      <b/>
      <sz val="11"/>
      <color indexed="9"/>
      <name val="Calibri"/>
      <family val="2"/>
    </font>
    <font>
      <sz val="11"/>
      <color indexed="10"/>
      <name val="Calibri"/>
      <family val="2"/>
    </font>
    <font>
      <sz val="1"/>
      <color indexed="8"/>
      <name val="Courier"/>
      <family val="3"/>
    </font>
    <font>
      <sz val="11"/>
      <color indexed="62"/>
      <name val="Calibri"/>
      <family val="2"/>
    </font>
    <font>
      <sz val="10"/>
      <color indexed="8"/>
      <name val="Arial1"/>
    </font>
    <font>
      <b/>
      <i/>
      <sz val="16"/>
      <color indexed="8"/>
      <name val="Arial"/>
      <family val="2"/>
    </font>
    <font>
      <u/>
      <sz val="11"/>
      <color theme="10"/>
      <name val="Calibri"/>
      <family val="2"/>
    </font>
    <font>
      <u/>
      <sz val="11"/>
      <color indexed="12"/>
      <name val="Arial"/>
      <family val="2"/>
    </font>
    <font>
      <sz val="11"/>
      <color indexed="20"/>
      <name val="Calibri"/>
      <family val="2"/>
    </font>
    <font>
      <sz val="11"/>
      <color indexed="19"/>
      <name val="Calibri"/>
      <family val="2"/>
    </font>
    <font>
      <sz val="12"/>
      <name val="Courier"/>
      <family val="3"/>
    </font>
    <font>
      <b/>
      <i/>
      <u/>
      <sz val="11"/>
      <color indexed="8"/>
      <name val="Arial"/>
      <family val="2"/>
    </font>
    <font>
      <b/>
      <sz val="11"/>
      <color indexed="63"/>
      <name val="Calibri"/>
      <family val="2"/>
    </font>
    <font>
      <i/>
      <sz val="11"/>
      <color indexed="23"/>
      <name val="Calibri"/>
      <family val="2"/>
    </font>
    <font>
      <b/>
      <sz val="15"/>
      <color indexed="62"/>
      <name val="Calibri"/>
      <family val="2"/>
    </font>
    <font>
      <b/>
      <sz val="18"/>
      <color indexed="62"/>
      <name val="Cambria"/>
      <family val="2"/>
    </font>
    <font>
      <b/>
      <sz val="13"/>
      <color indexed="62"/>
      <name val="Calibri"/>
      <family val="2"/>
    </font>
    <font>
      <b/>
      <sz val="11"/>
      <color indexed="62"/>
      <name val="Calibri"/>
      <family val="2"/>
    </font>
    <font>
      <b/>
      <sz val="1"/>
      <color indexed="8"/>
      <name val="Courier"/>
      <family val="3"/>
    </font>
    <font>
      <b/>
      <sz val="11"/>
      <color indexed="8"/>
      <name val="Calibri"/>
      <family val="2"/>
    </font>
    <font>
      <sz val="8"/>
      <name val="Calibri"/>
      <family val="2"/>
      <scheme val="minor"/>
    </font>
    <font>
      <b/>
      <sz val="11"/>
      <name val="Arial"/>
      <family val="2"/>
    </font>
    <font>
      <b/>
      <sz val="10"/>
      <color theme="0"/>
      <name val="Arial"/>
      <family val="2"/>
    </font>
    <font>
      <sz val="10"/>
      <name val="Courier New"/>
    </font>
    <font>
      <b/>
      <sz val="14"/>
      <name val="Arial"/>
      <family val="2"/>
    </font>
    <font>
      <b/>
      <sz val="14"/>
      <name val="Arial Narrow"/>
      <family val="2"/>
    </font>
    <font>
      <b/>
      <sz val="12"/>
      <color rgb="FF000000"/>
      <name val="Arial Narrow"/>
      <family val="2"/>
    </font>
    <font>
      <b/>
      <sz val="11"/>
      <color theme="1"/>
      <name val="Arial Narrow"/>
      <family val="2"/>
    </font>
    <font>
      <sz val="12"/>
      <color theme="1"/>
      <name val="Arial Narrow"/>
      <family val="2"/>
    </font>
    <font>
      <b/>
      <sz val="12"/>
      <color theme="1"/>
      <name val="Arial Narrow"/>
      <family val="2"/>
    </font>
    <font>
      <sz val="12"/>
      <color rgb="FF000000"/>
      <name val="Arial Narrow"/>
      <family val="2"/>
    </font>
    <font>
      <b/>
      <sz val="12"/>
      <color rgb="FFFF0000"/>
      <name val="Arial Narrow"/>
      <family val="2"/>
    </font>
    <font>
      <b/>
      <u/>
      <sz val="12"/>
      <color rgb="FFFF0000"/>
      <name val="Arial Narrow"/>
      <family val="2"/>
    </font>
    <font>
      <b/>
      <sz val="12"/>
      <name val="Arial Narrow"/>
      <family val="2"/>
    </font>
    <font>
      <sz val="12"/>
      <name val="Calibri Light"/>
      <family val="1"/>
      <scheme val="major"/>
    </font>
    <font>
      <u/>
      <sz val="12"/>
      <name val="Calibri Light"/>
      <family val="1"/>
      <scheme val="major"/>
    </font>
    <font>
      <sz val="11"/>
      <color rgb="FF000000"/>
      <name val="Arial"/>
      <family val="2"/>
    </font>
    <font>
      <sz val="10"/>
      <color indexed="10"/>
      <name val="Arial"/>
      <family val="2"/>
    </font>
    <font>
      <sz val="11"/>
      <color indexed="8"/>
      <name val="Arial"/>
      <family val="2"/>
    </font>
    <font>
      <sz val="10"/>
      <color indexed="9"/>
      <name val="Arial"/>
      <family val="2"/>
    </font>
    <font>
      <sz val="10"/>
      <color indexed="17"/>
      <name val="Arial"/>
      <family val="2"/>
    </font>
    <font>
      <b/>
      <sz val="10"/>
      <color indexed="34"/>
      <name val="Arial"/>
      <family val="2"/>
    </font>
    <font>
      <b/>
      <sz val="10"/>
      <color indexed="9"/>
      <name val="Arial"/>
      <family val="2"/>
    </font>
    <font>
      <sz val="10"/>
      <color indexed="34"/>
      <name val="Arial"/>
      <family val="2"/>
    </font>
    <font>
      <sz val="10"/>
      <color indexed="32"/>
      <name val="Arial"/>
      <family val="2"/>
    </font>
    <font>
      <sz val="10"/>
      <color indexed="36"/>
      <name val="Arial"/>
      <family val="2"/>
    </font>
    <font>
      <sz val="10"/>
      <color indexed="37"/>
      <name val="Arial"/>
      <family val="2"/>
    </font>
    <font>
      <b/>
      <sz val="10"/>
      <color indexed="22"/>
      <name val="Arial"/>
      <family val="2"/>
    </font>
    <font>
      <i/>
      <sz val="10"/>
      <color indexed="23"/>
      <name val="Arial"/>
      <family val="2"/>
    </font>
    <font>
      <b/>
      <sz val="18"/>
      <color indexed="32"/>
      <name val="Cambria"/>
      <family val="1"/>
    </font>
    <font>
      <b/>
      <sz val="15"/>
      <color indexed="32"/>
      <name val="Arial"/>
      <family val="2"/>
    </font>
    <font>
      <b/>
      <sz val="13"/>
      <color indexed="32"/>
      <name val="Arial"/>
      <family val="2"/>
    </font>
    <font>
      <b/>
      <sz val="11"/>
      <color indexed="32"/>
      <name val="Arial"/>
      <family val="2"/>
    </font>
    <font>
      <sz val="8"/>
      <name val="Arial"/>
      <family val="2"/>
    </font>
    <font>
      <b/>
      <sz val="11"/>
      <color indexed="52"/>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b/>
      <sz val="18"/>
      <color indexed="56"/>
      <name val="Cambria"/>
      <family val="2"/>
    </font>
    <font>
      <sz val="10"/>
      <color rgb="FF000000"/>
      <name val="Arial1"/>
    </font>
    <font>
      <sz val="11"/>
      <color rgb="FF000000"/>
      <name val="Calibri"/>
      <family val="2"/>
    </font>
    <font>
      <b/>
      <i/>
      <sz val="16"/>
      <color rgb="FF000000"/>
      <name val="Arial"/>
      <family val="2"/>
    </font>
    <font>
      <b/>
      <i/>
      <u/>
      <sz val="11"/>
      <color rgb="FF000000"/>
      <name val="Arial"/>
      <family val="2"/>
    </font>
    <font>
      <sz val="10"/>
      <name val="MS Sans Serif"/>
      <family val="2"/>
    </font>
    <font>
      <sz val="10"/>
      <name val="Times New Roman"/>
      <family val="1"/>
    </font>
    <font>
      <sz val="10"/>
      <color indexed="8"/>
      <name val="MS Sans Serif"/>
      <family val="2"/>
    </font>
    <font>
      <u/>
      <sz val="6"/>
      <color indexed="36"/>
      <name val="MS Sans Serif"/>
      <family val="2"/>
    </font>
    <font>
      <sz val="10"/>
      <name val="Courier"/>
      <family val="3"/>
    </font>
    <font>
      <sz val="12"/>
      <name val="Times New Roman"/>
      <family val="1"/>
    </font>
    <font>
      <b/>
      <i/>
      <sz val="16"/>
      <name val="Helv"/>
    </font>
    <font>
      <sz val="1"/>
      <color indexed="18"/>
      <name val="Courier"/>
      <family val="3"/>
    </font>
  </fonts>
  <fills count="60">
    <fill>
      <patternFill patternType="none"/>
    </fill>
    <fill>
      <patternFill patternType="gray125"/>
    </fill>
    <fill>
      <patternFill patternType="solid">
        <fgColor theme="0"/>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23"/>
        <bgColor indexed="64"/>
      </patternFill>
    </fill>
    <fill>
      <patternFill patternType="solid">
        <fgColor theme="0" tint="-0.499984740745262"/>
        <bgColor indexed="64"/>
      </patternFill>
    </fill>
    <fill>
      <patternFill patternType="solid">
        <fgColor indexed="44"/>
        <bgColor indexed="42"/>
      </patternFill>
    </fill>
    <fill>
      <patternFill patternType="solid">
        <fgColor indexed="29"/>
        <bgColor indexed="45"/>
      </patternFill>
    </fill>
    <fill>
      <patternFill patternType="solid">
        <fgColor indexed="26"/>
        <bgColor indexed="43"/>
      </patternFill>
    </fill>
    <fill>
      <patternFill patternType="solid">
        <fgColor indexed="31"/>
        <bgColor indexed="27"/>
      </patternFill>
    </fill>
    <fill>
      <patternFill patternType="solid">
        <fgColor indexed="42"/>
        <bgColor indexed="44"/>
      </patternFill>
    </fill>
    <fill>
      <patternFill patternType="solid">
        <fgColor indexed="43"/>
        <bgColor indexed="26"/>
      </patternFill>
    </fill>
    <fill>
      <patternFill patternType="solid">
        <fgColor indexed="45"/>
        <bgColor indexed="46"/>
      </patternFill>
    </fill>
    <fill>
      <patternFill patternType="solid">
        <fgColor indexed="25"/>
        <bgColor indexed="23"/>
      </patternFill>
    </fill>
    <fill>
      <patternFill patternType="solid">
        <fgColor indexed="50"/>
        <bgColor indexed="19"/>
      </patternFill>
    </fill>
    <fill>
      <patternFill patternType="solid">
        <fgColor indexed="9"/>
        <bgColor indexed="26"/>
      </patternFill>
    </fill>
    <fill>
      <patternFill patternType="solid">
        <fgColor indexed="55"/>
        <bgColor indexed="23"/>
      </patternFill>
    </fill>
    <fill>
      <patternFill patternType="solid">
        <fgColor indexed="48"/>
        <bgColor indexed="62"/>
      </patternFill>
    </fill>
    <fill>
      <patternFill patternType="solid">
        <fgColor indexed="54"/>
        <bgColor indexed="23"/>
      </patternFill>
    </fill>
    <fill>
      <patternFill patternType="solid">
        <fgColor indexed="49"/>
        <bgColor indexed="40"/>
      </patternFill>
    </fill>
    <fill>
      <patternFill patternType="solid">
        <fgColor indexed="10"/>
        <bgColor indexed="60"/>
      </patternFill>
    </fill>
    <fill>
      <patternFill patternType="solid">
        <fgColor indexed="46"/>
        <bgColor indexed="45"/>
      </patternFill>
    </fill>
    <fill>
      <patternFill patternType="solid">
        <fgColor rgb="FF00B050"/>
        <bgColor indexed="64"/>
      </patternFill>
    </fill>
    <fill>
      <patternFill patternType="solid">
        <fgColor rgb="FFFFFF00"/>
        <bgColor indexed="64"/>
      </patternFill>
    </fill>
    <fill>
      <patternFill patternType="solid">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11"/>
        <bgColor indexed="11"/>
      </patternFill>
    </fill>
    <fill>
      <patternFill patternType="solid">
        <fgColor indexed="43"/>
      </patternFill>
    </fill>
    <fill>
      <patternFill patternType="solid">
        <fgColor indexed="3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36"/>
        <bgColor indexed="36"/>
      </patternFill>
    </fill>
    <fill>
      <patternFill patternType="solid">
        <fgColor indexed="62"/>
      </patternFill>
    </fill>
    <fill>
      <patternFill patternType="solid">
        <fgColor indexed="10"/>
      </patternFill>
    </fill>
    <fill>
      <patternFill patternType="solid">
        <fgColor indexed="57"/>
      </patternFill>
    </fill>
    <fill>
      <patternFill patternType="solid">
        <fgColor indexed="22"/>
        <b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10"/>
        <bgColor indexed="10"/>
      </patternFill>
    </fill>
    <fill>
      <patternFill patternType="solid">
        <fgColor indexed="50"/>
      </patternFill>
    </fill>
    <fill>
      <patternFill patternType="solid">
        <fgColor indexed="54"/>
      </patternFill>
    </fill>
    <fill>
      <patternFill patternType="solid">
        <fgColor indexed="22"/>
        <bgColor indexed="64"/>
      </patternFill>
    </fill>
    <fill>
      <patternFill patternType="solid">
        <fgColor indexed="52"/>
        <bgColor indexed="64"/>
      </patternFill>
    </fill>
    <fill>
      <patternFill patternType="solid">
        <fgColor indexed="26"/>
        <bgColor indexed="64"/>
      </patternFill>
    </fill>
  </fills>
  <borders count="59">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auto="1"/>
      </left>
      <right style="hair">
        <color auto="1"/>
      </right>
      <top/>
      <bottom style="hair">
        <color auto="1"/>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48"/>
      </bottom>
      <diagonal/>
    </border>
    <border>
      <left/>
      <right/>
      <top/>
      <bottom style="thick">
        <color indexed="42"/>
      </bottom>
      <diagonal/>
    </border>
    <border>
      <left/>
      <right/>
      <top/>
      <bottom style="medium">
        <color indexed="42"/>
      </bottom>
      <diagonal/>
    </border>
    <border>
      <left/>
      <right/>
      <top style="thin">
        <color indexed="48"/>
      </top>
      <bottom style="double">
        <color indexed="48"/>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double">
        <color indexed="0"/>
      </left>
      <right style="double">
        <color indexed="0"/>
      </right>
      <top style="double">
        <color indexed="0"/>
      </top>
      <bottom style="double">
        <color indexed="0"/>
      </bottom>
      <diagonal/>
    </border>
    <border>
      <left/>
      <right/>
      <top/>
      <bottom style="double">
        <color indexed="3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0"/>
      </left>
      <right style="thin">
        <color indexed="0"/>
      </right>
      <top style="thin">
        <color indexed="0"/>
      </top>
      <bottom style="thin">
        <color indexed="0"/>
      </bottom>
      <diagonal/>
    </border>
    <border>
      <left/>
      <right/>
      <top/>
      <bottom style="thick">
        <color indexed="3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32"/>
      </top>
      <bottom style="double">
        <color indexed="32"/>
      </bottom>
      <diagonal/>
    </border>
    <border>
      <left/>
      <right/>
      <top style="thin">
        <color indexed="62"/>
      </top>
      <bottom style="double">
        <color indexed="62"/>
      </bottom>
      <diagonal/>
    </border>
  </borders>
  <cellStyleXfs count="710">
    <xf numFmtId="0" fontId="0" fillId="0" borderId="0"/>
    <xf numFmtId="0" fontId="6" fillId="0" borderId="0" applyNumberFormat="0" applyFill="0" applyBorder="0" applyAlignment="0" applyProtection="0"/>
    <xf numFmtId="0" fontId="6" fillId="0" borderId="0" applyNumberFormat="0" applyFill="0" applyBorder="0" applyAlignment="0" applyProtection="0"/>
    <xf numFmtId="44" fontId="1"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44" fontId="2" fillId="0" borderId="0" applyFont="0" applyFill="0" applyBorder="0" applyAlignment="0" applyProtection="0"/>
    <xf numFmtId="0" fontId="2" fillId="0" borderId="0"/>
    <xf numFmtId="0" fontId="9" fillId="0" borderId="0"/>
    <xf numFmtId="43" fontId="5" fillId="0" borderId="0" applyFont="0" applyFill="0" applyBorder="0" applyAlignment="0" applyProtection="0"/>
    <xf numFmtId="165" fontId="2" fillId="0" borderId="0" applyFont="0" applyFill="0" applyBorder="0" applyAlignment="0" applyProtection="0"/>
    <xf numFmtId="0" fontId="11" fillId="0" borderId="0"/>
    <xf numFmtId="0" fontId="11" fillId="0" borderId="0"/>
    <xf numFmtId="165" fontId="2" fillId="0" borderId="0" applyFont="0" applyFill="0" applyBorder="0" applyAlignment="0" applyProtection="0"/>
    <xf numFmtId="165" fontId="2" fillId="0" borderId="0" applyFont="0" applyFill="0" applyBorder="0" applyAlignment="0" applyProtection="0"/>
    <xf numFmtId="0" fontId="11" fillId="0" borderId="0"/>
    <xf numFmtId="9" fontId="11" fillId="0" borderId="0" applyFont="0" applyFill="0" applyBorder="0" applyAlignment="0" applyProtection="0"/>
    <xf numFmtId="164" fontId="1" fillId="0" borderId="0" applyFont="0" applyFill="0" applyBorder="0" applyAlignment="0" applyProtection="0"/>
    <xf numFmtId="43" fontId="15" fillId="0" borderId="0" applyFont="0" applyFill="0" applyBorder="0" applyAlignment="0" applyProtection="0"/>
    <xf numFmtId="0" fontId="2" fillId="0" borderId="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8" fillId="17" borderId="21" applyNumberFormat="0" applyAlignment="0" applyProtection="0"/>
    <xf numFmtId="0" fontId="18" fillId="17" borderId="21" applyNumberFormat="0" applyAlignment="0" applyProtection="0"/>
    <xf numFmtId="0" fontId="2" fillId="0" borderId="0"/>
    <xf numFmtId="0" fontId="19" fillId="18" borderId="22" applyNumberFormat="0" applyAlignment="0" applyProtection="0"/>
    <xf numFmtId="0" fontId="19" fillId="18" borderId="22" applyNumberFormat="0" applyAlignment="0" applyProtection="0"/>
    <xf numFmtId="0" fontId="20" fillId="0" borderId="23" applyNumberFormat="0" applyFill="0" applyAlignment="0" applyProtection="0"/>
    <xf numFmtId="0" fontId="20" fillId="0" borderId="23" applyNumberFormat="0" applyFill="0" applyAlignment="0" applyProtection="0"/>
    <xf numFmtId="0" fontId="21" fillId="0" borderId="0">
      <protection locked="0"/>
    </xf>
    <xf numFmtId="0" fontId="16" fillId="19" borderId="0" applyNumberFormat="0" applyBorder="0" applyAlignment="0" applyProtection="0"/>
    <xf numFmtId="0" fontId="16" fillId="19"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22" fillId="13" borderId="21" applyNumberFormat="0" applyAlignment="0" applyProtection="0"/>
    <xf numFmtId="0" fontId="22" fillId="13" borderId="21" applyNumberFormat="0" applyAlignment="0" applyProtection="0"/>
    <xf numFmtId="171" fontId="23" fillId="0" borderId="0"/>
    <xf numFmtId="172" fontId="21" fillId="0" borderId="0">
      <protection locked="0"/>
    </xf>
    <xf numFmtId="0" fontId="24" fillId="0" borderId="0">
      <alignment horizontal="center"/>
    </xf>
    <xf numFmtId="0" fontId="24" fillId="0" borderId="0">
      <alignment horizontal="center" textRotation="90"/>
    </xf>
    <xf numFmtId="0" fontId="25"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27" fillId="23" borderId="0" applyNumberFormat="0" applyBorder="0" applyAlignment="0" applyProtection="0"/>
    <xf numFmtId="0" fontId="27" fillId="23" borderId="0" applyNumberFormat="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1"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44" fontId="1" fillId="0" borderId="0" applyFont="0" applyFill="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73" fontId="29"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10" borderId="24" applyNumberFormat="0" applyAlignment="0" applyProtection="0"/>
    <xf numFmtId="0" fontId="2" fillId="10" borderId="24" applyNumberFormat="0" applyAlignment="0" applyProtection="0"/>
    <xf numFmtId="9" fontId="15" fillId="0" borderId="0" applyFont="0" applyFill="0" applyBorder="0" applyAlignment="0" applyProtection="0"/>
    <xf numFmtId="174" fontId="21" fillId="0" borderId="0">
      <protection locked="0"/>
    </xf>
    <xf numFmtId="175" fontId="21" fillId="0" borderId="0">
      <protection locked="0"/>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0" fontId="30" fillId="0" borderId="0"/>
    <xf numFmtId="176" fontId="30" fillId="0" borderId="0"/>
    <xf numFmtId="0" fontId="31" fillId="17" borderId="25" applyNumberFormat="0" applyAlignment="0" applyProtection="0"/>
    <xf numFmtId="0" fontId="31" fillId="17" borderId="25" applyNumberFormat="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0" borderId="26" applyNumberFormat="0" applyFill="0" applyAlignment="0" applyProtection="0"/>
    <xf numFmtId="0" fontId="33" fillId="0" borderId="27" applyNumberFormat="0" applyFill="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5" fillId="0" borderId="28" applyNumberFormat="0" applyFill="0" applyAlignment="0" applyProtection="0"/>
    <xf numFmtId="0" fontId="35" fillId="0" borderId="28" applyNumberFormat="0" applyFill="0" applyAlignment="0" applyProtection="0"/>
    <xf numFmtId="0" fontId="36" fillId="0" borderId="29" applyNumberFormat="0" applyFill="0" applyAlignment="0" applyProtection="0"/>
    <xf numFmtId="0" fontId="36" fillId="0" borderId="29" applyNumberFormat="0" applyFill="0" applyAlignment="0" applyProtection="0"/>
    <xf numFmtId="0" fontId="36" fillId="0" borderId="0" applyNumberFormat="0" applyFill="0" applyBorder="0" applyAlignment="0" applyProtection="0"/>
    <xf numFmtId="0" fontId="36" fillId="0" borderId="0" applyNumberFormat="0" applyFill="0" applyBorder="0" applyAlignment="0" applyProtection="0"/>
    <xf numFmtId="177" fontId="37" fillId="0" borderId="0">
      <protection locked="0"/>
    </xf>
    <xf numFmtId="177" fontId="37" fillId="0" borderId="0">
      <protection locked="0"/>
    </xf>
    <xf numFmtId="0" fontId="38" fillId="0" borderId="30" applyNumberFormat="0" applyFill="0" applyAlignment="0" applyProtection="0"/>
    <xf numFmtId="0" fontId="38" fillId="0" borderId="30" applyNumberFormat="0" applyFill="0" applyAlignment="0" applyProtection="0"/>
    <xf numFmtId="43" fontId="5" fillId="0" borderId="0" applyFont="0" applyFill="0" applyBorder="0" applyAlignment="0" applyProtection="0"/>
    <xf numFmtId="165" fontId="2" fillId="0" borderId="0" applyFont="0" applyFill="0" applyBorder="0" applyAlignment="0" applyProtection="0"/>
    <xf numFmtId="43" fontId="5"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164" fontId="11"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2" fillId="0" borderId="0"/>
    <xf numFmtId="179" fontId="2" fillId="0" borderId="0" applyFont="0" applyFill="0" applyBorder="0" applyAlignment="0" applyProtection="0"/>
    <xf numFmtId="44" fontId="55" fillId="0" borderId="0" applyFont="0" applyFill="0" applyBorder="0" applyAlignment="0" applyProtection="0"/>
    <xf numFmtId="0" fontId="55" fillId="0" borderId="0"/>
    <xf numFmtId="0" fontId="2" fillId="0" borderId="0"/>
    <xf numFmtId="4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71" fontId="2" fillId="0" borderId="0" applyFont="0" applyFill="0" applyBorder="0" applyAlignment="0" applyProtection="0"/>
    <xf numFmtId="0" fontId="55" fillId="0" borderId="0"/>
    <xf numFmtId="44" fontId="55"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0" fontId="55" fillId="0" borderId="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57" fillId="0" borderId="0" applyFont="0" applyFill="0" applyBorder="0" applyAlignment="0" applyProtection="0"/>
    <xf numFmtId="180" fontId="2" fillId="0" borderId="0" applyFont="0" applyFill="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2" fillId="27" borderId="0" applyNumberFormat="0" applyFont="0" applyFill="0" applyProtection="0"/>
    <xf numFmtId="0" fontId="5" fillId="33" borderId="0" applyNumberFormat="0" applyBorder="0" applyAlignment="0" applyProtection="0"/>
    <xf numFmtId="0" fontId="2" fillId="28" borderId="0" applyNumberFormat="0" applyFont="0" applyFill="0" applyProtection="0"/>
    <xf numFmtId="0" fontId="5" fillId="34" borderId="0" applyNumberFormat="0" applyBorder="0" applyAlignment="0" applyProtection="0"/>
    <xf numFmtId="0" fontId="2" fillId="29" borderId="0" applyNumberFormat="0" applyFont="0" applyFill="0" applyProtection="0"/>
    <xf numFmtId="0" fontId="5" fillId="35" borderId="0" applyNumberFormat="0" applyBorder="0" applyAlignment="0" applyProtection="0"/>
    <xf numFmtId="0" fontId="2" fillId="27" borderId="0" applyNumberFormat="0" applyFont="0" applyFill="0" applyProtection="0"/>
    <xf numFmtId="0" fontId="5" fillId="32" borderId="0" applyNumberFormat="0" applyBorder="0" applyAlignment="0" applyProtection="0"/>
    <xf numFmtId="0" fontId="2" fillId="29" borderId="0" applyNumberFormat="0" applyFont="0" applyFill="0" applyProtection="0"/>
    <xf numFmtId="0" fontId="5" fillId="31" borderId="0" applyNumberFormat="0" applyBorder="0" applyAlignment="0" applyProtection="0"/>
    <xf numFmtId="0" fontId="2" fillId="28" borderId="0" applyNumberFormat="0" applyFont="0" applyFill="0" applyProtection="0"/>
    <xf numFmtId="0" fontId="5" fillId="35"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5" fillId="36" borderId="0" applyNumberFormat="0" applyBorder="0" applyAlignment="0" applyProtection="0"/>
    <xf numFmtId="0" fontId="5" fillId="30" borderId="0" applyNumberFormat="0" applyBorder="0" applyAlignment="0" applyProtection="0"/>
    <xf numFmtId="0" fontId="5" fillId="33" borderId="0" applyNumberFormat="0" applyBorder="0" applyAlignment="0" applyProtection="0"/>
    <xf numFmtId="0" fontId="5" fillId="37" borderId="0" applyNumberFormat="0" applyBorder="0" applyAlignment="0" applyProtection="0"/>
    <xf numFmtId="0" fontId="2" fillId="27" borderId="0" applyNumberFormat="0" applyFont="0" applyFill="0" applyProtection="0"/>
    <xf numFmtId="0" fontId="5" fillId="31" borderId="0" applyNumberFormat="0" applyBorder="0" applyAlignment="0" applyProtection="0"/>
    <xf numFmtId="0" fontId="2" fillId="34" borderId="0" applyNumberFormat="0" applyFont="0" applyFill="0" applyProtection="0"/>
    <xf numFmtId="0" fontId="5" fillId="34" borderId="0" applyNumberFormat="0" applyBorder="0" applyAlignment="0" applyProtection="0"/>
    <xf numFmtId="0" fontId="2" fillId="38" borderId="0" applyNumberFormat="0" applyFont="0" applyFill="0" applyProtection="0"/>
    <xf numFmtId="0" fontId="5" fillId="39" borderId="0" applyNumberFormat="0" applyBorder="0" applyAlignment="0" applyProtection="0"/>
    <xf numFmtId="0" fontId="2" fillId="27" borderId="0" applyNumberFormat="0" applyFont="0" applyFill="0" applyProtection="0"/>
    <xf numFmtId="0" fontId="5" fillId="28" borderId="0" applyNumberFormat="0" applyBorder="0" applyAlignment="0" applyProtection="0"/>
    <xf numFmtId="0" fontId="2" fillId="27" borderId="0" applyNumberFormat="0" applyFont="0" applyFill="0" applyProtection="0"/>
    <xf numFmtId="0" fontId="5" fillId="31" borderId="0" applyNumberFormat="0" applyBorder="0" applyAlignment="0" applyProtection="0"/>
    <xf numFmtId="0" fontId="2" fillId="40" borderId="0" applyNumberFormat="0" applyFont="0" applyFill="0" applyProtection="0"/>
    <xf numFmtId="0" fontId="5" fillId="35" borderId="0" applyNumberFormat="0" applyBorder="0" applyAlignment="0" applyProtection="0"/>
    <xf numFmtId="0" fontId="16" fillId="41" borderId="0" applyNumberFormat="0" applyBorder="0" applyAlignment="0" applyProtection="0"/>
    <xf numFmtId="0" fontId="16" fillId="34" borderId="0" applyNumberFormat="0" applyBorder="0" applyAlignment="0" applyProtection="0"/>
    <xf numFmtId="0" fontId="16" fillId="36" borderId="0" applyNumberFormat="0" applyBorder="0" applyAlignment="0" applyProtection="0"/>
    <xf numFmtId="0" fontId="16" fillId="42" borderId="0" applyNumberFormat="0" applyBorder="0" applyAlignment="0" applyProtection="0"/>
    <xf numFmtId="0" fontId="16" fillId="43" borderId="0" applyNumberFormat="0" applyBorder="0" applyAlignment="0" applyProtection="0"/>
    <xf numFmtId="0" fontId="16" fillId="44" borderId="0" applyNumberFormat="0" applyBorder="0" applyAlignment="0" applyProtection="0"/>
    <xf numFmtId="0" fontId="58" fillId="41" borderId="0" applyNumberFormat="0" applyFont="0" applyFill="0" applyProtection="0"/>
    <xf numFmtId="0" fontId="16" fillId="31" borderId="0" applyNumberFormat="0" applyBorder="0" applyAlignment="0" applyProtection="0"/>
    <xf numFmtId="0" fontId="58" fillId="34" borderId="0" applyNumberFormat="0" applyFont="0" applyFill="0" applyProtection="0"/>
    <xf numFmtId="0" fontId="16" fillId="45" borderId="0" applyNumberFormat="0" applyBorder="0" applyAlignment="0" applyProtection="0"/>
    <xf numFmtId="0" fontId="58" fillId="38" borderId="0" applyNumberFormat="0" applyFont="0" applyFill="0" applyProtection="0"/>
    <xf numFmtId="0" fontId="16" fillId="37" borderId="0" applyNumberFormat="0" applyBorder="0" applyAlignment="0" applyProtection="0"/>
    <xf numFmtId="0" fontId="58" fillId="46" borderId="0" applyNumberFormat="0" applyFont="0" applyFill="0" applyProtection="0"/>
    <xf numFmtId="0" fontId="16" fillId="28" borderId="0" applyNumberFormat="0" applyBorder="0" applyAlignment="0" applyProtection="0"/>
    <xf numFmtId="0" fontId="58" fillId="43" borderId="0" applyNumberFormat="0" applyFont="0" applyFill="0" applyProtection="0"/>
    <xf numFmtId="0" fontId="16" fillId="31" borderId="0" applyNumberFormat="0" applyBorder="0" applyAlignment="0" applyProtection="0"/>
    <xf numFmtId="0" fontId="58" fillId="40" borderId="0" applyNumberFormat="0" applyFont="0" applyFill="0" applyProtection="0"/>
    <xf numFmtId="0" fontId="16" fillId="34" borderId="0" applyNumberFormat="0" applyBorder="0" applyAlignment="0" applyProtection="0"/>
    <xf numFmtId="0" fontId="16" fillId="47" borderId="0" applyNumberFormat="0" applyBorder="0" applyAlignment="0" applyProtection="0"/>
    <xf numFmtId="0" fontId="16" fillId="48" borderId="0" applyNumberFormat="0" applyBorder="0" applyAlignment="0" applyProtection="0"/>
    <xf numFmtId="0" fontId="16" fillId="49" borderId="0" applyNumberFormat="0" applyBorder="0" applyAlignment="0" applyProtection="0"/>
    <xf numFmtId="0" fontId="16" fillId="42" borderId="0" applyNumberFormat="0" applyBorder="0" applyAlignment="0" applyProtection="0"/>
    <xf numFmtId="0" fontId="16" fillId="43" borderId="0" applyNumberFormat="0" applyBorder="0" applyAlignment="0" applyProtection="0"/>
    <xf numFmtId="0" fontId="16" fillId="45" borderId="0" applyNumberFormat="0" applyBorder="0" applyAlignment="0" applyProtection="0"/>
    <xf numFmtId="0" fontId="27" fillId="28" borderId="0" applyNumberFormat="0" applyBorder="0" applyAlignment="0" applyProtection="0"/>
    <xf numFmtId="0" fontId="59" fillId="29" borderId="0" applyNumberFormat="0" applyFont="0" applyFill="0" applyProtection="0"/>
    <xf numFmtId="0" fontId="17" fillId="31" borderId="0" applyNumberFormat="0" applyBorder="0" applyAlignment="0" applyProtection="0"/>
    <xf numFmtId="0" fontId="73" fillId="26" borderId="21" applyNumberFormat="0" applyAlignment="0" applyProtection="0"/>
    <xf numFmtId="0" fontId="60" fillId="50" borderId="21" applyNumberFormat="0" applyFont="0" applyProtection="0"/>
    <xf numFmtId="0" fontId="18" fillId="51" borderId="21" applyNumberFormat="0" applyAlignment="0" applyProtection="0"/>
    <xf numFmtId="0" fontId="61" fillId="52" borderId="46" applyNumberFormat="0" applyFont="0" applyProtection="0"/>
    <xf numFmtId="0" fontId="19" fillId="52" borderId="22" applyNumberFormat="0" applyAlignment="0" applyProtection="0"/>
    <xf numFmtId="0" fontId="62" fillId="0" borderId="47" applyNumberFormat="0" applyFont="0" applyAlignment="0" applyProtection="0"/>
    <xf numFmtId="0" fontId="19" fillId="52" borderId="22" applyNumberFormat="0" applyAlignment="0" applyProtection="0"/>
    <xf numFmtId="3" fontId="2" fillId="0" borderId="0" applyFont="0" applyFill="0" applyBorder="0" applyAlignment="0" applyProtection="0"/>
    <xf numFmtId="3" fontId="2" fillId="0" borderId="0" applyFont="0" applyFill="0" applyBorder="0" applyAlignment="0" applyProtection="0"/>
    <xf numFmtId="0" fontId="58" fillId="47" borderId="0" applyNumberFormat="0" applyFont="0" applyFill="0" applyProtection="0"/>
    <xf numFmtId="0" fontId="16" fillId="53" borderId="0" applyNumberFormat="0" applyBorder="0" applyAlignment="0" applyProtection="0"/>
    <xf numFmtId="0" fontId="58" fillId="54" borderId="0" applyNumberFormat="0" applyFont="0" applyFill="0" applyProtection="0"/>
    <xf numFmtId="0" fontId="16" fillId="45" borderId="0" applyNumberFormat="0" applyBorder="0" applyAlignment="0" applyProtection="0"/>
    <xf numFmtId="0" fontId="58" fillId="55" borderId="0" applyNumberFormat="0" applyFont="0" applyFill="0" applyProtection="0"/>
    <xf numFmtId="0" fontId="16" fillId="37" borderId="0" applyNumberFormat="0" applyBorder="0" applyAlignment="0" applyProtection="0"/>
    <xf numFmtId="0" fontId="58" fillId="46" borderId="0" applyNumberFormat="0" applyFont="0" applyFill="0" applyProtection="0"/>
    <xf numFmtId="0" fontId="16" fillId="56" borderId="0" applyNumberFormat="0" applyBorder="0" applyAlignment="0" applyProtection="0"/>
    <xf numFmtId="0" fontId="58" fillId="43" borderId="0" applyNumberFormat="0" applyFont="0" applyFill="0" applyProtection="0"/>
    <xf numFmtId="0" fontId="16" fillId="43" borderId="0" applyNumberFormat="0" applyBorder="0" applyAlignment="0" applyProtection="0"/>
    <xf numFmtId="0" fontId="58" fillId="48" borderId="0" applyNumberFormat="0" applyFont="0" applyFill="0" applyProtection="0"/>
    <xf numFmtId="0" fontId="16" fillId="48" borderId="0" applyNumberFormat="0" applyBorder="0" applyAlignment="0" applyProtection="0"/>
    <xf numFmtId="0" fontId="63" fillId="28" borderId="21" applyNumberFormat="0" applyFont="0" applyProtection="0"/>
    <xf numFmtId="0" fontId="22" fillId="39" borderId="21" applyNumberFormat="0" applyAlignment="0" applyProtection="0"/>
    <xf numFmtId="0" fontId="5" fillId="0" borderId="0"/>
    <xf numFmtId="0" fontId="32" fillId="0" borderId="0" applyNumberFormat="0" applyFill="0" applyBorder="0" applyAlignment="0" applyProtection="0"/>
    <xf numFmtId="0" fontId="17" fillId="29" borderId="0" applyNumberFormat="0" applyBorder="0" applyAlignment="0" applyProtection="0"/>
    <xf numFmtId="0" fontId="74" fillId="0" borderId="48" applyNumberFormat="0" applyFill="0" applyAlignment="0" applyProtection="0"/>
    <xf numFmtId="0" fontId="75" fillId="0" borderId="49" applyNumberFormat="0" applyFill="0" applyAlignment="0" applyProtection="0"/>
    <xf numFmtId="0" fontId="76" fillId="0" borderId="50" applyNumberFormat="0" applyFill="0" applyAlignment="0" applyProtection="0"/>
    <xf numFmtId="0" fontId="76" fillId="0" borderId="0" applyNumberFormat="0" applyFill="0" applyBorder="0" applyAlignment="0" applyProtection="0"/>
    <xf numFmtId="0" fontId="64" fillId="28" borderId="0" applyNumberFormat="0" applyFont="0" applyFill="0" applyProtection="0"/>
    <xf numFmtId="0" fontId="27" fillId="30" borderId="0" applyNumberFormat="0" applyBorder="0" applyAlignment="0" applyProtection="0"/>
    <xf numFmtId="0" fontId="22" fillId="32" borderId="21" applyNumberFormat="0" applyAlignment="0" applyProtection="0"/>
    <xf numFmtId="0" fontId="77" fillId="0" borderId="51" applyNumberFormat="0" applyFill="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65" fillId="35" borderId="0" applyNumberFormat="0" applyFont="0" applyFill="0" applyProtection="0"/>
    <xf numFmtId="0" fontId="28" fillId="39" borderId="0" applyNumberFormat="0" applyBorder="0" applyAlignment="0" applyProtection="0"/>
    <xf numFmtId="0" fontId="78" fillId="39" borderId="0" applyNumberFormat="0" applyBorder="0" applyAlignment="0" applyProtection="0"/>
    <xf numFmtId="0" fontId="2" fillId="0" borderId="0"/>
    <xf numFmtId="0" fontId="2" fillId="35" borderId="24" applyNumberFormat="0" applyFont="0" applyBorder="0" applyProtection="0"/>
    <xf numFmtId="0" fontId="2" fillId="35" borderId="24" applyNumberFormat="0" applyFont="0" applyAlignment="0" applyProtection="0"/>
    <xf numFmtId="0" fontId="5" fillId="35" borderId="24" applyNumberFormat="0" applyFont="0" applyAlignment="0" applyProtection="0"/>
    <xf numFmtId="0" fontId="31" fillId="26" borderId="25" applyNumberFormat="0" applyAlignment="0" applyProtection="0"/>
    <xf numFmtId="0" fontId="66" fillId="50" borderId="52" applyNumberFormat="0" applyFont="0" applyProtection="0"/>
    <xf numFmtId="0" fontId="31" fillId="51" borderId="25" applyNumberFormat="0" applyAlignment="0" applyProtection="0"/>
    <xf numFmtId="43" fontId="2" fillId="0" borderId="0" applyFont="0" applyFill="0" applyBorder="0" applyAlignment="0" applyProtection="0"/>
    <xf numFmtId="44" fontId="2" fillId="0" borderId="0" applyFont="0" applyFill="0" applyBorder="0" applyAlignment="0" applyProtection="0"/>
    <xf numFmtId="180" fontId="2" fillId="0" borderId="0" applyFont="0" applyFill="0" applyBorder="0" applyAlignment="0" applyProtection="0"/>
    <xf numFmtId="0" fontId="56" fillId="0" borderId="0" applyNumberFormat="0" applyFont="0" applyFill="0" applyAlignment="0" applyProtection="0"/>
    <xf numFmtId="0" fontId="67" fillId="0" borderId="0" applyNumberFormat="0" applyFont="0" applyFill="0" applyAlignment="0" applyProtection="0"/>
    <xf numFmtId="0" fontId="79" fillId="0" borderId="0" applyNumberFormat="0" applyFill="0" applyBorder="0" applyAlignment="0" applyProtection="0"/>
    <xf numFmtId="0" fontId="68" fillId="0" borderId="0" applyNumberFormat="0" applyFont="0" applyFill="0" applyAlignment="0" applyProtection="0"/>
    <xf numFmtId="0" fontId="69" fillId="0" borderId="53" applyNumberFormat="0" applyFont="0" applyAlignment="0" applyProtection="0"/>
    <xf numFmtId="0" fontId="33" fillId="0" borderId="54" applyNumberFormat="0" applyFill="0" applyAlignment="0" applyProtection="0"/>
    <xf numFmtId="0" fontId="70" fillId="0" borderId="49" applyNumberFormat="0" applyFont="0" applyAlignment="0" applyProtection="0"/>
    <xf numFmtId="0" fontId="35" fillId="0" borderId="55" applyNumberFormat="0" applyFill="0" applyAlignment="0" applyProtection="0"/>
    <xf numFmtId="0" fontId="71" fillId="0" borderId="53" applyNumberFormat="0" applyFont="0" applyAlignment="0" applyProtection="0"/>
    <xf numFmtId="0" fontId="36" fillId="0" borderId="56" applyNumberFormat="0" applyFill="0" applyAlignment="0" applyProtection="0"/>
    <xf numFmtId="0" fontId="71" fillId="0" borderId="0" applyNumberFormat="0" applyFont="0" applyFill="0" applyAlignment="0" applyProtection="0"/>
    <xf numFmtId="0" fontId="34" fillId="0" borderId="0" applyNumberFormat="0" applyFill="0" applyBorder="0" applyAlignment="0" applyProtection="0"/>
    <xf numFmtId="0" fontId="6" fillId="0" borderId="57" applyNumberFormat="0" applyFont="0" applyAlignment="0" applyProtection="0"/>
    <xf numFmtId="0" fontId="38" fillId="0" borderId="58" applyNumberFormat="0" applyFill="0" applyAlignment="0" applyProtection="0"/>
    <xf numFmtId="43" fontId="57" fillId="0" borderId="0" applyFont="0" applyFill="0" applyBorder="0" applyAlignment="0" applyProtection="0"/>
    <xf numFmtId="43" fontId="2" fillId="0" borderId="0" applyFont="0" applyFill="0" applyBorder="0" applyAlignment="0" applyProtection="0"/>
    <xf numFmtId="0" fontId="20" fillId="0" borderId="0" applyNumberForma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16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80" fillId="0" borderId="0" applyNumberFormat="0" applyBorder="0" applyProtection="0"/>
    <xf numFmtId="0" fontId="80" fillId="0" borderId="0" applyNumberFormat="0" applyBorder="0" applyProtection="0"/>
    <xf numFmtId="171" fontId="80" fillId="0" borderId="0" applyBorder="0" applyProtection="0"/>
    <xf numFmtId="171" fontId="80" fillId="0" borderId="0" applyBorder="0" applyProtection="0"/>
    <xf numFmtId="0" fontId="81" fillId="0" borderId="0" applyNumberFormat="0" applyBorder="0" applyProtection="0"/>
    <xf numFmtId="0" fontId="80" fillId="0" borderId="0" applyNumberFormat="0" applyBorder="0" applyProtection="0"/>
    <xf numFmtId="0" fontId="82" fillId="0" borderId="0" applyNumberFormat="0" applyBorder="0" applyProtection="0">
      <alignment horizontal="center"/>
    </xf>
    <xf numFmtId="0" fontId="82" fillId="0" borderId="0" applyNumberFormat="0" applyBorder="0" applyProtection="0">
      <alignment horizontal="center" textRotation="90"/>
    </xf>
    <xf numFmtId="0" fontId="55" fillId="0" borderId="0"/>
    <xf numFmtId="0" fontId="83" fillId="0" borderId="0" applyNumberFormat="0" applyBorder="0" applyProtection="0"/>
    <xf numFmtId="176" fontId="83" fillId="0" borderId="0" applyBorder="0" applyProtection="0"/>
    <xf numFmtId="43" fontId="57" fillId="0" borderId="0" applyFont="0" applyFill="0" applyBorder="0" applyAlignment="0" applyProtection="0"/>
    <xf numFmtId="43" fontId="2" fillId="0" borderId="0" applyFont="0" applyFill="0" applyBorder="0" applyAlignment="0" applyProtection="0"/>
    <xf numFmtId="171" fontId="80" fillId="0" borderId="0" applyBorder="0" applyProtection="0"/>
    <xf numFmtId="0" fontId="2" fillId="0" borderId="0"/>
    <xf numFmtId="0" fontId="2" fillId="0" borderId="0"/>
    <xf numFmtId="0" fontId="55" fillId="0" borderId="0"/>
    <xf numFmtId="43" fontId="2" fillId="0" borderId="0" applyFont="0" applyFill="0" applyBorder="0" applyAlignment="0" applyProtection="0"/>
    <xf numFmtId="43" fontId="57" fillId="0" borderId="0" applyFont="0" applyFill="0" applyBorder="0" applyAlignment="0" applyProtection="0"/>
    <xf numFmtId="0" fontId="1" fillId="0" borderId="0"/>
    <xf numFmtId="0" fontId="1" fillId="0" borderId="0"/>
    <xf numFmtId="0" fontId="2" fillId="0" borderId="0"/>
    <xf numFmtId="43" fontId="57"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81" fillId="0" borderId="0" applyNumberFormat="0" applyBorder="0" applyProtection="0"/>
    <xf numFmtId="0" fontId="26" fillId="0" borderId="0" applyNumberFormat="0" applyFill="0" applyBorder="0" applyAlignment="0" applyProtection="0">
      <alignment vertical="top"/>
      <protection locked="0"/>
    </xf>
    <xf numFmtId="44" fontId="57" fillId="0" borderId="0" applyFont="0" applyFill="0" applyBorder="0" applyAlignment="0" applyProtection="0"/>
    <xf numFmtId="9" fontId="57"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7"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5" fillId="0" borderId="0"/>
    <xf numFmtId="9" fontId="5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1" fillId="0" borderId="0"/>
    <xf numFmtId="0" fontId="1" fillId="0" borderId="0"/>
    <xf numFmtId="0" fontId="2" fillId="0" borderId="0"/>
    <xf numFmtId="0" fontId="1" fillId="0" borderId="0"/>
    <xf numFmtId="43" fontId="2" fillId="0" borderId="0" applyFont="0" applyFill="0" applyBorder="0" applyAlignment="0" applyProtection="0"/>
    <xf numFmtId="0" fontId="2"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85" fillId="0" borderId="0" applyFont="0" applyFill="0" applyBorder="0" applyAlignment="0" applyProtection="0"/>
    <xf numFmtId="0" fontId="85" fillId="0" borderId="0"/>
    <xf numFmtId="9" fontId="85" fillId="0" borderId="0" applyFont="0" applyFill="0" applyBorder="0" applyAlignment="0" applyProtection="0"/>
    <xf numFmtId="0" fontId="86" fillId="0" borderId="0"/>
    <xf numFmtId="182" fontId="2" fillId="0" borderId="0" applyFont="0" applyFill="0" applyBorder="0" applyAlignment="0" applyProtection="0"/>
    <xf numFmtId="183" fontId="21" fillId="0" borderId="0">
      <protection locked="0"/>
    </xf>
    <xf numFmtId="0" fontId="6" fillId="58" borderId="8" applyFill="0" applyBorder="0" applyAlignment="0" applyProtection="0">
      <alignment vertical="center"/>
      <protection locked="0"/>
    </xf>
    <xf numFmtId="181" fontId="2" fillId="0" borderId="0" applyFont="0" applyFill="0" applyBorder="0" applyAlignment="0" applyProtection="0"/>
    <xf numFmtId="179" fontId="2" fillId="0" borderId="0" applyFont="0" applyFill="0" applyBorder="0" applyAlignment="0" applyProtection="0"/>
    <xf numFmtId="184" fontId="21" fillId="0" borderId="0">
      <protection locked="0"/>
    </xf>
    <xf numFmtId="0" fontId="21" fillId="0" borderId="0">
      <protection locked="0"/>
    </xf>
    <xf numFmtId="185" fontId="21" fillId="0" borderId="0">
      <protection locked="0"/>
    </xf>
    <xf numFmtId="185" fontId="21" fillId="0" borderId="0">
      <protection locked="0"/>
    </xf>
    <xf numFmtId="0" fontId="87" fillId="0" borderId="0" applyNumberFormat="0" applyFill="0" applyBorder="0" applyAlignment="0" applyProtection="0">
      <alignment vertical="top"/>
      <protection locked="0"/>
    </xf>
    <xf numFmtId="38" fontId="72" fillId="57" borderId="0" applyNumberFormat="0" applyBorder="0" applyAlignment="0" applyProtection="0"/>
    <xf numFmtId="0" fontId="21" fillId="0" borderId="0">
      <protection locked="0"/>
    </xf>
    <xf numFmtId="0" fontId="21" fillId="0" borderId="0">
      <protection locked="0"/>
    </xf>
    <xf numFmtId="0" fontId="88" fillId="0" borderId="0"/>
    <xf numFmtId="10" fontId="72" fillId="59" borderId="3" applyNumberFormat="0" applyBorder="0" applyAlignment="0" applyProtection="0"/>
    <xf numFmtId="0" fontId="2" fillId="0" borderId="0">
      <alignment horizontal="centerContinuous" vertical="justify"/>
    </xf>
    <xf numFmtId="0" fontId="89" fillId="0" borderId="0" applyAlignment="0">
      <alignment horizontal="center"/>
    </xf>
    <xf numFmtId="186" fontId="90" fillId="0" borderId="0"/>
    <xf numFmtId="0" fontId="43" fillId="0" borderId="0">
      <alignment horizontal="left" vertical="center" indent="12"/>
    </xf>
    <xf numFmtId="0" fontId="72" fillId="0" borderId="8" applyBorder="0">
      <alignment horizontal="left" vertical="center" wrapText="1" indent="2"/>
      <protection locked="0"/>
    </xf>
    <xf numFmtId="0" fontId="72" fillId="0" borderId="8" applyBorder="0">
      <alignment horizontal="left" vertical="center" wrapText="1" indent="3"/>
      <protection locked="0"/>
    </xf>
    <xf numFmtId="10" fontId="2" fillId="0" borderId="0" applyFont="0" applyFill="0" applyBorder="0" applyAlignment="0" applyProtection="0"/>
    <xf numFmtId="187" fontId="21" fillId="0" borderId="0">
      <protection locked="0"/>
    </xf>
    <xf numFmtId="187" fontId="21" fillId="0" borderId="0">
      <protection locked="0"/>
    </xf>
    <xf numFmtId="188" fontId="21" fillId="0" borderId="0">
      <protection locked="0"/>
    </xf>
    <xf numFmtId="38" fontId="84" fillId="0" borderId="0" applyFont="0" applyFill="0" applyBorder="0" applyAlignment="0" applyProtection="0"/>
    <xf numFmtId="177" fontId="91" fillId="0" borderId="0">
      <protection locked="0"/>
    </xf>
    <xf numFmtId="41" fontId="85" fillId="0" borderId="0" applyFont="0" applyFill="0" applyBorder="0" applyAlignment="0" applyProtection="0"/>
    <xf numFmtId="0" fontId="84" fillId="0" borderId="0"/>
    <xf numFmtId="0" fontId="37" fillId="0" borderId="0">
      <protection locked="0"/>
    </xf>
    <xf numFmtId="0" fontId="37" fillId="0" borderId="0">
      <protection locked="0"/>
    </xf>
    <xf numFmtId="0" fontId="1"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applyFont="0" applyFill="0" applyBorder="0" applyAlignment="0" applyProtection="0"/>
    <xf numFmtId="0" fontId="1" fillId="0" borderId="0"/>
    <xf numFmtId="44" fontId="55" fillId="0" borderId="0" applyFont="0" applyFill="0" applyBorder="0" applyAlignment="0" applyProtection="0"/>
    <xf numFmtId="181" fontId="2" fillId="0" borderId="0" applyFont="0" applyFill="0" applyBorder="0" applyAlignment="0" applyProtection="0"/>
    <xf numFmtId="0" fontId="2" fillId="0" borderId="0"/>
    <xf numFmtId="0" fontId="2" fillId="0" borderId="0"/>
    <xf numFmtId="9" fontId="55" fillId="0" borderId="0" applyFont="0" applyFill="0" applyBorder="0" applyAlignment="0" applyProtection="0"/>
    <xf numFmtId="0" fontId="2" fillId="27" borderId="0" applyNumberFormat="0" applyFont="0" applyFill="0" applyProtection="0"/>
    <xf numFmtId="0" fontId="2" fillId="28" borderId="0" applyNumberFormat="0" applyFont="0" applyFill="0" applyProtection="0"/>
    <xf numFmtId="0" fontId="2" fillId="29" borderId="0" applyNumberFormat="0" applyFont="0" applyFill="0" applyProtection="0"/>
    <xf numFmtId="0" fontId="2" fillId="27" borderId="0" applyNumberFormat="0" applyFont="0" applyFill="0" applyProtection="0"/>
    <xf numFmtId="0" fontId="2" fillId="29" borderId="0" applyNumberFormat="0" applyFont="0" applyFill="0" applyProtection="0"/>
    <xf numFmtId="0" fontId="2" fillId="28" borderId="0" applyNumberFormat="0" applyFont="0" applyFill="0" applyProtection="0"/>
    <xf numFmtId="0" fontId="2" fillId="27" borderId="0" applyNumberFormat="0" applyFont="0" applyFill="0" applyProtection="0"/>
    <xf numFmtId="0" fontId="2" fillId="34" borderId="0" applyNumberFormat="0" applyFont="0" applyFill="0" applyProtection="0"/>
    <xf numFmtId="0" fontId="2" fillId="38" borderId="0" applyNumberFormat="0" applyFont="0" applyFill="0" applyProtection="0"/>
    <xf numFmtId="0" fontId="2" fillId="27" borderId="0" applyNumberFormat="0" applyFont="0" applyFill="0" applyProtection="0"/>
    <xf numFmtId="0" fontId="2" fillId="27" borderId="0" applyNumberFormat="0" applyFont="0" applyFill="0" applyProtection="0"/>
    <xf numFmtId="0" fontId="2" fillId="40" borderId="0" applyNumberFormat="0" applyFont="0" applyFill="0" applyProtection="0"/>
    <xf numFmtId="0" fontId="58" fillId="41" borderId="0" applyNumberFormat="0" applyFont="0" applyFill="0" applyProtection="0"/>
    <xf numFmtId="0" fontId="58" fillId="34" borderId="0" applyNumberFormat="0" applyFont="0" applyFill="0" applyProtection="0"/>
    <xf numFmtId="0" fontId="58" fillId="38" borderId="0" applyNumberFormat="0" applyFont="0" applyFill="0" applyProtection="0"/>
    <xf numFmtId="0" fontId="58" fillId="46" borderId="0" applyNumberFormat="0" applyFont="0" applyFill="0" applyProtection="0"/>
    <xf numFmtId="0" fontId="58" fillId="43" borderId="0" applyNumberFormat="0" applyFont="0" applyFill="0" applyProtection="0"/>
    <xf numFmtId="0" fontId="58" fillId="40" borderId="0" applyNumberFormat="0" applyFont="0" applyFill="0" applyProtection="0"/>
    <xf numFmtId="0" fontId="58" fillId="47" borderId="0" applyNumberFormat="0" applyFont="0" applyFill="0" applyProtection="0"/>
    <xf numFmtId="0" fontId="58" fillId="54" borderId="0" applyNumberFormat="0" applyFont="0" applyFill="0" applyProtection="0"/>
    <xf numFmtId="0" fontId="58" fillId="55" borderId="0" applyNumberFormat="0" applyFont="0" applyFill="0" applyProtection="0"/>
    <xf numFmtId="0" fontId="58" fillId="46" borderId="0" applyNumberFormat="0" applyFont="0" applyFill="0" applyProtection="0"/>
    <xf numFmtId="0" fontId="58" fillId="43" borderId="0" applyNumberFormat="0" applyFont="0" applyFill="0" applyProtection="0"/>
    <xf numFmtId="0" fontId="58" fillId="48" borderId="0" applyNumberFormat="0" applyFont="0" applyFill="0" applyProtection="0"/>
    <xf numFmtId="0" fontId="64" fillId="28" borderId="0" applyNumberFormat="0" applyFont="0" applyFill="0" applyProtection="0"/>
    <xf numFmtId="0" fontId="60" fillId="50" borderId="21" applyNumberFormat="0" applyFont="0" applyProtection="0"/>
    <xf numFmtId="0" fontId="67" fillId="0" borderId="0" applyNumberFormat="0" applyFont="0" applyFill="0" applyAlignment="0" applyProtection="0"/>
    <xf numFmtId="0" fontId="71" fillId="0" borderId="53" applyNumberFormat="0" applyFont="0" applyAlignment="0" applyProtection="0"/>
    <xf numFmtId="0" fontId="71" fillId="0" borderId="0" applyNumberFormat="0" applyFont="0" applyFill="0" applyAlignment="0" applyProtection="0"/>
    <xf numFmtId="44" fontId="2" fillId="0" borderId="0" applyFont="0" applyFill="0" applyBorder="0" applyAlignment="0" applyProtection="0"/>
    <xf numFmtId="41" fontId="2" fillId="0" borderId="0" applyFont="0" applyFill="0" applyBorder="0" applyAlignment="0" applyProtection="0"/>
    <xf numFmtId="0" fontId="11" fillId="0" borderId="0"/>
    <xf numFmtId="0" fontId="1" fillId="0" borderId="0"/>
    <xf numFmtId="0" fontId="2" fillId="35" borderId="24" applyNumberFormat="0" applyFont="0" applyAlignment="0" applyProtection="0"/>
    <xf numFmtId="0" fontId="66" fillId="50" borderId="52" applyNumberFormat="0" applyFont="0" applyProtection="0"/>
    <xf numFmtId="0" fontId="68" fillId="0" borderId="0" applyNumberFormat="0" applyFont="0" applyFill="0" applyAlignment="0" applyProtection="0"/>
    <xf numFmtId="44" fontId="2" fillId="0" borderId="0" applyFont="0" applyFill="0" applyBorder="0" applyAlignment="0" applyProtection="0"/>
    <xf numFmtId="0" fontId="55" fillId="0" borderId="0"/>
    <xf numFmtId="0" fontId="55" fillId="0" borderId="0"/>
    <xf numFmtId="0" fontId="2" fillId="0" borderId="0"/>
    <xf numFmtId="0" fontId="2" fillId="0" borderId="0"/>
    <xf numFmtId="0" fontId="2" fillId="0" borderId="0"/>
    <xf numFmtId="0" fontId="2" fillId="0" borderId="0"/>
    <xf numFmtId="0" fontId="2" fillId="0" borderId="0"/>
    <xf numFmtId="0" fontId="2" fillId="0" borderId="0"/>
    <xf numFmtId="0" fontId="64" fillId="28" borderId="0" applyNumberFormat="0" applyFont="0" applyFill="0" applyProtection="0"/>
    <xf numFmtId="44" fontId="2" fillId="0" borderId="0" applyFont="0" applyFill="0" applyBorder="0" applyAlignment="0" applyProtection="0"/>
    <xf numFmtId="44" fontId="2" fillId="0" borderId="0" applyFont="0" applyFill="0" applyBorder="0" applyAlignment="0" applyProtection="0"/>
    <xf numFmtId="0" fontId="65" fillId="35" borderId="0" applyNumberFormat="0" applyFont="0" applyFill="0" applyProtection="0"/>
    <xf numFmtId="0" fontId="2" fillId="0" borderId="0"/>
    <xf numFmtId="0" fontId="1" fillId="0" borderId="0"/>
    <xf numFmtId="0" fontId="1" fillId="0" borderId="0"/>
    <xf numFmtId="0" fontId="1" fillId="0" borderId="0"/>
    <xf numFmtId="43" fontId="1" fillId="0" borderId="0" applyFont="0" applyFill="0" applyBorder="0" applyAlignment="0" applyProtection="0"/>
    <xf numFmtId="164" fontId="1" fillId="0" borderId="0" applyFont="0" applyFill="0" applyBorder="0" applyAlignment="0" applyProtection="0"/>
    <xf numFmtId="44" fontId="2" fillId="0" borderId="0" applyFont="0" applyFill="0" applyBorder="0" applyAlignment="0" applyProtection="0"/>
    <xf numFmtId="189" fontId="2" fillId="0" borderId="0" applyFont="0" applyFill="0" applyBorder="0" applyAlignment="0" applyProtection="0"/>
    <xf numFmtId="166"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57" fillId="0" borderId="0" applyFont="0" applyFill="0" applyBorder="0" applyAlignment="0" applyProtection="0"/>
    <xf numFmtId="44" fontId="57"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164"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43" fontId="8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0" fontId="2" fillId="0" borderId="0"/>
    <xf numFmtId="0" fontId="1" fillId="0" borderId="0"/>
    <xf numFmtId="0" fontId="1" fillId="0" borderId="0"/>
    <xf numFmtId="0" fontId="1" fillId="0" borderId="0"/>
    <xf numFmtId="43" fontId="1" fillId="0" borderId="0" applyFont="0" applyFill="0" applyBorder="0" applyAlignment="0" applyProtection="0"/>
    <xf numFmtId="164" fontId="1" fillId="0" borderId="0" applyFont="0" applyFill="0" applyBorder="0" applyAlignment="0" applyProtection="0"/>
    <xf numFmtId="171" fontId="2" fillId="0" borderId="0" applyFont="0" applyFill="0" applyBorder="0" applyAlignment="0" applyProtection="0"/>
    <xf numFmtId="43" fontId="5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7" fillId="0" borderId="0" applyFont="0" applyFill="0" applyBorder="0" applyAlignment="0" applyProtection="0"/>
    <xf numFmtId="0" fontId="1" fillId="0" borderId="0"/>
    <xf numFmtId="0" fontId="1" fillId="0" borderId="0"/>
    <xf numFmtId="43" fontId="57" fillId="0" borderId="0" applyFont="0" applyFill="0" applyBorder="0" applyAlignment="0" applyProtection="0"/>
    <xf numFmtId="43" fontId="2" fillId="0" borderId="0" applyFont="0" applyFill="0" applyBorder="0" applyAlignment="0" applyProtection="0"/>
    <xf numFmtId="44" fontId="5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7" fillId="0" borderId="0" applyFont="0" applyFill="0" applyBorder="0" applyAlignment="0" applyProtection="0"/>
    <xf numFmtId="43" fontId="2" fillId="0" borderId="0" applyFont="0" applyFill="0" applyBorder="0" applyAlignment="0" applyProtection="0"/>
    <xf numFmtId="0" fontId="1" fillId="0" borderId="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0" fontId="1" fillId="0" borderId="0"/>
    <xf numFmtId="43" fontId="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85"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55" fillId="0" borderId="0" applyFont="0" applyFill="0" applyBorder="0" applyAlignment="0" applyProtection="0"/>
    <xf numFmtId="44" fontId="2" fillId="0" borderId="0" applyFont="0" applyFill="0" applyBorder="0" applyAlignment="0" applyProtection="0"/>
    <xf numFmtId="41" fontId="2" fillId="0" borderId="0" applyFont="0" applyFill="0" applyBorder="0" applyAlignment="0" applyProtection="0"/>
    <xf numFmtId="0" fontId="1" fillId="0" borderId="0"/>
    <xf numFmtId="44" fontId="2" fillId="0" borderId="0" applyFont="0" applyFill="0" applyBorder="0" applyAlignment="0" applyProtection="0"/>
  </cellStyleXfs>
  <cellXfs count="264">
    <xf numFmtId="0" fontId="0" fillId="0" borderId="0" xfId="0"/>
    <xf numFmtId="0" fontId="4" fillId="2" borderId="6" xfId="5" applyFont="1" applyFill="1" applyBorder="1" applyAlignment="1">
      <alignment horizontal="left" vertical="center"/>
    </xf>
    <xf numFmtId="0" fontId="4" fillId="2" borderId="0" xfId="5" applyFont="1" applyFill="1" applyAlignment="1">
      <alignment horizontal="left" vertical="center"/>
    </xf>
    <xf numFmtId="0" fontId="3" fillId="0" borderId="3" xfId="7" applyFont="1" applyBorder="1" applyAlignment="1">
      <alignment horizontal="center" vertical="center" wrapText="1"/>
    </xf>
    <xf numFmtId="0" fontId="7" fillId="0" borderId="0" xfId="0" applyFont="1" applyAlignment="1">
      <alignment vertical="center"/>
    </xf>
    <xf numFmtId="0" fontId="7" fillId="0" borderId="0" xfId="0" applyFont="1" applyAlignment="1">
      <alignment horizontal="left" vertical="center"/>
    </xf>
    <xf numFmtId="0" fontId="7" fillId="0" borderId="0" xfId="0" applyFont="1" applyAlignment="1">
      <alignment horizontal="center" vertical="center"/>
    </xf>
    <xf numFmtId="0" fontId="9" fillId="0" borderId="0" xfId="0" applyFont="1" applyAlignment="1">
      <alignment horizontal="center" vertical="center"/>
    </xf>
    <xf numFmtId="0" fontId="3" fillId="2" borderId="3" xfId="0" applyFont="1" applyFill="1" applyBorder="1" applyAlignment="1">
      <alignment horizontal="center" vertical="center" wrapText="1"/>
    </xf>
    <xf numFmtId="0" fontId="4" fillId="5" borderId="3" xfId="0" applyFont="1" applyFill="1" applyBorder="1" applyAlignment="1">
      <alignment horizontal="center" vertical="center" wrapText="1"/>
    </xf>
    <xf numFmtId="166" fontId="4" fillId="5" borderId="3" xfId="0" applyNumberFormat="1" applyFont="1" applyFill="1" applyBorder="1" applyAlignment="1">
      <alignment horizontal="center" vertical="center" wrapText="1"/>
    </xf>
    <xf numFmtId="167" fontId="4" fillId="5" borderId="3" xfId="0" applyNumberFormat="1" applyFont="1" applyFill="1" applyBorder="1" applyAlignment="1">
      <alignment horizontal="center" vertical="center"/>
    </xf>
    <xf numFmtId="0" fontId="4" fillId="2" borderId="3" xfId="0" applyFont="1" applyFill="1" applyBorder="1" applyAlignment="1">
      <alignment horizontal="center" vertical="center"/>
    </xf>
    <xf numFmtId="166" fontId="3" fillId="2" borderId="3" xfId="0" applyNumberFormat="1" applyFont="1" applyFill="1" applyBorder="1" applyAlignment="1">
      <alignment horizontal="center" vertical="center" wrapText="1"/>
    </xf>
    <xf numFmtId="0" fontId="4" fillId="5" borderId="3" xfId="0" applyFont="1" applyFill="1" applyBorder="1" applyAlignment="1">
      <alignment horizontal="center" vertical="center"/>
    </xf>
    <xf numFmtId="0" fontId="9" fillId="0" borderId="0" xfId="0" applyFont="1" applyAlignment="1">
      <alignment vertical="center"/>
    </xf>
    <xf numFmtId="4" fontId="4" fillId="5" borderId="3" xfId="6" applyNumberFormat="1" applyFont="1" applyFill="1" applyBorder="1" applyAlignment="1">
      <alignment horizontal="right" vertical="center"/>
    </xf>
    <xf numFmtId="4" fontId="3" fillId="2" borderId="3" xfId="0" applyNumberFormat="1" applyFont="1" applyFill="1" applyBorder="1" applyAlignment="1">
      <alignment horizontal="right" vertical="center" wrapText="1"/>
    </xf>
    <xf numFmtId="0" fontId="3" fillId="0" borderId="0" xfId="0" applyFont="1"/>
    <xf numFmtId="0" fontId="3" fillId="0" borderId="0" xfId="0" applyFont="1" applyAlignment="1">
      <alignment vertical="center"/>
    </xf>
    <xf numFmtId="0" fontId="3" fillId="0" borderId="0" xfId="0" applyFont="1" applyAlignment="1">
      <alignment horizontal="left" vertical="center"/>
    </xf>
    <xf numFmtId="0" fontId="3" fillId="2" borderId="0" xfId="0" applyFont="1" applyFill="1" applyAlignment="1">
      <alignment horizontal="left" vertical="center"/>
    </xf>
    <xf numFmtId="0" fontId="3" fillId="0" borderId="0" xfId="0" applyFont="1" applyAlignment="1">
      <alignment horizontal="center" vertical="center"/>
    </xf>
    <xf numFmtId="0" fontId="3" fillId="2" borderId="0" xfId="0" applyFont="1" applyFill="1" applyAlignment="1">
      <alignment vertical="center"/>
    </xf>
    <xf numFmtId="4" fontId="4" fillId="2" borderId="3" xfId="6" applyNumberFormat="1" applyFont="1" applyFill="1" applyBorder="1" applyAlignment="1">
      <alignment horizontal="right" vertical="center"/>
    </xf>
    <xf numFmtId="4" fontId="9" fillId="0" borderId="0" xfId="0" applyNumberFormat="1" applyFont="1" applyAlignment="1">
      <alignment horizontal="center" vertical="center"/>
    </xf>
    <xf numFmtId="4" fontId="9" fillId="0" borderId="0" xfId="0" applyNumberFormat="1" applyFont="1" applyAlignment="1">
      <alignment horizontal="right" vertical="center"/>
    </xf>
    <xf numFmtId="4" fontId="7" fillId="0" borderId="0" xfId="0" applyNumberFormat="1" applyFont="1" applyAlignment="1">
      <alignment horizontal="center" vertical="center"/>
    </xf>
    <xf numFmtId="4" fontId="7" fillId="0" borderId="0" xfId="0" applyNumberFormat="1" applyFont="1" applyAlignment="1">
      <alignment horizontal="right" vertical="center"/>
    </xf>
    <xf numFmtId="4" fontId="3" fillId="0" borderId="0" xfId="0" applyNumberFormat="1" applyFont="1" applyAlignment="1">
      <alignment vertical="center"/>
    </xf>
    <xf numFmtId="4" fontId="3" fillId="2" borderId="3" xfId="6" applyNumberFormat="1" applyFont="1" applyFill="1" applyBorder="1" applyAlignment="1">
      <alignment horizontal="right" vertical="center"/>
    </xf>
    <xf numFmtId="0" fontId="2" fillId="0" borderId="0" xfId="5"/>
    <xf numFmtId="167" fontId="4" fillId="5" borderId="3" xfId="0" applyNumberFormat="1" applyFont="1" applyFill="1" applyBorder="1" applyAlignment="1">
      <alignment horizontal="center" vertical="center" wrapText="1"/>
    </xf>
    <xf numFmtId="4" fontId="4" fillId="5" borderId="3" xfId="0" applyNumberFormat="1" applyFont="1" applyFill="1" applyBorder="1" applyAlignment="1">
      <alignment vertical="center" wrapText="1"/>
    </xf>
    <xf numFmtId="168" fontId="3" fillId="0" borderId="13" xfId="2" applyNumberFormat="1" applyFont="1" applyFill="1" applyBorder="1" applyAlignment="1">
      <alignment horizontal="center" vertical="center" wrapText="1"/>
    </xf>
    <xf numFmtId="4" fontId="3" fillId="0" borderId="14" xfId="3" applyNumberFormat="1" applyFont="1" applyFill="1" applyBorder="1" applyAlignment="1">
      <alignment vertical="center" wrapText="1"/>
    </xf>
    <xf numFmtId="0" fontId="4" fillId="2" borderId="13" xfId="7" applyFont="1" applyFill="1" applyBorder="1" applyAlignment="1">
      <alignment horizontal="justify" vertical="center" wrapText="1"/>
    </xf>
    <xf numFmtId="4" fontId="4" fillId="0" borderId="14" xfId="3" applyNumberFormat="1" applyFont="1" applyFill="1" applyBorder="1" applyAlignment="1">
      <alignment vertical="center" wrapText="1"/>
    </xf>
    <xf numFmtId="0" fontId="3" fillId="2" borderId="13" xfId="7" applyFont="1" applyFill="1" applyBorder="1" applyAlignment="1">
      <alignment horizontal="justify" vertical="center" wrapText="1"/>
    </xf>
    <xf numFmtId="0" fontId="3" fillId="2" borderId="13" xfId="7" applyFont="1" applyFill="1" applyBorder="1" applyAlignment="1">
      <alignment horizontal="center" vertical="center" wrapText="1"/>
    </xf>
    <xf numFmtId="0" fontId="3" fillId="0" borderId="12" xfId="0" applyFont="1" applyBorder="1" applyAlignment="1">
      <alignment horizontal="center" vertical="center"/>
    </xf>
    <xf numFmtId="4" fontId="4" fillId="0" borderId="14" xfId="3" applyNumberFormat="1" applyFont="1" applyFill="1" applyBorder="1" applyAlignment="1">
      <alignment vertical="center"/>
    </xf>
    <xf numFmtId="2" fontId="3" fillId="0" borderId="12" xfId="0" applyNumberFormat="1" applyFont="1" applyBorder="1" applyAlignment="1">
      <alignment horizontal="center" vertical="center"/>
    </xf>
    <xf numFmtId="2" fontId="3" fillId="0" borderId="13" xfId="0" applyNumberFormat="1" applyFont="1" applyBorder="1" applyAlignment="1">
      <alignment horizontal="center" vertical="center"/>
    </xf>
    <xf numFmtId="4" fontId="3" fillId="2" borderId="13" xfId="12" applyNumberFormat="1" applyFont="1" applyFill="1" applyBorder="1" applyAlignment="1">
      <alignment vertical="center"/>
    </xf>
    <xf numFmtId="0" fontId="3" fillId="2" borderId="13" xfId="0" applyFont="1" applyFill="1" applyBorder="1" applyAlignment="1">
      <alignment horizontal="center" vertical="center"/>
    </xf>
    <xf numFmtId="4" fontId="3" fillId="2" borderId="13" xfId="0" applyNumberFormat="1" applyFont="1" applyFill="1" applyBorder="1" applyAlignment="1">
      <alignment vertical="center"/>
    </xf>
    <xf numFmtId="4" fontId="3" fillId="2" borderId="14" xfId="3" applyNumberFormat="1" applyFont="1" applyFill="1" applyBorder="1" applyAlignment="1">
      <alignment vertical="center" wrapText="1"/>
    </xf>
    <xf numFmtId="0" fontId="3" fillId="2" borderId="12" xfId="7" applyFont="1" applyFill="1" applyBorder="1" applyAlignment="1">
      <alignment horizontal="center" vertical="center"/>
    </xf>
    <xf numFmtId="0" fontId="4" fillId="2" borderId="11" xfId="7" applyFont="1" applyFill="1" applyBorder="1" applyAlignment="1">
      <alignment horizontal="center" vertical="center" wrapText="1"/>
    </xf>
    <xf numFmtId="4" fontId="4" fillId="2" borderId="11" xfId="1" applyNumberFormat="1" applyFont="1" applyFill="1" applyBorder="1" applyAlignment="1">
      <alignment vertical="center" wrapText="1"/>
    </xf>
    <xf numFmtId="0" fontId="3" fillId="0" borderId="13" xfId="0" applyFont="1" applyBorder="1"/>
    <xf numFmtId="0" fontId="3" fillId="0" borderId="13" xfId="0" applyFont="1" applyBorder="1" applyAlignment="1">
      <alignment horizontal="center"/>
    </xf>
    <xf numFmtId="0" fontId="4" fillId="2" borderId="18" xfId="7" applyFont="1" applyFill="1" applyBorder="1" applyAlignment="1">
      <alignment horizontal="center" vertical="center" wrapText="1"/>
    </xf>
    <xf numFmtId="0" fontId="3" fillId="0" borderId="0" xfId="0" applyFont="1" applyAlignment="1">
      <alignment horizontal="left"/>
    </xf>
    <xf numFmtId="4" fontId="4" fillId="0" borderId="20" xfId="3" applyNumberFormat="1" applyFont="1" applyFill="1" applyBorder="1" applyAlignment="1">
      <alignment vertical="center" wrapText="1"/>
    </xf>
    <xf numFmtId="0" fontId="4" fillId="0" borderId="0" xfId="0" applyFont="1" applyAlignment="1">
      <alignment horizontal="center" vertical="center"/>
    </xf>
    <xf numFmtId="0" fontId="3" fillId="4" borderId="16" xfId="7" applyFont="1" applyFill="1" applyBorder="1" applyAlignment="1">
      <alignment horizontal="center" vertical="center" wrapText="1"/>
    </xf>
    <xf numFmtId="0" fontId="4" fillId="4" borderId="16" xfId="7" applyFont="1" applyFill="1" applyBorder="1" applyAlignment="1">
      <alignment horizontal="justify" vertical="center" wrapText="1"/>
    </xf>
    <xf numFmtId="4" fontId="3" fillId="4" borderId="16" xfId="12" applyNumberFormat="1" applyFont="1" applyFill="1" applyBorder="1" applyAlignment="1">
      <alignment vertical="center"/>
    </xf>
    <xf numFmtId="4" fontId="4" fillId="4" borderId="17" xfId="3" applyNumberFormat="1" applyFont="1" applyFill="1" applyBorder="1" applyAlignment="1">
      <alignment vertical="center" wrapText="1"/>
    </xf>
    <xf numFmtId="4" fontId="3" fillId="2" borderId="14" xfId="2" applyNumberFormat="1" applyFont="1" applyFill="1" applyBorder="1" applyAlignment="1">
      <alignment vertical="center" wrapText="1"/>
    </xf>
    <xf numFmtId="0" fontId="2" fillId="0" borderId="0" xfId="5" applyAlignment="1">
      <alignment wrapText="1"/>
    </xf>
    <xf numFmtId="0" fontId="10" fillId="0" borderId="13" xfId="0" applyFont="1" applyBorder="1" applyAlignment="1">
      <alignment horizontal="center" vertical="center"/>
    </xf>
    <xf numFmtId="0" fontId="10" fillId="2" borderId="13" xfId="0" applyFont="1" applyFill="1" applyBorder="1" applyAlignment="1">
      <alignment horizontal="justify" vertical="center" wrapText="1"/>
    </xf>
    <xf numFmtId="0" fontId="10" fillId="2" borderId="13" xfId="0" applyFont="1" applyFill="1" applyBorder="1" applyAlignment="1">
      <alignment horizontal="left" vertical="center" wrapText="1"/>
    </xf>
    <xf numFmtId="168" fontId="3" fillId="4" borderId="16" xfId="2" applyNumberFormat="1" applyFont="1" applyFill="1" applyBorder="1" applyAlignment="1">
      <alignment horizontal="center" vertical="center" wrapText="1"/>
    </xf>
    <xf numFmtId="168" fontId="3" fillId="0" borderId="18" xfId="2" applyNumberFormat="1" applyFont="1" applyFill="1" applyBorder="1" applyAlignment="1">
      <alignment horizontal="center" vertical="center" wrapText="1"/>
    </xf>
    <xf numFmtId="0" fontId="10" fillId="0" borderId="13" xfId="7" applyFont="1" applyBorder="1" applyAlignment="1">
      <alignment horizontal="center" vertical="center" wrapText="1"/>
    </xf>
    <xf numFmtId="0" fontId="10" fillId="0" borderId="13" xfId="7" applyFont="1" applyBorder="1" applyAlignment="1">
      <alignment horizontal="justify" vertical="center" wrapText="1"/>
    </xf>
    <xf numFmtId="167" fontId="10" fillId="2" borderId="13" xfId="0" applyNumberFormat="1" applyFont="1" applyFill="1" applyBorder="1" applyAlignment="1">
      <alignment vertical="center" wrapText="1"/>
    </xf>
    <xf numFmtId="0" fontId="10" fillId="0" borderId="13" xfId="0" applyFont="1" applyBorder="1" applyAlignment="1">
      <alignment horizontal="justify" vertical="center" wrapText="1"/>
    </xf>
    <xf numFmtId="0" fontId="10" fillId="2" borderId="13" xfId="0" applyFont="1" applyFill="1" applyBorder="1" applyAlignment="1">
      <alignment horizontal="center" vertical="center"/>
    </xf>
    <xf numFmtId="0" fontId="10" fillId="0" borderId="13" xfId="0" applyFont="1" applyBorder="1" applyAlignment="1">
      <alignment vertical="center"/>
    </xf>
    <xf numFmtId="0" fontId="10" fillId="0" borderId="13" xfId="0" applyFont="1" applyBorder="1"/>
    <xf numFmtId="0" fontId="4" fillId="2" borderId="10" xfId="7" applyFont="1" applyFill="1" applyBorder="1" applyAlignment="1">
      <alignment horizontal="center" vertical="center"/>
    </xf>
    <xf numFmtId="0" fontId="4" fillId="2" borderId="19" xfId="7" applyFont="1" applyFill="1" applyBorder="1" applyAlignment="1">
      <alignment horizontal="center" vertical="center"/>
    </xf>
    <xf numFmtId="0" fontId="3" fillId="4" borderId="15" xfId="7" applyFont="1" applyFill="1" applyBorder="1" applyAlignment="1">
      <alignment horizontal="left" vertical="center"/>
    </xf>
    <xf numFmtId="0" fontId="3" fillId="0" borderId="0" xfId="0" applyFont="1" applyAlignment="1">
      <alignment horizontal="center" vertical="center" wrapText="1"/>
    </xf>
    <xf numFmtId="0" fontId="3" fillId="0" borderId="3" xfId="7" applyFont="1" applyBorder="1" applyAlignment="1">
      <alignment horizontal="justify" vertical="center" wrapText="1"/>
    </xf>
    <xf numFmtId="4" fontId="3" fillId="0" borderId="3" xfId="7" applyNumberFormat="1" applyFont="1" applyBorder="1" applyAlignment="1">
      <alignment horizontal="right" vertical="center" wrapText="1"/>
    </xf>
    <xf numFmtId="167" fontId="4" fillId="5" borderId="3" xfId="0" applyNumberFormat="1" applyFont="1" applyFill="1" applyBorder="1" applyAlignment="1">
      <alignment horizontal="justify" vertical="center" wrapText="1"/>
    </xf>
    <xf numFmtId="0" fontId="12" fillId="0" borderId="13" xfId="7" applyFont="1" applyBorder="1" applyAlignment="1">
      <alignment horizontal="justify" vertical="center" wrapText="1"/>
    </xf>
    <xf numFmtId="0" fontId="12" fillId="0" borderId="13" xfId="7" applyFont="1" applyBorder="1" applyAlignment="1">
      <alignment horizontal="center" vertical="center" wrapText="1"/>
    </xf>
    <xf numFmtId="0" fontId="2" fillId="0" borderId="0" xfId="5" applyAlignment="1">
      <alignment horizontal="center"/>
    </xf>
    <xf numFmtId="0" fontId="13" fillId="0" borderId="0" xfId="5" applyFont="1" applyAlignment="1">
      <alignment horizontal="center"/>
    </xf>
    <xf numFmtId="0" fontId="9" fillId="0" borderId="0" xfId="0" applyFont="1" applyAlignment="1">
      <alignment horizontal="justify" vertical="center" wrapText="1"/>
    </xf>
    <xf numFmtId="0" fontId="7" fillId="0" borderId="0" xfId="0" applyFont="1" applyAlignment="1">
      <alignment horizontal="justify" vertical="center" wrapText="1"/>
    </xf>
    <xf numFmtId="0" fontId="14" fillId="0" borderId="0" xfId="5" applyFont="1" applyAlignment="1">
      <alignment horizontal="center"/>
    </xf>
    <xf numFmtId="0" fontId="14" fillId="0" borderId="0" xfId="5" applyFont="1" applyAlignment="1">
      <alignment wrapText="1"/>
    </xf>
    <xf numFmtId="0" fontId="14" fillId="0" borderId="0" xfId="5" applyFont="1"/>
    <xf numFmtId="4" fontId="14" fillId="0" borderId="0" xfId="5" applyNumberFormat="1" applyFont="1" applyAlignment="1">
      <alignment horizontal="right"/>
    </xf>
    <xf numFmtId="0" fontId="3" fillId="0" borderId="0" xfId="19" applyFont="1"/>
    <xf numFmtId="14" fontId="3" fillId="0" borderId="0" xfId="19" applyNumberFormat="1" applyFont="1"/>
    <xf numFmtId="0" fontId="3" fillId="0" borderId="0" xfId="19" applyFont="1" applyAlignment="1">
      <alignment vertical="center"/>
    </xf>
    <xf numFmtId="0" fontId="6" fillId="2" borderId="0" xfId="19" applyFont="1" applyFill="1" applyAlignment="1">
      <alignment horizontal="left" vertical="center"/>
    </xf>
    <xf numFmtId="0" fontId="6" fillId="0" borderId="0" xfId="19" applyFont="1" applyAlignment="1">
      <alignment vertical="center"/>
    </xf>
    <xf numFmtId="0" fontId="6" fillId="2" borderId="0" xfId="19" applyFont="1" applyFill="1" applyAlignment="1">
      <alignment horizontal="center" vertical="center"/>
    </xf>
    <xf numFmtId="0" fontId="6" fillId="2" borderId="0" xfId="19" applyFont="1" applyFill="1" applyAlignment="1">
      <alignment vertical="center"/>
    </xf>
    <xf numFmtId="10" fontId="3" fillId="2" borderId="3" xfId="20" applyNumberFormat="1" applyFont="1" applyFill="1" applyBorder="1" applyAlignment="1">
      <alignment horizontal="center"/>
    </xf>
    <xf numFmtId="10" fontId="3" fillId="2" borderId="3" xfId="20" applyNumberFormat="1" applyFont="1" applyFill="1" applyBorder="1" applyAlignment="1">
      <alignment horizontal="center" vertical="top"/>
    </xf>
    <xf numFmtId="169" fontId="3" fillId="2" borderId="0" xfId="20" applyNumberFormat="1" applyFont="1" applyFill="1" applyBorder="1" applyAlignment="1">
      <alignment horizontal="center"/>
    </xf>
    <xf numFmtId="10" fontId="3" fillId="0" borderId="3" xfId="19" applyNumberFormat="1" applyFont="1" applyBorder="1" applyAlignment="1">
      <alignment horizontal="center" vertical="center"/>
    </xf>
    <xf numFmtId="0" fontId="6" fillId="0" borderId="0" xfId="0" applyFont="1" applyAlignment="1">
      <alignment vertical="center"/>
    </xf>
    <xf numFmtId="0" fontId="4" fillId="0" borderId="0" xfId="0" applyFont="1"/>
    <xf numFmtId="0" fontId="6" fillId="2" borderId="0" xfId="0" applyFont="1" applyFill="1" applyAlignment="1">
      <alignment vertical="center"/>
    </xf>
    <xf numFmtId="43" fontId="3" fillId="0" borderId="0" xfId="0" applyNumberFormat="1" applyFont="1"/>
    <xf numFmtId="0" fontId="10" fillId="0" borderId="13" xfId="0" applyFont="1" applyBorder="1" applyAlignment="1">
      <alignment vertical="center" wrapText="1"/>
    </xf>
    <xf numFmtId="0" fontId="3" fillId="2" borderId="0" xfId="17" applyNumberFormat="1" applyFont="1" applyFill="1" applyBorder="1" applyAlignment="1" applyProtection="1">
      <alignment horizontal="center" vertical="center" wrapText="1"/>
    </xf>
    <xf numFmtId="10" fontId="3" fillId="2" borderId="0" xfId="20" applyNumberFormat="1" applyFont="1" applyFill="1" applyBorder="1" applyAlignment="1">
      <alignment horizontal="center" vertical="center"/>
    </xf>
    <xf numFmtId="10" fontId="3" fillId="7" borderId="0" xfId="20" applyNumberFormat="1" applyFont="1" applyFill="1" applyBorder="1" applyAlignment="1">
      <alignment horizontal="center" vertical="center"/>
    </xf>
    <xf numFmtId="10" fontId="6" fillId="2" borderId="0" xfId="20" applyNumberFormat="1" applyFont="1" applyFill="1" applyBorder="1" applyAlignment="1">
      <alignment horizontal="center" vertical="center"/>
    </xf>
    <xf numFmtId="0" fontId="3" fillId="0" borderId="0" xfId="19" applyFont="1" applyAlignment="1">
      <alignment horizontal="center" vertical="center"/>
    </xf>
    <xf numFmtId="4" fontId="4" fillId="5" borderId="3" xfId="6" applyNumberFormat="1" applyFont="1" applyFill="1" applyBorder="1" applyAlignment="1">
      <alignment horizontal="center" vertical="center" wrapText="1"/>
    </xf>
    <xf numFmtId="4" fontId="3" fillId="0" borderId="3" xfId="0" applyNumberFormat="1" applyFont="1" applyBorder="1" applyAlignment="1">
      <alignment horizontal="center" vertical="center" wrapText="1"/>
    </xf>
    <xf numFmtId="0" fontId="3" fillId="0" borderId="12" xfId="7" applyFont="1" applyBorder="1" applyAlignment="1">
      <alignment horizontal="center" vertical="center"/>
    </xf>
    <xf numFmtId="0" fontId="3" fillId="0" borderId="13" xfId="7" applyFont="1" applyBorder="1" applyAlignment="1">
      <alignment horizontal="center" vertical="center"/>
    </xf>
    <xf numFmtId="0" fontId="3" fillId="0" borderId="13" xfId="7" applyFont="1" applyBorder="1" applyAlignment="1">
      <alignment horizontal="justify" vertical="center" wrapText="1"/>
    </xf>
    <xf numFmtId="0" fontId="3" fillId="0" borderId="13" xfId="7" applyFont="1" applyBorder="1" applyAlignment="1">
      <alignment horizontal="center" vertical="center" wrapText="1"/>
    </xf>
    <xf numFmtId="4" fontId="3" fillId="0" borderId="13" xfId="7" applyNumberFormat="1" applyFont="1" applyBorder="1" applyAlignment="1">
      <alignment horizontal="right" vertical="center" wrapText="1"/>
    </xf>
    <xf numFmtId="0" fontId="4" fillId="0" borderId="13" xfId="7" applyFont="1" applyBorder="1" applyAlignment="1">
      <alignment horizontal="justify" vertical="center" wrapText="1"/>
    </xf>
    <xf numFmtId="4" fontId="3" fillId="0" borderId="13" xfId="12" applyNumberFormat="1" applyFont="1" applyBorder="1" applyAlignment="1">
      <alignment vertical="center"/>
    </xf>
    <xf numFmtId="4" fontId="3" fillId="0" borderId="13" xfId="7" applyNumberFormat="1" applyFont="1" applyBorder="1" applyAlignment="1">
      <alignment vertical="center" wrapText="1"/>
    </xf>
    <xf numFmtId="0" fontId="4" fillId="0" borderId="11" xfId="7" applyFont="1" applyBorder="1" applyAlignment="1">
      <alignment horizontal="justify" vertical="center" wrapText="1"/>
    </xf>
    <xf numFmtId="0" fontId="4" fillId="0" borderId="18" xfId="7" applyFont="1" applyBorder="1" applyAlignment="1">
      <alignment horizontal="justify" vertical="center" wrapText="1"/>
    </xf>
    <xf numFmtId="4" fontId="4" fillId="2" borderId="18" xfId="1" applyNumberFormat="1" applyFont="1" applyFill="1" applyBorder="1" applyAlignment="1">
      <alignment vertical="center" wrapText="1"/>
    </xf>
    <xf numFmtId="0" fontId="2" fillId="0" borderId="0" xfId="5" applyAlignment="1">
      <alignment vertical="center"/>
    </xf>
    <xf numFmtId="0" fontId="4" fillId="2" borderId="6" xfId="0" applyFont="1" applyFill="1" applyBorder="1" applyAlignment="1">
      <alignment horizontal="center" vertical="center"/>
    </xf>
    <xf numFmtId="0" fontId="4" fillId="2" borderId="0" xfId="0" applyFont="1" applyFill="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right" vertical="center"/>
    </xf>
    <xf numFmtId="0" fontId="3" fillId="0" borderId="0" xfId="17" applyNumberFormat="1" applyFont="1" applyFill="1" applyBorder="1" applyAlignment="1" applyProtection="1">
      <alignment horizontal="left" vertical="center" wrapText="1" indent="1"/>
    </xf>
    <xf numFmtId="39" fontId="2" fillId="0" borderId="0" xfId="17" applyNumberFormat="1" applyFont="1" applyBorder="1" applyAlignment="1" applyProtection="1">
      <alignment horizontal="center" vertical="center" wrapText="1"/>
    </xf>
    <xf numFmtId="0" fontId="6" fillId="0" borderId="0" xfId="0" applyFont="1"/>
    <xf numFmtId="0" fontId="13" fillId="0" borderId="0" xfId="5" applyFont="1"/>
    <xf numFmtId="4" fontId="3" fillId="2" borderId="0" xfId="0" applyNumberFormat="1" applyFont="1" applyFill="1" applyAlignment="1">
      <alignment horizontal="left" vertical="center"/>
    </xf>
    <xf numFmtId="4" fontId="4" fillId="2" borderId="0" xfId="5" applyNumberFormat="1" applyFont="1" applyFill="1" applyAlignment="1">
      <alignment horizontal="right" vertical="center"/>
    </xf>
    <xf numFmtId="0" fontId="4" fillId="2" borderId="7" xfId="5" applyFont="1" applyFill="1" applyBorder="1" applyAlignment="1">
      <alignment horizontal="left" vertical="center"/>
    </xf>
    <xf numFmtId="0" fontId="4" fillId="2" borderId="1" xfId="5" applyFont="1" applyFill="1" applyBorder="1" applyAlignment="1">
      <alignment horizontal="left" vertical="center"/>
    </xf>
    <xf numFmtId="164" fontId="41" fillId="24" borderId="3" xfId="21" applyFont="1" applyFill="1" applyBorder="1" applyAlignment="1">
      <alignment horizontal="center" vertical="center" wrapText="1"/>
    </xf>
    <xf numFmtId="4" fontId="0" fillId="0" borderId="0" xfId="0" applyNumberFormat="1" applyAlignment="1">
      <alignment horizontal="right"/>
    </xf>
    <xf numFmtId="0" fontId="0" fillId="0" borderId="0" xfId="0" applyAlignment="1">
      <alignment wrapText="1"/>
    </xf>
    <xf numFmtId="4" fontId="0" fillId="0" borderId="0" xfId="0" applyNumberFormat="1"/>
    <xf numFmtId="0" fontId="42" fillId="0" borderId="0" xfId="0" applyFont="1" applyAlignment="1">
      <alignment horizontal="left" vertical="center"/>
    </xf>
    <xf numFmtId="0" fontId="42" fillId="0" borderId="0" xfId="0" applyFont="1" applyAlignment="1">
      <alignment horizontal="left" vertical="center" wrapText="1"/>
    </xf>
    <xf numFmtId="4" fontId="42" fillId="0" borderId="0" xfId="0" applyNumberFormat="1" applyFont="1" applyAlignment="1">
      <alignment horizontal="left" vertical="center"/>
    </xf>
    <xf numFmtId="4" fontId="42" fillId="0" borderId="0" xfId="0" applyNumberFormat="1" applyFont="1" applyAlignment="1">
      <alignment horizontal="right" vertical="center"/>
    </xf>
    <xf numFmtId="0" fontId="13" fillId="0" borderId="0" xfId="5" applyFont="1" applyAlignment="1">
      <alignment vertical="center"/>
    </xf>
    <xf numFmtId="0" fontId="0" fillId="0" borderId="0" xfId="0" applyAlignment="1">
      <alignment vertical="center"/>
    </xf>
    <xf numFmtId="0" fontId="0" fillId="0" borderId="0" xfId="0" applyAlignment="1">
      <alignment vertical="center" wrapText="1"/>
    </xf>
    <xf numFmtId="4" fontId="0" fillId="0" borderId="0" xfId="0" applyNumberFormat="1" applyAlignment="1">
      <alignment vertical="center"/>
    </xf>
    <xf numFmtId="0" fontId="6" fillId="0" borderId="3" xfId="19" applyFont="1" applyBorder="1" applyAlignment="1">
      <alignment horizontal="center" vertical="center"/>
    </xf>
    <xf numFmtId="0" fontId="6" fillId="2" borderId="33" xfId="19" applyFont="1" applyFill="1" applyBorder="1" applyAlignment="1">
      <alignment horizontal="left" vertical="center"/>
    </xf>
    <xf numFmtId="0" fontId="6" fillId="2" borderId="34" xfId="19" applyFont="1" applyFill="1" applyBorder="1" applyAlignment="1">
      <alignment horizontal="left" vertical="center"/>
    </xf>
    <xf numFmtId="0" fontId="6" fillId="2" borderId="34" xfId="0" applyFont="1" applyFill="1" applyBorder="1" applyAlignment="1">
      <alignment vertical="center"/>
    </xf>
    <xf numFmtId="0" fontId="6" fillId="2" borderId="35" xfId="0" applyFont="1" applyFill="1" applyBorder="1" applyAlignment="1">
      <alignment vertical="center"/>
    </xf>
    <xf numFmtId="0" fontId="6" fillId="2" borderId="36" xfId="19" applyFont="1" applyFill="1" applyBorder="1" applyAlignment="1">
      <alignment horizontal="left" vertical="center"/>
    </xf>
    <xf numFmtId="49" fontId="6" fillId="2" borderId="36" xfId="19" applyNumberFormat="1" applyFont="1" applyFill="1" applyBorder="1" applyAlignment="1">
      <alignment horizontal="left" vertical="center"/>
    </xf>
    <xf numFmtId="0" fontId="6" fillId="2" borderId="37" xfId="19" applyFont="1" applyFill="1" applyBorder="1" applyAlignment="1">
      <alignment horizontal="left" vertical="center"/>
    </xf>
    <xf numFmtId="0" fontId="6" fillId="2" borderId="40" xfId="19" applyFont="1" applyFill="1" applyBorder="1" applyAlignment="1">
      <alignment horizontal="center" vertical="center"/>
    </xf>
    <xf numFmtId="164" fontId="41" fillId="24" borderId="8" xfId="21" applyFont="1" applyFill="1" applyBorder="1" applyAlignment="1">
      <alignment vertical="center" wrapText="1"/>
    </xf>
    <xf numFmtId="164" fontId="41" fillId="24" borderId="4" xfId="21" applyFont="1" applyFill="1" applyBorder="1" applyAlignment="1">
      <alignment vertical="center" wrapText="1"/>
    </xf>
    <xf numFmtId="4" fontId="8" fillId="5" borderId="3" xfId="6" applyNumberFormat="1" applyFont="1" applyFill="1" applyBorder="1" applyAlignment="1">
      <alignment horizontal="right" vertical="center"/>
    </xf>
    <xf numFmtId="4" fontId="3" fillId="5" borderId="3" xfId="6" applyNumberFormat="1" applyFont="1" applyFill="1" applyBorder="1" applyAlignment="1">
      <alignment horizontal="right" vertical="center"/>
    </xf>
    <xf numFmtId="4" fontId="4" fillId="3" borderId="3" xfId="6" applyNumberFormat="1" applyFont="1" applyFill="1" applyBorder="1" applyAlignment="1">
      <alignment horizontal="right" vertical="center"/>
    </xf>
    <xf numFmtId="4" fontId="3" fillId="0" borderId="3" xfId="19" applyNumberFormat="1" applyFont="1" applyBorder="1" applyAlignment="1">
      <alignment horizontal="center" vertical="center"/>
    </xf>
    <xf numFmtId="0" fontId="2" fillId="0" borderId="0" xfId="154"/>
    <xf numFmtId="0" fontId="45" fillId="2" borderId="3" xfId="154" applyFont="1" applyFill="1" applyBorder="1" applyAlignment="1">
      <alignment vertical="center" wrapText="1"/>
    </xf>
    <xf numFmtId="0" fontId="45" fillId="2" borderId="3" xfId="154" applyFont="1" applyFill="1" applyBorder="1" applyAlignment="1">
      <alignment horizontal="right" vertical="center" wrapText="1"/>
    </xf>
    <xf numFmtId="0" fontId="48" fillId="2" borderId="3" xfId="154" applyFont="1" applyFill="1" applyBorder="1" applyAlignment="1">
      <alignment vertical="center" wrapText="1"/>
    </xf>
    <xf numFmtId="0" fontId="45" fillId="2" borderId="3" xfId="154" applyFont="1" applyFill="1" applyBorder="1" applyAlignment="1">
      <alignment vertical="center"/>
    </xf>
    <xf numFmtId="0" fontId="45" fillId="25" borderId="3" xfId="154" applyFont="1" applyFill="1" applyBorder="1" applyAlignment="1">
      <alignment vertical="center" wrapText="1"/>
    </xf>
    <xf numFmtId="0" fontId="49" fillId="2" borderId="3" xfId="154" applyFont="1" applyFill="1" applyBorder="1" applyAlignment="1">
      <alignment horizontal="right" vertical="center"/>
    </xf>
    <xf numFmtId="9" fontId="49" fillId="2" borderId="3" xfId="154" applyNumberFormat="1" applyFont="1" applyFill="1" applyBorder="1" applyAlignment="1">
      <alignment horizontal="right" vertical="center"/>
    </xf>
    <xf numFmtId="9" fontId="45" fillId="2" borderId="3" xfId="154" applyNumberFormat="1" applyFont="1" applyFill="1" applyBorder="1" applyAlignment="1">
      <alignment horizontal="right" vertical="center"/>
    </xf>
    <xf numFmtId="0" fontId="47" fillId="2" borderId="3" xfId="154" applyFont="1" applyFill="1" applyBorder="1"/>
    <xf numFmtId="0" fontId="46" fillId="4" borderId="41" xfId="154" applyFont="1" applyFill="1" applyBorder="1" applyAlignment="1">
      <alignment horizontal="center" vertical="center"/>
    </xf>
    <xf numFmtId="10" fontId="47" fillId="2" borderId="41" xfId="202" applyNumberFormat="1" applyFont="1" applyFill="1" applyBorder="1" applyAlignment="1">
      <alignment horizontal="center"/>
    </xf>
    <xf numFmtId="0" fontId="48" fillId="2" borderId="40" xfId="154" applyFont="1" applyFill="1" applyBorder="1" applyAlignment="1">
      <alignment horizontal="center" vertical="center"/>
    </xf>
    <xf numFmtId="10" fontId="50" fillId="2" borderId="41" xfId="202" applyNumberFormat="1" applyFont="1" applyFill="1" applyBorder="1" applyAlignment="1">
      <alignment horizontal="center" vertical="center"/>
    </xf>
    <xf numFmtId="10" fontId="48" fillId="2" borderId="41" xfId="202" applyNumberFormat="1" applyFont="1" applyFill="1" applyBorder="1" applyAlignment="1">
      <alignment horizontal="center" vertical="center"/>
    </xf>
    <xf numFmtId="10" fontId="47" fillId="2" borderId="41" xfId="202" applyNumberFormat="1" applyFont="1" applyFill="1" applyBorder="1" applyAlignment="1">
      <alignment horizontal="center" vertical="center"/>
    </xf>
    <xf numFmtId="0" fontId="47" fillId="2" borderId="40" xfId="154" applyFont="1" applyFill="1" applyBorder="1"/>
    <xf numFmtId="178" fontId="0" fillId="0" borderId="0" xfId="195" applyNumberFormat="1" applyFont="1"/>
    <xf numFmtId="4" fontId="6" fillId="2" borderId="3" xfId="19" applyNumberFormat="1" applyFont="1" applyFill="1" applyBorder="1" applyAlignment="1">
      <alignment horizontal="center" vertical="center"/>
    </xf>
    <xf numFmtId="0" fontId="3" fillId="0" borderId="5" xfId="4" applyFont="1" applyBorder="1" applyAlignment="1">
      <alignment horizontal="center" vertical="center" wrapText="1"/>
    </xf>
    <xf numFmtId="0" fontId="3" fillId="0" borderId="2" xfId="4" applyFont="1" applyBorder="1" applyAlignment="1">
      <alignment horizontal="center" vertical="center" wrapText="1"/>
    </xf>
    <xf numFmtId="0" fontId="4" fillId="2" borderId="6" xfId="4" applyFont="1" applyFill="1" applyBorder="1" applyAlignment="1">
      <alignment horizontal="left" vertical="center"/>
    </xf>
    <xf numFmtId="0" fontId="4" fillId="2" borderId="0" xfId="4" applyFont="1" applyFill="1" applyAlignment="1">
      <alignment horizontal="left" vertical="center"/>
    </xf>
    <xf numFmtId="0" fontId="3" fillId="2" borderId="0" xfId="0" applyFont="1" applyFill="1" applyAlignment="1">
      <alignment horizontal="left" vertical="center"/>
    </xf>
    <xf numFmtId="4" fontId="4" fillId="2" borderId="0" xfId="5" applyNumberFormat="1" applyFont="1" applyFill="1" applyAlignment="1">
      <alignment horizontal="center" vertical="center"/>
    </xf>
    <xf numFmtId="0" fontId="4" fillId="3" borderId="3" xfId="0" applyFont="1" applyFill="1" applyBorder="1" applyAlignment="1">
      <alignment horizontal="right" vertical="center"/>
    </xf>
    <xf numFmtId="4" fontId="3" fillId="0" borderId="8" xfId="0" applyNumberFormat="1" applyFont="1" applyBorder="1" applyAlignment="1">
      <alignment horizontal="center" vertical="center" wrapText="1"/>
    </xf>
    <xf numFmtId="4" fontId="3" fillId="0" borderId="4" xfId="0" applyNumberFormat="1" applyFont="1" applyBorder="1" applyAlignment="1">
      <alignment horizontal="center" vertical="center" wrapText="1"/>
    </xf>
    <xf numFmtId="0" fontId="4" fillId="0" borderId="32" xfId="0" applyFont="1" applyBorder="1" applyAlignment="1">
      <alignment horizontal="center" vertical="center"/>
    </xf>
    <xf numFmtId="164" fontId="41" fillId="24" borderId="9" xfId="21" applyFont="1" applyFill="1" applyBorder="1" applyAlignment="1">
      <alignment horizontal="center" vertical="center" wrapText="1"/>
    </xf>
    <xf numFmtId="164" fontId="41" fillId="24" borderId="31" xfId="21" applyFont="1" applyFill="1" applyBorder="1" applyAlignment="1">
      <alignment horizontal="center" vertical="center" wrapText="1"/>
    </xf>
    <xf numFmtId="0" fontId="4" fillId="2" borderId="3" xfId="0" applyFont="1" applyFill="1" applyBorder="1" applyAlignment="1">
      <alignment horizontal="right" vertical="center" wrapText="1"/>
    </xf>
    <xf numFmtId="164" fontId="41" fillId="24" borderId="8" xfId="21" applyFont="1" applyFill="1" applyBorder="1" applyAlignment="1">
      <alignment horizontal="center" vertical="center" wrapText="1"/>
    </xf>
    <xf numFmtId="164" fontId="41" fillId="24" borderId="4" xfId="21" applyFont="1" applyFill="1" applyBorder="1" applyAlignment="1">
      <alignment horizontal="center" vertical="center" wrapText="1"/>
    </xf>
    <xf numFmtId="0" fontId="6" fillId="2" borderId="40" xfId="19" applyFont="1" applyFill="1" applyBorder="1" applyAlignment="1">
      <alignment horizontal="center" vertical="center"/>
    </xf>
    <xf numFmtId="0" fontId="6" fillId="2" borderId="3" xfId="19" applyFont="1" applyFill="1" applyBorder="1" applyAlignment="1">
      <alignment horizontal="center" vertical="center"/>
    </xf>
    <xf numFmtId="0" fontId="6" fillId="2" borderId="41" xfId="19" applyFont="1" applyFill="1" applyBorder="1" applyAlignment="1">
      <alignment horizontal="center" vertical="center"/>
    </xf>
    <xf numFmtId="4" fontId="6" fillId="0" borderId="0" xfId="20" applyNumberFormat="1" applyFont="1" applyFill="1" applyBorder="1" applyAlignment="1">
      <alignment horizontal="center" vertical="center"/>
    </xf>
    <xf numFmtId="0" fontId="40" fillId="2" borderId="0" xfId="19" applyFont="1" applyFill="1" applyAlignment="1">
      <alignment horizontal="center" vertical="center"/>
    </xf>
    <xf numFmtId="0" fontId="40" fillId="2" borderId="37" xfId="19" applyFont="1" applyFill="1" applyBorder="1" applyAlignment="1">
      <alignment horizontal="center" vertical="center"/>
    </xf>
    <xf numFmtId="0" fontId="6" fillId="2" borderId="36" xfId="19" applyFont="1" applyFill="1" applyBorder="1" applyAlignment="1">
      <alignment horizontal="left" vertical="center"/>
    </xf>
    <xf numFmtId="0" fontId="6" fillId="2" borderId="0" xfId="19" applyFont="1" applyFill="1" applyAlignment="1">
      <alignment horizontal="left" vertical="center"/>
    </xf>
    <xf numFmtId="0" fontId="6" fillId="2" borderId="37" xfId="19" applyFont="1" applyFill="1" applyBorder="1" applyAlignment="1">
      <alignment horizontal="left" vertical="center"/>
    </xf>
    <xf numFmtId="0" fontId="6" fillId="2" borderId="38" xfId="19" applyFont="1" applyFill="1" applyBorder="1" applyAlignment="1">
      <alignment horizontal="left" vertical="center"/>
    </xf>
    <xf numFmtId="0" fontId="6" fillId="2" borderId="1" xfId="19" applyFont="1" applyFill="1" applyBorder="1" applyAlignment="1">
      <alignment horizontal="left" vertical="center"/>
    </xf>
    <xf numFmtId="0" fontId="6" fillId="2" borderId="39" xfId="19" applyFont="1" applyFill="1" applyBorder="1" applyAlignment="1">
      <alignment horizontal="left" vertical="center"/>
    </xf>
    <xf numFmtId="0" fontId="3" fillId="2" borderId="0" xfId="19" applyFont="1" applyFill="1" applyAlignment="1">
      <alignment horizontal="center" vertical="center"/>
    </xf>
    <xf numFmtId="0" fontId="3" fillId="0" borderId="0" xfId="19" applyFont="1" applyAlignment="1">
      <alignment horizontal="center" vertical="center"/>
    </xf>
    <xf numFmtId="0" fontId="6" fillId="0" borderId="0" xfId="17" applyNumberFormat="1" applyFont="1" applyBorder="1" applyAlignment="1" applyProtection="1">
      <alignment horizontal="left" vertical="center" wrapText="1"/>
    </xf>
    <xf numFmtId="39" fontId="6" fillId="0" borderId="0" xfId="17" applyNumberFormat="1" applyFont="1" applyBorder="1" applyAlignment="1" applyProtection="1">
      <alignment horizontal="center" vertical="center" wrapText="1"/>
    </xf>
    <xf numFmtId="10" fontId="6" fillId="2" borderId="0" xfId="20" applyNumberFormat="1" applyFont="1" applyFill="1" applyBorder="1" applyAlignment="1">
      <alignment horizontal="center" vertical="center"/>
    </xf>
    <xf numFmtId="10" fontId="6" fillId="0" borderId="0" xfId="20" applyNumberFormat="1" applyFont="1" applyFill="1" applyBorder="1" applyAlignment="1">
      <alignment horizontal="center" vertical="center"/>
    </xf>
    <xf numFmtId="0" fontId="6" fillId="0" borderId="3" xfId="19" applyFont="1" applyBorder="1" applyAlignment="1">
      <alignment horizontal="center" vertical="center"/>
    </xf>
    <xf numFmtId="0" fontId="6" fillId="0" borderId="41" xfId="19" applyFont="1" applyBorder="1" applyAlignment="1">
      <alignment horizontal="center" vertical="center"/>
    </xf>
    <xf numFmtId="0" fontId="2" fillId="0" borderId="0" xfId="17" applyNumberFormat="1" applyFont="1" applyFill="1" applyBorder="1" applyAlignment="1" applyProtection="1">
      <alignment horizontal="left" vertical="center" wrapText="1" indent="1"/>
    </xf>
    <xf numFmtId="10" fontId="6" fillId="0" borderId="3" xfId="20" applyNumberFormat="1" applyFont="1" applyBorder="1" applyAlignment="1">
      <alignment horizontal="center" vertical="center"/>
    </xf>
    <xf numFmtId="10" fontId="6" fillId="0" borderId="43" xfId="20" applyNumberFormat="1" applyFont="1" applyBorder="1" applyAlignment="1">
      <alignment horizontal="center" vertical="center"/>
    </xf>
    <xf numFmtId="4" fontId="6" fillId="0" borderId="3" xfId="17" applyNumberFormat="1" applyFont="1" applyBorder="1" applyAlignment="1">
      <alignment horizontal="center" vertical="center"/>
    </xf>
    <xf numFmtId="4" fontId="6" fillId="0" borderId="43" xfId="17" applyNumberFormat="1" applyFont="1" applyBorder="1" applyAlignment="1">
      <alignment horizontal="center" vertical="center"/>
    </xf>
    <xf numFmtId="4" fontId="6" fillId="0" borderId="41" xfId="17" applyNumberFormat="1" applyFont="1" applyBorder="1" applyAlignment="1">
      <alignment horizontal="center" vertical="center"/>
    </xf>
    <xf numFmtId="4" fontId="6" fillId="0" borderId="44" xfId="17" applyNumberFormat="1" applyFont="1" applyBorder="1" applyAlignment="1">
      <alignment horizontal="center" vertical="center"/>
    </xf>
    <xf numFmtId="0" fontId="6" fillId="0" borderId="40" xfId="19" applyFont="1" applyBorder="1" applyAlignment="1">
      <alignment horizontal="center" vertical="center" wrapText="1"/>
    </xf>
    <xf numFmtId="0" fontId="6" fillId="0" borderId="3" xfId="19" applyFont="1" applyBorder="1" applyAlignment="1">
      <alignment horizontal="center" vertical="center" wrapText="1"/>
    </xf>
    <xf numFmtId="0" fontId="6" fillId="0" borderId="42" xfId="19" applyFont="1" applyBorder="1" applyAlignment="1">
      <alignment horizontal="center" vertical="center" wrapText="1"/>
    </xf>
    <xf numFmtId="0" fontId="6" fillId="0" borderId="43" xfId="19" applyFont="1" applyBorder="1" applyAlignment="1">
      <alignment horizontal="center" vertical="center" wrapText="1"/>
    </xf>
    <xf numFmtId="165" fontId="6" fillId="0" borderId="3" xfId="17" applyFont="1" applyBorder="1" applyAlignment="1">
      <alignment vertical="center"/>
    </xf>
    <xf numFmtId="165" fontId="6" fillId="0" borderId="43" xfId="17" applyFont="1" applyBorder="1" applyAlignment="1">
      <alignment vertical="center"/>
    </xf>
    <xf numFmtId="165" fontId="6" fillId="0" borderId="3" xfId="17" applyFont="1" applyBorder="1" applyAlignment="1">
      <alignment horizontal="center" vertical="center"/>
    </xf>
    <xf numFmtId="165" fontId="6" fillId="0" borderId="43" xfId="17" applyFont="1" applyBorder="1" applyAlignment="1">
      <alignment horizontal="center" vertical="center"/>
    </xf>
    <xf numFmtId="0" fontId="4" fillId="0" borderId="40" xfId="17" applyNumberFormat="1" applyFont="1" applyBorder="1" applyAlignment="1" applyProtection="1">
      <alignment horizontal="center" vertical="center"/>
    </xf>
    <xf numFmtId="0" fontId="3" fillId="0" borderId="3" xfId="17" applyNumberFormat="1" applyFont="1" applyFill="1" applyBorder="1" applyAlignment="1" applyProtection="1">
      <alignment horizontal="left" vertical="center" wrapText="1"/>
    </xf>
    <xf numFmtId="10" fontId="3" fillId="2" borderId="3" xfId="20" applyNumberFormat="1" applyFont="1" applyFill="1" applyBorder="1" applyAlignment="1">
      <alignment horizontal="center" vertical="center"/>
    </xf>
    <xf numFmtId="10" fontId="3" fillId="6" borderId="3" xfId="20" applyNumberFormat="1" applyFont="1" applyFill="1" applyBorder="1" applyAlignment="1">
      <alignment horizontal="center" vertical="center"/>
    </xf>
    <xf numFmtId="10" fontId="3" fillId="6" borderId="41" xfId="20" applyNumberFormat="1" applyFont="1" applyFill="1" applyBorder="1" applyAlignment="1">
      <alignment horizontal="center" vertical="center"/>
    </xf>
    <xf numFmtId="10" fontId="3" fillId="0" borderId="3" xfId="20" applyNumberFormat="1" applyFont="1" applyFill="1" applyBorder="1" applyAlignment="1">
      <alignment horizontal="center" vertical="center"/>
    </xf>
    <xf numFmtId="10" fontId="3" fillId="2" borderId="41" xfId="20" applyNumberFormat="1" applyFont="1" applyFill="1" applyBorder="1" applyAlignment="1">
      <alignment horizontal="center" vertical="center"/>
    </xf>
    <xf numFmtId="4" fontId="3" fillId="2" borderId="3" xfId="17" applyNumberFormat="1" applyFont="1" applyFill="1" applyBorder="1" applyAlignment="1" applyProtection="1">
      <alignment horizontal="center" vertical="center" wrapText="1"/>
    </xf>
    <xf numFmtId="10" fontId="3" fillId="0" borderId="41" xfId="20" applyNumberFormat="1" applyFont="1" applyFill="1" applyBorder="1" applyAlignment="1">
      <alignment horizontal="center" vertical="center"/>
    </xf>
    <xf numFmtId="4" fontId="3" fillId="2" borderId="3" xfId="20" applyNumberFormat="1" applyFont="1" applyFill="1" applyBorder="1" applyAlignment="1">
      <alignment horizontal="center" vertical="center"/>
    </xf>
    <xf numFmtId="4" fontId="3" fillId="0" borderId="3" xfId="20" applyNumberFormat="1" applyFont="1" applyFill="1" applyBorder="1" applyAlignment="1">
      <alignment horizontal="center" vertical="center"/>
    </xf>
    <xf numFmtId="4" fontId="3" fillId="2" borderId="41" xfId="20" applyNumberFormat="1" applyFont="1" applyFill="1" applyBorder="1" applyAlignment="1">
      <alignment horizontal="center" vertical="center"/>
    </xf>
    <xf numFmtId="0" fontId="3" fillId="0" borderId="40" xfId="19" applyFont="1" applyBorder="1" applyAlignment="1">
      <alignment horizontal="center" vertical="center"/>
    </xf>
    <xf numFmtId="0" fontId="3" fillId="0" borderId="3" xfId="19" applyFont="1" applyBorder="1" applyAlignment="1">
      <alignment horizontal="center" vertical="center"/>
    </xf>
    <xf numFmtId="4" fontId="3" fillId="0" borderId="3" xfId="19" applyNumberFormat="1" applyFont="1" applyBorder="1" applyAlignment="1">
      <alignment horizontal="center"/>
    </xf>
    <xf numFmtId="4" fontId="3" fillId="0" borderId="41" xfId="19" applyNumberFormat="1" applyFont="1" applyBorder="1" applyAlignment="1">
      <alignment horizontal="center"/>
    </xf>
    <xf numFmtId="4" fontId="3" fillId="0" borderId="41" xfId="20" applyNumberFormat="1" applyFont="1" applyFill="1" applyBorder="1" applyAlignment="1">
      <alignment horizontal="center" vertical="center"/>
    </xf>
    <xf numFmtId="0" fontId="2" fillId="0" borderId="45" xfId="154" applyBorder="1" applyAlignment="1">
      <alignment horizontal="center"/>
    </xf>
    <xf numFmtId="0" fontId="53" fillId="2" borderId="40" xfId="154" applyFont="1" applyFill="1" applyBorder="1" applyAlignment="1">
      <alignment horizontal="left" vertical="center" wrapText="1"/>
    </xf>
    <xf numFmtId="0" fontId="53" fillId="2" borderId="3" xfId="154" applyFont="1" applyFill="1" applyBorder="1" applyAlignment="1">
      <alignment horizontal="left" vertical="center" wrapText="1"/>
    </xf>
    <xf numFmtId="0" fontId="53" fillId="2" borderId="41" xfId="154" applyFont="1" applyFill="1" applyBorder="1" applyAlignment="1">
      <alignment horizontal="left" vertical="center" wrapText="1"/>
    </xf>
    <xf numFmtId="0" fontId="44" fillId="0" borderId="33" xfId="154" applyFont="1" applyBorder="1" applyAlignment="1">
      <alignment horizontal="center" vertical="center"/>
    </xf>
    <xf numFmtId="0" fontId="44" fillId="0" borderId="34" xfId="154" applyFont="1" applyBorder="1" applyAlignment="1">
      <alignment horizontal="center" vertical="center"/>
    </xf>
    <xf numFmtId="0" fontId="44" fillId="0" borderId="35" xfId="154" applyFont="1" applyBorder="1" applyAlignment="1">
      <alignment horizontal="center" vertical="center"/>
    </xf>
    <xf numFmtId="0" fontId="45" fillId="4" borderId="40" xfId="154" applyFont="1" applyFill="1" applyBorder="1" applyAlignment="1">
      <alignment horizontal="center" vertical="center" wrapText="1"/>
    </xf>
    <xf numFmtId="0" fontId="45" fillId="4" borderId="3" xfId="154" applyFont="1" applyFill="1" applyBorder="1" applyAlignment="1">
      <alignment horizontal="center" vertical="center" wrapText="1"/>
    </xf>
    <xf numFmtId="0" fontId="45" fillId="2" borderId="40" xfId="154" applyFont="1" applyFill="1" applyBorder="1" applyAlignment="1">
      <alignment horizontal="center" vertical="center"/>
    </xf>
    <xf numFmtId="0" fontId="45" fillId="2" borderId="3" xfId="154" applyFont="1" applyFill="1" applyBorder="1" applyAlignment="1">
      <alignment horizontal="center" vertical="center"/>
    </xf>
    <xf numFmtId="0" fontId="0" fillId="0" borderId="0" xfId="0" applyAlignment="1">
      <alignment vertical="center"/>
    </xf>
  </cellXfs>
  <cellStyles count="710">
    <cellStyle name="_x000d__x000a_JournalTemplate=C:\COMFO\CTALK\JOURSTD.TPL_x000d__x000a_LbStateAddress=3 3 0 251 1 89 2 311_x000d__x000a_LbStateJou" xfId="418" xr:uid="{DE012C8A-D32B-4776-A5C4-516B60741849}"/>
    <cellStyle name="20% - Accent1" xfId="226" xr:uid="{C00C0CCF-62FA-478B-BF01-B5135F091D3A}"/>
    <cellStyle name="20% - Accent1 2" xfId="478" xr:uid="{1FABF719-7BAD-4D95-A5EA-6DA1931F7929}"/>
    <cellStyle name="20% - Accent2" xfId="227" xr:uid="{9B3E252F-DE56-4EBC-AC3F-C9BF5C68837C}"/>
    <cellStyle name="20% - Accent2 2" xfId="479" xr:uid="{017416B6-49E0-4C1A-BD76-FBCFB3B14624}"/>
    <cellStyle name="20% - Accent3" xfId="228" xr:uid="{9AFA379E-4F94-4C9D-810E-565130300F8F}"/>
    <cellStyle name="20% - Accent3 2" xfId="480" xr:uid="{33E2C36C-965F-4B30-AD15-E4A5593B1F7B}"/>
    <cellStyle name="20% - Accent4" xfId="229" xr:uid="{4F69BBBB-B585-451F-BAA5-2CAC485E46A6}"/>
    <cellStyle name="20% - Accent4 2" xfId="481" xr:uid="{C89E9244-E65F-412B-9B26-E80B55202428}"/>
    <cellStyle name="20% - Accent5" xfId="230" xr:uid="{49C583AE-7DCF-4CE3-90D4-8AC55A12FCA7}"/>
    <cellStyle name="20% - Accent5 2" xfId="482" xr:uid="{52580B35-BA1A-4371-9B3D-9652664A5FE6}"/>
    <cellStyle name="20% - Accent6" xfId="231" xr:uid="{4D1B6E42-3397-4FB1-A8BD-13B65DA47963}"/>
    <cellStyle name="20% - Accent6 2" xfId="483" xr:uid="{15BA1AC6-146D-48A5-A5D6-A0AC875C47F7}"/>
    <cellStyle name="20% - Ênfase1 100" xfId="364" xr:uid="{EA4BB5DC-2F8A-4303-99B9-FADCB730F96F}"/>
    <cellStyle name="20% - Ênfase1 2" xfId="24" xr:uid="{00000000-0005-0000-0000-000000000000}"/>
    <cellStyle name="20% - Ênfase1 2 2" xfId="233" xr:uid="{C61E9E6E-0DC5-4478-9691-FA82776457B8}"/>
    <cellStyle name="20% - Ênfase1 3" xfId="25" xr:uid="{00000000-0005-0000-0000-000001000000}"/>
    <cellStyle name="20% - Ênfase1 3 2" xfId="232" xr:uid="{5F543C23-CE88-4765-BF49-90D4215AF6B8}"/>
    <cellStyle name="20% - Ênfase2 2" xfId="26" xr:uid="{00000000-0005-0000-0000-000002000000}"/>
    <cellStyle name="20% - Ênfase2 2 2" xfId="235" xr:uid="{31BD1020-38B4-46C2-BA19-32ADEFB236B8}"/>
    <cellStyle name="20% - Ênfase2 3" xfId="27" xr:uid="{00000000-0005-0000-0000-000003000000}"/>
    <cellStyle name="20% - Ênfase2 3 2" xfId="234" xr:uid="{51549655-EA77-4B1B-8910-5BFB0BAE1223}"/>
    <cellStyle name="20% - Ênfase3 2" xfId="28" xr:uid="{00000000-0005-0000-0000-000004000000}"/>
    <cellStyle name="20% - Ênfase3 2 2" xfId="237" xr:uid="{617E787A-0D29-40D6-8D05-3962733A8352}"/>
    <cellStyle name="20% - Ênfase3 3" xfId="29" xr:uid="{00000000-0005-0000-0000-000005000000}"/>
    <cellStyle name="20% - Ênfase3 3 2" xfId="236" xr:uid="{D1BDA745-7F3A-4FF4-89DA-2E33654309D2}"/>
    <cellStyle name="20% - Ênfase4 2" xfId="30" xr:uid="{00000000-0005-0000-0000-000006000000}"/>
    <cellStyle name="20% - Ênfase4 2 2" xfId="239" xr:uid="{DCD31A45-6D2B-4B4B-8D16-1BFED9B36B57}"/>
    <cellStyle name="20% - Ênfase4 3" xfId="31" xr:uid="{00000000-0005-0000-0000-000007000000}"/>
    <cellStyle name="20% - Ênfase4 3 2" xfId="238" xr:uid="{DF6CE047-177C-4669-89B1-DB5823CF8B2E}"/>
    <cellStyle name="20% - Ênfase5 2" xfId="32" xr:uid="{00000000-0005-0000-0000-000008000000}"/>
    <cellStyle name="20% - Ênfase5 2 2" xfId="241" xr:uid="{50E7E46C-DCC3-40A5-8B3C-C4BD68F2D4EF}"/>
    <cellStyle name="20% - Ênfase5 3" xfId="33" xr:uid="{00000000-0005-0000-0000-000009000000}"/>
    <cellStyle name="20% - Ênfase5 3 2" xfId="240" xr:uid="{8482B733-B4E6-452D-9C01-06882F833AF2}"/>
    <cellStyle name="20% - Ênfase6 2" xfId="34" xr:uid="{00000000-0005-0000-0000-00000A000000}"/>
    <cellStyle name="20% - Ênfase6 2 2" xfId="243" xr:uid="{201990F5-A391-4E76-B9B9-FB9CDCDAA266}"/>
    <cellStyle name="20% - Ênfase6 3" xfId="35" xr:uid="{00000000-0005-0000-0000-00000B000000}"/>
    <cellStyle name="20% - Ênfase6 3 2" xfId="242" xr:uid="{12B5DE34-F194-4092-8AE4-7671A11FAE60}"/>
    <cellStyle name="40% - Accent1" xfId="244" xr:uid="{66449396-0D45-433C-95EB-D180DDFA5AD3}"/>
    <cellStyle name="40% - Accent1 2" xfId="484" xr:uid="{284B40E8-5AEC-48B0-A254-26D32B798385}"/>
    <cellStyle name="40% - Accent2" xfId="245" xr:uid="{EE41C04E-61C9-4123-8AF4-BF5E71C37BFE}"/>
    <cellStyle name="40% - Accent2 2" xfId="485" xr:uid="{A08BD64E-EEE4-4912-9F8A-7D9BB6205636}"/>
    <cellStyle name="40% - Accent3" xfId="246" xr:uid="{28D58A3A-6FEE-483B-90BE-603B30A4480D}"/>
    <cellStyle name="40% - Accent3 2" xfId="486" xr:uid="{2384B644-9C7F-40BC-AED5-3F42AED6AD4A}"/>
    <cellStyle name="40% - Accent4" xfId="247" xr:uid="{9E3780F4-597F-44B5-A876-BAFFAA0655CE}"/>
    <cellStyle name="40% - Accent4 2" xfId="487" xr:uid="{1750D0C8-C17D-4402-9A1E-2B19E6114ED3}"/>
    <cellStyle name="40% - Accent5" xfId="248" xr:uid="{2F03011F-9C9F-471C-80B7-89540F94964C}"/>
    <cellStyle name="40% - Accent5 2" xfId="488" xr:uid="{9748336A-3AD1-4BBC-826A-0383083EAA19}"/>
    <cellStyle name="40% - Accent6" xfId="249" xr:uid="{840E9D3A-15BC-4D55-8604-7D9D687D5EE7}"/>
    <cellStyle name="40% - Accent6 2" xfId="489" xr:uid="{D2003A09-65C3-42EF-A0C2-A7CDF771D3B5}"/>
    <cellStyle name="40% - Ênfase1 2" xfId="36" xr:uid="{00000000-0005-0000-0000-00000C000000}"/>
    <cellStyle name="40% - Ênfase1 2 2" xfId="251" xr:uid="{F378C3DE-9B2B-4DA6-871D-D663C2AADEA1}"/>
    <cellStyle name="40% - Ênfase1 3" xfId="37" xr:uid="{00000000-0005-0000-0000-00000D000000}"/>
    <cellStyle name="40% - Ênfase1 3 2" xfId="250" xr:uid="{99B85CF9-3C2F-4906-A8B2-D798C932C8A7}"/>
    <cellStyle name="40% - Ênfase2 2" xfId="38" xr:uid="{00000000-0005-0000-0000-00000E000000}"/>
    <cellStyle name="40% - Ênfase2 2 2" xfId="253" xr:uid="{758E537F-5893-4A80-9BCF-7C85ABE7ACD9}"/>
    <cellStyle name="40% - Ênfase2 3" xfId="39" xr:uid="{00000000-0005-0000-0000-00000F000000}"/>
    <cellStyle name="40% - Ênfase2 3 2" xfId="252" xr:uid="{6F31FE7F-4134-4476-95A7-9BED9AADBC4C}"/>
    <cellStyle name="40% - Ênfase3 2" xfId="40" xr:uid="{00000000-0005-0000-0000-000010000000}"/>
    <cellStyle name="40% - Ênfase3 2 2" xfId="255" xr:uid="{DF420E7D-96C6-4D64-9767-C6C14827423F}"/>
    <cellStyle name="40% - Ênfase3 3" xfId="41" xr:uid="{00000000-0005-0000-0000-000011000000}"/>
    <cellStyle name="40% - Ênfase3 3 2" xfId="254" xr:uid="{2BE14669-1FB3-44FE-85B1-8F8161FFE279}"/>
    <cellStyle name="40% - Ênfase4 2" xfId="42" xr:uid="{00000000-0005-0000-0000-000012000000}"/>
    <cellStyle name="40% - Ênfase4 2 2" xfId="257" xr:uid="{FDEA67CF-4F2D-43B3-8457-801963D8896B}"/>
    <cellStyle name="40% - Ênfase4 3" xfId="43" xr:uid="{00000000-0005-0000-0000-000013000000}"/>
    <cellStyle name="40% - Ênfase4 3 2" xfId="256" xr:uid="{99CF7ACC-9C62-4667-BE1D-2EAE702FB255}"/>
    <cellStyle name="40% - Ênfase5 2" xfId="44" xr:uid="{00000000-0005-0000-0000-000014000000}"/>
    <cellStyle name="40% - Ênfase5 2 2" xfId="259" xr:uid="{8C5896CA-543C-4B02-A6F1-551570013876}"/>
    <cellStyle name="40% - Ênfase5 3" xfId="45" xr:uid="{00000000-0005-0000-0000-000015000000}"/>
    <cellStyle name="40% - Ênfase5 3 2" xfId="258" xr:uid="{42540718-F9CD-4366-AF85-096740B2B4EB}"/>
    <cellStyle name="40% - Ênfase6 2" xfId="46" xr:uid="{00000000-0005-0000-0000-000016000000}"/>
    <cellStyle name="40% - Ênfase6 2 2" xfId="261" xr:uid="{1C09C4DE-CAAD-4855-9B0E-E4627215202F}"/>
    <cellStyle name="40% - Ênfase6 3" xfId="47" xr:uid="{00000000-0005-0000-0000-000017000000}"/>
    <cellStyle name="40% - Ênfase6 3 2" xfId="260" xr:uid="{2793AA44-B72B-49FF-B9CD-2B0A02FB3217}"/>
    <cellStyle name="60% - Accent1" xfId="262" xr:uid="{631C1CDC-EDC0-479F-A834-3F5EC083BEB6}"/>
    <cellStyle name="60% - Accent1 2" xfId="490" xr:uid="{010B957C-0C13-4A76-9AC6-94F3B3BF9327}"/>
    <cellStyle name="60% - Accent2" xfId="263" xr:uid="{C2EBC930-B22E-4CDA-8095-3E8367BB9176}"/>
    <cellStyle name="60% - Accent2 2" xfId="491" xr:uid="{7318581E-70B5-4786-AC67-5C3CF448CA97}"/>
    <cellStyle name="60% - Accent3" xfId="264" xr:uid="{82398F43-8E62-4FDB-9C77-4578A66E7006}"/>
    <cellStyle name="60% - Accent3 2" xfId="492" xr:uid="{BE871BC9-A497-499D-8663-17F7F9247497}"/>
    <cellStyle name="60% - Accent4" xfId="265" xr:uid="{6CCAE233-672F-466D-B1F2-034DE96DB2EB}"/>
    <cellStyle name="60% - Accent4 2" xfId="493" xr:uid="{E2617441-0EEA-4318-BA36-FDEEC09ADC53}"/>
    <cellStyle name="60% - Accent5" xfId="266" xr:uid="{7D99EC84-985E-4800-8ED3-2791F0C7CD33}"/>
    <cellStyle name="60% - Accent5 2" xfId="494" xr:uid="{BAABA990-77AF-4D2E-A519-3A67BF1D1569}"/>
    <cellStyle name="60% - Accent6" xfId="267" xr:uid="{677DBB76-DFB2-4429-A494-3F65A92A9D1C}"/>
    <cellStyle name="60% - Accent6 2" xfId="495" xr:uid="{7B7F0604-6E5F-499B-AEFA-CFC91DD4C783}"/>
    <cellStyle name="60% - Ênfase1 2" xfId="48" xr:uid="{00000000-0005-0000-0000-000018000000}"/>
    <cellStyle name="60% - Ênfase1 2 2" xfId="269" xr:uid="{71BA397A-BFE9-4C6E-A367-1A0CB8B495E8}"/>
    <cellStyle name="60% - Ênfase1 3" xfId="49" xr:uid="{00000000-0005-0000-0000-000019000000}"/>
    <cellStyle name="60% - Ênfase1 3 2" xfId="268" xr:uid="{8DBED9E4-F039-4A46-808D-05EFB8F60DCF}"/>
    <cellStyle name="60% - Ênfase2 2" xfId="50" xr:uid="{00000000-0005-0000-0000-00001A000000}"/>
    <cellStyle name="60% - Ênfase2 2 2" xfId="271" xr:uid="{D75E1DF8-1179-46D3-9140-FB30F39EC5F7}"/>
    <cellStyle name="60% - Ênfase2 3" xfId="51" xr:uid="{00000000-0005-0000-0000-00001B000000}"/>
    <cellStyle name="60% - Ênfase2 3 2" xfId="270" xr:uid="{C0310E81-2536-4EFA-8F99-B5A1A64C8D1D}"/>
    <cellStyle name="60% - Ênfase3 2" xfId="52" xr:uid="{00000000-0005-0000-0000-00001C000000}"/>
    <cellStyle name="60% - Ênfase3 2 2" xfId="273" xr:uid="{9517F121-0CC0-465F-AC29-8B2F8FE7C7B6}"/>
    <cellStyle name="60% - Ênfase3 3" xfId="53" xr:uid="{00000000-0005-0000-0000-00001D000000}"/>
    <cellStyle name="60% - Ênfase3 3 2" xfId="272" xr:uid="{FB6A32C3-4885-4DB6-9FC0-4A509BD1F687}"/>
    <cellStyle name="60% - Ênfase4 2" xfId="54" xr:uid="{00000000-0005-0000-0000-00001E000000}"/>
    <cellStyle name="60% - Ênfase4 2 2" xfId="275" xr:uid="{F7CD7083-CDDC-4817-8014-E93FDB0AB6A6}"/>
    <cellStyle name="60% - Ênfase4 3" xfId="55" xr:uid="{00000000-0005-0000-0000-00001F000000}"/>
    <cellStyle name="60% - Ênfase4 3 2" xfId="274" xr:uid="{8224E17C-BCB6-42DB-AE78-9CAF331B18A6}"/>
    <cellStyle name="60% - Ênfase5 2" xfId="56" xr:uid="{00000000-0005-0000-0000-000020000000}"/>
    <cellStyle name="60% - Ênfase5 2 2" xfId="277" xr:uid="{0B28B8F0-CBB9-412C-BFB7-13643D48A3A8}"/>
    <cellStyle name="60% - Ênfase5 3" xfId="57" xr:uid="{00000000-0005-0000-0000-000021000000}"/>
    <cellStyle name="60% - Ênfase5 3 2" xfId="276" xr:uid="{151BE418-0CCC-4CBB-9675-1F9AE19BC493}"/>
    <cellStyle name="60% - Ênfase6 2" xfId="58" xr:uid="{00000000-0005-0000-0000-000022000000}"/>
    <cellStyle name="60% - Ênfase6 2 2" xfId="279" xr:uid="{933DA3C6-AF96-4042-9C68-E5B23C65ECA2}"/>
    <cellStyle name="60% - Ênfase6 3" xfId="59" xr:uid="{00000000-0005-0000-0000-000023000000}"/>
    <cellStyle name="60% - Ênfase6 3 2" xfId="278" xr:uid="{028C9FA6-DC13-4514-AF9A-E91E0419E404}"/>
    <cellStyle name="60% - Ênfase6 37" xfId="365" xr:uid="{890DA062-CA4F-4A72-9C56-3517894CBC0D}"/>
    <cellStyle name="Accent1" xfId="280" xr:uid="{623CBBFF-329E-43E9-AA19-9E7F7A292741}"/>
    <cellStyle name="Accent1 2" xfId="496" xr:uid="{A02647B7-6197-4F80-8963-311C46E7E67D}"/>
    <cellStyle name="Accent2" xfId="281" xr:uid="{FFBEB127-E390-4BE5-A670-63B6179D524B}"/>
    <cellStyle name="Accent2 2" xfId="497" xr:uid="{4E7E8797-2B65-453A-96DC-B4C76245B1F9}"/>
    <cellStyle name="Accent3" xfId="282" xr:uid="{35CFA06D-37BF-4DAF-A75D-707F22F9062C}"/>
    <cellStyle name="Accent3 2" xfId="498" xr:uid="{2835CECA-56B1-42C4-B0E6-3205A7E5EE2E}"/>
    <cellStyle name="Accent4" xfId="283" xr:uid="{79E4CA30-CEED-423E-915B-79CCA32F88A8}"/>
    <cellStyle name="Accent4 2" xfId="499" xr:uid="{5B5E78B9-0E03-49BF-BEB7-8659A5F78589}"/>
    <cellStyle name="Accent5" xfId="284" xr:uid="{E0F3F8FE-37AF-4EDB-ABE1-B787BA66592E}"/>
    <cellStyle name="Accent5 2" xfId="500" xr:uid="{5E0CBEC9-36CB-4D50-B272-4462D57B4959}"/>
    <cellStyle name="Accent6" xfId="285" xr:uid="{CCEA3662-A030-4214-939B-068D15B9BD02}"/>
    <cellStyle name="Accent6 2" xfId="501" xr:uid="{BE455BC3-9A29-41CB-B777-464B9C582EDB}"/>
    <cellStyle name="Bad" xfId="286" xr:uid="{A1F6E032-4E54-4891-AF47-F5FB2A54CAA9}"/>
    <cellStyle name="Bad 2" xfId="502" xr:uid="{677C32E1-EAB2-4741-8DF3-A1F058CFBA5F}"/>
    <cellStyle name="Bom 2" xfId="60" xr:uid="{00000000-0005-0000-0000-000024000000}"/>
    <cellStyle name="Bom 2 2" xfId="288" xr:uid="{3603A436-ED71-4775-85E9-155D9044E602}"/>
    <cellStyle name="Bom 3" xfId="61" xr:uid="{00000000-0005-0000-0000-000025000000}"/>
    <cellStyle name="Bom 3 2" xfId="287" xr:uid="{D36F6EAC-304A-41D2-ABB4-E46ECC92765E}"/>
    <cellStyle name="Calculation" xfId="289" xr:uid="{234BF875-F9A2-4A64-AB52-26F8A7468253}"/>
    <cellStyle name="Calculation 2" xfId="503" xr:uid="{60AB72BA-86AC-44B8-9BB0-C7772A396864}"/>
    <cellStyle name="Cálculo 2" xfId="62" xr:uid="{00000000-0005-0000-0000-000026000000}"/>
    <cellStyle name="Cálculo 2 2" xfId="291" xr:uid="{30261D23-4099-4392-8BD5-75B017694F57}"/>
    <cellStyle name="Cálculo 3" xfId="63" xr:uid="{00000000-0005-0000-0000-000027000000}"/>
    <cellStyle name="Cálculo 3 2" xfId="290" xr:uid="{8858B2ED-DA1F-45D2-A47C-95E2A4E00191}"/>
    <cellStyle name="Cancel 2" xfId="64" xr:uid="{00000000-0005-0000-0000-000028000000}"/>
    <cellStyle name="Célula de Verificação 2" xfId="65" xr:uid="{00000000-0005-0000-0000-000029000000}"/>
    <cellStyle name="Célula de Verificação 2 2" xfId="293" xr:uid="{C2EB34F4-A17D-4CDC-8F56-1BE6425F5A54}"/>
    <cellStyle name="Célula de Verificação 3" xfId="66" xr:uid="{00000000-0005-0000-0000-00002A000000}"/>
    <cellStyle name="Célula de Verificação 3 2" xfId="292" xr:uid="{3A275FC8-0DD9-40DA-885F-E726E11FEF37}"/>
    <cellStyle name="Célula Vinculada 2" xfId="67" xr:uid="{00000000-0005-0000-0000-00002B000000}"/>
    <cellStyle name="Célula Vinculada 3" xfId="68" xr:uid="{00000000-0005-0000-0000-00002C000000}"/>
    <cellStyle name="Célula Vinculada 3 2" xfId="294" xr:uid="{26559C4A-965B-4AF1-97B0-73F71092D761}"/>
    <cellStyle name="Check Cell" xfId="295" xr:uid="{6F8CD701-DBDF-467F-B0E9-44A4BB13755A}"/>
    <cellStyle name="Comma_Arauco Piping list" xfId="419" xr:uid="{F1C4E8E8-B081-4BB9-A077-B325EB801BFA}"/>
    <cellStyle name="Comma0" xfId="296" xr:uid="{0D218965-AD8F-4A9E-A4A0-BCF4B78C7198}"/>
    <cellStyle name="Comma0 2" xfId="420" xr:uid="{B70FB69C-66E5-496C-A91C-C418C55271EC}"/>
    <cellStyle name="CORES" xfId="421" xr:uid="{9E6CEFCB-AF73-44B4-A941-F4A0BA4BD0C1}"/>
    <cellStyle name="Currency [0]_Arauco Piping list" xfId="422" xr:uid="{F95EA1E1-BB33-4B96-BBE7-8520AC8849C4}"/>
    <cellStyle name="Currency_Arauco Piping list" xfId="423" xr:uid="{76FD8781-A5D1-4409-818D-985676132097}"/>
    <cellStyle name="Currency0" xfId="297" xr:uid="{234F87FC-1D9D-4F50-AB42-61BA3E746855}"/>
    <cellStyle name="Currency0 2" xfId="424" xr:uid="{71790298-85AE-4D8E-B57F-0EF413BF6836}"/>
    <cellStyle name="Data" xfId="69" xr:uid="{00000000-0005-0000-0000-00002D000000}"/>
    <cellStyle name="Date" xfId="425" xr:uid="{CFEBD6AD-ABB4-46EA-8963-73FFFB4D9FF6}"/>
    <cellStyle name="Ênfase1 2" xfId="70" xr:uid="{00000000-0005-0000-0000-00002E000000}"/>
    <cellStyle name="Ênfase1 2 2" xfId="299" xr:uid="{7EB32BA6-FF13-40EF-8997-3F023C76C941}"/>
    <cellStyle name="Ênfase1 3" xfId="71" xr:uid="{00000000-0005-0000-0000-00002F000000}"/>
    <cellStyle name="Ênfase1 3 2" xfId="298" xr:uid="{5B2750D8-DD79-4B04-97AB-03A959E0A069}"/>
    <cellStyle name="Ênfase2 2" xfId="72" xr:uid="{00000000-0005-0000-0000-000030000000}"/>
    <cellStyle name="Ênfase2 2 2" xfId="301" xr:uid="{1F16BA9B-8E9D-4CB0-9D73-55A30351058B}"/>
    <cellStyle name="Ênfase2 3" xfId="73" xr:uid="{00000000-0005-0000-0000-000031000000}"/>
    <cellStyle name="Ênfase2 3 2" xfId="300" xr:uid="{37FDFFBB-36A5-43B4-AE01-EEA6926053FC}"/>
    <cellStyle name="Ênfase3 2" xfId="74" xr:uid="{00000000-0005-0000-0000-000032000000}"/>
    <cellStyle name="Ênfase3 2 2" xfId="303" xr:uid="{BDD5944D-66EA-4CAB-B5C1-3559BF86FF37}"/>
    <cellStyle name="Ênfase3 3" xfId="75" xr:uid="{00000000-0005-0000-0000-000033000000}"/>
    <cellStyle name="Ênfase3 3 2" xfId="302" xr:uid="{214928A1-1B6F-476A-B5A8-853136B63549}"/>
    <cellStyle name="Ênfase4 2" xfId="76" xr:uid="{00000000-0005-0000-0000-000034000000}"/>
    <cellStyle name="Ênfase4 2 2" xfId="305" xr:uid="{2F7A334F-D44A-4B2E-927D-7C0237CAFF3D}"/>
    <cellStyle name="Ênfase4 3" xfId="77" xr:uid="{00000000-0005-0000-0000-000035000000}"/>
    <cellStyle name="Ênfase4 3 2" xfId="304" xr:uid="{25432D29-3902-4260-8AD8-9B6F8EDA3BBA}"/>
    <cellStyle name="Ênfase5 2" xfId="78" xr:uid="{00000000-0005-0000-0000-000036000000}"/>
    <cellStyle name="Ênfase5 2 2" xfId="307" xr:uid="{E453C67A-CF6F-4AD1-B4B3-E7750F9E63EE}"/>
    <cellStyle name="Ênfase5 3" xfId="79" xr:uid="{00000000-0005-0000-0000-000037000000}"/>
    <cellStyle name="Ênfase5 3 2" xfId="306" xr:uid="{E28C4FE9-DFC1-4F3A-88D7-765962BC239F}"/>
    <cellStyle name="Ênfase6 2" xfId="80" xr:uid="{00000000-0005-0000-0000-000038000000}"/>
    <cellStyle name="Ênfase6 2 2" xfId="309" xr:uid="{91293BFC-BDCB-478A-A850-4189358903C0}"/>
    <cellStyle name="Ênfase6 3" xfId="81" xr:uid="{00000000-0005-0000-0000-000039000000}"/>
    <cellStyle name="Ênfase6 3 2" xfId="308" xr:uid="{1D45E6CC-B82C-4713-AFC3-48A773AAA4FD}"/>
    <cellStyle name="Entrada 2" xfId="82" xr:uid="{00000000-0005-0000-0000-00003A000000}"/>
    <cellStyle name="Entrada 2 2" xfId="311" xr:uid="{D9409401-DB03-4126-9396-0618768AD8CA}"/>
    <cellStyle name="Entrada 3" xfId="83" xr:uid="{00000000-0005-0000-0000-00003B000000}"/>
    <cellStyle name="Entrada 3 2" xfId="310" xr:uid="{A3043209-FB5C-4965-B0B5-8CBC54EE1DCC}"/>
    <cellStyle name="Excel Built-in Excel Built-in Excel Built-in Excel Built-in Excel Built-in Excel Built-in Excel Built-in Excel Built-in Separador de milhares 4" xfId="366" xr:uid="{B4C0FB0E-679D-4978-8063-D460C6DABE58}"/>
    <cellStyle name="Excel Built-in Excel Built-in Excel Built-in Excel Built-in Excel Built-in Excel Built-in Excel Built-in Separador de milhares 4" xfId="367" xr:uid="{EE2211AB-FDC2-4B6D-8EB0-879FEC0BB285}"/>
    <cellStyle name="Excel Built-in Normal" xfId="312" xr:uid="{E00ABDD0-468F-4FEF-A0F4-63933473F705}"/>
    <cellStyle name="Excel Built-in Normal 1" xfId="369" xr:uid="{3D1F6151-8721-40DC-A0E6-21E9AAA1CC02}"/>
    <cellStyle name="Excel Built-in Normal 2" xfId="389" xr:uid="{3BD9F48D-924F-4C0C-907B-F5B0F1D31AD1}"/>
    <cellStyle name="Excel Built-in Normal 3" xfId="400" xr:uid="{26A910ED-9902-46E7-8E8A-6875D6D64D22}"/>
    <cellStyle name="Excel Built-in Normal 4" xfId="368" xr:uid="{26FEB922-2229-435D-9FAA-EED5CABAA4EA}"/>
    <cellStyle name="Excel_BuiltIn_Comma" xfId="84" xr:uid="{00000000-0005-0000-0000-00003C000000}"/>
    <cellStyle name="Explanatory Text" xfId="313" xr:uid="{DBA037F9-F348-44F0-8C21-143819371EE3}"/>
    <cellStyle name="Explanatory Text 2" xfId="504" xr:uid="{3BAA75B6-E563-498B-BB7A-12C1AA5A4AA9}"/>
    <cellStyle name="Fixed" xfId="426" xr:uid="{6C718AA8-02FD-49C0-A5EE-08B9E522BB01}"/>
    <cellStyle name="Fixo" xfId="85" xr:uid="{00000000-0005-0000-0000-00003D000000}"/>
    <cellStyle name="Fixo 2" xfId="427" xr:uid="{1E7D9F0E-67F8-4887-8A3A-E8B16F01B9A1}"/>
    <cellStyle name="Followed Hyperlink" xfId="428" xr:uid="{C18CE954-D5C5-40F8-B45D-E80F38ACEBF5}"/>
    <cellStyle name="Good" xfId="314" xr:uid="{6C1E0131-5742-4E58-B628-CBF5DC109737}"/>
    <cellStyle name="Grey" xfId="429" xr:uid="{D736BF9D-028E-441E-91C2-F5A4DA30C366}"/>
    <cellStyle name="Heading" xfId="86" xr:uid="{00000000-0005-0000-0000-00003E000000}"/>
    <cellStyle name="Heading 1" xfId="315" xr:uid="{BC9640C6-1B69-4BAA-A4B5-8AA527043888}"/>
    <cellStyle name="Heading 1 2" xfId="430" xr:uid="{B9A69679-9AD4-49DD-8A49-3EB449901F82}"/>
    <cellStyle name="Heading 2" xfId="316" xr:uid="{16C65D17-5640-4F23-BB57-7AE8B8F4730D}"/>
    <cellStyle name="Heading 2 2" xfId="431" xr:uid="{C681C39F-936F-4CFD-88CC-CC729158E4A2}"/>
    <cellStyle name="Heading 3" xfId="317" xr:uid="{9DEDC4BA-F207-4B99-8C31-927E4DCD1E34}"/>
    <cellStyle name="Heading 3 2" xfId="505" xr:uid="{9CA8F633-E7A7-4F27-874F-2A5967FD7CB0}"/>
    <cellStyle name="Heading 4" xfId="318" xr:uid="{DF64FBBE-5F5E-4003-A26F-BDFDDCD9D794}"/>
    <cellStyle name="Heading 4 2" xfId="506" xr:uid="{92FD6D36-9229-408C-AA37-888BEF48C56B}"/>
    <cellStyle name="Heading 5" xfId="370" xr:uid="{021E11DC-2B39-4D5E-9729-2333E7DF7903}"/>
    <cellStyle name="Heading1" xfId="87" xr:uid="{00000000-0005-0000-0000-00003F000000}"/>
    <cellStyle name="Heading1 2" xfId="371" xr:uid="{6A9D196F-8A8B-44FC-B55C-EBCEFE8E6899}"/>
    <cellStyle name="Hiperlink 2" xfId="88" xr:uid="{00000000-0005-0000-0000-000040000000}"/>
    <cellStyle name="Hiperlink 2 2" xfId="390" xr:uid="{B4CCA729-9A95-4A49-BEBC-102E840CEB12}"/>
    <cellStyle name="Hyperlink 2" xfId="89" xr:uid="{00000000-0005-0000-0000-000041000000}"/>
    <cellStyle name="Incorreto 2" xfId="90" xr:uid="{00000000-0005-0000-0000-000042000000}"/>
    <cellStyle name="Incorreto 2 2" xfId="320" xr:uid="{B9A5683A-FFD8-4BB8-A802-C36A75E3F42D}"/>
    <cellStyle name="Incorreto 3" xfId="91" xr:uid="{00000000-0005-0000-0000-000043000000}"/>
    <cellStyle name="Incorreto 3 2" xfId="523" xr:uid="{A63BD90A-60B0-4E5C-A73E-B87A0E7DFFB3}"/>
    <cellStyle name="Indefinido" xfId="432" xr:uid="{EDDC829B-A80F-469C-9FED-FC9E10996870}"/>
    <cellStyle name="Input" xfId="321" xr:uid="{95F28AC7-EDDF-4670-9294-2F6F2A3895EB}"/>
    <cellStyle name="Input [yellow]" xfId="433" xr:uid="{E575074B-3A84-4575-835F-A4C6AF0DFCBF}"/>
    <cellStyle name="Linked Cell" xfId="322" xr:uid="{1F8E3C4F-7D2D-4E9D-A9F2-1AEB685730DE}"/>
    <cellStyle name="material" xfId="434" xr:uid="{262897CD-FB12-46FD-B5A0-E53A599D30BD}"/>
    <cellStyle name="MINIPG" xfId="435" xr:uid="{D93CA498-DCAC-49B8-B953-FE7FC291ABED}"/>
    <cellStyle name="Moeda" xfId="3" builtinId="4"/>
    <cellStyle name="Moeda 2" xfId="21" xr:uid="{00000000-0005-0000-0000-000045000000}"/>
    <cellStyle name="Moeda 2 11" xfId="10" xr:uid="{00000000-0005-0000-0000-000046000000}"/>
    <cellStyle name="Moeda 2 2" xfId="360" xr:uid="{92B02C1B-68C9-419F-904C-450D635E3A07}"/>
    <cellStyle name="Moeda 2 2 2" xfId="536" xr:uid="{98B55CAD-3C32-495B-BD41-C701F6AAD682}"/>
    <cellStyle name="Moeda 2 2 3" xfId="537" xr:uid="{6270688D-F5BD-4235-833D-3C4D10BF2E3C}"/>
    <cellStyle name="Moeda 2 2 4" xfId="674" xr:uid="{CECA692D-1CB7-4895-97A6-5C9C547BB9F9}"/>
    <cellStyle name="Moeda 2 2 5" xfId="532" xr:uid="{453CBF9D-3667-46BA-B3EA-11633EABF147}"/>
    <cellStyle name="Moeda 2 3" xfId="391" xr:uid="{CB660F6C-0198-4B9B-8A91-7A3C5F6E63F9}"/>
    <cellStyle name="Moeda 2 3 2" xfId="539" xr:uid="{0FA8C414-B879-46D9-9155-827CCF4304A4}"/>
    <cellStyle name="Moeda 2 3 3" xfId="684" xr:uid="{79CCD61C-2470-4C70-8F54-FC0DB54DD1A5}"/>
    <cellStyle name="Moeda 2 3 4" xfId="538" xr:uid="{0F6F9CF9-390C-4A76-9535-4B13DB1F985A}"/>
    <cellStyle name="Moeda 2 4" xfId="324" xr:uid="{45CFA941-015C-4D2A-BAAE-93A6AC48A8C0}"/>
    <cellStyle name="Moeda 2 4 2" xfId="540" xr:uid="{A4297AC3-2A82-4E29-893D-9363C52D9AEA}"/>
    <cellStyle name="Moeda 2 5" xfId="541" xr:uid="{472E25C7-2E30-4924-A3A5-03C8C55006C4}"/>
    <cellStyle name="Moeda 2 6" xfId="667" xr:uid="{97635FB3-D392-4D31-846D-6BC2F19024AD}"/>
    <cellStyle name="Moeda 2 7" xfId="524" xr:uid="{1B807EBF-2467-4051-9378-6B0B8EC926A4}"/>
    <cellStyle name="Moeda 2 8" xfId="206" xr:uid="{C62D84FD-5F73-4418-BB21-C8EE90D4C7EC}"/>
    <cellStyle name="Moeda 3" xfId="92" xr:uid="{00000000-0005-0000-0000-000047000000}"/>
    <cellStyle name="Moeda 3 2" xfId="93" xr:uid="{00000000-0005-0000-0000-000048000000}"/>
    <cellStyle name="Moeda 3 2 2" xfId="543" xr:uid="{38826586-B6AC-4E31-A0E0-3EEFB7D7DE0D}"/>
    <cellStyle name="Moeda 3 2 3" xfId="706" xr:uid="{2C541055-DCB8-4F54-8E21-4F37F6699933}"/>
    <cellStyle name="Moeda 3 2 4" xfId="542" xr:uid="{70A8638A-6715-4EF8-9EB8-4F1B09AC8F86}"/>
    <cellStyle name="Moeda 3 2 5" xfId="507" xr:uid="{64027C46-6269-4A07-83C6-7AC507639C7D}"/>
    <cellStyle name="Moeda 3 3" xfId="325" xr:uid="{805A81C0-3B10-4043-B3A0-E45140FB5857}"/>
    <cellStyle name="Moeda 3 3 2" xfId="544" xr:uid="{2FFDB696-15E1-4E4A-ADDE-702A3F1285C8}"/>
    <cellStyle name="Moeda 3 4" xfId="545" xr:uid="{0BE4CA59-0555-4D4C-8B1E-24580CFCBEC9}"/>
    <cellStyle name="Moeda 3 5" xfId="668" xr:uid="{E615FD59-0D8E-4B3D-884D-144D577C2A84}"/>
    <cellStyle name="Moeda 3 6" xfId="525" xr:uid="{169B6AF3-62D4-408E-8CDC-E021CFE88821}"/>
    <cellStyle name="Moeda 3 7" xfId="209" xr:uid="{24C0713D-ED8A-4B3B-96E5-5EFA1C4665DF}"/>
    <cellStyle name="Moeda 4" xfId="94" xr:uid="{00000000-0005-0000-0000-000049000000}"/>
    <cellStyle name="Moeda 4 2" xfId="95" xr:uid="{00000000-0005-0000-0000-00004A000000}"/>
    <cellStyle name="Moeda 4 2 2" xfId="547" xr:uid="{BE40BA39-976A-4DDC-951D-F1192C85339F}"/>
    <cellStyle name="Moeda 4 2 3" xfId="548" xr:uid="{776C3C1D-ACE4-44BE-83B0-6C8522F91CA4}"/>
    <cellStyle name="Moeda 4 2 4" xfId="707" xr:uid="{E4426832-194B-4BDB-9812-D248EBE5EA5A}"/>
    <cellStyle name="Moeda 4 2 5" xfId="546" xr:uid="{486B9876-BB08-4B6A-9303-EF1B8A9288C1}"/>
    <cellStyle name="Moeda 4 2 6" xfId="508" xr:uid="{352B20ED-C4DB-4879-8F7E-9E0E3CBD6630}"/>
    <cellStyle name="Moeda 4 3" xfId="96" xr:uid="{00000000-0005-0000-0000-00004B000000}"/>
    <cellStyle name="Moeda 4 3 2" xfId="219" xr:uid="{8700B94D-40C6-4779-9C5E-FCD0882ED5E2}"/>
    <cellStyle name="Moeda 4 4" xfId="97" xr:uid="{00000000-0005-0000-0000-00004C000000}"/>
    <cellStyle name="Moeda 4 5" xfId="98" xr:uid="{00000000-0005-0000-0000-00004D000000}"/>
    <cellStyle name="Moeda 4 6" xfId="213" xr:uid="{C7762164-C77E-4D94-9BAB-5B70B9AA8936}"/>
    <cellStyle name="Moeda 5" xfId="99" xr:uid="{00000000-0005-0000-0000-00004E000000}"/>
    <cellStyle name="Moeda 5 2" xfId="361" xr:uid="{1AB1DD5C-B0D5-4BA4-B88D-F29895428E87}"/>
    <cellStyle name="Moeda 5 2 2" xfId="549" xr:uid="{0D2ED8BA-09B3-4CD2-BCF2-93FBA398D59D}"/>
    <cellStyle name="Moeda 5 3" xfId="550" xr:uid="{DA812742-350B-4884-9F06-08C277723CD7}"/>
    <cellStyle name="Moeda 5 4" xfId="222" xr:uid="{C05F93AA-E408-4466-805F-52558C5B67C9}"/>
    <cellStyle name="Moeda 6" xfId="205" xr:uid="{BE5A5DA9-019D-4012-AB6B-1DBC7D3BE668}"/>
    <cellStyle name="Moeda 6 2" xfId="217" xr:uid="{DB67D561-B619-4872-85D4-B199E9DF5575}"/>
    <cellStyle name="Moeda 6 2 2" xfId="552" xr:uid="{92B14A3F-46D8-48E4-B74A-6195B0861087}"/>
    <cellStyle name="Moeda 6 3" xfId="473" xr:uid="{415ED8C0-02DF-49D2-BDBE-ED0A32863ED8}"/>
    <cellStyle name="Moeda 6 3 2" xfId="705" xr:uid="{7FA33AFE-9F02-4C8B-B809-1062FECD71C1}"/>
    <cellStyle name="Moeda 6 4" xfId="551" xr:uid="{8AEEE6EE-AA1C-4B7D-8396-AFF16C282101}"/>
    <cellStyle name="Moeda 7" xfId="323" xr:uid="{872F2D6E-74F2-4100-9EC6-ADC94032E013}"/>
    <cellStyle name="Moeda 7 2" xfId="553" xr:uid="{3FD34968-B9EC-43C3-AF29-DD1D84EF84BF}"/>
    <cellStyle name="Moeda 8" xfId="201" xr:uid="{78B8A237-A6E6-47AB-AE6E-F9B38CA6DE85}"/>
    <cellStyle name="Neutra 2" xfId="100" xr:uid="{00000000-0005-0000-0000-00004F000000}"/>
    <cellStyle name="Neutra 2 2" xfId="327" xr:uid="{85354678-9F94-469D-B85D-F293DAA7D352}"/>
    <cellStyle name="Neutra 3" xfId="101" xr:uid="{00000000-0005-0000-0000-000050000000}"/>
    <cellStyle name="Neutra 3 2" xfId="526" xr:uid="{B094FA7E-5EED-4CFA-9F82-8EE07A25A0BA}"/>
    <cellStyle name="Neutral" xfId="328" xr:uid="{9C24DC8B-FCE7-4F47-91DF-06C068BD5D0C}"/>
    <cellStyle name="Neutro 2" xfId="326" xr:uid="{063E9877-3BCE-4891-8CA1-60DE2DDF82AE}"/>
    <cellStyle name="NívelCol_1" xfId="2" builtinId="2" iLevel="0"/>
    <cellStyle name="NívelLinha_1" xfId="1" builtinId="1" iLevel="0"/>
    <cellStyle name="Normal" xfId="0" builtinId="0"/>
    <cellStyle name="Normal - Style1" xfId="436" xr:uid="{1ABC6A9E-72D2-4E3D-9BB4-5810A967F82E}"/>
    <cellStyle name="Normal 10" xfId="208" xr:uid="{CFF1ECFB-C9EB-48BE-98D3-76561257D40B}"/>
    <cellStyle name="Normal 11" xfId="210" xr:uid="{188990E8-6109-43E0-8DCF-FC2FFB4AAC18}"/>
    <cellStyle name="Normal 11 2" xfId="5" xr:uid="{00000000-0005-0000-0000-000054000000}"/>
    <cellStyle name="Normal 12" xfId="410" xr:uid="{E61FA221-82E8-4AE5-A0AA-F48EF1326141}"/>
    <cellStyle name="Normal 13" xfId="411" xr:uid="{B8D05B3E-368E-4E7C-B044-B17B914C5D79}"/>
    <cellStyle name="Normal 13 2" xfId="555" xr:uid="{EDB06E9F-F613-4E80-A496-858B7F98A10D}"/>
    <cellStyle name="Normal 13 3" xfId="556" xr:uid="{6FE8C7DC-7DDB-4DA1-AC8B-7F7592B13706}"/>
    <cellStyle name="Normal 13 4" xfId="696" xr:uid="{75ACA028-14E0-4E0E-8BE8-7025799CD5A8}"/>
    <cellStyle name="Normal 13 5" xfId="554" xr:uid="{A13D5C90-69DE-4EB2-B9B9-DA6DED6A120D}"/>
    <cellStyle name="Normal 14" xfId="413" xr:uid="{E61C50C7-5EC7-48F4-AA17-6A52F846F3A7}"/>
    <cellStyle name="Normal 14 2" xfId="558" xr:uid="{90546CE8-AA0B-4637-A349-6E1B496A5554}"/>
    <cellStyle name="Normal 14 3" xfId="559" xr:uid="{CB0C7348-83C3-41F2-8FB3-A04DDCC5A931}"/>
    <cellStyle name="Normal 14 4" xfId="698" xr:uid="{FDD69C75-D7D4-48D2-ADCE-55210EA250FB}"/>
    <cellStyle name="Normal 14 5" xfId="557" xr:uid="{1C4BC220-BD77-4868-9C2B-29E5C5314BAB}"/>
    <cellStyle name="Normal 15" xfId="416" xr:uid="{3728A28C-17C9-4329-AFFE-32E6B9A31F55}"/>
    <cellStyle name="Normal 16" xfId="450" xr:uid="{89E06D8A-E613-43B5-B8FC-235A39E71AFA}"/>
    <cellStyle name="Normal 16 2" xfId="561" xr:uid="{F2DD1F6C-E0C6-4EF8-8995-CA28F838B4BF}"/>
    <cellStyle name="Normal 16 3" xfId="562" xr:uid="{581C7C75-B479-4258-84C3-A4D16DC0B071}"/>
    <cellStyle name="Normal 16 4" xfId="701" xr:uid="{4CA48C41-1AE1-4602-894B-6FC73942678E}"/>
    <cellStyle name="Normal 16 5" xfId="560" xr:uid="{5C7ACAAD-01F7-4B70-ACDC-7DECA793BB48}"/>
    <cellStyle name="Normal 17" xfId="453" xr:uid="{8CC310F3-111B-4D7F-9A65-6B5C3CB75D9F}"/>
    <cellStyle name="Normal 18" xfId="454" xr:uid="{39A3CBDA-B06B-4F6F-AF8C-9F818B44C65E}"/>
    <cellStyle name="Normal 180" xfId="475" xr:uid="{7335EE6C-0191-4CF5-9DB8-AC37A4E4C22F}"/>
    <cellStyle name="Normal 181" xfId="214" xr:uid="{F913EFA4-6B28-4598-8490-2D35A490271C}"/>
    <cellStyle name="Normal 19" xfId="455" xr:uid="{2B1CDBDD-516C-40C3-99A1-831E0C603934}"/>
    <cellStyle name="Normal 2" xfId="4" xr:uid="{00000000-0005-0000-0000-000055000000}"/>
    <cellStyle name="Normal 2 10" xfId="102" xr:uid="{00000000-0005-0000-0000-000056000000}"/>
    <cellStyle name="Normal 2 11" xfId="103" xr:uid="{00000000-0005-0000-0000-000057000000}"/>
    <cellStyle name="Normal 2 12" xfId="104" xr:uid="{00000000-0005-0000-0000-000058000000}"/>
    <cellStyle name="Normal 2 13" xfId="105" xr:uid="{00000000-0005-0000-0000-000059000000}"/>
    <cellStyle name="Normal 2 14" xfId="106" xr:uid="{00000000-0005-0000-0000-00005A000000}"/>
    <cellStyle name="Normal 2 15" xfId="107" xr:uid="{00000000-0005-0000-0000-00005B000000}"/>
    <cellStyle name="Normal 2 16" xfId="108" xr:uid="{00000000-0005-0000-0000-00005C000000}"/>
    <cellStyle name="Normal 2 17" xfId="109" xr:uid="{00000000-0005-0000-0000-00005D000000}"/>
    <cellStyle name="Normal 2 18" xfId="110" xr:uid="{00000000-0005-0000-0000-00005E000000}"/>
    <cellStyle name="Normal 2 19" xfId="111" xr:uid="{00000000-0005-0000-0000-00005F000000}"/>
    <cellStyle name="Normal 2 2" xfId="23" xr:uid="{00000000-0005-0000-0000-000060000000}"/>
    <cellStyle name="Normal 2 2 2" xfId="520" xr:uid="{FA6C14B0-647F-4D17-B464-2FB763A30E00}"/>
    <cellStyle name="Normal 2 20" xfId="112" xr:uid="{00000000-0005-0000-0000-000061000000}"/>
    <cellStyle name="Normal 2 21" xfId="113" xr:uid="{00000000-0005-0000-0000-000062000000}"/>
    <cellStyle name="Normal 2 22" xfId="114" xr:uid="{00000000-0005-0000-0000-000063000000}"/>
    <cellStyle name="Normal 2 23" xfId="115" xr:uid="{00000000-0005-0000-0000-000064000000}"/>
    <cellStyle name="Normal 2 3" xfId="16" xr:uid="{00000000-0005-0000-0000-000065000000}"/>
    <cellStyle name="Normal 2 4" xfId="116" xr:uid="{00000000-0005-0000-0000-000066000000}"/>
    <cellStyle name="Normal 2 5" xfId="117" xr:uid="{00000000-0005-0000-0000-000067000000}"/>
    <cellStyle name="Normal 2 6" xfId="118" xr:uid="{00000000-0005-0000-0000-000068000000}"/>
    <cellStyle name="Normal 2 7" xfId="119" xr:uid="{00000000-0005-0000-0000-000069000000}"/>
    <cellStyle name="Normal 2 8" xfId="120" xr:uid="{00000000-0005-0000-0000-00006A000000}"/>
    <cellStyle name="Normal 2 9" xfId="121" xr:uid="{00000000-0005-0000-0000-00006B000000}"/>
    <cellStyle name="Normal 20" xfId="456" xr:uid="{C6E6BC6F-5EB9-4537-BF6B-C3D400F1B8C6}"/>
    <cellStyle name="Normal 21" xfId="212" xr:uid="{5D6884F8-BDA4-4319-AF17-D1C467A2D5B8}"/>
    <cellStyle name="Normal 22" xfId="457" xr:uid="{889378A9-8AD4-4AEA-94EE-E50A78367023}"/>
    <cellStyle name="Normal 23" xfId="122" xr:uid="{00000000-0005-0000-0000-00006C000000}"/>
    <cellStyle name="Normal 23 2" xfId="458" xr:uid="{6EB0F71D-FA53-41C3-AF6C-857C2330AE26}"/>
    <cellStyle name="Normal 24" xfId="123" xr:uid="{00000000-0005-0000-0000-00006D000000}"/>
    <cellStyle name="Normal 24 2" xfId="459" xr:uid="{B7E462D8-0750-4D32-9FEB-EE5791D34F76}"/>
    <cellStyle name="Normal 25" xfId="124" xr:uid="{00000000-0005-0000-0000-00006E000000}"/>
    <cellStyle name="Normal 25 2" xfId="460" xr:uid="{65EEC49A-DC01-4E8D-AC90-B3FA5FE97ECD}"/>
    <cellStyle name="Normal 26" xfId="125" xr:uid="{00000000-0005-0000-0000-00006F000000}"/>
    <cellStyle name="Normal 26 2" xfId="461" xr:uid="{3FF2EA75-DF70-423C-B8B9-861554D6B102}"/>
    <cellStyle name="Normal 27" xfId="126" xr:uid="{00000000-0005-0000-0000-000070000000}"/>
    <cellStyle name="Normal 27 2" xfId="462" xr:uid="{EEB8E619-320D-4BC4-8B51-CBD9B7532CFF}"/>
    <cellStyle name="Normal 28" xfId="127" xr:uid="{00000000-0005-0000-0000-000071000000}"/>
    <cellStyle name="Normal 28 2" xfId="463" xr:uid="{0F5F31BF-9C92-48C9-968E-854B9732E05A}"/>
    <cellStyle name="Normal 29" xfId="128" xr:uid="{00000000-0005-0000-0000-000072000000}"/>
    <cellStyle name="Normal 29 2" xfId="464" xr:uid="{B5193F9D-DBB6-4777-B134-E8CE23A40D98}"/>
    <cellStyle name="Normal 3" xfId="19" xr:uid="{00000000-0005-0000-0000-000073000000}"/>
    <cellStyle name="Normal 3 2" xfId="7" xr:uid="{00000000-0005-0000-0000-000074000000}"/>
    <cellStyle name="Normal 3 2 2" xfId="379" xr:uid="{5BBAB6A6-8531-4516-B2DF-13204B372014}"/>
    <cellStyle name="Normal 3 2 3" xfId="563" xr:uid="{BA1DF32D-1664-4F88-B1F0-09B72424BB75}"/>
    <cellStyle name="Normal 3 2 4" xfId="564" xr:uid="{94E6DB2A-8C0E-4402-8362-1FC795FF327D}"/>
    <cellStyle name="Normal 3 2 5" xfId="672" xr:uid="{0675CB48-F281-40A9-8A9D-CBA9DFFC5225}"/>
    <cellStyle name="Normal 3 2 6" xfId="530" xr:uid="{F4D1C043-4F8F-4CCC-B6FA-5434A5CA5217}"/>
    <cellStyle name="Normal 3 2 7" xfId="358" xr:uid="{5B93401D-86E1-4D50-A0B1-4921FC979F55}"/>
    <cellStyle name="Normal 3 3" xfId="129" xr:uid="{00000000-0005-0000-0000-000075000000}"/>
    <cellStyle name="Normal 3 3 2" xfId="216" xr:uid="{57F4D2EC-2D62-4D6F-9A71-F67C806F78F5}"/>
    <cellStyle name="Normal 3 4" xfId="130" xr:uid="{00000000-0005-0000-0000-000076000000}"/>
    <cellStyle name="Normal 3 4 2" xfId="378" xr:uid="{43A041BD-5692-4195-9CFE-D3FEFB32F196}"/>
    <cellStyle name="Normal 30" xfId="8" xr:uid="{00000000-0005-0000-0000-000077000000}"/>
    <cellStyle name="Normal 31" xfId="131" xr:uid="{00000000-0005-0000-0000-000078000000}"/>
    <cellStyle name="Normal 31 2" xfId="465" xr:uid="{F8C32340-6DEC-4FD3-8954-5EA753CC76DB}"/>
    <cellStyle name="Normal 32" xfId="132" xr:uid="{00000000-0005-0000-0000-000079000000}"/>
    <cellStyle name="Normal 32 2" xfId="466" xr:uid="{A31834E6-7181-499F-AF65-80DE5BCF78F9}"/>
    <cellStyle name="Normal 33" xfId="133" xr:uid="{00000000-0005-0000-0000-00007A000000}"/>
    <cellStyle name="Normal 33 2" xfId="467" xr:uid="{0D8C26BE-4313-455C-941C-15912E872A16}"/>
    <cellStyle name="Normal 34" xfId="134" xr:uid="{00000000-0005-0000-0000-00007B000000}"/>
    <cellStyle name="Normal 34 2" xfId="468" xr:uid="{775E3158-827F-4AF4-88F5-123E6E33B0F2}"/>
    <cellStyle name="Normal 35" xfId="135" xr:uid="{00000000-0005-0000-0000-00007C000000}"/>
    <cellStyle name="Normal 35 2" xfId="469" xr:uid="{AADA146E-B1D5-4C92-988C-4FF06497B04B}"/>
    <cellStyle name="Normal 36" xfId="136" xr:uid="{00000000-0005-0000-0000-00007D000000}"/>
    <cellStyle name="Normal 36 2" xfId="470" xr:uid="{368BEADE-8600-432B-9DD5-459DBCCACBFE}"/>
    <cellStyle name="Normal 37" xfId="137" xr:uid="{00000000-0005-0000-0000-00007E000000}"/>
    <cellStyle name="Normal 37 2" xfId="566" xr:uid="{921CEBA5-2E92-4D7A-8E4E-95D664C58BDA}"/>
    <cellStyle name="Normal 37 3" xfId="567" xr:uid="{2FF9E510-CEED-4E45-A7D5-9B518A2409DC}"/>
    <cellStyle name="Normal 37 4" xfId="704" xr:uid="{B81A1DBE-907A-490B-B6AD-A06F537290A1}"/>
    <cellStyle name="Normal 37 5" xfId="565" xr:uid="{07EA7DA6-329B-476D-B86E-1856F6B1B062}"/>
    <cellStyle name="Normal 37 6" xfId="472" xr:uid="{6AEB90BC-C7D9-453C-A2C9-3CEA75318476}"/>
    <cellStyle name="Normal 38" xfId="138" xr:uid="{00000000-0005-0000-0000-00007F000000}"/>
    <cellStyle name="Normal 38 2" xfId="517" xr:uid="{9EB3BC3E-D6D1-4412-826D-A150617B6CE5}"/>
    <cellStyle name="Normal 38 3" xfId="476" xr:uid="{8DEC56BA-391A-4AEE-B91C-285F4B481B64}"/>
    <cellStyle name="Normal 39" xfId="139" xr:uid="{00000000-0005-0000-0000-000080000000}"/>
    <cellStyle name="Normal 39 2" xfId="509" xr:uid="{D3A86885-19DD-4C77-A776-50AA27149AA6}"/>
    <cellStyle name="Normal 4" xfId="15" xr:uid="{00000000-0005-0000-0000-000081000000}"/>
    <cellStyle name="Normal 4 2" xfId="140" xr:uid="{00000000-0005-0000-0000-000082000000}"/>
    <cellStyle name="Normal 4 2 2" xfId="510" xr:uid="{04026C8C-EA05-4B6E-AF63-ACB5980AD68C}"/>
    <cellStyle name="Normal 4 2 2 2" xfId="568" xr:uid="{8F09C219-5A20-4965-BFC5-3BA2F9861584}"/>
    <cellStyle name="Normal 4 2 2 3" xfId="569" xr:uid="{5B6ACC05-457A-496E-AE0B-91E384378C0D}"/>
    <cellStyle name="Normal 4 2 2 4" xfId="708" xr:uid="{371E7B26-8010-46A9-82DB-B4735C5F1C9D}"/>
    <cellStyle name="Normal 4 2 2 5" xfId="529" xr:uid="{79F74F0F-1FD5-43F7-AFC9-516B65D1C873}"/>
    <cellStyle name="Normal 4 2 3" xfId="570" xr:uid="{E491E2E8-D6E9-43A3-AC9C-916EFFC2B74F}"/>
    <cellStyle name="Normal 4 2 4" xfId="571" xr:uid="{D29BBD32-E7D2-48D6-B241-3DDD209BDD0D}"/>
    <cellStyle name="Normal 4 2 5" xfId="572" xr:uid="{C38F1CC2-4DA6-44F0-9E37-A3096FD9E465}"/>
    <cellStyle name="Normal 4 2 6" xfId="670" xr:uid="{1A403C94-F2F5-4A32-8E31-EF736E7C0569}"/>
    <cellStyle name="Normal 4 2 7" xfId="528" xr:uid="{D09E91D0-59EC-4D39-8181-8F36D02E034D}"/>
    <cellStyle name="Normal 4 2 8" xfId="356" xr:uid="{4E3439BE-D74A-4B84-B5C2-38EA78534903}"/>
    <cellStyle name="Normal 4 3" xfId="141" xr:uid="{00000000-0005-0000-0000-000083000000}"/>
    <cellStyle name="Normal 4 3 2" xfId="380" xr:uid="{7A4E26E6-7832-400B-A168-E013CE1E3FC1}"/>
    <cellStyle name="Normal 4 4" xfId="329" xr:uid="{CF3F62E4-733A-4ACA-82F3-5DED8D4FD31C}"/>
    <cellStyle name="Normal 4 5" xfId="207" xr:uid="{558319CD-A2DC-4967-A79E-56D103573C52}"/>
    <cellStyle name="Normal 40" xfId="142" xr:uid="{00000000-0005-0000-0000-000084000000}"/>
    <cellStyle name="Normal 40 2" xfId="372" xr:uid="{BBDCDB21-3615-4BD6-B30D-03A7E75B20B6}"/>
    <cellStyle name="Normal 40 3" xfId="204" xr:uid="{36B01443-673A-4891-B4FF-8BEC21B1A6C3}"/>
    <cellStyle name="Normal 41" xfId="143" xr:uid="{00000000-0005-0000-0000-000085000000}"/>
    <cellStyle name="Normal 41 2" xfId="516" xr:uid="{E0870108-7F1A-4E94-93A1-E9EDEE7E44E4}"/>
    <cellStyle name="Normal 42" xfId="144" xr:uid="{00000000-0005-0000-0000-000086000000}"/>
    <cellStyle name="Normal 42 2" xfId="220" xr:uid="{49038E87-6362-4388-B614-31DD6A8DFA33}"/>
    <cellStyle name="Normal 43" xfId="145" xr:uid="{00000000-0005-0000-0000-000087000000}"/>
    <cellStyle name="Normal 43 2" xfId="515" xr:uid="{1A543FA9-725B-4DB2-88FD-46F181351086}"/>
    <cellStyle name="Normal 44" xfId="146" xr:uid="{00000000-0005-0000-0000-000088000000}"/>
    <cellStyle name="Normal 44 2" xfId="573" xr:uid="{A89BDC2F-FCC5-476C-B3D9-48E0139BA4D0}"/>
    <cellStyle name="Normal 45" xfId="147" xr:uid="{00000000-0005-0000-0000-000089000000}"/>
    <cellStyle name="Normal 45 2" xfId="574" xr:uid="{D54CA5B5-F659-48CD-B5A5-B01E42DF695D}"/>
    <cellStyle name="Normal 46" xfId="148" xr:uid="{00000000-0005-0000-0000-00008A000000}"/>
    <cellStyle name="Normal 46 2" xfId="657" xr:uid="{4905E607-E481-4AD2-A655-02A5483C0F69}"/>
    <cellStyle name="Normal 47" xfId="149" xr:uid="{00000000-0005-0000-0000-00008B000000}"/>
    <cellStyle name="Normal 47 2" xfId="659" xr:uid="{B5BBB55A-711C-4AC1-B365-DD72F005A20B}"/>
    <cellStyle name="Normal 48" xfId="150" xr:uid="{00000000-0005-0000-0000-00008C000000}"/>
    <cellStyle name="Normal 48 2" xfId="151" xr:uid="{00000000-0005-0000-0000-00008D000000}"/>
    <cellStyle name="Normal 48 3" xfId="152" xr:uid="{00000000-0005-0000-0000-00008E000000}"/>
    <cellStyle name="Normal 48 4" xfId="153" xr:uid="{00000000-0005-0000-0000-00008F000000}"/>
    <cellStyle name="Normal 48 5" xfId="660" xr:uid="{9EC0A300-BF1F-44A2-9021-3D6C8F31685B}"/>
    <cellStyle name="Normal 49" xfId="661" xr:uid="{4DF26F44-3CB6-4F63-9440-A1D9BB59276A}"/>
    <cellStyle name="Normal 5" xfId="154" xr:uid="{00000000-0005-0000-0000-000090000000}"/>
    <cellStyle name="Normal 5 2" xfId="405" xr:uid="{416218E1-9DB5-4AAE-B63F-812E64C96FE8}"/>
    <cellStyle name="Normal 5 2 2" xfId="577" xr:uid="{23BBBC56-4B47-4C83-8A09-2649706795F1}"/>
    <cellStyle name="Normal 5 2 3" xfId="578" xr:uid="{52BC5295-0D09-480D-8403-053D6F984979}"/>
    <cellStyle name="Normal 5 2 4" xfId="692" xr:uid="{31A73163-4834-490B-BB0D-EF3F339CF9DC}"/>
    <cellStyle name="Normal 5 2 5" xfId="576" xr:uid="{6ECE33F3-1A84-44A5-A750-5FAD76B37655}"/>
    <cellStyle name="Normal 5 3" xfId="383" xr:uid="{A2106C92-7B2E-4A71-BF36-8E770DC23E26}"/>
    <cellStyle name="Normal 5 3 2" xfId="580" xr:uid="{0EE1016D-6E43-449F-8ED2-27FA0736013A}"/>
    <cellStyle name="Normal 5 3 3" xfId="581" xr:uid="{DA5EE787-FE7B-493B-9473-5FDBB0F12371}"/>
    <cellStyle name="Normal 5 3 4" xfId="680" xr:uid="{D30CAA2B-5DF9-4FBC-A0CD-BA2BE6AE03C2}"/>
    <cellStyle name="Normal 5 3 5" xfId="579" xr:uid="{9D96A8DB-E6DF-4A49-905E-6137D9692EF6}"/>
    <cellStyle name="Normal 5 4" xfId="357" xr:uid="{3E22E1C9-2BC1-4EE2-B77A-0C72E9491053}"/>
    <cellStyle name="Normal 5 4 2" xfId="582" xr:uid="{4304DE7A-6521-41BE-B061-131089557A51}"/>
    <cellStyle name="Normal 5 5" xfId="583" xr:uid="{43676959-0D7E-4035-9CDF-58EFC14E8414}"/>
    <cellStyle name="Normal 5 6" xfId="584" xr:uid="{C734A01F-9305-48EE-B19A-EE55A9006666}"/>
    <cellStyle name="Normal 5 7" xfId="671" xr:uid="{2C49B669-5D8E-4B08-8448-BDECC5BB17DD}"/>
    <cellStyle name="Normal 5 8" xfId="575" xr:uid="{16E8915B-54DC-4EB3-81E6-DFA3B5EBBE85}"/>
    <cellStyle name="Normal 50" xfId="662" xr:uid="{9BD141D6-002C-4F09-9BBE-230DF5627E25}"/>
    <cellStyle name="Normal 51" xfId="663" xr:uid="{EB46FF38-A31F-424D-B099-A77F5E7512B1}"/>
    <cellStyle name="Normal 52" xfId="664" xr:uid="{28690E17-6FDF-4E81-9E8F-E4F7889DAE6B}"/>
    <cellStyle name="Normal 53" xfId="666" xr:uid="{3DE29E30-2654-4066-8F35-2FBC618A0F58}"/>
    <cellStyle name="Normal 54" xfId="669" xr:uid="{DA69F135-1580-4072-A6F0-77DF5CD3D719}"/>
    <cellStyle name="Normal 55" xfId="521" xr:uid="{B7831BCA-8966-4245-96D9-D6DDFAA9388B}"/>
    <cellStyle name="Normal 56" xfId="527" xr:uid="{9C15C4A0-11AE-4EF7-951A-FFFC2F0544DA}"/>
    <cellStyle name="Normal 57" xfId="522" xr:uid="{4C0A8284-56DB-4534-905C-86F9B571F04F}"/>
    <cellStyle name="Normal 6" xfId="11" xr:uid="{00000000-0005-0000-0000-000091000000}"/>
    <cellStyle name="Normal 6 2" xfId="155" xr:uid="{00000000-0005-0000-0000-000092000000}"/>
    <cellStyle name="Normal 6 2 2" xfId="408" xr:uid="{973635A2-509F-4A21-821A-3B70EF1DEEBE}"/>
    <cellStyle name="Normal 6 2 2 2" xfId="587" xr:uid="{F7FDE5D8-8D31-4D2B-8C87-3D1EE5F64BE8}"/>
    <cellStyle name="Normal 6 2 2 3" xfId="588" xr:uid="{E07A00AC-12A7-41E8-8011-8793EB5C04E9}"/>
    <cellStyle name="Normal 6 2 2 4" xfId="694" xr:uid="{0B5C7B5F-8ACD-43A6-9208-3418D78038B0}"/>
    <cellStyle name="Normal 6 2 2 5" xfId="586" xr:uid="{08C6DEED-3AFC-4800-8BA6-7C03DE39F587}"/>
    <cellStyle name="Normal 6 2 3" xfId="589" xr:uid="{C1797EB9-71FA-4E19-B6AC-4E2757E56190}"/>
    <cellStyle name="Normal 6 2 4" xfId="590" xr:uid="{6F43F4F0-9E2F-48DF-AB75-3AD56D487921}"/>
    <cellStyle name="Normal 6 2 5" xfId="689" xr:uid="{CD545A70-8E66-4BCF-A0D8-9FE311C44D12}"/>
    <cellStyle name="Normal 6 2 6" xfId="585" xr:uid="{C4CB52F0-DBBE-4036-898B-3686612D0146}"/>
    <cellStyle name="Normal 6 3" xfId="406" xr:uid="{2D22A2D6-B141-42D6-8BBF-3E4337110317}"/>
    <cellStyle name="Normal 6 3 2" xfId="592" xr:uid="{4E10A7EE-B0E5-48AD-AE58-BA5E5F0ED2D6}"/>
    <cellStyle name="Normal 6 3 3" xfId="593" xr:uid="{AD5E465F-525F-4A19-954D-EBF7F6B85F9C}"/>
    <cellStyle name="Normal 6 3 4" xfId="693" xr:uid="{B3B8BCE7-A13F-463A-B96A-DF49EF12ECCA}"/>
    <cellStyle name="Normal 6 3 5" xfId="591" xr:uid="{54B4AE5D-1DD6-476D-8715-8D8E85EE873E}"/>
    <cellStyle name="Normal 6 4" xfId="384" xr:uid="{BD41BCF0-E9C3-44EA-8F0F-C416944F59F7}"/>
    <cellStyle name="Normal 6 4 2" xfId="595" xr:uid="{BB192450-9A3C-4513-930B-A626CEBF67D4}"/>
    <cellStyle name="Normal 6 4 3" xfId="596" xr:uid="{327C2B55-5DA5-4A8E-9DB9-1964BC916447}"/>
    <cellStyle name="Normal 6 4 4" xfId="681" xr:uid="{83DE598C-C590-437F-883C-41C69314B161}"/>
    <cellStyle name="Normal 6 4 5" xfId="594" xr:uid="{04E99FFD-9378-4FFA-A7DC-E5F8086039E8}"/>
    <cellStyle name="Normal 7" xfId="385" xr:uid="{5C4AEA83-C3D1-452E-8830-536953F0D0BB}"/>
    <cellStyle name="Normal 7 2" xfId="398" xr:uid="{4C22AC9E-27BE-49F9-9843-4D9C475E679C}"/>
    <cellStyle name="Normal 8" xfId="399" xr:uid="{9D5C78C4-7D69-4633-8AE4-44005CD816BD}"/>
    <cellStyle name="Normal 8 2" xfId="407" xr:uid="{00FA8697-217F-4E08-92DC-1DED2DED765F}"/>
    <cellStyle name="Normal 85" xfId="519" xr:uid="{AD132914-5336-4089-BB93-FA9CF0FDF286}"/>
    <cellStyle name="Normal 87" xfId="518" xr:uid="{82434F04-5DA2-4730-A948-BBEC10F77656}"/>
    <cellStyle name="Normal 9" xfId="404" xr:uid="{DBDE0F73-9191-4625-B1F7-5569B44C7342}"/>
    <cellStyle name="Normal_Planilha Casa A=50,00 m²" xfId="12" xr:uid="{00000000-0005-0000-0000-000093000000}"/>
    <cellStyle name="Normal1" xfId="437" xr:uid="{6D93BC2F-5D5B-44B5-9EE3-66D82A5E20FB}"/>
    <cellStyle name="Normal2" xfId="438" xr:uid="{7622C814-1CA8-4DC2-9785-B0631D55CA17}"/>
    <cellStyle name="Normal3" xfId="439" xr:uid="{DE0C66BC-A1D4-48FA-AA19-E4F32D71722C}"/>
    <cellStyle name="Nota 2" xfId="156" xr:uid="{00000000-0005-0000-0000-000094000000}"/>
    <cellStyle name="Nota 2 2" xfId="511" xr:uid="{D37E9C3E-563C-4BF9-A113-450DA1B0B901}"/>
    <cellStyle name="Nota 2 3" xfId="331" xr:uid="{1F6E2558-899B-4748-95E6-6938EF18AB88}"/>
    <cellStyle name="Nota 3" xfId="157" xr:uid="{00000000-0005-0000-0000-000095000000}"/>
    <cellStyle name="Nota 3 2" xfId="330" xr:uid="{2D68A3A4-776B-434C-994C-16FB4C629E81}"/>
    <cellStyle name="Note" xfId="332" xr:uid="{D78D7BCD-2C4C-4509-AC22-23CC4697EF09}"/>
    <cellStyle name="Output" xfId="333" xr:uid="{9FEA49A8-0D52-4768-9328-4241EF430B14}"/>
    <cellStyle name="Output 2" xfId="512" xr:uid="{6364384D-E7F1-4633-AEC2-91C1A68C87A6}"/>
    <cellStyle name="Percent [2]" xfId="440" xr:uid="{EE97C0E3-A054-4DF4-B4AE-A645C718DF18}"/>
    <cellStyle name="Percent_Sheet1" xfId="441" xr:uid="{811A88E7-8982-48FC-BC92-875CAE9A2B1D}"/>
    <cellStyle name="Percentagem 2" xfId="158" xr:uid="{00000000-0005-0000-0000-000096000000}"/>
    <cellStyle name="Percentual" xfId="159" xr:uid="{00000000-0005-0000-0000-000097000000}"/>
    <cellStyle name="Percentual 2" xfId="442" xr:uid="{5AE41DEE-A0AA-4CB5-AF4E-3955060EE908}"/>
    <cellStyle name="Ponto" xfId="160" xr:uid="{00000000-0005-0000-0000-000098000000}"/>
    <cellStyle name="Ponto 2" xfId="443" xr:uid="{BC07F953-A2DF-4D5C-9C1D-D2ECA23A3A37}"/>
    <cellStyle name="Porcentagem 2" xfId="20" xr:uid="{00000000-0005-0000-0000-000099000000}"/>
    <cellStyle name="Porcentagem 2 2" xfId="202" xr:uid="{DB3CB3FA-EF81-436E-BB0A-08C1D2433C93}"/>
    <cellStyle name="Porcentagem 3" xfId="161" xr:uid="{00000000-0005-0000-0000-00009A000000}"/>
    <cellStyle name="Porcentagem 3 2" xfId="162" xr:uid="{00000000-0005-0000-0000-00009B000000}"/>
    <cellStyle name="Porcentagem 3 2 2" xfId="163" xr:uid="{00000000-0005-0000-0000-00009C000000}"/>
    <cellStyle name="Porcentagem 3 2 3" xfId="401" xr:uid="{53743039-125E-4C9D-85EC-EB3B901D97EA}"/>
    <cellStyle name="Porcentagem 3 3" xfId="164" xr:uid="{00000000-0005-0000-0000-00009D000000}"/>
    <cellStyle name="Porcentagem 3 3 2" xfId="392" xr:uid="{AE375CEA-9EDD-40A5-97EC-B5696DAA8910}"/>
    <cellStyle name="Porcentagem 4" xfId="165" xr:uid="{00000000-0005-0000-0000-00009E000000}"/>
    <cellStyle name="Porcentagem 4 2" xfId="393" xr:uid="{E5ADBD53-B3AE-4D31-A1EA-A3C2D921F92B}"/>
    <cellStyle name="Porcentagem 4 3" xfId="388" xr:uid="{12637459-D00A-4116-AA7D-FC37E62BAFCA}"/>
    <cellStyle name="Porcentagem 5" xfId="166" xr:uid="{00000000-0005-0000-0000-00009F000000}"/>
    <cellStyle name="Porcentagem 5 2" xfId="417" xr:uid="{01DFC798-1FC4-416B-A6A4-69E6EEE7962B}"/>
    <cellStyle name="Porcentagem 6" xfId="452" xr:uid="{D50C6888-EA06-471F-AB44-857F644E5C11}"/>
    <cellStyle name="Porcentagem 6 2" xfId="598" xr:uid="{C46D47C7-C22D-4355-926F-8AFF8405EDE2}"/>
    <cellStyle name="Porcentagem 6 3" xfId="599" xr:uid="{7B16D1B6-2455-4089-866A-4FE5323776BC}"/>
    <cellStyle name="Porcentagem 6 4" xfId="703" xr:uid="{5F2F4D44-2470-4892-A0C9-8364E1C9F241}"/>
    <cellStyle name="Porcentagem 6 5" xfId="597" xr:uid="{2D9ABDA0-7244-4CC8-ACF1-421E64B9E553}"/>
    <cellStyle name="Porcentagem 7" xfId="477" xr:uid="{89C34F1E-2386-496A-9048-9C6EB07E5110}"/>
    <cellStyle name="Result" xfId="167" xr:uid="{00000000-0005-0000-0000-0000A0000000}"/>
    <cellStyle name="Result 2" xfId="373" xr:uid="{3DB54F0C-7DE7-4739-9608-FF85DAD06704}"/>
    <cellStyle name="Result2" xfId="168" xr:uid="{00000000-0005-0000-0000-0000A1000000}"/>
    <cellStyle name="Result2 2" xfId="374" xr:uid="{8B678F5A-A92E-475E-AF13-DEB908472B52}"/>
    <cellStyle name="Ruim 2" xfId="319" xr:uid="{87D01E9C-AC62-4D12-BA5C-F257FD469002}"/>
    <cellStyle name="Saída 2" xfId="169" xr:uid="{00000000-0005-0000-0000-0000A2000000}"/>
    <cellStyle name="Saída 2 2" xfId="335" xr:uid="{E55E252E-F340-4F7E-AAB5-D09F6B83B54A}"/>
    <cellStyle name="Saída 3" xfId="170" xr:uid="{00000000-0005-0000-0000-0000A3000000}"/>
    <cellStyle name="Saída 3 2" xfId="334" xr:uid="{D6ABCB82-C0E6-4B9C-89E7-37B8A1C60B65}"/>
    <cellStyle name="Sep. milhar [0]" xfId="444" xr:uid="{71E7FE90-B051-4191-9D8C-41F5AAE2F742}"/>
    <cellStyle name="Separador de m" xfId="445" xr:uid="{4C9D729B-0C4C-49A2-8C67-17F45F9EF7BA}"/>
    <cellStyle name="Separador de milhares 2" xfId="6" xr:uid="{00000000-0005-0000-0000-0000A4000000}"/>
    <cellStyle name="Separador de milhares 2 10" xfId="474" xr:uid="{23F83159-CEB3-45CB-9E7C-09DDA2D10B10}"/>
    <cellStyle name="Separador de milhares 2 2" xfId="171" xr:uid="{00000000-0005-0000-0000-0000A5000000}"/>
    <cellStyle name="Separador de milhares 2 2 2" xfId="381" xr:uid="{7E1B2A91-9A23-42CA-A54D-2943E5352586}"/>
    <cellStyle name="Separador de milhares 2 2 2 2" xfId="601" xr:uid="{65E538A5-CFD0-4D1B-837D-039929AC0382}"/>
    <cellStyle name="Separador de milhares 2 2 3" xfId="602" xr:uid="{CA3DE730-FB9D-4F97-9ACE-093F7CB31D6B}"/>
    <cellStyle name="Separador de milhares 2 2 4" xfId="678" xr:uid="{8C67881F-5D4E-4A3E-A155-747D4A69436F}"/>
    <cellStyle name="Separador de milhares 2 2 5" xfId="600" xr:uid="{129180B8-E705-4E2C-96DF-C004C99A3764}"/>
    <cellStyle name="Separador de milhares 2 2 6" xfId="221" xr:uid="{A5CCF291-F159-4C60-9C91-EE5AD0DE9805}"/>
    <cellStyle name="Separador de milhares 2 3" xfId="218" xr:uid="{B3CD2DE6-5DB6-488E-8D8C-F3D779FE7514}"/>
    <cellStyle name="Separador de milhares 2 3 2" xfId="376" xr:uid="{D2B09B68-C5AC-4965-B9F8-28BC2BD4CF63}"/>
    <cellStyle name="Separador de milhares 2 3 2 2" xfId="604" xr:uid="{BFADB96D-49E5-445A-BF3D-57FDEB086E1F}"/>
    <cellStyle name="Separador de milhares 2 3 3" xfId="605" xr:uid="{CF0E69FD-1BB4-4548-A398-B5BF6E7351D5}"/>
    <cellStyle name="Separador de milhares 2 3 4" xfId="677" xr:uid="{2FA8F563-A8B3-47B2-95A9-21ADC2EE74BB}"/>
    <cellStyle name="Separador de milhares 2 3 5" xfId="603" xr:uid="{F0F3A5DF-5600-426F-95DD-07DB11500DDC}"/>
    <cellStyle name="Separador de milhares 2 4" xfId="223" xr:uid="{139F3528-B399-40A9-B335-0092FA7A2D03}"/>
    <cellStyle name="Separador de milhares 3" xfId="13" xr:uid="{00000000-0005-0000-0000-0000A6000000}"/>
    <cellStyle name="Separador de milhares 3 2" xfId="172" xr:uid="{00000000-0005-0000-0000-0000A7000000}"/>
    <cellStyle name="Separador de milhares 3 2 2" xfId="338" xr:uid="{76D39022-D670-4A14-B16E-94EDB0D97642}"/>
    <cellStyle name="Separador de milhares 3 3" xfId="382" xr:uid="{41ABA5F5-EADA-4D4D-9583-841D78A758AA}"/>
    <cellStyle name="Separador de milhares 3 3 2" xfId="607" xr:uid="{E8102D95-C0A7-4A3E-AE81-A81152CCE824}"/>
    <cellStyle name="Separador de milhares 3 3 3" xfId="608" xr:uid="{82B6C713-3512-47CB-A8A6-07B78CE1B019}"/>
    <cellStyle name="Separador de milhares 3 3 4" xfId="679" xr:uid="{C3032809-7F7A-4CF5-8CE3-7409C4A42666}"/>
    <cellStyle name="Separador de milhares 3 3 5" xfId="606" xr:uid="{7ED01B9C-2859-4CEB-A05A-487A8E5332B2}"/>
    <cellStyle name="Separador de milhares 3 4" xfId="609" xr:uid="{8619149C-6AE8-494C-A8DA-E53239F74396}"/>
    <cellStyle name="Separador de milhares 3 5" xfId="610" xr:uid="{D78CA5E0-2A57-4975-B0AA-0C5955502EB8}"/>
    <cellStyle name="Separador de milhares 3 6" xfId="337" xr:uid="{2C3DA50C-4B59-49E2-9B01-D7C7DEE59B43}"/>
    <cellStyle name="Separador de milhares 4" xfId="14" xr:uid="{00000000-0005-0000-0000-0000A8000000}"/>
    <cellStyle name="Separador de milhares 4 2" xfId="377" xr:uid="{C3752ECE-86A7-481B-8A51-497A4D2B2C21}"/>
    <cellStyle name="Separador de milhares 4 3" xfId="362" xr:uid="{57B519FF-62F2-409B-9B49-B37C3B8C06AC}"/>
    <cellStyle name="Separador de milhares 4 3 2" xfId="611" xr:uid="{C0EB3CEC-2F27-443E-9C2E-91F5551B07FD}"/>
    <cellStyle name="Separador de milhares 4 4" xfId="211" xr:uid="{C1747818-86C6-4D8D-B392-C49E9E83A6FC}"/>
    <cellStyle name="Separador de milhares 6" xfId="173" xr:uid="{00000000-0005-0000-0000-0000A9000000}"/>
    <cellStyle name="Separador de milhares 7" xfId="174" xr:uid="{00000000-0005-0000-0000-0000AA000000}"/>
    <cellStyle name="Separador de milhares 8" xfId="175" xr:uid="{00000000-0005-0000-0000-0000AB000000}"/>
    <cellStyle name="Sepavador de milhares [0]_Pasta2" xfId="446" xr:uid="{3E6CB683-40ED-4341-A8D3-1C55F7E1AEDD}"/>
    <cellStyle name="Standard_RP100_01 (metr.)" xfId="447" xr:uid="{0CDD67B4-32D6-4C4E-BD26-7B3E77A9BC5E}"/>
    <cellStyle name="Texto de Aviso 2" xfId="176" xr:uid="{00000000-0005-0000-0000-0000AC000000}"/>
    <cellStyle name="Texto de Aviso 3" xfId="177" xr:uid="{00000000-0005-0000-0000-0000AD000000}"/>
    <cellStyle name="Texto de Aviso 3 2" xfId="339" xr:uid="{12B22BDC-E85E-41F5-BD9E-D18EA3E0A748}"/>
    <cellStyle name="Texto Explicativo 2" xfId="178" xr:uid="{00000000-0005-0000-0000-0000AE000000}"/>
    <cellStyle name="Texto Explicativo 3" xfId="179" xr:uid="{00000000-0005-0000-0000-0000AF000000}"/>
    <cellStyle name="Texto Explicativo 3 2" xfId="340" xr:uid="{5E2B4109-3EB3-4506-897F-DF9D12A9873C}"/>
    <cellStyle name="Title" xfId="341" xr:uid="{1BE9C879-A6B3-43B5-83BC-324529D9CC8D}"/>
    <cellStyle name="Title 2" xfId="513" xr:uid="{0E8A1CC4-968E-47F2-AB54-6CB09EE7E006}"/>
    <cellStyle name="Título 1 1" xfId="180" xr:uid="{00000000-0005-0000-0000-0000B0000000}"/>
    <cellStyle name="Título 1 1 2" xfId="181" xr:uid="{00000000-0005-0000-0000-0000B1000000}"/>
    <cellStyle name="Título 1 2" xfId="182" xr:uid="{00000000-0005-0000-0000-0000B2000000}"/>
    <cellStyle name="Título 1 2 2" xfId="344" xr:uid="{4828D856-F19F-4AB1-8074-24FBA2842A44}"/>
    <cellStyle name="Título 1 3" xfId="183" xr:uid="{00000000-0005-0000-0000-0000B3000000}"/>
    <cellStyle name="Título 1 3 2" xfId="343" xr:uid="{60AC7B1F-2D02-45D6-BCC5-792F53CF07E6}"/>
    <cellStyle name="Título 2 2" xfId="184" xr:uid="{00000000-0005-0000-0000-0000B4000000}"/>
    <cellStyle name="Título 2 2 2" xfId="346" xr:uid="{EEE467F8-F796-4F52-A186-BD14D0353887}"/>
    <cellStyle name="Título 2 3" xfId="185" xr:uid="{00000000-0005-0000-0000-0000B5000000}"/>
    <cellStyle name="Título 2 3 2" xfId="345" xr:uid="{600636BA-28C1-4B34-A31F-6608160D4D0F}"/>
    <cellStyle name="Título 3 2" xfId="186" xr:uid="{00000000-0005-0000-0000-0000B6000000}"/>
    <cellStyle name="Título 3 2 2" xfId="348" xr:uid="{8EE058A0-D7A7-470F-B0BD-FB54FB0E6E4E}"/>
    <cellStyle name="Título 3 3" xfId="187" xr:uid="{00000000-0005-0000-0000-0000B7000000}"/>
    <cellStyle name="Título 3 3 2" xfId="347" xr:uid="{10E27CCC-017F-460D-AA76-56EEA12AD802}"/>
    <cellStyle name="Título 4 2" xfId="188" xr:uid="{00000000-0005-0000-0000-0000B8000000}"/>
    <cellStyle name="Título 4 3" xfId="189" xr:uid="{00000000-0005-0000-0000-0000B9000000}"/>
    <cellStyle name="Título 4 3 2" xfId="349" xr:uid="{033BC001-7641-4EF3-AA88-8A21ABA436B4}"/>
    <cellStyle name="Título 5" xfId="350" xr:uid="{B0F2EFDC-E8D4-4000-85AB-8D331EEC4FB9}"/>
    <cellStyle name="Título 6" xfId="342" xr:uid="{AF3CC4B3-1413-4451-B890-9EA17D302B65}"/>
    <cellStyle name="Titulo1" xfId="190" xr:uid="{00000000-0005-0000-0000-0000BA000000}"/>
    <cellStyle name="Titulo1 2" xfId="448" xr:uid="{DE54492F-4B41-47CC-80DE-C64576CDC4C8}"/>
    <cellStyle name="Titulo2" xfId="191" xr:uid="{00000000-0005-0000-0000-0000BB000000}"/>
    <cellStyle name="Titulo2 2" xfId="449" xr:uid="{78938222-77D7-4808-8E05-3B296CED3311}"/>
    <cellStyle name="Total 2" xfId="192" xr:uid="{00000000-0005-0000-0000-0000BC000000}"/>
    <cellStyle name="Total 2 2" xfId="352" xr:uid="{5888F3C3-5853-48FF-95CA-7B6E2C07E25A}"/>
    <cellStyle name="Total 3" xfId="193" xr:uid="{00000000-0005-0000-0000-0000BD000000}"/>
    <cellStyle name="Total 3 2" xfId="351" xr:uid="{9522E1A5-DF7F-481C-AD1D-78D23828A0DD}"/>
    <cellStyle name="Vírgula 10" xfId="451" xr:uid="{D46F0F8F-31BB-4F89-8C06-AF8DA0D95DC0}"/>
    <cellStyle name="Vírgula 10 2" xfId="613" xr:uid="{F33E216D-045F-40FA-B2D1-AD06B6C6111F}"/>
    <cellStyle name="Vírgula 10 3" xfId="614" xr:uid="{11467EAD-BA6D-4619-B416-BCCD73065367}"/>
    <cellStyle name="Vírgula 10 4" xfId="702" xr:uid="{DC1705E0-5D06-4C4A-9926-2951C9B4C14A}"/>
    <cellStyle name="Vírgula 10 5" xfId="612" xr:uid="{419FBEDE-B04F-4785-93B8-4368602A58D1}"/>
    <cellStyle name="Vírgula 11" xfId="471" xr:uid="{FF62D75C-F9EB-40CC-B3DF-240E75C067B1}"/>
    <cellStyle name="Vírgula 12" xfId="375" xr:uid="{94C828E8-A47E-44A8-B33D-31B9F55E1B19}"/>
    <cellStyle name="Vírgula 12 2" xfId="616" xr:uid="{C030DF0A-F573-4B99-A86A-E8A8CAE61862}"/>
    <cellStyle name="Vírgula 12 3" xfId="617" xr:uid="{2F6AD48F-7B48-45E1-873A-28D62B35B211}"/>
    <cellStyle name="Vírgula 12 4" xfId="676" xr:uid="{E45B7D4A-E5A9-4CF6-A320-79B5B425DECC}"/>
    <cellStyle name="Vírgula 12 5" xfId="615" xr:uid="{63F6F2D6-9023-47C4-9FCB-5F767D06C398}"/>
    <cellStyle name="Vírgula 13" xfId="215" xr:uid="{E0A83952-BB06-4023-A010-4B5A335EF557}"/>
    <cellStyle name="Vírgula 13 2" xfId="675" xr:uid="{E9465988-546F-4510-8E09-05F9D7CE3BD8}"/>
    <cellStyle name="Vírgula 13 3" xfId="534" xr:uid="{94F2AB7A-407C-4F92-ACB1-A118A7CF16A3}"/>
    <cellStyle name="Vírgula 14" xfId="336" xr:uid="{0C7E9A5B-FD14-46C4-BC1D-8B0CA87BEEA9}"/>
    <cellStyle name="Vírgula 14 2" xfId="658" xr:uid="{288DD6E7-19C4-4685-9BEF-70A193CA5D0C}"/>
    <cellStyle name="Vírgula 15" xfId="665" xr:uid="{B3154333-CBAE-4B15-A394-BA6BF2FCB649}"/>
    <cellStyle name="Vírgula 16" xfId="200" xr:uid="{DE2F7E5A-6387-4016-A7A3-8F421F39E740}"/>
    <cellStyle name="Vírgula 2" xfId="194" xr:uid="{00000000-0005-0000-0000-0000BE000000}"/>
    <cellStyle name="Vírgula 2 2" xfId="195" xr:uid="{00000000-0005-0000-0000-0000BF000000}"/>
    <cellStyle name="Vírgula 2 2 2" xfId="514" xr:uid="{441081EF-60F7-49C2-B189-303C53A19F06}"/>
    <cellStyle name="Vírgula 2 2 2 2" xfId="619" xr:uid="{DAC1792B-7961-4BA7-9AA5-D09AB04613E8}"/>
    <cellStyle name="Vírgula 2 2 2 3" xfId="709" xr:uid="{E52CB3B1-EDE2-4DBA-9F0F-F2406CD21D6D}"/>
    <cellStyle name="Vírgula 2 2 2 4" xfId="618" xr:uid="{75CE5A31-F7FD-4569-A341-7D98E96DD039}"/>
    <cellStyle name="Vírgula 2 2 3" xfId="403" xr:uid="{6817B947-D4C3-478F-B188-3484BD553CF3}"/>
    <cellStyle name="Vírgula 2 2 3 2" xfId="621" xr:uid="{E7EC576C-4B46-4969-9C6F-64D85BBE74F7}"/>
    <cellStyle name="Vírgula 2 2 3 3" xfId="622" xr:uid="{0422787A-94AF-496C-BE7B-09F70EFE9D07}"/>
    <cellStyle name="Vírgula 2 2 3 4" xfId="691" xr:uid="{1B18D098-B529-49D6-ABD5-858F0F260B91}"/>
    <cellStyle name="Vírgula 2 2 3 5" xfId="620" xr:uid="{94DE8CA2-13E7-4EE7-BB55-138B01A5F58E}"/>
    <cellStyle name="Vírgula 2 2 4" xfId="623" xr:uid="{279A6594-B811-47F0-9485-8249D458533C}"/>
    <cellStyle name="Vírgula 2 2 5" xfId="624" xr:uid="{B6F7D92C-04B9-41A2-A8BE-583163F3C8C6}"/>
    <cellStyle name="Vírgula 2 2 6" xfId="673" xr:uid="{A75A99B3-09AC-4C74-9978-3A88E776EFE3}"/>
    <cellStyle name="Vírgula 2 2 7" xfId="531" xr:uid="{1DB6B174-1D72-4BE5-B80A-4700F0E3406F}"/>
    <cellStyle name="Vírgula 2 2 8" xfId="359" xr:uid="{092C636D-3FDD-402D-AF86-4427B8CD8899}"/>
    <cellStyle name="Vírgula 2 3" xfId="196" xr:uid="{00000000-0005-0000-0000-0000C0000000}"/>
    <cellStyle name="Vírgula 2 3 2" xfId="626" xr:uid="{A93371ED-3702-469C-B763-7A9995CE7D34}"/>
    <cellStyle name="Vírgula 2 3 3" xfId="627" xr:uid="{6B340653-88C4-4943-A192-4EC8AF79CD1A}"/>
    <cellStyle name="Vírgula 2 3 4" xfId="682" xr:uid="{6EEEACDA-17C3-491B-917C-2BD84D4FABA6}"/>
    <cellStyle name="Vírgula 2 3 5" xfId="625" xr:uid="{E05C891B-993F-4925-8A09-FF7A288B9E07}"/>
    <cellStyle name="Vírgula 2 3 6" xfId="386" xr:uid="{1A9B9717-2F13-4CE2-A22A-176756E9A269}"/>
    <cellStyle name="Vírgula 2 4" xfId="353" xr:uid="{9B0B5FB9-BE30-42DC-93C8-8B63222093B8}"/>
    <cellStyle name="Vírgula 2 5" xfId="203" xr:uid="{DFBCE13E-65E9-4018-AFB9-A4F1A55789CA}"/>
    <cellStyle name="Vírgula 3" xfId="9" xr:uid="{00000000-0005-0000-0000-0000C1000000}"/>
    <cellStyle name="Vírgula 3 2" xfId="197" xr:uid="{00000000-0005-0000-0000-0000C2000000}"/>
    <cellStyle name="Vírgula 3 2 2" xfId="629" xr:uid="{AC1553DC-D7F5-4E61-BE35-BCAF96506635}"/>
    <cellStyle name="Vírgula 3 2 3" xfId="630" xr:uid="{BE27075B-DB1A-4665-84DC-1B1ADF0896FC}"/>
    <cellStyle name="Vírgula 3 2 4" xfId="686" xr:uid="{3CE95B9E-1BAC-485E-B95F-0424AB2FC954}"/>
    <cellStyle name="Vírgula 3 2 5" xfId="628" xr:uid="{494B6265-1D86-4206-857E-14B73F0DD932}"/>
    <cellStyle name="Vírgula 3 2 6" xfId="395" xr:uid="{75514DCD-17A1-4401-9A11-DC11E9B3050D}"/>
    <cellStyle name="Vírgula 3 3" xfId="394" xr:uid="{F8694DA2-433D-4687-9C45-CC7B1995C25B}"/>
    <cellStyle name="Vírgula 3 3 2" xfId="632" xr:uid="{DAE8E517-3D1D-4D40-8CE3-ED3C8D33EDEC}"/>
    <cellStyle name="Vírgula 3 3 3" xfId="633" xr:uid="{0EA86C44-263F-4C61-9241-BA91EDCF9740}"/>
    <cellStyle name="Vírgula 3 3 4" xfId="685" xr:uid="{1E28DDEA-0F1D-45F2-AA24-4CDD1FDBF03A}"/>
    <cellStyle name="Vírgula 3 3 5" xfId="631" xr:uid="{639C8917-47AC-491A-BD96-3FBE2AA8BD4F}"/>
    <cellStyle name="Vírgula 3 4" xfId="225" xr:uid="{1C44B119-F1D1-4603-804A-89FF168AA68E}"/>
    <cellStyle name="Vírgula 4" xfId="198" xr:uid="{00000000-0005-0000-0000-0000C3000000}"/>
    <cellStyle name="Vírgula 4 2" xfId="396" xr:uid="{888E9F12-85B0-4DF9-8C08-A858C71263C2}"/>
    <cellStyle name="Vírgula 4 2 2" xfId="635" xr:uid="{41C87F66-EAB0-4998-B577-5213EB51D29A}"/>
    <cellStyle name="Vírgula 4 3" xfId="636" xr:uid="{68665CF3-5877-47DD-9A4E-D3AF9B4A30C7}"/>
    <cellStyle name="Vírgula 4 4" xfId="687" xr:uid="{3646A96F-4DD8-4568-A6D6-5B786838B643}"/>
    <cellStyle name="Vírgula 4 5" xfId="634" xr:uid="{A55440BF-C9FF-4A14-9EE3-A60C1ED35AC8}"/>
    <cellStyle name="Vírgula 4 6" xfId="224" xr:uid="{A1B2EA74-0AA1-4BB3-93C1-0F78648B9A55}"/>
    <cellStyle name="Vírgula 5" xfId="17" xr:uid="{00000000-0005-0000-0000-0000C4000000}"/>
    <cellStyle name="Vírgula 5 2" xfId="18" xr:uid="{00000000-0005-0000-0000-0000C5000000}"/>
    <cellStyle name="Vírgula 5 2 2" xfId="638" xr:uid="{8E24EF61-7431-4B23-AD1D-29A742A6B2FF}"/>
    <cellStyle name="Vírgula 5 2 3" xfId="639" xr:uid="{4D4C26EA-7FCD-46EC-81D2-243EBB69F1E9}"/>
    <cellStyle name="Vírgula 5 2 4" xfId="688" xr:uid="{F3440333-352F-48E8-AF87-96608F3F772D}"/>
    <cellStyle name="Vírgula 5 2 5" xfId="637" xr:uid="{6568AC5F-264A-4472-AE16-0996947FF80F}"/>
    <cellStyle name="Vírgula 5 2 6" xfId="397" xr:uid="{E0CDCE99-0AF3-446E-8532-A717A334091D}"/>
    <cellStyle name="Vírgula 5 3" xfId="22" xr:uid="{00000000-0005-0000-0000-0000C6000000}"/>
    <cellStyle name="Vírgula 5 3 2" xfId="641" xr:uid="{F36BDC17-3D6B-4710-9C81-9FEC204D0D14}"/>
    <cellStyle name="Vírgula 5 3 3" xfId="642" xr:uid="{E0A6CA42-8C36-47DE-992F-22C141FC3C25}"/>
    <cellStyle name="Vírgula 5 3 4" xfId="683" xr:uid="{C21F0B65-53F0-4378-87FC-9C9B428A2239}"/>
    <cellStyle name="Vírgula 5 3 5" xfId="640" xr:uid="{EEEE6493-17C9-4A78-B12D-40E4CA84C188}"/>
    <cellStyle name="Vírgula 5 3 6" xfId="387" xr:uid="{E7D5B53E-EAD7-426A-B92F-1CAF9CCA8023}"/>
    <cellStyle name="Vírgula 5 4" xfId="354" xr:uid="{CB985C80-2D58-4062-BC59-3FDE49956C7E}"/>
    <cellStyle name="Vírgula 6" xfId="199" xr:uid="{00000000-0005-0000-0000-0000C7000000}"/>
    <cellStyle name="Vírgula 6 2" xfId="363" xr:uid="{53064F13-B776-482A-A16C-9EFC00FF2FD1}"/>
    <cellStyle name="Vírgula 6 2 2" xfId="409" xr:uid="{159491A9-4291-4092-85C0-F73BCFBF9FF4}"/>
    <cellStyle name="Vírgula 6 2 2 2" xfId="644" xr:uid="{0E78BCD7-B256-4164-BBD5-1DD2FF0A2EC8}"/>
    <cellStyle name="Vírgula 6 2 2 3" xfId="645" xr:uid="{2CC1B967-159A-4E54-B7A8-08F8033C871B}"/>
    <cellStyle name="Vírgula 6 2 2 4" xfId="695" xr:uid="{DBDFF98A-AB52-44E3-9DCD-FA93FF0D00C3}"/>
    <cellStyle name="Vírgula 6 2 2 5" xfId="643" xr:uid="{9ACF0FD7-5F89-4D59-B574-60EABA469BE3}"/>
    <cellStyle name="Vírgula 6 2 3" xfId="535" xr:uid="{02557035-FC50-46D1-8837-B8413AB8B30A}"/>
    <cellStyle name="Vírgula 6 3" xfId="646" xr:uid="{10617DF7-7D25-47A3-A5B2-47621BDD25E8}"/>
    <cellStyle name="Vírgula 6 4" xfId="647" xr:uid="{2616771B-8C02-49E2-BE9B-5B78B67653E1}"/>
    <cellStyle name="Vírgula 6 5" xfId="690" xr:uid="{309B2188-4F4A-41DB-A8AE-7DD1F8A1361F}"/>
    <cellStyle name="Vírgula 6 6" xfId="533" xr:uid="{74652EE7-C2D2-4F13-A03B-E0BE99A679EC}"/>
    <cellStyle name="Vírgula 6 7" xfId="402" xr:uid="{79D56D22-4629-424F-BE3A-F8D7B31DDC6C}"/>
    <cellStyle name="Vírgula 7" xfId="412" xr:uid="{EF41101A-D369-4635-B18A-ABBFDDBAE5EC}"/>
    <cellStyle name="Vírgula 7 2" xfId="649" xr:uid="{FD7C3E74-C91E-46F2-A856-26EEA2A70125}"/>
    <cellStyle name="Vírgula 7 3" xfId="650" xr:uid="{EA1ECC8C-D7BD-45AA-9F4C-35051D60D86F}"/>
    <cellStyle name="Vírgula 7 4" xfId="697" xr:uid="{53F47D63-F5F7-4620-9C3D-38061CB4FDD5}"/>
    <cellStyle name="Vírgula 7 5" xfId="648" xr:uid="{ABFEE4A9-CD70-4444-B76F-4C14E80F7440}"/>
    <cellStyle name="Vírgula 8" xfId="414" xr:uid="{F6ED9EEF-219C-49DB-B28D-80169F986C81}"/>
    <cellStyle name="Vírgula 8 2" xfId="652" xr:uid="{4EB1D1AE-9FC1-48CD-963C-CED12DC7AC04}"/>
    <cellStyle name="Vírgula 8 3" xfId="653" xr:uid="{AAA91AAB-ABA3-492C-98A2-9F83AA05C388}"/>
    <cellStyle name="Vírgula 8 4" xfId="699" xr:uid="{032F8FEC-61D6-4E47-B4D9-F2299D1AB67D}"/>
    <cellStyle name="Vírgula 8 5" xfId="651" xr:uid="{412EDA7B-52E3-41CA-B144-012C50CF253C}"/>
    <cellStyle name="Vírgula 9" xfId="415" xr:uid="{95C2F728-369F-4417-B7D9-9890B2031B03}"/>
    <cellStyle name="Vírgula 9 2" xfId="655" xr:uid="{34905CBE-4EF1-456C-9960-170780E093CB}"/>
    <cellStyle name="Vírgula 9 3" xfId="656" xr:uid="{29454F7A-62B2-4E36-9EDA-D3B181CB6296}"/>
    <cellStyle name="Vírgula 9 4" xfId="700" xr:uid="{B67E1251-B563-4D04-8D9C-E4DC2576E724}"/>
    <cellStyle name="Vírgula 9 5" xfId="654" xr:uid="{A6C4E1AD-671A-4861-991A-C20900C432F3}"/>
    <cellStyle name="Warning Text" xfId="355" xr:uid="{9668F34A-1DE2-4880-B5AE-C9F270721E1B}"/>
  </cellStyles>
  <dxfs count="0"/>
  <tableStyles count="0" defaultTableStyle="TableStyleMedium2" defaultPivotStyle="PivotStyleLight16"/>
  <colors>
    <mruColors>
      <color rgb="FF0033CC"/>
      <color rgb="FFCC00FF"/>
      <color rgb="FFCC9900"/>
      <color rgb="FFFF6699"/>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647700</xdr:colOff>
      <xdr:row>0</xdr:row>
      <xdr:rowOff>57150</xdr:rowOff>
    </xdr:from>
    <xdr:to>
      <xdr:col>6</xdr:col>
      <xdr:colOff>161925</xdr:colOff>
      <xdr:row>0</xdr:row>
      <xdr:rowOff>876300</xdr:rowOff>
    </xdr:to>
    <xdr:pic>
      <xdr:nvPicPr>
        <xdr:cNvPr id="2" name="Imagem 1">
          <a:extLst>
            <a:ext uri="{FF2B5EF4-FFF2-40B4-BE49-F238E27FC236}">
              <a16:creationId xmlns:a16="http://schemas.microsoft.com/office/drawing/2014/main" id="{8F892DD7-E3BA-9333-0EBB-D2D7153E65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7475" y="57150"/>
          <a:ext cx="5105400" cy="8191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513524</xdr:colOff>
      <xdr:row>1</xdr:row>
      <xdr:rowOff>140803</xdr:rowOff>
    </xdr:from>
    <xdr:to>
      <xdr:col>10</xdr:col>
      <xdr:colOff>89380</xdr:colOff>
      <xdr:row>2</xdr:row>
      <xdr:rowOff>421825</xdr:rowOff>
    </xdr:to>
    <xdr:pic>
      <xdr:nvPicPr>
        <xdr:cNvPr id="2" name="Imagem 1">
          <a:extLst>
            <a:ext uri="{FF2B5EF4-FFF2-40B4-BE49-F238E27FC236}">
              <a16:creationId xmlns:a16="http://schemas.microsoft.com/office/drawing/2014/main" id="{4DE1CC9D-7702-4462-8E6A-CEC0399628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29241" y="289890"/>
          <a:ext cx="4487443" cy="7200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465667</xdr:colOff>
      <xdr:row>0</xdr:row>
      <xdr:rowOff>42334</xdr:rowOff>
    </xdr:from>
    <xdr:to>
      <xdr:col>3</xdr:col>
      <xdr:colOff>88901</xdr:colOff>
      <xdr:row>0</xdr:row>
      <xdr:rowOff>861484</xdr:rowOff>
    </xdr:to>
    <xdr:pic>
      <xdr:nvPicPr>
        <xdr:cNvPr id="2" name="Imagem 1">
          <a:extLst>
            <a:ext uri="{FF2B5EF4-FFF2-40B4-BE49-F238E27FC236}">
              <a16:creationId xmlns:a16="http://schemas.microsoft.com/office/drawing/2014/main" id="{72667516-B946-4BC4-A8C9-B9ACDD054E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1084" y="42334"/>
          <a:ext cx="5105400" cy="8191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denisga/AppData/Roaming/Microsoft/Excel/DESATULAIZADOS/ATUALIZA&#199;&#195;O%20MARCELO%2003-02/Prefeitura%20-%20Arq.Marcelo/SERVI&#199;OS.PRF.VG/OR&#199;AMENTOS/DOMINGOS%20S&#193;VIO/QUA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Ney/AppData/Local/Microsoft/Windows/Temporary%20Internet%20Files/Content.Outlook/U9GAYWIV/Composi&#231;&#245;es%20CP04_09%20Lote%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Plan2"/>
      <sheetName val="Plan3"/>
    </sheetNames>
    <sheetDataSet>
      <sheetData sheetId="0"/>
      <sheetData sheetId="1">
        <row r="1">
          <cell r="A1" t="str">
            <v>Carga e transporte de terra DMT 10 km</v>
          </cell>
        </row>
        <row r="2">
          <cell r="A2" t="str">
            <v>Carga e transporte de terra DMT 1 km</v>
          </cell>
        </row>
        <row r="3">
          <cell r="A3" t="str">
            <v>Carga e transporte de bota fora DMT 10 KM</v>
          </cell>
        </row>
        <row r="5">
          <cell r="A5" t="str">
            <v>Escavação mecanizada</v>
          </cell>
        </row>
        <row r="6">
          <cell r="A6" t="str">
            <v>Escavação manual de vala em solo de 1ª categoria, profundidade até 2m</v>
          </cell>
        </row>
        <row r="8">
          <cell r="A8" t="str">
            <v>Tubo de concreto para dreno, concreto simples, Ø 300 m, rejuntado com argamassa de cimento e areia sem peneirar no traço 1:3</v>
          </cell>
        </row>
        <row r="9">
          <cell r="A9" t="str">
            <v>Tubo de concreto para dreno, concreto simples, Ø 400 m, rejuntado com argamassa de cimento e areia sem peneirar no traço 1:3</v>
          </cell>
        </row>
        <row r="10">
          <cell r="A10" t="str">
            <v>Tubo de concreto para dreno, concreto simples, Ø 500 m, rejuntado com argamassa de cimento e areia sem peneirar no traço 1:4</v>
          </cell>
        </row>
        <row r="11">
          <cell r="A11" t="str">
            <v>Tubo de concreto para dreno, concreto simples, Ø 600 m, rejuntado com argamassa de cimento e areia sem peneirar no traço 1:5</v>
          </cell>
        </row>
        <row r="12">
          <cell r="A12" t="str">
            <v>Tubo de concreto para dreno, concreto simples, Ø 800 m, rejuntado com argamassa de cimento e areia sem peneirar no traço 1:6</v>
          </cell>
        </row>
        <row r="14">
          <cell r="A14" t="str">
            <v>Tubo de PVC branco, sem conexões, ponta bolsa e virola, Ø 50 mm</v>
          </cell>
        </row>
        <row r="15">
          <cell r="A15" t="str">
            <v>Tubo de PVC branco, sem conexões, ponta bolsa e virola, Ø 75 mm</v>
          </cell>
        </row>
        <row r="16">
          <cell r="A16" t="str">
            <v>Tubo de PVC branco, sem conexões, ponta bolsa e virola, Ø 100 mm</v>
          </cell>
        </row>
        <row r="17">
          <cell r="A17" t="str">
            <v>Tubo de PVC branco, sem conexões, ponta bolsa e virola, Ø 150 mm</v>
          </cell>
        </row>
        <row r="19">
          <cell r="A19" t="str">
            <v>Tubo de PVC reforçado bege pérola, sem conexões, ponta bolsa e virola de PVC, Ø 40 mm</v>
          </cell>
        </row>
        <row r="20">
          <cell r="A20" t="str">
            <v>Tubo de PVC reforçado bege pérola, sem conexões, ponta bolsa e virola de PVC, Ø 50 mm</v>
          </cell>
        </row>
        <row r="21">
          <cell r="A21" t="str">
            <v>Tubo de PVC reforçado bege pérola, sem conexões, ponta bolsa e virola de PVC, Ø 100 mm</v>
          </cell>
        </row>
        <row r="22">
          <cell r="A22" t="str">
            <v>Tubo de PVC reforçado bege pérola, sem conexões, ponta bolsa e virola de PVC, Ø 150 mm</v>
          </cell>
        </row>
        <row r="23">
          <cell r="A23" t="str">
            <v>Tubo de PVC reforçado marrom, sem conexões, ponta bolsa e virola de PVC, Ø 75 mm</v>
          </cell>
        </row>
        <row r="25">
          <cell r="A25" t="str">
            <v>Caixa de inspeção em alvenaria - 1/2 tijolo comum maciço revestido internamente com argamassa de cimento e areia sem peneirar traço 1:3, lastro de concreto e=10 cm, dimensões 40 x 40 x 60 cm.</v>
          </cell>
        </row>
        <row r="26">
          <cell r="A26" t="str">
            <v>Caixa de inspeção em alvenaria - 1/2 tijolo comum maciço revestido internamente com argamassa de cimento e areia sem peneirar traço 1:3, lastro de concreto e=10 cm, dimensões 60 x 60 x 60 cm.</v>
          </cell>
        </row>
        <row r="27">
          <cell r="A27" t="str">
            <v>Caixa de inspeção em alvenaria - 1/2 tijolo comum maciço revestido internamente com argamassa de cimento e areia sem peneirar traço 1:3, lastro de concreto e=10 cm, dimensões 80 x 80 x 60 cm.</v>
          </cell>
        </row>
        <row r="28">
          <cell r="A28" t="str">
            <v>Caixa de inspeção em alvenaria - 1 tijolo comum maciço revestido internamente com argamassa de cimento e areia sem peneirar traço 1:3, lastro de concreto e=10 cm, dimensões 60 x 60 x 60 cm.</v>
          </cell>
        </row>
        <row r="30">
          <cell r="A30" t="str">
            <v>Caixa sifonada de PVC rígido, 150 x 150 x 50 mm</v>
          </cell>
        </row>
        <row r="31">
          <cell r="A31" t="str">
            <v>Ralo de PVC rígido sifonado, 100 x 53 x 40 mm</v>
          </cell>
        </row>
        <row r="33">
          <cell r="A33" t="str">
            <v>Escavação manual para tubulão a céu aberto</v>
          </cell>
        </row>
        <row r="34">
          <cell r="A34" t="str">
            <v>Escavação mecânica de tubulão a céu aberto</v>
          </cell>
        </row>
        <row r="35">
          <cell r="A35" t="str">
            <v>Escavação mecanizada de tubulões</v>
          </cell>
        </row>
        <row r="37">
          <cell r="A37" t="str">
            <v>Concreto estrutural virado em obra, controle "C", consistência para vibração, brita 1 e 2,  fck 25 Mpa</v>
          </cell>
        </row>
        <row r="38">
          <cell r="A38" t="str">
            <v>Concreto estrutural virado em obra, controle "C", consistência para vibração, brita 1 e 2,  fck 25 Mpa -ARI</v>
          </cell>
        </row>
        <row r="39">
          <cell r="A39" t="str">
            <v>Concreto estrutural virado em obra, controle "C", consistência para vibração, brita 1 e 2,  fck 20 Mpa</v>
          </cell>
        </row>
        <row r="40">
          <cell r="A40" t="str">
            <v>Concreto estrutural virado em obra, controle "C", consistência para vibração, brita 1 e 2,  fck 13 Mpa</v>
          </cell>
        </row>
        <row r="42">
          <cell r="A42" t="str">
            <v>Concreto estrutural dosado em central, auto-densável, fck 20 Mpa</v>
          </cell>
        </row>
        <row r="43">
          <cell r="A43" t="str">
            <v>Concreto estrutural dosado em central, auto-densável, fck 20 Mpa slump 22</v>
          </cell>
        </row>
        <row r="44">
          <cell r="A44" t="str">
            <v>Concreto estrutural dosado em central, auto-densável, fck 20 Mpa slump 12</v>
          </cell>
        </row>
        <row r="45">
          <cell r="A45" t="str">
            <v>Concreto estrutural dosado em central, auto-densável, fck 25 Mpa</v>
          </cell>
        </row>
        <row r="46">
          <cell r="A46" t="str">
            <v>Concreto estrutural dosado em central, auto-densável, fck 30 Mpa</v>
          </cell>
        </row>
        <row r="48">
          <cell r="A48" t="str">
            <v>Armadura de aço para estruturas em geral, CA-50, Ø 6,3 a 10 mm, corte e dobra na obra</v>
          </cell>
        </row>
        <row r="49">
          <cell r="A49" t="str">
            <v>Armadura de aço para estruturas em geral, CA-50, Ø 12,5 a 25 mm, corte e dobra na obra</v>
          </cell>
        </row>
        <row r="50">
          <cell r="A50" t="str">
            <v>Armadura de aço para estruturas em geral, CA-50, até Ø 10 mm, corte e dobra na obra</v>
          </cell>
        </row>
        <row r="52">
          <cell r="A52" t="str">
            <v>Escavação mecânica de estaca Ø 30 hélice contínua</v>
          </cell>
        </row>
        <row r="53">
          <cell r="A53" t="str">
            <v>Escavação mecânica de estaca Ø 40 hélice contínua</v>
          </cell>
        </row>
        <row r="54">
          <cell r="A54" t="str">
            <v>Escavação mecânica de estaca a trado Ø 40</v>
          </cell>
        </row>
        <row r="56">
          <cell r="A56" t="str">
            <v>Fôrma de chapa compensada para estruturas em geral, resinada, e=12 mm, 5 reaproveitamentos</v>
          </cell>
        </row>
        <row r="57">
          <cell r="A57" t="str">
            <v>Fôrma de chapa compensada para VIGAS em geral, resinada, e=12 mm, 3 reaproveitamentos</v>
          </cell>
        </row>
        <row r="58">
          <cell r="A58" t="str">
            <v>Fôrma de chapa compensada para estruturas em geral, resinada, e=12 mm, 3 reaproveitamentos</v>
          </cell>
        </row>
        <row r="59">
          <cell r="A59" t="str">
            <v>Fôrma de chapa compensada para estruturas em geral, resinada, e=12 mm, 1 reaproveitamentos</v>
          </cell>
        </row>
        <row r="60">
          <cell r="A60" t="str">
            <v>Fôrma de chapa compensada para pré-moldados em geral, fabricação, e=12 mm</v>
          </cell>
        </row>
        <row r="61">
          <cell r="A61" t="str">
            <v>Fôrma circular  de chapa compensada para estruturas em geral, resinada, e=10 mm, 1 reaproveitamento</v>
          </cell>
        </row>
        <row r="63">
          <cell r="A63" t="str">
            <v>Fôrma de madeira para estruturas em geral com tábua de 3a, 3 reaproveitamentos.</v>
          </cell>
        </row>
        <row r="64">
          <cell r="A64" t="str">
            <v>Fôrma de madeira para estruturas em geral com tábua de 3a, 2 reaproveitamentos.</v>
          </cell>
        </row>
        <row r="65">
          <cell r="A65" t="str">
            <v>Fôrma de madeira para estruturas em geral com tábua de 3a, 1 reaproveitamentos.</v>
          </cell>
        </row>
        <row r="70">
          <cell r="A70" t="str">
            <v>Lavatório de louça, com coluna e acessórios</v>
          </cell>
        </row>
        <row r="71">
          <cell r="A71" t="str">
            <v>Lavatório de louça, sem coluna e acessórios</v>
          </cell>
        </row>
        <row r="73">
          <cell r="A73" t="str">
            <v>CUBA de aço inoxidável retangular dupla.</v>
          </cell>
        </row>
        <row r="74">
          <cell r="A74" t="str">
            <v>PIA de cozinha de aço inoxidável , cuba dupla, 2,00 x 0,54 m</v>
          </cell>
        </row>
        <row r="75">
          <cell r="A75" t="str">
            <v>PIA de cozinha de aço inoxidável , cuba simples, 1,50 x 0,54 m</v>
          </cell>
        </row>
        <row r="77">
          <cell r="A77" t="str">
            <v>REGISTRO de gaveta com canopla Ø 20 mm (3/4")</v>
          </cell>
        </row>
        <row r="78">
          <cell r="A78" t="str">
            <v>REGISTRO de gaveta com canopla Ø 40 mm (1 1/2")</v>
          </cell>
        </row>
        <row r="80">
          <cell r="A80" t="str">
            <v>VÁLVULA de descarga metálica com registro acoplado e canopla Ø 32 mm (1 1/4") ou 40 mm (1 1/2")</v>
          </cell>
        </row>
        <row r="81">
          <cell r="A81" t="str">
            <v>VÁLVULA de descarga metálica com registro acoplado e canopla Ø 32 mm -tipo anti-vandalismo  (1 1/4") ou 40 mm (1 1/2")</v>
          </cell>
        </row>
        <row r="82">
          <cell r="A82" t="str">
            <v>VÁLVULA de descarga metálica sem registro e com canopla Ø 32 mm (1 1/4") ou 40 mm (1 1/2")</v>
          </cell>
        </row>
        <row r="84">
          <cell r="A84" t="str">
            <v>TORNEIRA de pressão metálica para pia</v>
          </cell>
        </row>
        <row r="85">
          <cell r="A85" t="str">
            <v>TORNEIRA de pressão metálica para pia de mesa - com dois registros</v>
          </cell>
        </row>
        <row r="86">
          <cell r="A86" t="str">
            <v>TORNEIRA de pressão metálica para lavatório - acionamento de toque, anti-vandalismo</v>
          </cell>
        </row>
        <row r="87">
          <cell r="A87" t="str">
            <v>TORNEIRA de pressão metálica para uso geral</v>
          </cell>
        </row>
        <row r="89">
          <cell r="A89" t="str">
            <v>BACIA de louça com caixa acoplada, com tampa e acessórios</v>
          </cell>
        </row>
        <row r="90">
          <cell r="A90" t="str">
            <v>BACIA de louça sifonada, com tampa e acessórios</v>
          </cell>
        </row>
        <row r="92">
          <cell r="A92" t="str">
            <v>EMASSAMENTO de parede externa com massa acrílica com duas demãos, para pintura látex</v>
          </cell>
        </row>
        <row r="93">
          <cell r="A93" t="str">
            <v>EMASSAMENTO de parede interna com massa corrida à base de PVA com duas demãos, para pintura látex</v>
          </cell>
        </row>
        <row r="94">
          <cell r="A94" t="str">
            <v>EMASSAMENTO de parede interna com massa corrida base acrílica com duas demãos, para pintura acrílica</v>
          </cell>
        </row>
        <row r="96">
          <cell r="A96" t="str">
            <v>PINTURA COM TINTA LÁTEX PVA em parede interna com duas demãos, sem massa corrida</v>
          </cell>
        </row>
        <row r="97">
          <cell r="A97" t="str">
            <v>PINTURA COM TINTA LÁTEX PVA em parede interna com três demãos, sem massa corrida</v>
          </cell>
        </row>
        <row r="98">
          <cell r="A98" t="str">
            <v>PINTURA COM TINTA LÁTEX ACRÍLICO em parede externa com duas demãos, sem massa corrida</v>
          </cell>
        </row>
        <row r="99">
          <cell r="A99" t="str">
            <v>PINTURA COM TINTA LÁTEX ACRÍLICO em parede externa com três demãos, sem massa corrida</v>
          </cell>
        </row>
        <row r="100">
          <cell r="A100" t="str">
            <v>PINTURA COM TINTA SUPER LAVÁVEL em parede externa com três demãos, sem massa corrida</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1"/>
      <sheetName val="s2"/>
      <sheetName val="s3"/>
      <sheetName val="s4"/>
      <sheetName val="s5"/>
      <sheetName val="s6"/>
      <sheetName val="t1"/>
      <sheetName val="t2"/>
      <sheetName val="t3"/>
      <sheetName val="t4"/>
      <sheetName val="t5"/>
      <sheetName val="t6"/>
      <sheetName val="t7"/>
      <sheetName val="t8"/>
      <sheetName val="t9"/>
      <sheetName val="p1"/>
      <sheetName val="p2"/>
      <sheetName val="p2 (2)"/>
      <sheetName val="01 03 01"/>
      <sheetName val="01 03 01 (2)"/>
      <sheetName val="p3"/>
      <sheetName val="p4"/>
      <sheetName val="p5"/>
      <sheetName val="p6"/>
      <sheetName val="p7"/>
      <sheetName val="tp1"/>
      <sheetName val="tp2"/>
      <sheetName val="tp3"/>
      <sheetName val="tp4"/>
      <sheetName val="tp5"/>
      <sheetName val="escala"/>
      <sheetName val="dss1"/>
      <sheetName val="dss2"/>
      <sheetName val="dss4"/>
      <sheetName val="dss5"/>
      <sheetName val="dss6"/>
      <sheetName val="dss7"/>
      <sheetName val="dss8"/>
      <sheetName val="dss9"/>
      <sheetName val="dss10"/>
      <sheetName val="dss11"/>
      <sheetName val="dss12"/>
      <sheetName val="dss13"/>
      <sheetName val="dss14"/>
      <sheetName val="dss15"/>
      <sheetName val="dss16"/>
      <sheetName val="dss17"/>
      <sheetName val="dss18"/>
      <sheetName val="dss19"/>
      <sheetName val="dss20"/>
      <sheetName val="dss21"/>
      <sheetName val="td01"/>
      <sheetName val="oc01"/>
      <sheetName val="oc02"/>
      <sheetName val="oc03"/>
      <sheetName val="oc04"/>
      <sheetName val="oc05"/>
      <sheetName val="pma01"/>
      <sheetName val="pma02"/>
      <sheetName val="Planilha"/>
    </sheetNames>
    <sheetDataSet>
      <sheetData sheetId="0">
        <row r="43">
          <cell r="A43" t="str">
            <v>Edital: CP 04/09 - Lote 02                        Data: 03/07/09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81"/>
  <sheetViews>
    <sheetView workbookViewId="0">
      <selection activeCell="B29" sqref="B29"/>
    </sheetView>
  </sheetViews>
  <sheetFormatPr defaultRowHeight="12.75"/>
  <cols>
    <col min="1" max="1" width="14.7109375" style="84" customWidth="1"/>
    <col min="2" max="2" width="78.140625" style="62" customWidth="1"/>
    <col min="3" max="3" width="5.85546875" style="31" bestFit="1" customWidth="1"/>
    <col min="4" max="4" width="9.140625" style="31" bestFit="1" customWidth="1"/>
    <col min="5" max="255" width="9.140625" style="31"/>
    <col min="256" max="256" width="10.5703125" style="31" customWidth="1"/>
    <col min="257" max="257" width="78.140625" style="31" customWidth="1"/>
    <col min="258" max="258" width="21.140625" style="31" customWidth="1"/>
    <col min="259" max="259" width="18.7109375" style="31" customWidth="1"/>
    <col min="260" max="260" width="22.28515625" style="31" customWidth="1"/>
    <col min="261" max="511" width="9.140625" style="31"/>
    <col min="512" max="512" width="10.5703125" style="31" customWidth="1"/>
    <col min="513" max="513" width="78.140625" style="31" customWidth="1"/>
    <col min="514" max="514" width="21.140625" style="31" customWidth="1"/>
    <col min="515" max="515" width="18.7109375" style="31" customWidth="1"/>
    <col min="516" max="516" width="22.28515625" style="31" customWidth="1"/>
    <col min="517" max="767" width="9.140625" style="31"/>
    <col min="768" max="768" width="10.5703125" style="31" customWidth="1"/>
    <col min="769" max="769" width="78.140625" style="31" customWidth="1"/>
    <col min="770" max="770" width="21.140625" style="31" customWidth="1"/>
    <col min="771" max="771" width="18.7109375" style="31" customWidth="1"/>
    <col min="772" max="772" width="22.28515625" style="31" customWidth="1"/>
    <col min="773" max="1023" width="9.140625" style="31"/>
    <col min="1024" max="1024" width="10.5703125" style="31" customWidth="1"/>
    <col min="1025" max="1025" width="78.140625" style="31" customWidth="1"/>
    <col min="1026" max="1026" width="21.140625" style="31" customWidth="1"/>
    <col min="1027" max="1027" width="18.7109375" style="31" customWidth="1"/>
    <col min="1028" max="1028" width="22.28515625" style="31" customWidth="1"/>
    <col min="1029" max="1279" width="9.140625" style="31"/>
    <col min="1280" max="1280" width="10.5703125" style="31" customWidth="1"/>
    <col min="1281" max="1281" width="78.140625" style="31" customWidth="1"/>
    <col min="1282" max="1282" width="21.140625" style="31" customWidth="1"/>
    <col min="1283" max="1283" width="18.7109375" style="31" customWidth="1"/>
    <col min="1284" max="1284" width="22.28515625" style="31" customWidth="1"/>
    <col min="1285" max="1535" width="9.140625" style="31"/>
    <col min="1536" max="1536" width="10.5703125" style="31" customWidth="1"/>
    <col min="1537" max="1537" width="78.140625" style="31" customWidth="1"/>
    <col min="1538" max="1538" width="21.140625" style="31" customWidth="1"/>
    <col min="1539" max="1539" width="18.7109375" style="31" customWidth="1"/>
    <col min="1540" max="1540" width="22.28515625" style="31" customWidth="1"/>
    <col min="1541" max="1791" width="9.140625" style="31"/>
    <col min="1792" max="1792" width="10.5703125" style="31" customWidth="1"/>
    <col min="1793" max="1793" width="78.140625" style="31" customWidth="1"/>
    <col min="1794" max="1794" width="21.140625" style="31" customWidth="1"/>
    <col min="1795" max="1795" width="18.7109375" style="31" customWidth="1"/>
    <col min="1796" max="1796" width="22.28515625" style="31" customWidth="1"/>
    <col min="1797" max="2047" width="9.140625" style="31"/>
    <col min="2048" max="2048" width="10.5703125" style="31" customWidth="1"/>
    <col min="2049" max="2049" width="78.140625" style="31" customWidth="1"/>
    <col min="2050" max="2050" width="21.140625" style="31" customWidth="1"/>
    <col min="2051" max="2051" width="18.7109375" style="31" customWidth="1"/>
    <col min="2052" max="2052" width="22.28515625" style="31" customWidth="1"/>
    <col min="2053" max="2303" width="9.140625" style="31"/>
    <col min="2304" max="2304" width="10.5703125" style="31" customWidth="1"/>
    <col min="2305" max="2305" width="78.140625" style="31" customWidth="1"/>
    <col min="2306" max="2306" width="21.140625" style="31" customWidth="1"/>
    <col min="2307" max="2307" width="18.7109375" style="31" customWidth="1"/>
    <col min="2308" max="2308" width="22.28515625" style="31" customWidth="1"/>
    <col min="2309" max="2559" width="9.140625" style="31"/>
    <col min="2560" max="2560" width="10.5703125" style="31" customWidth="1"/>
    <col min="2561" max="2561" width="78.140625" style="31" customWidth="1"/>
    <col min="2562" max="2562" width="21.140625" style="31" customWidth="1"/>
    <col min="2563" max="2563" width="18.7109375" style="31" customWidth="1"/>
    <col min="2564" max="2564" width="22.28515625" style="31" customWidth="1"/>
    <col min="2565" max="2815" width="9.140625" style="31"/>
    <col min="2816" max="2816" width="10.5703125" style="31" customWidth="1"/>
    <col min="2817" max="2817" width="78.140625" style="31" customWidth="1"/>
    <col min="2818" max="2818" width="21.140625" style="31" customWidth="1"/>
    <col min="2819" max="2819" width="18.7109375" style="31" customWidth="1"/>
    <col min="2820" max="2820" width="22.28515625" style="31" customWidth="1"/>
    <col min="2821" max="3071" width="9.140625" style="31"/>
    <col min="3072" max="3072" width="10.5703125" style="31" customWidth="1"/>
    <col min="3073" max="3073" width="78.140625" style="31" customWidth="1"/>
    <col min="3074" max="3074" width="21.140625" style="31" customWidth="1"/>
    <col min="3075" max="3075" width="18.7109375" style="31" customWidth="1"/>
    <col min="3076" max="3076" width="22.28515625" style="31" customWidth="1"/>
    <col min="3077" max="3327" width="9.140625" style="31"/>
    <col min="3328" max="3328" width="10.5703125" style="31" customWidth="1"/>
    <col min="3329" max="3329" width="78.140625" style="31" customWidth="1"/>
    <col min="3330" max="3330" width="21.140625" style="31" customWidth="1"/>
    <col min="3331" max="3331" width="18.7109375" style="31" customWidth="1"/>
    <col min="3332" max="3332" width="22.28515625" style="31" customWidth="1"/>
    <col min="3333" max="3583" width="9.140625" style="31"/>
    <col min="3584" max="3584" width="10.5703125" style="31" customWidth="1"/>
    <col min="3585" max="3585" width="78.140625" style="31" customWidth="1"/>
    <col min="3586" max="3586" width="21.140625" style="31" customWidth="1"/>
    <col min="3587" max="3587" width="18.7109375" style="31" customWidth="1"/>
    <col min="3588" max="3588" width="22.28515625" style="31" customWidth="1"/>
    <col min="3589" max="3839" width="9.140625" style="31"/>
    <col min="3840" max="3840" width="10.5703125" style="31" customWidth="1"/>
    <col min="3841" max="3841" width="78.140625" style="31" customWidth="1"/>
    <col min="3842" max="3842" width="21.140625" style="31" customWidth="1"/>
    <col min="3843" max="3843" width="18.7109375" style="31" customWidth="1"/>
    <col min="3844" max="3844" width="22.28515625" style="31" customWidth="1"/>
    <col min="3845" max="4095" width="9.140625" style="31"/>
    <col min="4096" max="4096" width="10.5703125" style="31" customWidth="1"/>
    <col min="4097" max="4097" width="78.140625" style="31" customWidth="1"/>
    <col min="4098" max="4098" width="21.140625" style="31" customWidth="1"/>
    <col min="4099" max="4099" width="18.7109375" style="31" customWidth="1"/>
    <col min="4100" max="4100" width="22.28515625" style="31" customWidth="1"/>
    <col min="4101" max="4351" width="9.140625" style="31"/>
    <col min="4352" max="4352" width="10.5703125" style="31" customWidth="1"/>
    <col min="4353" max="4353" width="78.140625" style="31" customWidth="1"/>
    <col min="4354" max="4354" width="21.140625" style="31" customWidth="1"/>
    <col min="4355" max="4355" width="18.7109375" style="31" customWidth="1"/>
    <col min="4356" max="4356" width="22.28515625" style="31" customWidth="1"/>
    <col min="4357" max="4607" width="9.140625" style="31"/>
    <col min="4608" max="4608" width="10.5703125" style="31" customWidth="1"/>
    <col min="4609" max="4609" width="78.140625" style="31" customWidth="1"/>
    <col min="4610" max="4610" width="21.140625" style="31" customWidth="1"/>
    <col min="4611" max="4611" width="18.7109375" style="31" customWidth="1"/>
    <col min="4612" max="4612" width="22.28515625" style="31" customWidth="1"/>
    <col min="4613" max="4863" width="9.140625" style="31"/>
    <col min="4864" max="4864" width="10.5703125" style="31" customWidth="1"/>
    <col min="4865" max="4865" width="78.140625" style="31" customWidth="1"/>
    <col min="4866" max="4866" width="21.140625" style="31" customWidth="1"/>
    <col min="4867" max="4867" width="18.7109375" style="31" customWidth="1"/>
    <col min="4868" max="4868" width="22.28515625" style="31" customWidth="1"/>
    <col min="4869" max="5119" width="9.140625" style="31"/>
    <col min="5120" max="5120" width="10.5703125" style="31" customWidth="1"/>
    <col min="5121" max="5121" width="78.140625" style="31" customWidth="1"/>
    <col min="5122" max="5122" width="21.140625" style="31" customWidth="1"/>
    <col min="5123" max="5123" width="18.7109375" style="31" customWidth="1"/>
    <col min="5124" max="5124" width="22.28515625" style="31" customWidth="1"/>
    <col min="5125" max="5375" width="9.140625" style="31"/>
    <col min="5376" max="5376" width="10.5703125" style="31" customWidth="1"/>
    <col min="5377" max="5377" width="78.140625" style="31" customWidth="1"/>
    <col min="5378" max="5378" width="21.140625" style="31" customWidth="1"/>
    <col min="5379" max="5379" width="18.7109375" style="31" customWidth="1"/>
    <col min="5380" max="5380" width="22.28515625" style="31" customWidth="1"/>
    <col min="5381" max="5631" width="9.140625" style="31"/>
    <col min="5632" max="5632" width="10.5703125" style="31" customWidth="1"/>
    <col min="5633" max="5633" width="78.140625" style="31" customWidth="1"/>
    <col min="5634" max="5634" width="21.140625" style="31" customWidth="1"/>
    <col min="5635" max="5635" width="18.7109375" style="31" customWidth="1"/>
    <col min="5636" max="5636" width="22.28515625" style="31" customWidth="1"/>
    <col min="5637" max="5887" width="9.140625" style="31"/>
    <col min="5888" max="5888" width="10.5703125" style="31" customWidth="1"/>
    <col min="5889" max="5889" width="78.140625" style="31" customWidth="1"/>
    <col min="5890" max="5890" width="21.140625" style="31" customWidth="1"/>
    <col min="5891" max="5891" width="18.7109375" style="31" customWidth="1"/>
    <col min="5892" max="5892" width="22.28515625" style="31" customWidth="1"/>
    <col min="5893" max="6143" width="9.140625" style="31"/>
    <col min="6144" max="6144" width="10.5703125" style="31" customWidth="1"/>
    <col min="6145" max="6145" width="78.140625" style="31" customWidth="1"/>
    <col min="6146" max="6146" width="21.140625" style="31" customWidth="1"/>
    <col min="6147" max="6147" width="18.7109375" style="31" customWidth="1"/>
    <col min="6148" max="6148" width="22.28515625" style="31" customWidth="1"/>
    <col min="6149" max="6399" width="9.140625" style="31"/>
    <col min="6400" max="6400" width="10.5703125" style="31" customWidth="1"/>
    <col min="6401" max="6401" width="78.140625" style="31" customWidth="1"/>
    <col min="6402" max="6402" width="21.140625" style="31" customWidth="1"/>
    <col min="6403" max="6403" width="18.7109375" style="31" customWidth="1"/>
    <col min="6404" max="6404" width="22.28515625" style="31" customWidth="1"/>
    <col min="6405" max="6655" width="9.140625" style="31"/>
    <col min="6656" max="6656" width="10.5703125" style="31" customWidth="1"/>
    <col min="6657" max="6657" width="78.140625" style="31" customWidth="1"/>
    <col min="6658" max="6658" width="21.140625" style="31" customWidth="1"/>
    <col min="6659" max="6659" width="18.7109375" style="31" customWidth="1"/>
    <col min="6660" max="6660" width="22.28515625" style="31" customWidth="1"/>
    <col min="6661" max="6911" width="9.140625" style="31"/>
    <col min="6912" max="6912" width="10.5703125" style="31" customWidth="1"/>
    <col min="6913" max="6913" width="78.140625" style="31" customWidth="1"/>
    <col min="6914" max="6914" width="21.140625" style="31" customWidth="1"/>
    <col min="6915" max="6915" width="18.7109375" style="31" customWidth="1"/>
    <col min="6916" max="6916" width="22.28515625" style="31" customWidth="1"/>
    <col min="6917" max="7167" width="9.140625" style="31"/>
    <col min="7168" max="7168" width="10.5703125" style="31" customWidth="1"/>
    <col min="7169" max="7169" width="78.140625" style="31" customWidth="1"/>
    <col min="7170" max="7170" width="21.140625" style="31" customWidth="1"/>
    <col min="7171" max="7171" width="18.7109375" style="31" customWidth="1"/>
    <col min="7172" max="7172" width="22.28515625" style="31" customWidth="1"/>
    <col min="7173" max="7423" width="9.140625" style="31"/>
    <col min="7424" max="7424" width="10.5703125" style="31" customWidth="1"/>
    <col min="7425" max="7425" width="78.140625" style="31" customWidth="1"/>
    <col min="7426" max="7426" width="21.140625" style="31" customWidth="1"/>
    <col min="7427" max="7427" width="18.7109375" style="31" customWidth="1"/>
    <col min="7428" max="7428" width="22.28515625" style="31" customWidth="1"/>
    <col min="7429" max="7679" width="9.140625" style="31"/>
    <col min="7680" max="7680" width="10.5703125" style="31" customWidth="1"/>
    <col min="7681" max="7681" width="78.140625" style="31" customWidth="1"/>
    <col min="7682" max="7682" width="21.140625" style="31" customWidth="1"/>
    <col min="7683" max="7683" width="18.7109375" style="31" customWidth="1"/>
    <col min="7684" max="7684" width="22.28515625" style="31" customWidth="1"/>
    <col min="7685" max="7935" width="9.140625" style="31"/>
    <col min="7936" max="7936" width="10.5703125" style="31" customWidth="1"/>
    <col min="7937" max="7937" width="78.140625" style="31" customWidth="1"/>
    <col min="7938" max="7938" width="21.140625" style="31" customWidth="1"/>
    <col min="7939" max="7939" width="18.7109375" style="31" customWidth="1"/>
    <col min="7940" max="7940" width="22.28515625" style="31" customWidth="1"/>
    <col min="7941" max="8191" width="9.140625" style="31"/>
    <col min="8192" max="8192" width="10.5703125" style="31" customWidth="1"/>
    <col min="8193" max="8193" width="78.140625" style="31" customWidth="1"/>
    <col min="8194" max="8194" width="21.140625" style="31" customWidth="1"/>
    <col min="8195" max="8195" width="18.7109375" style="31" customWidth="1"/>
    <col min="8196" max="8196" width="22.28515625" style="31" customWidth="1"/>
    <col min="8197" max="8447" width="9.140625" style="31"/>
    <col min="8448" max="8448" width="10.5703125" style="31" customWidth="1"/>
    <col min="8449" max="8449" width="78.140625" style="31" customWidth="1"/>
    <col min="8450" max="8450" width="21.140625" style="31" customWidth="1"/>
    <col min="8451" max="8451" width="18.7109375" style="31" customWidth="1"/>
    <col min="8452" max="8452" width="22.28515625" style="31" customWidth="1"/>
    <col min="8453" max="8703" width="9.140625" style="31"/>
    <col min="8704" max="8704" width="10.5703125" style="31" customWidth="1"/>
    <col min="8705" max="8705" width="78.140625" style="31" customWidth="1"/>
    <col min="8706" max="8706" width="21.140625" style="31" customWidth="1"/>
    <col min="8707" max="8707" width="18.7109375" style="31" customWidth="1"/>
    <col min="8708" max="8708" width="22.28515625" style="31" customWidth="1"/>
    <col min="8709" max="8959" width="9.140625" style="31"/>
    <col min="8960" max="8960" width="10.5703125" style="31" customWidth="1"/>
    <col min="8961" max="8961" width="78.140625" style="31" customWidth="1"/>
    <col min="8962" max="8962" width="21.140625" style="31" customWidth="1"/>
    <col min="8963" max="8963" width="18.7109375" style="31" customWidth="1"/>
    <col min="8964" max="8964" width="22.28515625" style="31" customWidth="1"/>
    <col min="8965" max="9215" width="9.140625" style="31"/>
    <col min="9216" max="9216" width="10.5703125" style="31" customWidth="1"/>
    <col min="9217" max="9217" width="78.140625" style="31" customWidth="1"/>
    <col min="9218" max="9218" width="21.140625" style="31" customWidth="1"/>
    <col min="9219" max="9219" width="18.7109375" style="31" customWidth="1"/>
    <col min="9220" max="9220" width="22.28515625" style="31" customWidth="1"/>
    <col min="9221" max="9471" width="9.140625" style="31"/>
    <col min="9472" max="9472" width="10.5703125" style="31" customWidth="1"/>
    <col min="9473" max="9473" width="78.140625" style="31" customWidth="1"/>
    <col min="9474" max="9474" width="21.140625" style="31" customWidth="1"/>
    <col min="9475" max="9475" width="18.7109375" style="31" customWidth="1"/>
    <col min="9476" max="9476" width="22.28515625" style="31" customWidth="1"/>
    <col min="9477" max="9727" width="9.140625" style="31"/>
    <col min="9728" max="9728" width="10.5703125" style="31" customWidth="1"/>
    <col min="9729" max="9729" width="78.140625" style="31" customWidth="1"/>
    <col min="9730" max="9730" width="21.140625" style="31" customWidth="1"/>
    <col min="9731" max="9731" width="18.7109375" style="31" customWidth="1"/>
    <col min="9732" max="9732" width="22.28515625" style="31" customWidth="1"/>
    <col min="9733" max="9983" width="9.140625" style="31"/>
    <col min="9984" max="9984" width="10.5703125" style="31" customWidth="1"/>
    <col min="9985" max="9985" width="78.140625" style="31" customWidth="1"/>
    <col min="9986" max="9986" width="21.140625" style="31" customWidth="1"/>
    <col min="9987" max="9987" width="18.7109375" style="31" customWidth="1"/>
    <col min="9988" max="9988" width="22.28515625" style="31" customWidth="1"/>
    <col min="9989" max="10239" width="9.140625" style="31"/>
    <col min="10240" max="10240" width="10.5703125" style="31" customWidth="1"/>
    <col min="10241" max="10241" width="78.140625" style="31" customWidth="1"/>
    <col min="10242" max="10242" width="21.140625" style="31" customWidth="1"/>
    <col min="10243" max="10243" width="18.7109375" style="31" customWidth="1"/>
    <col min="10244" max="10244" width="22.28515625" style="31" customWidth="1"/>
    <col min="10245" max="10495" width="9.140625" style="31"/>
    <col min="10496" max="10496" width="10.5703125" style="31" customWidth="1"/>
    <col min="10497" max="10497" width="78.140625" style="31" customWidth="1"/>
    <col min="10498" max="10498" width="21.140625" style="31" customWidth="1"/>
    <col min="10499" max="10499" width="18.7109375" style="31" customWidth="1"/>
    <col min="10500" max="10500" width="22.28515625" style="31" customWidth="1"/>
    <col min="10501" max="10751" width="9.140625" style="31"/>
    <col min="10752" max="10752" width="10.5703125" style="31" customWidth="1"/>
    <col min="10753" max="10753" width="78.140625" style="31" customWidth="1"/>
    <col min="10754" max="10754" width="21.140625" style="31" customWidth="1"/>
    <col min="10755" max="10755" width="18.7109375" style="31" customWidth="1"/>
    <col min="10756" max="10756" width="22.28515625" style="31" customWidth="1"/>
    <col min="10757" max="11007" width="9.140625" style="31"/>
    <col min="11008" max="11008" width="10.5703125" style="31" customWidth="1"/>
    <col min="11009" max="11009" width="78.140625" style="31" customWidth="1"/>
    <col min="11010" max="11010" width="21.140625" style="31" customWidth="1"/>
    <col min="11011" max="11011" width="18.7109375" style="31" customWidth="1"/>
    <col min="11012" max="11012" width="22.28515625" style="31" customWidth="1"/>
    <col min="11013" max="11263" width="9.140625" style="31"/>
    <col min="11264" max="11264" width="10.5703125" style="31" customWidth="1"/>
    <col min="11265" max="11265" width="78.140625" style="31" customWidth="1"/>
    <col min="11266" max="11266" width="21.140625" style="31" customWidth="1"/>
    <col min="11267" max="11267" width="18.7109375" style="31" customWidth="1"/>
    <col min="11268" max="11268" width="22.28515625" style="31" customWidth="1"/>
    <col min="11269" max="11519" width="9.140625" style="31"/>
    <col min="11520" max="11520" width="10.5703125" style="31" customWidth="1"/>
    <col min="11521" max="11521" width="78.140625" style="31" customWidth="1"/>
    <col min="11522" max="11522" width="21.140625" style="31" customWidth="1"/>
    <col min="11523" max="11523" width="18.7109375" style="31" customWidth="1"/>
    <col min="11524" max="11524" width="22.28515625" style="31" customWidth="1"/>
    <col min="11525" max="11775" width="9.140625" style="31"/>
    <col min="11776" max="11776" width="10.5703125" style="31" customWidth="1"/>
    <col min="11777" max="11777" width="78.140625" style="31" customWidth="1"/>
    <col min="11778" max="11778" width="21.140625" style="31" customWidth="1"/>
    <col min="11779" max="11779" width="18.7109375" style="31" customWidth="1"/>
    <col min="11780" max="11780" width="22.28515625" style="31" customWidth="1"/>
    <col min="11781" max="12031" width="9.140625" style="31"/>
    <col min="12032" max="12032" width="10.5703125" style="31" customWidth="1"/>
    <col min="12033" max="12033" width="78.140625" style="31" customWidth="1"/>
    <col min="12034" max="12034" width="21.140625" style="31" customWidth="1"/>
    <col min="12035" max="12035" width="18.7109375" style="31" customWidth="1"/>
    <col min="12036" max="12036" width="22.28515625" style="31" customWidth="1"/>
    <col min="12037" max="12287" width="9.140625" style="31"/>
    <col min="12288" max="12288" width="10.5703125" style="31" customWidth="1"/>
    <col min="12289" max="12289" width="78.140625" style="31" customWidth="1"/>
    <col min="12290" max="12290" width="21.140625" style="31" customWidth="1"/>
    <col min="12291" max="12291" width="18.7109375" style="31" customWidth="1"/>
    <col min="12292" max="12292" width="22.28515625" style="31" customWidth="1"/>
    <col min="12293" max="12543" width="9.140625" style="31"/>
    <col min="12544" max="12544" width="10.5703125" style="31" customWidth="1"/>
    <col min="12545" max="12545" width="78.140625" style="31" customWidth="1"/>
    <col min="12546" max="12546" width="21.140625" style="31" customWidth="1"/>
    <col min="12547" max="12547" width="18.7109375" style="31" customWidth="1"/>
    <col min="12548" max="12548" width="22.28515625" style="31" customWidth="1"/>
    <col min="12549" max="12799" width="9.140625" style="31"/>
    <col min="12800" max="12800" width="10.5703125" style="31" customWidth="1"/>
    <col min="12801" max="12801" width="78.140625" style="31" customWidth="1"/>
    <col min="12802" max="12802" width="21.140625" style="31" customWidth="1"/>
    <col min="12803" max="12803" width="18.7109375" style="31" customWidth="1"/>
    <col min="12804" max="12804" width="22.28515625" style="31" customWidth="1"/>
    <col min="12805" max="13055" width="9.140625" style="31"/>
    <col min="13056" max="13056" width="10.5703125" style="31" customWidth="1"/>
    <col min="13057" max="13057" width="78.140625" style="31" customWidth="1"/>
    <col min="13058" max="13058" width="21.140625" style="31" customWidth="1"/>
    <col min="13059" max="13059" width="18.7109375" style="31" customWidth="1"/>
    <col min="13060" max="13060" width="22.28515625" style="31" customWidth="1"/>
    <col min="13061" max="13311" width="9.140625" style="31"/>
    <col min="13312" max="13312" width="10.5703125" style="31" customWidth="1"/>
    <col min="13313" max="13313" width="78.140625" style="31" customWidth="1"/>
    <col min="13314" max="13314" width="21.140625" style="31" customWidth="1"/>
    <col min="13315" max="13315" width="18.7109375" style="31" customWidth="1"/>
    <col min="13316" max="13316" width="22.28515625" style="31" customWidth="1"/>
    <col min="13317" max="13567" width="9.140625" style="31"/>
    <col min="13568" max="13568" width="10.5703125" style="31" customWidth="1"/>
    <col min="13569" max="13569" width="78.140625" style="31" customWidth="1"/>
    <col min="13570" max="13570" width="21.140625" style="31" customWidth="1"/>
    <col min="13571" max="13571" width="18.7109375" style="31" customWidth="1"/>
    <col min="13572" max="13572" width="22.28515625" style="31" customWidth="1"/>
    <col min="13573" max="13823" width="9.140625" style="31"/>
    <col min="13824" max="13824" width="10.5703125" style="31" customWidth="1"/>
    <col min="13825" max="13825" width="78.140625" style="31" customWidth="1"/>
    <col min="13826" max="13826" width="21.140625" style="31" customWidth="1"/>
    <col min="13827" max="13827" width="18.7109375" style="31" customWidth="1"/>
    <col min="13828" max="13828" width="22.28515625" style="31" customWidth="1"/>
    <col min="13829" max="14079" width="9.140625" style="31"/>
    <col min="14080" max="14080" width="10.5703125" style="31" customWidth="1"/>
    <col min="14081" max="14081" width="78.140625" style="31" customWidth="1"/>
    <col min="14082" max="14082" width="21.140625" style="31" customWidth="1"/>
    <col min="14083" max="14083" width="18.7109375" style="31" customWidth="1"/>
    <col min="14084" max="14084" width="22.28515625" style="31" customWidth="1"/>
    <col min="14085" max="14335" width="9.140625" style="31"/>
    <col min="14336" max="14336" width="10.5703125" style="31" customWidth="1"/>
    <col min="14337" max="14337" width="78.140625" style="31" customWidth="1"/>
    <col min="14338" max="14338" width="21.140625" style="31" customWidth="1"/>
    <col min="14339" max="14339" width="18.7109375" style="31" customWidth="1"/>
    <col min="14340" max="14340" width="22.28515625" style="31" customWidth="1"/>
    <col min="14341" max="14591" width="9.140625" style="31"/>
    <col min="14592" max="14592" width="10.5703125" style="31" customWidth="1"/>
    <col min="14593" max="14593" width="78.140625" style="31" customWidth="1"/>
    <col min="14594" max="14594" width="21.140625" style="31" customWidth="1"/>
    <col min="14595" max="14595" width="18.7109375" style="31" customWidth="1"/>
    <col min="14596" max="14596" width="22.28515625" style="31" customWidth="1"/>
    <col min="14597" max="14847" width="9.140625" style="31"/>
    <col min="14848" max="14848" width="10.5703125" style="31" customWidth="1"/>
    <col min="14849" max="14849" width="78.140625" style="31" customWidth="1"/>
    <col min="14850" max="14850" width="21.140625" style="31" customWidth="1"/>
    <col min="14851" max="14851" width="18.7109375" style="31" customWidth="1"/>
    <col min="14852" max="14852" width="22.28515625" style="31" customWidth="1"/>
    <col min="14853" max="15103" width="9.140625" style="31"/>
    <col min="15104" max="15104" width="10.5703125" style="31" customWidth="1"/>
    <col min="15105" max="15105" width="78.140625" style="31" customWidth="1"/>
    <col min="15106" max="15106" width="21.140625" style="31" customWidth="1"/>
    <col min="15107" max="15107" width="18.7109375" style="31" customWidth="1"/>
    <col min="15108" max="15108" width="22.28515625" style="31" customWidth="1"/>
    <col min="15109" max="15359" width="9.140625" style="31"/>
    <col min="15360" max="15360" width="10.5703125" style="31" customWidth="1"/>
    <col min="15361" max="15361" width="78.140625" style="31" customWidth="1"/>
    <col min="15362" max="15362" width="21.140625" style="31" customWidth="1"/>
    <col min="15363" max="15363" width="18.7109375" style="31" customWidth="1"/>
    <col min="15364" max="15364" width="22.28515625" style="31" customWidth="1"/>
    <col min="15365" max="15615" width="9.140625" style="31"/>
    <col min="15616" max="15616" width="10.5703125" style="31" customWidth="1"/>
    <col min="15617" max="15617" width="78.140625" style="31" customWidth="1"/>
    <col min="15618" max="15618" width="21.140625" style="31" customWidth="1"/>
    <col min="15619" max="15619" width="18.7109375" style="31" customWidth="1"/>
    <col min="15620" max="15620" width="22.28515625" style="31" customWidth="1"/>
    <col min="15621" max="15871" width="9.140625" style="31"/>
    <col min="15872" max="15872" width="10.5703125" style="31" customWidth="1"/>
    <col min="15873" max="15873" width="78.140625" style="31" customWidth="1"/>
    <col min="15874" max="15874" width="21.140625" style="31" customWidth="1"/>
    <col min="15875" max="15875" width="18.7109375" style="31" customWidth="1"/>
    <col min="15876" max="15876" width="22.28515625" style="31" customWidth="1"/>
    <col min="15877" max="16127" width="9.140625" style="31"/>
    <col min="16128" max="16128" width="10.5703125" style="31" customWidth="1"/>
    <col min="16129" max="16129" width="78.140625" style="31" customWidth="1"/>
    <col min="16130" max="16130" width="21.140625" style="31" customWidth="1"/>
    <col min="16131" max="16131" width="18.7109375" style="31" customWidth="1"/>
    <col min="16132" max="16132" width="22.28515625" style="31" customWidth="1"/>
    <col min="16133" max="16384" width="9.140625" style="31"/>
  </cols>
  <sheetData>
    <row r="1" spans="1:4" s="90" customFormat="1">
      <c r="A1" s="88" t="s">
        <v>4906</v>
      </c>
      <c r="B1" s="89" t="s">
        <v>6860</v>
      </c>
      <c r="C1" s="90" t="s">
        <v>4923</v>
      </c>
      <c r="D1" s="91">
        <v>3.5</v>
      </c>
    </row>
    <row r="2" spans="1:4" s="90" customFormat="1">
      <c r="A2" s="88" t="s">
        <v>4908</v>
      </c>
      <c r="B2" s="89" t="s">
        <v>6862</v>
      </c>
      <c r="C2" s="90" t="s">
        <v>4923</v>
      </c>
      <c r="D2" s="91">
        <v>3.5</v>
      </c>
    </row>
    <row r="3" spans="1:4" s="90" customFormat="1">
      <c r="A3" s="88" t="s">
        <v>6863</v>
      </c>
      <c r="B3" s="89" t="s">
        <v>6873</v>
      </c>
      <c r="C3" s="90" t="s">
        <v>4923</v>
      </c>
      <c r="D3" s="91">
        <v>3.5</v>
      </c>
    </row>
    <row r="4" spans="1:4" s="90" customFormat="1">
      <c r="A4" s="88" t="s">
        <v>6864</v>
      </c>
      <c r="B4" s="89" t="s">
        <v>6874</v>
      </c>
      <c r="C4" s="90" t="s">
        <v>4923</v>
      </c>
      <c r="D4" s="91">
        <v>3.5</v>
      </c>
    </row>
    <row r="5" spans="1:4" s="90" customFormat="1">
      <c r="A5" s="88" t="s">
        <v>6865</v>
      </c>
      <c r="B5" s="89" t="s">
        <v>6875</v>
      </c>
      <c r="C5" s="90" t="s">
        <v>4923</v>
      </c>
      <c r="D5" s="91">
        <v>3.5</v>
      </c>
    </row>
    <row r="6" spans="1:4" s="90" customFormat="1">
      <c r="A6" s="88" t="s">
        <v>6866</v>
      </c>
      <c r="B6" s="89" t="s">
        <v>6876</v>
      </c>
      <c r="C6" s="90" t="s">
        <v>4923</v>
      </c>
      <c r="D6" s="91">
        <v>3.5</v>
      </c>
    </row>
    <row r="7" spans="1:4" s="90" customFormat="1">
      <c r="A7" s="88" t="s">
        <v>6867</v>
      </c>
      <c r="B7" s="89" t="s">
        <v>6877</v>
      </c>
      <c r="C7" s="90" t="s">
        <v>4923</v>
      </c>
      <c r="D7" s="91">
        <v>3.5</v>
      </c>
    </row>
    <row r="8" spans="1:4" s="90" customFormat="1">
      <c r="A8" s="88" t="s">
        <v>6868</v>
      </c>
      <c r="B8" s="89" t="s">
        <v>6878</v>
      </c>
      <c r="C8" s="90" t="s">
        <v>4923</v>
      </c>
      <c r="D8" s="91">
        <v>3.5</v>
      </c>
    </row>
    <row r="9" spans="1:4" s="90" customFormat="1">
      <c r="A9" s="88" t="s">
        <v>6869</v>
      </c>
      <c r="B9" s="89" t="s">
        <v>6879</v>
      </c>
      <c r="C9" s="90" t="s">
        <v>4923</v>
      </c>
      <c r="D9" s="91">
        <v>3.5</v>
      </c>
    </row>
    <row r="10" spans="1:4" s="90" customFormat="1">
      <c r="A10" s="88" t="s">
        <v>6870</v>
      </c>
      <c r="B10" s="89" t="s">
        <v>6880</v>
      </c>
      <c r="C10" s="90" t="s">
        <v>4923</v>
      </c>
      <c r="D10" s="91">
        <v>3.5</v>
      </c>
    </row>
    <row r="11" spans="1:4" s="90" customFormat="1">
      <c r="A11" s="88" t="s">
        <v>6871</v>
      </c>
      <c r="B11" s="89" t="s">
        <v>6881</v>
      </c>
      <c r="C11" s="90" t="s">
        <v>4923</v>
      </c>
      <c r="D11" s="91">
        <v>3.5</v>
      </c>
    </row>
    <row r="12" spans="1:4" s="90" customFormat="1">
      <c r="A12" s="88" t="s">
        <v>6872</v>
      </c>
      <c r="B12" s="89" t="s">
        <v>6882</v>
      </c>
      <c r="C12" s="90" t="s">
        <v>4923</v>
      </c>
      <c r="D12" s="91">
        <v>3.5</v>
      </c>
    </row>
    <row r="13" spans="1:4" s="90" customFormat="1">
      <c r="A13" s="88" t="s">
        <v>6883</v>
      </c>
      <c r="B13" s="89" t="s">
        <v>6899</v>
      </c>
      <c r="C13" s="90" t="s">
        <v>4923</v>
      </c>
      <c r="D13" s="91">
        <v>3.5</v>
      </c>
    </row>
    <row r="14" spans="1:4" s="90" customFormat="1">
      <c r="A14" s="88" t="s">
        <v>6884</v>
      </c>
      <c r="B14" s="89" t="s">
        <v>6900</v>
      </c>
      <c r="C14" s="90" t="s">
        <v>4923</v>
      </c>
      <c r="D14" s="91">
        <v>3.5</v>
      </c>
    </row>
    <row r="15" spans="1:4" s="90" customFormat="1">
      <c r="A15" s="88" t="s">
        <v>6885</v>
      </c>
      <c r="B15" s="89" t="s">
        <v>6901</v>
      </c>
      <c r="C15" s="90" t="s">
        <v>4923</v>
      </c>
      <c r="D15" s="91">
        <v>3.5</v>
      </c>
    </row>
    <row r="16" spans="1:4" s="90" customFormat="1">
      <c r="A16" s="88" t="s">
        <v>6886</v>
      </c>
      <c r="B16" s="89" t="s">
        <v>6902</v>
      </c>
      <c r="C16" s="90" t="s">
        <v>4923</v>
      </c>
      <c r="D16" s="91">
        <v>3.5</v>
      </c>
    </row>
    <row r="17" spans="1:4" s="90" customFormat="1">
      <c r="A17" s="88" t="s">
        <v>6887</v>
      </c>
      <c r="B17" s="89" t="s">
        <v>6903</v>
      </c>
      <c r="C17" s="90" t="s">
        <v>4923</v>
      </c>
      <c r="D17" s="91">
        <v>3.5</v>
      </c>
    </row>
    <row r="18" spans="1:4" s="90" customFormat="1">
      <c r="A18" s="88" t="s">
        <v>4850</v>
      </c>
      <c r="B18" s="89" t="s">
        <v>6904</v>
      </c>
      <c r="C18" s="90" t="s">
        <v>4923</v>
      </c>
      <c r="D18" s="91">
        <v>3.5</v>
      </c>
    </row>
    <row r="19" spans="1:4" s="90" customFormat="1">
      <c r="A19" s="88" t="s">
        <v>6888</v>
      </c>
      <c r="B19" s="89" t="s">
        <v>6905</v>
      </c>
      <c r="C19" s="90" t="s">
        <v>4923</v>
      </c>
      <c r="D19" s="91">
        <v>3.5</v>
      </c>
    </row>
    <row r="20" spans="1:4" s="90" customFormat="1">
      <c r="A20" s="88" t="s">
        <v>6889</v>
      </c>
      <c r="B20" s="89" t="s">
        <v>6906</v>
      </c>
      <c r="C20" s="90" t="s">
        <v>4923</v>
      </c>
      <c r="D20" s="91">
        <v>3.5</v>
      </c>
    </row>
    <row r="21" spans="1:4" s="90" customFormat="1">
      <c r="A21" s="88" t="s">
        <v>6890</v>
      </c>
      <c r="B21" s="89" t="s">
        <v>6907</v>
      </c>
      <c r="C21" s="90" t="s">
        <v>4923</v>
      </c>
      <c r="D21" s="91">
        <v>3.5</v>
      </c>
    </row>
    <row r="22" spans="1:4" s="90" customFormat="1">
      <c r="A22" s="88" t="s">
        <v>6891</v>
      </c>
      <c r="B22" s="89" t="s">
        <v>6908</v>
      </c>
      <c r="C22" s="90" t="s">
        <v>4923</v>
      </c>
      <c r="D22" s="91">
        <v>3.5</v>
      </c>
    </row>
    <row r="23" spans="1:4" s="90" customFormat="1">
      <c r="A23" s="88" t="s">
        <v>6892</v>
      </c>
      <c r="B23" s="89" t="s">
        <v>6909</v>
      </c>
      <c r="C23" s="90" t="s">
        <v>4923</v>
      </c>
      <c r="D23" s="91">
        <v>3.5</v>
      </c>
    </row>
    <row r="24" spans="1:4" s="90" customFormat="1">
      <c r="A24" s="88" t="s">
        <v>6893</v>
      </c>
      <c r="B24" s="89" t="s">
        <v>6910</v>
      </c>
      <c r="C24" s="90" t="s">
        <v>4923</v>
      </c>
      <c r="D24" s="91">
        <v>3.5</v>
      </c>
    </row>
    <row r="25" spans="1:4" s="90" customFormat="1">
      <c r="A25" s="88" t="s">
        <v>6894</v>
      </c>
      <c r="B25" s="89" t="s">
        <v>6911</v>
      </c>
      <c r="C25" s="90" t="s">
        <v>4923</v>
      </c>
      <c r="D25" s="91">
        <v>3.5</v>
      </c>
    </row>
    <row r="26" spans="1:4" s="90" customFormat="1">
      <c r="A26" s="88" t="s">
        <v>6895</v>
      </c>
      <c r="B26" s="89" t="s">
        <v>6912</v>
      </c>
      <c r="C26" s="90" t="s">
        <v>4923</v>
      </c>
      <c r="D26" s="91">
        <v>3.5</v>
      </c>
    </row>
    <row r="27" spans="1:4" s="90" customFormat="1">
      <c r="A27" s="88" t="s">
        <v>6896</v>
      </c>
      <c r="B27" s="89" t="s">
        <v>6913</v>
      </c>
      <c r="C27" s="90" t="s">
        <v>4923</v>
      </c>
      <c r="D27" s="91">
        <v>3.5</v>
      </c>
    </row>
    <row r="28" spans="1:4" s="90" customFormat="1">
      <c r="A28" s="88" t="s">
        <v>6897</v>
      </c>
      <c r="B28" s="89" t="s">
        <v>6914</v>
      </c>
      <c r="C28" s="90" t="s">
        <v>4923</v>
      </c>
      <c r="D28" s="91">
        <v>3.5</v>
      </c>
    </row>
    <row r="29" spans="1:4" s="90" customFormat="1">
      <c r="A29" s="88" t="s">
        <v>6898</v>
      </c>
      <c r="B29" s="89" t="s">
        <v>6915</v>
      </c>
      <c r="C29" s="90" t="s">
        <v>4923</v>
      </c>
      <c r="D29" s="91">
        <v>3.5</v>
      </c>
    </row>
    <row r="30" spans="1:4" s="90" customFormat="1">
      <c r="A30" s="88" t="s">
        <v>6861</v>
      </c>
      <c r="B30" s="89" t="s">
        <v>4907</v>
      </c>
      <c r="C30" s="90" t="s">
        <v>12</v>
      </c>
      <c r="D30" s="91">
        <v>8.5</v>
      </c>
    </row>
    <row r="31" spans="1:4" s="90" customFormat="1">
      <c r="A31" s="88" t="s">
        <v>6916</v>
      </c>
      <c r="B31" s="89" t="s">
        <v>4892</v>
      </c>
      <c r="C31" s="90" t="s">
        <v>10</v>
      </c>
      <c r="D31" s="91">
        <v>61.99</v>
      </c>
    </row>
    <row r="32" spans="1:4" s="90" customFormat="1">
      <c r="A32" s="88" t="s">
        <v>6920</v>
      </c>
      <c r="B32" s="89" t="s">
        <v>4893</v>
      </c>
      <c r="C32" s="90" t="s">
        <v>10</v>
      </c>
      <c r="D32" s="91">
        <v>106.84</v>
      </c>
    </row>
    <row r="33" spans="1:4" s="90" customFormat="1">
      <c r="A33" s="88" t="s">
        <v>6917</v>
      </c>
      <c r="B33" s="89" t="s">
        <v>4895</v>
      </c>
      <c r="C33" s="90" t="s">
        <v>14</v>
      </c>
      <c r="D33" s="91">
        <v>16.95</v>
      </c>
    </row>
    <row r="34" spans="1:4" s="90" customFormat="1">
      <c r="A34" s="88" t="s">
        <v>6918</v>
      </c>
      <c r="B34" s="89" t="s">
        <v>4896</v>
      </c>
      <c r="C34" s="90" t="s">
        <v>14</v>
      </c>
      <c r="D34" s="91">
        <v>1049.9000000000001</v>
      </c>
    </row>
    <row r="35" spans="1:4" s="90" customFormat="1">
      <c r="A35" s="88" t="s">
        <v>6919</v>
      </c>
      <c r="B35" s="89" t="s">
        <v>4897</v>
      </c>
      <c r="C35" s="90" t="s">
        <v>10</v>
      </c>
      <c r="D35" s="91">
        <v>61.99</v>
      </c>
    </row>
    <row r="36" spans="1:4" s="90" customFormat="1">
      <c r="A36" s="88" t="s">
        <v>6921</v>
      </c>
      <c r="B36" s="89" t="s">
        <v>4894</v>
      </c>
      <c r="C36" s="90" t="s">
        <v>14</v>
      </c>
      <c r="D36" s="91">
        <v>189.95</v>
      </c>
    </row>
    <row r="37" spans="1:4" s="90" customFormat="1">
      <c r="A37" s="88" t="s">
        <v>6923</v>
      </c>
      <c r="B37" s="89" t="s">
        <v>6924</v>
      </c>
      <c r="C37" s="90" t="s">
        <v>14</v>
      </c>
      <c r="D37" s="91">
        <v>1390</v>
      </c>
    </row>
    <row r="38" spans="1:4" s="90" customFormat="1" ht="38.25">
      <c r="A38" s="88" t="s">
        <v>6922</v>
      </c>
      <c r="B38" s="89" t="s">
        <v>6970</v>
      </c>
      <c r="C38" s="90" t="s">
        <v>10</v>
      </c>
      <c r="D38" s="91">
        <v>1.59</v>
      </c>
    </row>
    <row r="39" spans="1:4" ht="48">
      <c r="A39" s="88" t="s">
        <v>6926</v>
      </c>
      <c r="B39" s="69" t="s">
        <v>4856</v>
      </c>
      <c r="C39" s="68" t="s">
        <v>11</v>
      </c>
      <c r="D39" s="91">
        <v>78.67</v>
      </c>
    </row>
    <row r="40" spans="1:4" ht="24">
      <c r="A40" s="88" t="s">
        <v>6927</v>
      </c>
      <c r="B40" s="69" t="s">
        <v>4871</v>
      </c>
      <c r="C40" s="68" t="s">
        <v>14</v>
      </c>
      <c r="D40" s="91">
        <v>4.92</v>
      </c>
    </row>
    <row r="41" spans="1:4" ht="24">
      <c r="A41" s="88" t="s">
        <v>6928</v>
      </c>
      <c r="B41" s="70" t="s">
        <v>4872</v>
      </c>
      <c r="C41" s="63" t="s">
        <v>14</v>
      </c>
      <c r="D41" s="91">
        <v>490</v>
      </c>
    </row>
    <row r="42" spans="1:4">
      <c r="A42" s="88" t="s">
        <v>6929</v>
      </c>
      <c r="B42" s="71" t="s">
        <v>4857</v>
      </c>
      <c r="C42" s="63" t="s">
        <v>11</v>
      </c>
      <c r="D42" s="91">
        <v>50.95</v>
      </c>
    </row>
    <row r="43" spans="1:4">
      <c r="A43" s="88" t="s">
        <v>6930</v>
      </c>
      <c r="B43" s="71" t="s">
        <v>6934</v>
      </c>
      <c r="C43" s="63" t="s">
        <v>13</v>
      </c>
      <c r="D43" s="91">
        <v>0.95</v>
      </c>
    </row>
    <row r="44" spans="1:4">
      <c r="A44" s="88" t="s">
        <v>6931</v>
      </c>
      <c r="B44" s="71" t="s">
        <v>4858</v>
      </c>
      <c r="C44" s="63" t="s">
        <v>13</v>
      </c>
      <c r="D44" s="91">
        <v>11.78</v>
      </c>
    </row>
    <row r="45" spans="1:4">
      <c r="A45" s="88" t="s">
        <v>6932</v>
      </c>
      <c r="B45" s="71" t="s">
        <v>4859</v>
      </c>
      <c r="C45" s="63" t="s">
        <v>14</v>
      </c>
      <c r="D45" s="91">
        <v>529.9</v>
      </c>
    </row>
    <row r="46" spans="1:4">
      <c r="A46" s="88" t="s">
        <v>6933</v>
      </c>
      <c r="B46" s="71" t="s">
        <v>4860</v>
      </c>
      <c r="C46" s="63" t="s">
        <v>14</v>
      </c>
      <c r="D46" s="91">
        <v>34.49</v>
      </c>
    </row>
    <row r="47" spans="1:4">
      <c r="A47" s="88" t="s">
        <v>6935</v>
      </c>
      <c r="B47" s="71" t="s">
        <v>4867</v>
      </c>
      <c r="C47" s="63" t="s">
        <v>14</v>
      </c>
      <c r="D47" s="91">
        <v>99.9</v>
      </c>
    </row>
    <row r="48" spans="1:4">
      <c r="A48" s="88" t="s">
        <v>6936</v>
      </c>
      <c r="B48" s="71" t="s">
        <v>4876</v>
      </c>
      <c r="C48" s="63" t="s">
        <v>14</v>
      </c>
      <c r="D48" s="91">
        <v>83.44</v>
      </c>
    </row>
    <row r="49" spans="1:4">
      <c r="A49" s="88" t="s">
        <v>6937</v>
      </c>
      <c r="B49" s="71" t="s">
        <v>4774</v>
      </c>
      <c r="C49" s="63" t="s">
        <v>14</v>
      </c>
      <c r="D49" s="91">
        <v>13.49</v>
      </c>
    </row>
    <row r="50" spans="1:4">
      <c r="A50" s="88" t="s">
        <v>6938</v>
      </c>
      <c r="B50" s="71" t="s">
        <v>4877</v>
      </c>
      <c r="C50" s="63" t="s">
        <v>170</v>
      </c>
      <c r="D50" s="91">
        <v>15.99</v>
      </c>
    </row>
    <row r="51" spans="1:4">
      <c r="A51" s="88" t="s">
        <v>6939</v>
      </c>
      <c r="B51" s="71" t="s">
        <v>4861</v>
      </c>
      <c r="C51" s="63" t="s">
        <v>14</v>
      </c>
      <c r="D51" s="91">
        <v>62.9</v>
      </c>
    </row>
    <row r="52" spans="1:4">
      <c r="A52" s="88" t="s">
        <v>6940</v>
      </c>
      <c r="B52" s="71" t="s">
        <v>4862</v>
      </c>
      <c r="C52" s="63" t="s">
        <v>14</v>
      </c>
      <c r="D52" s="91">
        <v>79.900000000000006</v>
      </c>
    </row>
    <row r="53" spans="1:4">
      <c r="A53" s="88" t="s">
        <v>6941</v>
      </c>
      <c r="B53" s="71" t="s">
        <v>4878</v>
      </c>
      <c r="C53" s="63" t="s">
        <v>14</v>
      </c>
      <c r="D53" s="91">
        <v>87.49</v>
      </c>
    </row>
    <row r="54" spans="1:4">
      <c r="A54" s="88" t="s">
        <v>6942</v>
      </c>
      <c r="B54" s="71" t="s">
        <v>4879</v>
      </c>
      <c r="C54" s="63" t="s">
        <v>14</v>
      </c>
      <c r="D54" s="91">
        <v>83.9</v>
      </c>
    </row>
    <row r="55" spans="1:4">
      <c r="A55" s="88" t="s">
        <v>6943</v>
      </c>
      <c r="B55" s="71" t="s">
        <v>4880</v>
      </c>
      <c r="C55" s="63" t="s">
        <v>14</v>
      </c>
      <c r="D55" s="91">
        <v>46.99</v>
      </c>
    </row>
    <row r="56" spans="1:4">
      <c r="A56" s="88" t="s">
        <v>6944</v>
      </c>
      <c r="B56" s="71" t="s">
        <v>4863</v>
      </c>
      <c r="C56" s="63" t="s">
        <v>11</v>
      </c>
      <c r="D56" s="91">
        <v>150</v>
      </c>
    </row>
    <row r="57" spans="1:4">
      <c r="A57" s="88" t="s">
        <v>6945</v>
      </c>
      <c r="B57" s="71" t="s">
        <v>4864</v>
      </c>
      <c r="C57" s="63" t="s">
        <v>11</v>
      </c>
      <c r="D57" s="91">
        <v>200</v>
      </c>
    </row>
    <row r="58" spans="1:4">
      <c r="A58" s="88" t="s">
        <v>6946</v>
      </c>
      <c r="B58" s="71" t="s">
        <v>4865</v>
      </c>
      <c r="C58" s="63" t="s">
        <v>11</v>
      </c>
      <c r="D58" s="91">
        <v>200</v>
      </c>
    </row>
    <row r="59" spans="1:4">
      <c r="A59" s="85" t="s">
        <v>6947</v>
      </c>
      <c r="B59" s="64" t="s">
        <v>4866</v>
      </c>
      <c r="C59" s="63" t="s">
        <v>4773</v>
      </c>
      <c r="D59" s="91">
        <v>15</v>
      </c>
    </row>
    <row r="60" spans="1:4">
      <c r="A60" s="85" t="s">
        <v>6948</v>
      </c>
      <c r="B60" s="73" t="s">
        <v>4874</v>
      </c>
      <c r="C60" s="63" t="s">
        <v>4849</v>
      </c>
      <c r="D60" s="91">
        <v>20</v>
      </c>
    </row>
    <row r="61" spans="1:4">
      <c r="A61" s="85" t="s">
        <v>6949</v>
      </c>
      <c r="B61" s="73" t="s">
        <v>4875</v>
      </c>
      <c r="C61" s="63" t="s">
        <v>14</v>
      </c>
      <c r="D61" s="91">
        <v>12050</v>
      </c>
    </row>
    <row r="62" spans="1:4" ht="24">
      <c r="A62" s="85" t="s">
        <v>6950</v>
      </c>
      <c r="B62" s="107" t="s">
        <v>4868</v>
      </c>
      <c r="C62" s="63" t="s">
        <v>14</v>
      </c>
      <c r="D62" s="91">
        <v>10600</v>
      </c>
    </row>
    <row r="63" spans="1:4">
      <c r="A63" s="85" t="s">
        <v>6951</v>
      </c>
      <c r="B63" s="74" t="s">
        <v>4873</v>
      </c>
      <c r="C63" s="63" t="s">
        <v>14</v>
      </c>
      <c r="D63" s="91">
        <v>62.95</v>
      </c>
    </row>
    <row r="64" spans="1:4" ht="24">
      <c r="A64" s="85" t="s">
        <v>6952</v>
      </c>
      <c r="B64" s="71" t="s">
        <v>4881</v>
      </c>
      <c r="C64" s="63" t="s">
        <v>11</v>
      </c>
      <c r="D64" s="91">
        <v>125</v>
      </c>
    </row>
    <row r="65" spans="1:4" ht="24">
      <c r="A65" s="85" t="s">
        <v>6953</v>
      </c>
      <c r="B65" s="64" t="s">
        <v>4882</v>
      </c>
      <c r="C65" s="72" t="s">
        <v>14</v>
      </c>
      <c r="D65" s="91">
        <v>799</v>
      </c>
    </row>
    <row r="66" spans="1:4">
      <c r="A66" s="85" t="s">
        <v>6954</v>
      </c>
      <c r="B66" s="64" t="s">
        <v>4883</v>
      </c>
      <c r="C66" s="72" t="s">
        <v>14</v>
      </c>
      <c r="D66" s="91">
        <v>59.9</v>
      </c>
    </row>
    <row r="67" spans="1:4">
      <c r="A67" s="85" t="s">
        <v>6955</v>
      </c>
      <c r="B67" s="64" t="s">
        <v>4884</v>
      </c>
      <c r="C67" s="72" t="s">
        <v>14</v>
      </c>
      <c r="D67" s="91">
        <v>5.49</v>
      </c>
    </row>
    <row r="68" spans="1:4">
      <c r="A68" s="85" t="s">
        <v>6956</v>
      </c>
      <c r="B68" s="64" t="s">
        <v>4885</v>
      </c>
      <c r="C68" s="72" t="s">
        <v>14</v>
      </c>
      <c r="D68" s="91">
        <v>139</v>
      </c>
    </row>
    <row r="69" spans="1:4">
      <c r="A69" s="85" t="s">
        <v>6957</v>
      </c>
      <c r="B69" s="64" t="s">
        <v>4886</v>
      </c>
      <c r="C69" s="72" t="s">
        <v>14</v>
      </c>
      <c r="D69" s="91">
        <v>32.99</v>
      </c>
    </row>
    <row r="70" spans="1:4">
      <c r="A70" s="85" t="s">
        <v>6958</v>
      </c>
      <c r="B70" s="65" t="s">
        <v>4909</v>
      </c>
      <c r="C70" s="63" t="s">
        <v>10</v>
      </c>
      <c r="D70" s="91">
        <v>54.99</v>
      </c>
    </row>
    <row r="71" spans="1:4">
      <c r="A71" s="85" t="s">
        <v>6959</v>
      </c>
      <c r="B71" s="65" t="s">
        <v>4910</v>
      </c>
      <c r="C71" s="63" t="s">
        <v>10</v>
      </c>
      <c r="D71" s="91">
        <v>62.49</v>
      </c>
    </row>
    <row r="72" spans="1:4">
      <c r="A72" s="85" t="s">
        <v>6960</v>
      </c>
      <c r="B72" s="65" t="s">
        <v>4887</v>
      </c>
      <c r="C72" s="63" t="s">
        <v>14</v>
      </c>
      <c r="D72" s="91">
        <v>42.49</v>
      </c>
    </row>
    <row r="73" spans="1:4">
      <c r="A73" s="85" t="s">
        <v>6961</v>
      </c>
      <c r="B73" s="65" t="s">
        <v>4888</v>
      </c>
      <c r="C73" s="63" t="s">
        <v>14</v>
      </c>
      <c r="D73" s="91">
        <v>39.950000000000003</v>
      </c>
    </row>
    <row r="74" spans="1:4">
      <c r="A74" s="85" t="s">
        <v>6962</v>
      </c>
      <c r="B74" s="65" t="s">
        <v>4889</v>
      </c>
      <c r="C74" s="63" t="s">
        <v>14</v>
      </c>
      <c r="D74" s="91">
        <v>3.39</v>
      </c>
    </row>
    <row r="75" spans="1:4">
      <c r="A75" s="85" t="s">
        <v>6963</v>
      </c>
      <c r="B75" s="65" t="s">
        <v>4890</v>
      </c>
      <c r="C75" s="63" t="s">
        <v>14</v>
      </c>
      <c r="D75" s="91">
        <v>22.49</v>
      </c>
    </row>
    <row r="76" spans="1:4" ht="24">
      <c r="A76" s="85" t="s">
        <v>6964</v>
      </c>
      <c r="B76" s="65" t="s">
        <v>4898</v>
      </c>
      <c r="C76" s="63" t="s">
        <v>14</v>
      </c>
      <c r="D76" s="91">
        <v>5860</v>
      </c>
    </row>
    <row r="77" spans="1:4">
      <c r="A77" s="85" t="s">
        <v>6965</v>
      </c>
      <c r="B77" s="65" t="s">
        <v>4904</v>
      </c>
      <c r="C77" s="63" t="s">
        <v>14</v>
      </c>
      <c r="D77" s="91">
        <v>126</v>
      </c>
    </row>
    <row r="78" spans="1:4">
      <c r="A78" s="85" t="s">
        <v>6966</v>
      </c>
      <c r="B78" s="65" t="s">
        <v>4905</v>
      </c>
      <c r="C78" s="63" t="s">
        <v>14</v>
      </c>
      <c r="D78" s="91">
        <v>126</v>
      </c>
    </row>
    <row r="79" spans="1:4">
      <c r="A79" s="85" t="s">
        <v>6967</v>
      </c>
      <c r="B79" s="65" t="s">
        <v>4918</v>
      </c>
      <c r="C79" s="63" t="s">
        <v>14</v>
      </c>
      <c r="D79" s="91">
        <v>5880</v>
      </c>
    </row>
    <row r="80" spans="1:4">
      <c r="A80" s="85" t="s">
        <v>6968</v>
      </c>
      <c r="B80" s="82" t="s">
        <v>4902</v>
      </c>
      <c r="C80" s="83" t="s">
        <v>4923</v>
      </c>
    </row>
    <row r="81" spans="1:3" ht="24">
      <c r="A81" s="85" t="s">
        <v>6969</v>
      </c>
      <c r="B81" s="82" t="s">
        <v>4903</v>
      </c>
      <c r="C81" s="83" t="s">
        <v>4923</v>
      </c>
    </row>
  </sheetData>
  <pageMargins left="0.78740157499999996" right="0.78740157499999996" top="0.984251969" bottom="0.984251969"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O33"/>
  <sheetViews>
    <sheetView tabSelected="1" view="pageBreakPreview" topLeftCell="A4" zoomScaleNormal="100" zoomScaleSheetLayoutView="100" workbookViewId="0">
      <selection activeCell="O29" sqref="O29"/>
    </sheetView>
  </sheetViews>
  <sheetFormatPr defaultColWidth="8.85546875" defaultRowHeight="15"/>
  <cols>
    <col min="1" max="1" width="8.85546875" style="4"/>
    <col min="2" max="2" width="6.7109375" style="4" customWidth="1"/>
    <col min="3" max="3" width="13.5703125" style="6" bestFit="1" customWidth="1"/>
    <col min="4" max="4" width="12.28515625" style="4" customWidth="1"/>
    <col min="5" max="5" width="63.28515625" style="87" customWidth="1"/>
    <col min="6" max="6" width="8.28515625" style="4" bestFit="1" customWidth="1"/>
    <col min="7" max="7" width="9.85546875" style="27" bestFit="1" customWidth="1"/>
    <col min="8" max="8" width="12.85546875" style="28" bestFit="1" customWidth="1"/>
    <col min="9" max="9" width="13.85546875" style="28" bestFit="1" customWidth="1"/>
    <col min="10" max="10" width="14" style="28" customWidth="1"/>
    <col min="11" max="11" width="12.7109375" style="4" customWidth="1"/>
    <col min="12" max="13" width="8.85546875" style="4" hidden="1" customWidth="1"/>
    <col min="14" max="14" width="10.140625" style="5" customWidth="1"/>
    <col min="15" max="15" width="15.140625" style="5" customWidth="1"/>
    <col min="16" max="16" width="8.85546875" style="4" customWidth="1"/>
    <col min="17" max="17" width="14.140625" style="4" customWidth="1"/>
    <col min="18" max="19" width="8.85546875" style="4" customWidth="1"/>
    <col min="20" max="20" width="9.85546875" style="4" customWidth="1"/>
    <col min="21" max="21" width="10.5703125" style="4" customWidth="1"/>
    <col min="22" max="22" width="11.42578125" style="4" customWidth="1"/>
    <col min="23" max="16384" width="8.85546875" style="4"/>
  </cols>
  <sheetData>
    <row r="1" spans="1:15" ht="75" customHeight="1">
      <c r="B1" s="185"/>
      <c r="C1" s="186"/>
      <c r="D1" s="186"/>
      <c r="E1" s="186"/>
      <c r="F1" s="186"/>
      <c r="G1" s="186"/>
      <c r="H1" s="186"/>
      <c r="I1" s="186"/>
      <c r="J1" s="186"/>
    </row>
    <row r="2" spans="1:15" s="19" customFormat="1" ht="12">
      <c r="B2" s="187" t="s">
        <v>12877</v>
      </c>
      <c r="C2" s="188"/>
      <c r="D2" s="188"/>
      <c r="E2" s="188"/>
      <c r="F2" s="188"/>
      <c r="G2" s="188"/>
      <c r="H2" s="188"/>
      <c r="I2" s="188"/>
      <c r="J2" s="188"/>
      <c r="N2" s="20"/>
      <c r="O2" s="20"/>
    </row>
    <row r="3" spans="1:15" s="19" customFormat="1" ht="12">
      <c r="B3" s="1" t="s">
        <v>0</v>
      </c>
      <c r="C3" s="189"/>
      <c r="D3" s="189"/>
      <c r="E3" s="189"/>
      <c r="F3" s="189"/>
      <c r="G3" s="190" t="s">
        <v>4870</v>
      </c>
      <c r="H3" s="190"/>
      <c r="I3" s="136"/>
      <c r="J3" s="136"/>
      <c r="N3" s="20"/>
      <c r="O3" s="20"/>
    </row>
    <row r="4" spans="1:15" s="19" customFormat="1" ht="12">
      <c r="B4" s="1" t="s">
        <v>11839</v>
      </c>
      <c r="C4" s="2"/>
      <c r="D4" s="2"/>
      <c r="E4" s="2"/>
      <c r="F4" s="2"/>
      <c r="G4" s="2"/>
      <c r="H4" s="2"/>
      <c r="I4" s="2"/>
      <c r="J4" s="2"/>
      <c r="N4" s="20"/>
      <c r="O4" s="20"/>
    </row>
    <row r="5" spans="1:15" s="19" customFormat="1" ht="12">
      <c r="B5" s="137"/>
      <c r="C5" s="138"/>
      <c r="D5" s="138"/>
      <c r="E5" s="130" t="s">
        <v>12878</v>
      </c>
      <c r="F5" s="129" t="s">
        <v>12876</v>
      </c>
      <c r="G5" s="138"/>
      <c r="H5" s="138"/>
      <c r="I5" s="138"/>
      <c r="J5" s="138"/>
      <c r="N5" s="20"/>
      <c r="O5" s="20"/>
    </row>
    <row r="6" spans="1:15" s="19" customFormat="1" ht="12">
      <c r="B6" s="194"/>
      <c r="C6" s="194"/>
      <c r="D6" s="194"/>
      <c r="E6" s="194"/>
      <c r="F6" s="194"/>
      <c r="G6" s="194"/>
      <c r="H6" s="194"/>
      <c r="I6" s="194"/>
      <c r="J6" s="194"/>
      <c r="N6" s="20"/>
      <c r="O6" s="20"/>
    </row>
    <row r="7" spans="1:15" s="19" customFormat="1" ht="21.75" customHeight="1">
      <c r="B7" s="198" t="s">
        <v>8253</v>
      </c>
      <c r="C7" s="199"/>
      <c r="D7" s="199"/>
      <c r="E7" s="199"/>
      <c r="F7" s="199"/>
      <c r="G7" s="199"/>
      <c r="H7" s="199"/>
      <c r="I7" s="199"/>
      <c r="J7" s="199"/>
      <c r="N7" s="20"/>
      <c r="O7" s="20"/>
    </row>
    <row r="8" spans="1:15" s="19" customFormat="1" ht="12">
      <c r="B8" s="127"/>
      <c r="C8" s="128"/>
      <c r="D8" s="128"/>
      <c r="E8" s="128"/>
      <c r="F8" s="129"/>
      <c r="G8" s="129"/>
      <c r="H8" s="129"/>
      <c r="I8" s="129"/>
      <c r="J8" s="129"/>
      <c r="N8" s="20"/>
      <c r="O8" s="20"/>
    </row>
    <row r="9" spans="1:15" s="23" customFormat="1" ht="12.75" customHeight="1">
      <c r="B9" s="195" t="s">
        <v>1</v>
      </c>
      <c r="C9" s="195" t="s">
        <v>4847</v>
      </c>
      <c r="D9" s="195" t="s">
        <v>2</v>
      </c>
      <c r="E9" s="195" t="s">
        <v>3</v>
      </c>
      <c r="F9" s="160"/>
      <c r="G9" s="161"/>
      <c r="H9" s="161"/>
      <c r="I9" s="161"/>
      <c r="J9" s="161"/>
      <c r="N9" s="21"/>
      <c r="O9" s="21"/>
    </row>
    <row r="10" spans="1:15" s="23" customFormat="1" ht="25.5">
      <c r="B10" s="196"/>
      <c r="C10" s="196"/>
      <c r="D10" s="196"/>
      <c r="E10" s="196"/>
      <c r="F10" s="139" t="s">
        <v>4</v>
      </c>
      <c r="G10" s="139" t="s">
        <v>5</v>
      </c>
      <c r="H10" s="139" t="s">
        <v>6</v>
      </c>
      <c r="I10" s="139" t="s">
        <v>12880</v>
      </c>
      <c r="J10" s="139" t="s">
        <v>12881</v>
      </c>
      <c r="N10" s="21"/>
      <c r="O10" s="21"/>
    </row>
    <row r="11" spans="1:15" s="23" customFormat="1" ht="12">
      <c r="B11" s="192"/>
      <c r="C11" s="193"/>
      <c r="D11" s="193"/>
      <c r="E11" s="193"/>
      <c r="F11" s="193"/>
      <c r="G11" s="193"/>
      <c r="H11" s="193"/>
      <c r="I11" s="193"/>
      <c r="J11" s="193"/>
      <c r="N11" s="21"/>
      <c r="O11" s="21"/>
    </row>
    <row r="12" spans="1:15" s="23" customFormat="1" ht="12">
      <c r="B12" s="14" t="s">
        <v>8</v>
      </c>
      <c r="C12" s="9"/>
      <c r="D12" s="10"/>
      <c r="E12" s="81" t="s">
        <v>7129</v>
      </c>
      <c r="F12" s="11"/>
      <c r="G12" s="113"/>
      <c r="H12" s="16"/>
      <c r="I12" s="162"/>
      <c r="J12" s="162"/>
      <c r="N12" s="21"/>
      <c r="O12" s="21"/>
    </row>
    <row r="13" spans="1:15" s="23" customFormat="1" ht="36">
      <c r="A13" s="23" t="s">
        <v>4919</v>
      </c>
      <c r="B13" s="12" t="s">
        <v>4899</v>
      </c>
      <c r="C13" s="8">
        <v>98525</v>
      </c>
      <c r="D13" s="13" t="s">
        <v>9</v>
      </c>
      <c r="E13" s="79" t="str">
        <f>IF(A13="SERVIÇO",(VLOOKUP(C13,'SERVIÇOS 06_22'!A:D,2,FALSE)))</f>
        <v>LIMPEZA MECANIZADA DE CAMADA VEGETAL, VEGETAÇÃO E PEQUENAS ÁRVORES (DIÂMETRO DE TRONCO MENOR QUE 0,20 M), COM TRATOR DE ESTEIRAS.AF_05/2018</v>
      </c>
      <c r="F13" s="3" t="str">
        <f>IF(A13="SERVIÇO",(VLOOKUP(C13,'SERVIÇOS 06_22'!A:D,3,FALSE)))</f>
        <v>M2</v>
      </c>
      <c r="G13" s="114">
        <f>19500*(1+1)</f>
        <v>39000</v>
      </c>
      <c r="H13" s="80">
        <f>IF(A13="SERVIÇO",(VLOOKUP(C13,'SERVIÇOS 06_22'!A:D,4,FALSE)))</f>
        <v>0.32</v>
      </c>
      <c r="I13" s="30">
        <f>TRUNC(H13*1.2824,2)</f>
        <v>0.41</v>
      </c>
      <c r="J13" s="30">
        <f>TRUNC(I13*G13,2)</f>
        <v>15990</v>
      </c>
      <c r="N13" s="21"/>
      <c r="O13" s="21"/>
    </row>
    <row r="14" spans="1:15" s="23" customFormat="1" ht="24">
      <c r="A14" s="23" t="s">
        <v>4919</v>
      </c>
      <c r="B14" s="12" t="s">
        <v>8244</v>
      </c>
      <c r="C14" s="8">
        <v>96526</v>
      </c>
      <c r="D14" s="13" t="s">
        <v>9</v>
      </c>
      <c r="E14" s="79" t="s">
        <v>8232</v>
      </c>
      <c r="F14" s="3" t="str">
        <f>IF(A14="SERVIÇO",(VLOOKUP(C14,'SERVIÇOS 06_22'!A:D,3,FALSE)))</f>
        <v>M3</v>
      </c>
      <c r="G14" s="114">
        <f>19500*0.14*0.19</f>
        <v>518.70000000000005</v>
      </c>
      <c r="H14" s="80">
        <f>IF(A14="SERVIÇO",(VLOOKUP(C14,'SERVIÇOS 06_22'!A:D,4,FALSE)))</f>
        <v>229.21</v>
      </c>
      <c r="I14" s="30">
        <f t="shared" ref="I14:I22" si="0">TRUNC(H14*1.2824,2)</f>
        <v>293.93</v>
      </c>
      <c r="J14" s="30">
        <f t="shared" ref="J14:J18" si="1">TRUNC(I14*G14,2)</f>
        <v>152461.49</v>
      </c>
      <c r="N14" s="21"/>
      <c r="O14" s="21"/>
    </row>
    <row r="15" spans="1:15" s="23" customFormat="1" ht="24">
      <c r="A15" s="23" t="s">
        <v>4919</v>
      </c>
      <c r="B15" s="12" t="s">
        <v>8245</v>
      </c>
      <c r="C15" s="8">
        <v>93358</v>
      </c>
      <c r="D15" s="13" t="s">
        <v>9</v>
      </c>
      <c r="E15" s="79" t="s">
        <v>8233</v>
      </c>
      <c r="F15" s="3" t="str">
        <f>IF(A15="SERVIÇO",(VLOOKUP(C15,'SERVIÇOS 06_22'!A:D,3,FALSE)))</f>
        <v>M3</v>
      </c>
      <c r="G15" s="114">
        <f>(0.5*0.5*0.5)*6500</f>
        <v>812.5</v>
      </c>
      <c r="H15" s="80">
        <f>IF(A15="SERVIÇO",(VLOOKUP(C15,'SERVIÇOS 06_22'!A:D,4,FALSE)))</f>
        <v>63.37</v>
      </c>
      <c r="I15" s="30">
        <f t="shared" si="0"/>
        <v>81.260000000000005</v>
      </c>
      <c r="J15" s="30">
        <f t="shared" si="1"/>
        <v>66023.75</v>
      </c>
      <c r="N15" s="21"/>
      <c r="O15" s="21"/>
    </row>
    <row r="16" spans="1:15" s="23" customFormat="1" ht="12">
      <c r="A16" s="23" t="s">
        <v>4919</v>
      </c>
      <c r="B16" s="12" t="s">
        <v>8246</v>
      </c>
      <c r="C16" s="8">
        <v>100574</v>
      </c>
      <c r="D16" s="13" t="s">
        <v>9</v>
      </c>
      <c r="E16" s="79" t="str">
        <f>IF(A16="SERVIÇO",(VLOOKUP(C16,'SERVIÇOS 06_22'!A:D,2,FALSE)))</f>
        <v>ESPALHAMENTO DE MATERIAL COM TRATOR DE ESTEIRAS. AF_11/2019</v>
      </c>
      <c r="F16" s="3" t="str">
        <f>IF(A16="SERVIÇO",(VLOOKUP(C16,'SERVIÇOS 06_22'!A:D,3,FALSE)))</f>
        <v>M3</v>
      </c>
      <c r="G16" s="114">
        <f>G14+G15</f>
        <v>1331.2</v>
      </c>
      <c r="H16" s="80">
        <f>IF(A16="SERVIÇO",(VLOOKUP(C16,'SERVIÇOS 06_22'!A:D,4,FALSE)))</f>
        <v>1.29</v>
      </c>
      <c r="I16" s="30">
        <f t="shared" si="0"/>
        <v>1.65</v>
      </c>
      <c r="J16" s="30">
        <f t="shared" si="1"/>
        <v>2196.48</v>
      </c>
      <c r="N16" s="21"/>
      <c r="O16" s="21"/>
    </row>
    <row r="17" spans="1:15" s="23" customFormat="1" ht="12">
      <c r="A17" s="23" t="s">
        <v>4919</v>
      </c>
      <c r="B17" s="12" t="s">
        <v>8247</v>
      </c>
      <c r="C17" s="8">
        <v>100575</v>
      </c>
      <c r="D17" s="13" t="s">
        <v>9</v>
      </c>
      <c r="E17" s="79" t="str">
        <f>IF(A17="SERVIÇO",(VLOOKUP(C17,'SERVIÇOS 06_22'!A:D,2,FALSE)))</f>
        <v>REGULARIZAÇÃO DE SUPERFÍCIES COM MOTONIVELADORA. AF_11/2019</v>
      </c>
      <c r="F17" s="3" t="str">
        <f>IF(A17="SERVIÇO",(VLOOKUP(C17,'SERVIÇOS 06_22'!A:D,3,FALSE)))</f>
        <v>M2</v>
      </c>
      <c r="G17" s="114">
        <f>G13</f>
        <v>39000</v>
      </c>
      <c r="H17" s="80">
        <f>IF(A17="SERVIÇO",(VLOOKUP(C17,'SERVIÇOS 06_22'!A:D,4,FALSE)))</f>
        <v>0.09</v>
      </c>
      <c r="I17" s="30">
        <f t="shared" si="0"/>
        <v>0.11</v>
      </c>
      <c r="J17" s="30">
        <f t="shared" si="1"/>
        <v>4290</v>
      </c>
      <c r="N17" s="21"/>
      <c r="O17" s="21"/>
    </row>
    <row r="18" spans="1:15" s="23" customFormat="1" ht="24">
      <c r="A18" s="23" t="s">
        <v>4919</v>
      </c>
      <c r="B18" s="12" t="s">
        <v>8248</v>
      </c>
      <c r="C18" s="8" t="s">
        <v>4848</v>
      </c>
      <c r="D18" s="13" t="s">
        <v>9</v>
      </c>
      <c r="E18" s="79" t="str">
        <f>IF(A18="SERVIÇO",(VLOOKUP(C18,'SERVIÇOS 06_22'!A:D,2,FALSE)))</f>
        <v>COMPACTACAO MECANICA, SEM CONTROLE DO GC (C/COMPACTADOR PLACA 400 KG)</v>
      </c>
      <c r="F18" s="3" t="str">
        <f>IF(A18="SERVIÇO",(VLOOKUP(C18,'SERVIÇOS 06_22'!A:D,3,FALSE)))</f>
        <v>M3</v>
      </c>
      <c r="G18" s="114">
        <f>G17*0.2</f>
        <v>7800</v>
      </c>
      <c r="H18" s="80">
        <f>IF(A18="SERVIÇO",(VLOOKUP(C18,'SERVIÇOS 06_22'!A:D,4,FALSE)))</f>
        <v>5.41</v>
      </c>
      <c r="I18" s="30">
        <f t="shared" si="0"/>
        <v>6.93</v>
      </c>
      <c r="J18" s="30">
        <f t="shared" si="1"/>
        <v>54054</v>
      </c>
      <c r="N18" s="21"/>
      <c r="O18" s="21"/>
    </row>
    <row r="19" spans="1:15" s="23" customFormat="1" ht="12">
      <c r="B19" s="197" t="s">
        <v>7128</v>
      </c>
      <c r="C19" s="197"/>
      <c r="D19" s="197"/>
      <c r="E19" s="197"/>
      <c r="F19" s="197"/>
      <c r="G19" s="197"/>
      <c r="H19" s="197"/>
      <c r="I19" s="30"/>
      <c r="J19" s="24">
        <f>TRUNC(J13+J14+J15+J16+J17+J18,2)</f>
        <v>295015.71999999997</v>
      </c>
      <c r="N19" s="21"/>
      <c r="O19" s="21"/>
    </row>
    <row r="20" spans="1:15" s="23" customFormat="1" ht="12">
      <c r="B20" s="14" t="s">
        <v>7126</v>
      </c>
      <c r="C20" s="9"/>
      <c r="D20" s="10"/>
      <c r="E20" s="81" t="s">
        <v>8220</v>
      </c>
      <c r="F20" s="11"/>
      <c r="G20" s="113"/>
      <c r="H20" s="16"/>
      <c r="I20" s="163"/>
      <c r="J20" s="163"/>
      <c r="N20" s="21"/>
      <c r="O20" s="21"/>
    </row>
    <row r="21" spans="1:15" s="23" customFormat="1" ht="24">
      <c r="A21" s="23" t="s">
        <v>4919</v>
      </c>
      <c r="B21" s="12" t="s">
        <v>7130</v>
      </c>
      <c r="C21" s="8">
        <v>96619</v>
      </c>
      <c r="D21" s="13" t="s">
        <v>9</v>
      </c>
      <c r="E21" s="79" t="str">
        <f>IF(A21="SERVIÇO",(VLOOKUP(C21,'SERVIÇOS 06_22'!A:D,2,FALSE)))</f>
        <v>LASTRO DE CONCRETO MAGRO, APLICADO EM BLOCOS DE COROAMENTO OU SAPATAS, ESPESSURA DE 5 CM. AF_08/2017</v>
      </c>
      <c r="F21" s="3" t="str">
        <f>IF(A21="SERVIÇO",(VLOOKUP(C21,'SERVIÇOS 06_22'!A:D,3,FALSE)))</f>
        <v>M2</v>
      </c>
      <c r="G21" s="114">
        <f>(0.5*0.5)*6500</f>
        <v>1625</v>
      </c>
      <c r="H21" s="80">
        <f>IF(A21="SERVIÇO",(VLOOKUP(C21,'SERVIÇOS 06_22'!A:D,4,FALSE)))</f>
        <v>29.46</v>
      </c>
      <c r="I21" s="30">
        <f t="shared" si="0"/>
        <v>37.770000000000003</v>
      </c>
      <c r="J21" s="30">
        <f t="shared" ref="J21:J22" si="2">TRUNC(I21*G21,2)</f>
        <v>61376.25</v>
      </c>
      <c r="K21" s="23" t="s">
        <v>8225</v>
      </c>
      <c r="N21" s="21"/>
      <c r="O21" s="21"/>
    </row>
    <row r="22" spans="1:15" s="23" customFormat="1" ht="36">
      <c r="A22" s="23" t="s">
        <v>4919</v>
      </c>
      <c r="B22" s="12" t="s">
        <v>7131</v>
      </c>
      <c r="C22" s="8">
        <v>94970</v>
      </c>
      <c r="D22" s="13" t="s">
        <v>9</v>
      </c>
      <c r="E22" s="79" t="str">
        <f>IF(A22="SERVIÇO",(VLOOKUP(C22,'SERVIÇOS 06_22'!A:D,2,FALSE)))</f>
        <v>CONCRETO FCK = 20MPA, TRAÇO 1:2,7:3 (EM MASSA SECA DE CIMENTO/ AREIA MÉDIA/ BRITA 1) - PREPARO MECÂNICO COM BETONEIRA 600 L. AF_05/2021</v>
      </c>
      <c r="F22" s="3" t="str">
        <f>IF(A22="SERVIÇO",(VLOOKUP(C22,'SERVIÇOS 06_22'!A:D,3,FALSE)))</f>
        <v>M3</v>
      </c>
      <c r="G22" s="114">
        <f>((0.5*0.5*0.5)*6500)-((0.5*0.5*0.05)*6500)-(0.4*0.1*6500)</f>
        <v>471.24999999999994</v>
      </c>
      <c r="H22" s="80">
        <f>IF(A22="SERVIÇO",(VLOOKUP(C22,'SERVIÇOS 06_22'!A:D,4,FALSE)))</f>
        <v>472.15</v>
      </c>
      <c r="I22" s="30">
        <f t="shared" si="0"/>
        <v>605.48</v>
      </c>
      <c r="J22" s="30">
        <f t="shared" si="2"/>
        <v>285332.45</v>
      </c>
      <c r="K22" s="23" t="s">
        <v>8221</v>
      </c>
      <c r="N22" s="21"/>
      <c r="O22" s="21"/>
    </row>
    <row r="23" spans="1:15" s="23" customFormat="1" ht="12">
      <c r="B23" s="197" t="s">
        <v>12882</v>
      </c>
      <c r="C23" s="197"/>
      <c r="D23" s="197"/>
      <c r="E23" s="197"/>
      <c r="F23" s="197"/>
      <c r="G23" s="197"/>
      <c r="H23" s="197"/>
      <c r="I23" s="30"/>
      <c r="J23" s="24">
        <f>TRUNC(J21+J22,2)</f>
        <v>346708.7</v>
      </c>
      <c r="N23" s="21"/>
      <c r="O23" s="21"/>
    </row>
    <row r="24" spans="1:15" s="23" customFormat="1" ht="12">
      <c r="B24" s="14" t="s">
        <v>7127</v>
      </c>
      <c r="C24" s="9"/>
      <c r="D24" s="10"/>
      <c r="E24" s="81" t="s">
        <v>7133</v>
      </c>
      <c r="F24" s="11"/>
      <c r="G24" s="113"/>
      <c r="H24" s="16"/>
      <c r="I24" s="163"/>
      <c r="J24" s="163"/>
      <c r="N24" s="21"/>
      <c r="O24" s="21"/>
    </row>
    <row r="25" spans="1:15" s="23" customFormat="1" ht="24">
      <c r="A25" s="23" t="s">
        <v>4919</v>
      </c>
      <c r="B25" s="12" t="s">
        <v>8226</v>
      </c>
      <c r="C25" s="8" t="s">
        <v>8223</v>
      </c>
      <c r="D25" s="13" t="s">
        <v>9</v>
      </c>
      <c r="E25" s="79" t="str">
        <f>IF(A25="SERVIÇO",(VLOOKUP(C25,'SERVIÇOS 06_22'!A:D,2,FALSE)))</f>
        <v>CONTRAVERGA MOLDADA IN LOCO COM UTILIZAÇÃO DE BLOCOS CANALETA 14x19x19 CM</v>
      </c>
      <c r="F25" s="3" t="str">
        <f>IF(A25="SERVIÇO",(VLOOKUP(C25,'SERVIÇOS 06_22'!A:D,3,FALSE)))</f>
        <v>M</v>
      </c>
      <c r="G25" s="114">
        <f>19500</f>
        <v>19500</v>
      </c>
      <c r="H25" s="80">
        <f>IF(A25="SERVIÇO",(VLOOKUP(C25,'SERVIÇOS 06_22'!A:D,4,FALSE)))</f>
        <v>38.11</v>
      </c>
      <c r="I25" s="30">
        <f t="shared" ref="I25:I29" si="3">TRUNC(H25*1.2824,2)</f>
        <v>48.87</v>
      </c>
      <c r="J25" s="30">
        <f t="shared" ref="J25:J29" si="4">TRUNC(I25*G25,2)</f>
        <v>952965</v>
      </c>
      <c r="K25" s="23" t="s">
        <v>8222</v>
      </c>
      <c r="N25" s="21"/>
      <c r="O25" s="21"/>
    </row>
    <row r="26" spans="1:15" s="23" customFormat="1" ht="36">
      <c r="A26" s="23" t="s">
        <v>4919</v>
      </c>
      <c r="B26" s="12" t="s">
        <v>7132</v>
      </c>
      <c r="C26" s="8">
        <v>103338</v>
      </c>
      <c r="D26" s="13" t="s">
        <v>9</v>
      </c>
      <c r="E26" s="79" t="str">
        <f>IF(A26="SERVIÇO",(VLOOKUP(C26,'SERVIÇOS 06_22'!A:D,2,FALSE)))</f>
        <v>ALVENARIA DE VEDAÇÃO DE BLOCOS  VAZADOS DE CONCRETO APARENTE DE 14X19X39 CM (ESPESSURA 14 CM) E ARGAMASSA DE ASSENTAMENTO COM PREPARO EM BETONEIRA. AF_12/2021</v>
      </c>
      <c r="F26" s="3" t="str">
        <f>IF(A26="SERVIÇO",(VLOOKUP(C26,'SERVIÇOS 06_22'!A:D,3,FALSE)))</f>
        <v>M2</v>
      </c>
      <c r="G26" s="114">
        <f>19500*0.19</f>
        <v>3705</v>
      </c>
      <c r="H26" s="80">
        <f>IF(A26="SERVIÇO",(VLOOKUP(C26,'SERVIÇOS 06_22'!A:D,4,FALSE)))</f>
        <v>93.16</v>
      </c>
      <c r="I26" s="30">
        <f t="shared" si="3"/>
        <v>119.46</v>
      </c>
      <c r="J26" s="30">
        <f t="shared" si="4"/>
        <v>442599.3</v>
      </c>
      <c r="K26" s="23" t="s">
        <v>8229</v>
      </c>
      <c r="N26" s="21"/>
      <c r="O26" s="21"/>
    </row>
    <row r="27" spans="1:15" s="23" customFormat="1" ht="24">
      <c r="A27" s="23" t="s">
        <v>4919</v>
      </c>
      <c r="B27" s="12" t="s">
        <v>8249</v>
      </c>
      <c r="C27" s="8" t="s">
        <v>8227</v>
      </c>
      <c r="D27" s="13" t="s">
        <v>9</v>
      </c>
      <c r="E27" s="79" t="str">
        <f>IF(A27="SERVIÇO",(VLOOKUP(C27,'SERVIÇOS 06_22'!A:D,2,FALSE)))</f>
        <v>FORNECIMENTO E COLOCAÇÃO DE MOURAO DE CONCRETO CURVO,10 X 10 CM, H= *2,60* M + CURVA DE 0,40 M</v>
      </c>
      <c r="F27" s="3" t="str">
        <f>IF(A27="SERVIÇO",(VLOOKUP(C27,'SERVIÇOS 06_22'!A:D,3,FALSE)))</f>
        <v>UN</v>
      </c>
      <c r="G27" s="114">
        <f>6500-G28</f>
        <v>5778</v>
      </c>
      <c r="H27" s="80">
        <f>IF(A27="SERVIÇO",(VLOOKUP(C27,'SERVIÇOS 06_22'!A:D,4,FALSE)))</f>
        <v>77.12</v>
      </c>
      <c r="I27" s="30">
        <f t="shared" si="3"/>
        <v>98.89</v>
      </c>
      <c r="J27" s="30">
        <f t="shared" si="4"/>
        <v>571386.42000000004</v>
      </c>
      <c r="K27" s="23" t="s">
        <v>8230</v>
      </c>
      <c r="N27" s="21"/>
      <c r="O27" s="21"/>
    </row>
    <row r="28" spans="1:15" s="23" customFormat="1" ht="24">
      <c r="A28" s="23" t="s">
        <v>4919</v>
      </c>
      <c r="B28" s="12" t="s">
        <v>8250</v>
      </c>
      <c r="C28" s="8" t="s">
        <v>8236</v>
      </c>
      <c r="D28" s="13" t="s">
        <v>9</v>
      </c>
      <c r="E28" s="79" t="str">
        <f>IF(A28="SERVIÇO",(VLOOKUP(C28,'SERVIÇOS 06_22'!A:D,2,FALSE)))</f>
        <v>FORNECIMENTO E COLOCAÇÃO DE MOURAO DE CONCRETO RETO, TIPO ESTICADOR, *10 X 10* CM, H= 2,50 M COM ESCORAS</v>
      </c>
      <c r="F28" s="3" t="str">
        <f>IF(A28="SERVIÇO",(VLOOKUP(C28,'SERVIÇOS 06_22'!A:D,3,FALSE)))</f>
        <v>UN</v>
      </c>
      <c r="G28" s="114">
        <f>ROUND(6500/9,0)</f>
        <v>722</v>
      </c>
      <c r="H28" s="80">
        <f>IF(A28="SERVIÇO",(VLOOKUP(C28,'SERVIÇOS 06_22'!A:D,4,FALSE)))</f>
        <v>195.57</v>
      </c>
      <c r="I28" s="30">
        <f t="shared" si="3"/>
        <v>250.79</v>
      </c>
      <c r="J28" s="30">
        <f t="shared" si="4"/>
        <v>181070.38</v>
      </c>
      <c r="K28" s="23" t="s">
        <v>8234</v>
      </c>
      <c r="N28" s="135"/>
      <c r="O28" s="21"/>
    </row>
    <row r="29" spans="1:15" s="23" customFormat="1" ht="24">
      <c r="A29" s="23" t="s">
        <v>4919</v>
      </c>
      <c r="B29" s="12" t="s">
        <v>8251</v>
      </c>
      <c r="C29" s="8" t="s">
        <v>8240</v>
      </c>
      <c r="D29" s="13" t="s">
        <v>9</v>
      </c>
      <c r="E29" s="79" t="s">
        <v>12875</v>
      </c>
      <c r="F29" s="3" t="str">
        <f>IF(A29="SERVIÇO",(VLOOKUP(C29,'SERVIÇOS 06_22'!A:D,3,FALSE)))</f>
        <v>M</v>
      </c>
      <c r="G29" s="114">
        <f>19500*8</f>
        <v>156000</v>
      </c>
      <c r="H29" s="80">
        <f>IF(A29="SERVIÇO",(VLOOKUP(C29,'SERVIÇOS 06_22'!A:D,4,FALSE)))</f>
        <v>1.23</v>
      </c>
      <c r="I29" s="30">
        <f t="shared" si="3"/>
        <v>1.57</v>
      </c>
      <c r="J29" s="30">
        <f t="shared" si="4"/>
        <v>244920</v>
      </c>
      <c r="K29" s="23" t="s">
        <v>8235</v>
      </c>
      <c r="N29" s="21"/>
      <c r="O29" s="21"/>
    </row>
    <row r="30" spans="1:15" s="23" customFormat="1" ht="12">
      <c r="B30" s="197" t="s">
        <v>12883</v>
      </c>
      <c r="C30" s="197"/>
      <c r="D30" s="197"/>
      <c r="E30" s="197"/>
      <c r="F30" s="197"/>
      <c r="G30" s="197"/>
      <c r="H30" s="197"/>
      <c r="I30" s="17"/>
      <c r="J30" s="24">
        <f>TRUNC(J28+J27+J26+J25+J29,2)</f>
        <v>2392941.1</v>
      </c>
      <c r="N30" s="21"/>
      <c r="O30" s="21"/>
    </row>
    <row r="31" spans="1:15" s="19" customFormat="1" ht="12">
      <c r="B31" s="191" t="s">
        <v>12884</v>
      </c>
      <c r="C31" s="191"/>
      <c r="D31" s="191"/>
      <c r="E31" s="191"/>
      <c r="F31" s="191"/>
      <c r="G31" s="191"/>
      <c r="H31" s="191"/>
      <c r="I31" s="191"/>
      <c r="J31" s="164">
        <f>TRUNC(J19+J23+J30,2)</f>
        <v>3034665.52</v>
      </c>
      <c r="N31" s="20"/>
      <c r="O31" s="20"/>
    </row>
    <row r="32" spans="1:15">
      <c r="B32" s="15"/>
      <c r="C32" s="7"/>
      <c r="D32" s="15"/>
      <c r="E32" s="86"/>
      <c r="F32" s="15"/>
      <c r="G32" s="25"/>
      <c r="H32" s="26"/>
      <c r="I32" s="26"/>
      <c r="J32" s="26"/>
    </row>
    <row r="33" spans="2:11">
      <c r="B33" s="15"/>
      <c r="C33" s="7"/>
      <c r="D33" s="15"/>
      <c r="E33" s="86"/>
      <c r="F33" s="15"/>
      <c r="G33" s="25"/>
      <c r="H33" s="26"/>
      <c r="I33" s="26"/>
      <c r="J33" s="26"/>
      <c r="K33" s="26">
        <f>J31/19500</f>
        <v>155.62387282051282</v>
      </c>
    </row>
  </sheetData>
  <autoFilter ref="B9:J31" xr:uid="{00000000-0009-0000-0000-000001000000}">
    <filterColumn colId="4" showButton="0"/>
    <filterColumn colId="5" showButton="0"/>
    <filterColumn colId="6" showButton="0"/>
    <filterColumn colId="7" showButton="0"/>
  </autoFilter>
  <mergeCells count="16">
    <mergeCell ref="B31:I31"/>
    <mergeCell ref="B11:J11"/>
    <mergeCell ref="B6:J6"/>
    <mergeCell ref="B9:B10"/>
    <mergeCell ref="C9:C10"/>
    <mergeCell ref="D9:D10"/>
    <mergeCell ref="E9:E10"/>
    <mergeCell ref="B30:H30"/>
    <mergeCell ref="B19:H19"/>
    <mergeCell ref="B23:H23"/>
    <mergeCell ref="B7:J7"/>
    <mergeCell ref="B4:J4"/>
    <mergeCell ref="B1:J1"/>
    <mergeCell ref="B2:J2"/>
    <mergeCell ref="B3:F3"/>
    <mergeCell ref="G3:H3"/>
  </mergeCells>
  <phoneticPr fontId="39" type="noConversion"/>
  <printOptions horizontalCentered="1"/>
  <pageMargins left="0.78740157480314965" right="0.78740157480314965" top="0.70866141732283472" bottom="0.31496062992125984" header="0.31496062992125984" footer="0.31496062992125984"/>
  <pageSetup paperSize="9" scale="72"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G37"/>
  <sheetViews>
    <sheetView view="pageBreakPreview" zoomScale="115" zoomScaleNormal="100" zoomScaleSheetLayoutView="115" workbookViewId="0">
      <selection activeCell="L19" sqref="L19"/>
    </sheetView>
  </sheetViews>
  <sheetFormatPr defaultColWidth="7.5703125" defaultRowHeight="12"/>
  <cols>
    <col min="1" max="1" width="7.5703125" style="18"/>
    <col min="2" max="2" width="7.5703125" style="104"/>
    <col min="3" max="3" width="7.5703125" style="18"/>
    <col min="4" max="4" width="24.140625" style="18" bestFit="1" customWidth="1"/>
    <col min="5" max="5" width="11.28515625" style="18" bestFit="1" customWidth="1"/>
    <col min="6" max="6" width="8.28515625" style="18" bestFit="1" customWidth="1"/>
    <col min="7" max="9" width="7.5703125" style="18"/>
    <col min="10" max="10" width="7.140625" style="18" customWidth="1"/>
    <col min="11" max="11" width="17.42578125" style="18" customWidth="1"/>
    <col min="12" max="12" width="10.5703125" style="18" bestFit="1" customWidth="1"/>
    <col min="13" max="16384" width="7.5703125" style="18"/>
  </cols>
  <sheetData>
    <row r="1" spans="2:33" ht="12.75" thickBot="1">
      <c r="K1" s="212"/>
      <c r="L1" s="212"/>
      <c r="M1" s="212"/>
      <c r="N1" s="112"/>
      <c r="O1" s="213"/>
      <c r="P1" s="213"/>
      <c r="Q1" s="213"/>
      <c r="R1" s="213"/>
      <c r="S1" s="213"/>
      <c r="T1" s="213"/>
      <c r="U1" s="92"/>
      <c r="V1" s="92"/>
      <c r="W1" s="94"/>
      <c r="X1" s="94"/>
      <c r="Y1" s="94"/>
      <c r="Z1" s="94"/>
      <c r="AA1" s="94"/>
      <c r="AB1" s="94"/>
      <c r="AC1" s="94"/>
      <c r="AD1" s="94"/>
      <c r="AE1" s="94"/>
      <c r="AF1" s="94"/>
      <c r="AG1" s="94"/>
    </row>
    <row r="2" spans="2:33" s="105" customFormat="1" ht="34.5" customHeight="1">
      <c r="B2" s="152"/>
      <c r="C2" s="153"/>
      <c r="D2" s="153"/>
      <c r="E2" s="154"/>
      <c r="F2" s="154"/>
      <c r="G2" s="154"/>
      <c r="H2" s="154"/>
      <c r="I2" s="154"/>
      <c r="J2" s="155"/>
      <c r="K2" s="98"/>
      <c r="L2" s="98"/>
      <c r="M2" s="97"/>
      <c r="N2" s="97"/>
      <c r="O2" s="98"/>
      <c r="P2" s="98"/>
      <c r="Q2" s="98"/>
      <c r="R2" s="98"/>
      <c r="S2" s="98"/>
      <c r="T2" s="98"/>
      <c r="U2" s="98"/>
      <c r="V2" s="98"/>
      <c r="W2" s="98"/>
      <c r="X2" s="98"/>
      <c r="Y2" s="98"/>
      <c r="Z2" s="98"/>
      <c r="AA2" s="98"/>
      <c r="AB2" s="98"/>
      <c r="AC2" s="98"/>
      <c r="AD2" s="98"/>
      <c r="AE2" s="98"/>
      <c r="AF2" s="98"/>
      <c r="AG2" s="98"/>
    </row>
    <row r="3" spans="2:33" s="105" customFormat="1" ht="34.5" customHeight="1">
      <c r="B3" s="156"/>
      <c r="C3" s="95"/>
      <c r="D3" s="95"/>
      <c r="E3" s="204"/>
      <c r="F3" s="204"/>
      <c r="G3" s="204"/>
      <c r="H3" s="204"/>
      <c r="I3" s="204"/>
      <c r="J3" s="205"/>
      <c r="K3" s="98"/>
      <c r="L3" s="98"/>
      <c r="M3" s="97"/>
      <c r="N3" s="97"/>
      <c r="O3" s="98"/>
      <c r="P3" s="98"/>
      <c r="Q3" s="98"/>
      <c r="R3" s="98"/>
      <c r="S3" s="98"/>
      <c r="T3" s="98"/>
      <c r="U3" s="98"/>
      <c r="V3" s="98"/>
      <c r="W3" s="98"/>
      <c r="X3" s="98"/>
      <c r="Y3" s="98"/>
      <c r="Z3" s="98"/>
      <c r="AA3" s="98"/>
      <c r="AB3" s="98"/>
      <c r="AC3" s="98"/>
      <c r="AD3" s="98"/>
      <c r="AE3" s="98"/>
      <c r="AF3" s="98"/>
      <c r="AG3" s="98"/>
    </row>
    <row r="4" spans="2:33" s="105" customFormat="1" ht="15" customHeight="1">
      <c r="B4" s="206" t="s">
        <v>12879</v>
      </c>
      <c r="C4" s="207"/>
      <c r="D4" s="207"/>
      <c r="E4" s="207"/>
      <c r="F4" s="207"/>
      <c r="G4" s="207"/>
      <c r="H4" s="207"/>
      <c r="I4" s="207"/>
      <c r="J4" s="208"/>
      <c r="K4" s="214"/>
      <c r="L4" s="214"/>
      <c r="M4" s="215"/>
      <c r="N4" s="111"/>
      <c r="O4" s="216"/>
      <c r="P4" s="216"/>
      <c r="Q4" s="216"/>
      <c r="R4" s="216"/>
      <c r="S4" s="216"/>
      <c r="T4" s="216"/>
      <c r="U4" s="98"/>
      <c r="V4" s="98"/>
      <c r="W4" s="98"/>
      <c r="X4" s="98"/>
      <c r="Y4" s="98"/>
      <c r="Z4" s="98"/>
      <c r="AA4" s="98"/>
      <c r="AB4" s="98"/>
      <c r="AC4" s="98"/>
      <c r="AD4" s="98"/>
      <c r="AE4" s="98"/>
      <c r="AF4" s="98"/>
      <c r="AG4" s="98"/>
    </row>
    <row r="5" spans="2:33" s="105" customFormat="1" ht="15" customHeight="1">
      <c r="B5" s="209" t="s">
        <v>12874</v>
      </c>
      <c r="C5" s="210"/>
      <c r="D5" s="210"/>
      <c r="E5" s="210"/>
      <c r="F5" s="210"/>
      <c r="G5" s="210"/>
      <c r="H5" s="210"/>
      <c r="I5" s="210"/>
      <c r="J5" s="211"/>
      <c r="K5" s="214"/>
      <c r="L5" s="214"/>
      <c r="M5" s="215"/>
      <c r="N5" s="111"/>
      <c r="O5" s="216"/>
      <c r="P5" s="216"/>
      <c r="Q5" s="216"/>
      <c r="R5" s="216"/>
      <c r="S5" s="216"/>
      <c r="T5" s="216"/>
      <c r="U5" s="98"/>
      <c r="V5" s="98"/>
      <c r="W5" s="98"/>
      <c r="X5" s="98"/>
      <c r="Y5" s="98"/>
      <c r="Z5" s="98"/>
      <c r="AA5" s="98"/>
      <c r="AB5" s="98"/>
      <c r="AC5" s="98"/>
      <c r="AD5" s="98"/>
      <c r="AE5" s="98"/>
      <c r="AF5" s="98"/>
      <c r="AG5" s="98"/>
    </row>
    <row r="6" spans="2:33" s="105" customFormat="1" ht="12.75">
      <c r="B6" s="157"/>
      <c r="C6" s="95"/>
      <c r="D6" s="95"/>
      <c r="E6" s="95"/>
      <c r="F6" s="95"/>
      <c r="G6" s="95"/>
      <c r="H6" s="95"/>
      <c r="I6" s="95"/>
      <c r="J6" s="158"/>
      <c r="K6" s="214"/>
      <c r="L6" s="214"/>
      <c r="M6" s="215"/>
      <c r="N6" s="111"/>
      <c r="O6" s="111"/>
      <c r="P6" s="111"/>
      <c r="Q6" s="111"/>
      <c r="R6" s="111"/>
      <c r="S6" s="111"/>
      <c r="T6" s="111"/>
      <c r="U6" s="98"/>
      <c r="V6" s="98"/>
      <c r="W6" s="98"/>
      <c r="X6" s="98"/>
      <c r="Y6" s="98"/>
      <c r="Z6" s="98"/>
      <c r="AA6" s="98"/>
      <c r="AB6" s="98"/>
      <c r="AC6" s="98"/>
      <c r="AD6" s="98"/>
      <c r="AE6" s="98"/>
      <c r="AF6" s="98"/>
      <c r="AG6" s="98"/>
    </row>
    <row r="7" spans="2:33" s="103" customFormat="1" ht="22.5" customHeight="1">
      <c r="B7" s="200" t="s">
        <v>6925</v>
      </c>
      <c r="C7" s="201"/>
      <c r="D7" s="201"/>
      <c r="E7" s="201"/>
      <c r="F7" s="201"/>
      <c r="G7" s="201"/>
      <c r="H7" s="201"/>
      <c r="I7" s="201"/>
      <c r="J7" s="202"/>
      <c r="K7" s="214"/>
      <c r="L7" s="214"/>
      <c r="M7" s="215"/>
      <c r="N7" s="111"/>
      <c r="O7" s="203"/>
      <c r="P7" s="203"/>
      <c r="Q7" s="203"/>
      <c r="R7" s="203"/>
      <c r="S7" s="203"/>
      <c r="T7" s="203"/>
      <c r="U7" s="96"/>
      <c r="V7" s="96"/>
      <c r="W7" s="96"/>
      <c r="X7" s="96"/>
      <c r="Y7" s="96"/>
      <c r="Z7" s="96"/>
      <c r="AA7" s="96"/>
      <c r="AB7" s="96"/>
      <c r="AC7" s="96"/>
      <c r="AD7" s="96"/>
      <c r="AE7" s="96"/>
      <c r="AF7" s="96"/>
      <c r="AG7" s="96"/>
    </row>
    <row r="8" spans="2:33" s="103" customFormat="1" ht="22.5" customHeight="1">
      <c r="B8" s="159" t="s">
        <v>1</v>
      </c>
      <c r="C8" s="201" t="s">
        <v>4911</v>
      </c>
      <c r="D8" s="201"/>
      <c r="E8" s="184" t="s">
        <v>4912</v>
      </c>
      <c r="F8" s="151" t="s">
        <v>4917</v>
      </c>
      <c r="G8" s="218">
        <v>30</v>
      </c>
      <c r="H8" s="218"/>
      <c r="I8" s="218">
        <v>60</v>
      </c>
      <c r="J8" s="219"/>
      <c r="K8" s="220"/>
      <c r="L8" s="220"/>
      <c r="M8" s="132"/>
      <c r="N8" s="111"/>
      <c r="O8" s="217"/>
      <c r="P8" s="217"/>
      <c r="Q8" s="217"/>
      <c r="R8" s="217"/>
      <c r="S8" s="217"/>
      <c r="T8" s="217"/>
      <c r="U8" s="96"/>
      <c r="V8" s="96"/>
      <c r="W8" s="96"/>
      <c r="X8" s="96"/>
      <c r="Y8" s="96"/>
      <c r="Z8" s="96"/>
      <c r="AA8" s="96"/>
      <c r="AB8" s="96"/>
      <c r="AC8" s="96"/>
      <c r="AD8" s="96"/>
      <c r="AE8" s="96"/>
      <c r="AF8" s="96"/>
      <c r="AG8" s="96"/>
    </row>
    <row r="9" spans="2:33">
      <c r="B9" s="235" t="s">
        <v>8</v>
      </c>
      <c r="C9" s="236" t="str">
        <f>'PLANILHA ORCAMENTARIA'!E12</f>
        <v>MOVIMENTO DE TERRA</v>
      </c>
      <c r="D9" s="236"/>
      <c r="E9" s="242">
        <f>TRUNC('PLANILHA ORCAMENTARIA'!J19,2)</f>
        <v>295015.71999999997</v>
      </c>
      <c r="F9" s="99" t="s">
        <v>7</v>
      </c>
      <c r="G9" s="240">
        <v>1</v>
      </c>
      <c r="H9" s="240"/>
      <c r="I9" s="237"/>
      <c r="J9" s="241"/>
      <c r="K9" s="131"/>
      <c r="L9" s="131"/>
      <c r="M9" s="108"/>
      <c r="N9" s="101"/>
      <c r="O9" s="109"/>
      <c r="P9" s="109"/>
      <c r="Q9" s="110"/>
      <c r="R9" s="110"/>
      <c r="S9" s="110"/>
      <c r="T9" s="110"/>
      <c r="U9" s="92"/>
      <c r="V9" s="92"/>
      <c r="W9" s="94"/>
      <c r="X9" s="94"/>
      <c r="Y9" s="94"/>
      <c r="Z9" s="94"/>
      <c r="AA9" s="94"/>
      <c r="AB9" s="94"/>
      <c r="AC9" s="94"/>
      <c r="AD9" s="94"/>
      <c r="AE9" s="94"/>
      <c r="AF9" s="94"/>
      <c r="AG9" s="94"/>
    </row>
    <row r="10" spans="2:33">
      <c r="B10" s="235"/>
      <c r="C10" s="236"/>
      <c r="D10" s="236"/>
      <c r="E10" s="242"/>
      <c r="F10" s="99">
        <f>E9/$E$18</f>
        <v>9.7215234448638665E-2</v>
      </c>
      <c r="G10" s="238"/>
      <c r="H10" s="238"/>
      <c r="I10" s="237"/>
      <c r="J10" s="241"/>
      <c r="K10" s="131"/>
      <c r="L10" s="131"/>
      <c r="M10" s="108"/>
      <c r="N10" s="101"/>
      <c r="O10" s="109"/>
      <c r="P10" s="109"/>
      <c r="Q10" s="110"/>
      <c r="R10" s="110"/>
      <c r="S10" s="110"/>
      <c r="T10" s="110"/>
      <c r="U10" s="92"/>
      <c r="V10" s="92"/>
      <c r="W10" s="94"/>
      <c r="X10" s="94"/>
      <c r="Y10" s="94"/>
      <c r="Z10" s="94"/>
      <c r="AA10" s="94"/>
      <c r="AB10" s="94"/>
      <c r="AC10" s="94"/>
      <c r="AD10" s="94"/>
      <c r="AE10" s="94"/>
      <c r="AF10" s="94"/>
      <c r="AG10" s="94"/>
    </row>
    <row r="11" spans="2:33">
      <c r="B11" s="235"/>
      <c r="C11" s="236"/>
      <c r="D11" s="236"/>
      <c r="E11" s="242"/>
      <c r="F11" s="100" t="s">
        <v>4913</v>
      </c>
      <c r="G11" s="245">
        <f>TRUNC($E$9*G9,2)</f>
        <v>295015.71999999997</v>
      </c>
      <c r="H11" s="245"/>
      <c r="I11" s="244"/>
      <c r="J11" s="246"/>
      <c r="K11" s="131"/>
      <c r="L11" s="131"/>
      <c r="M11" s="108"/>
      <c r="N11" s="101"/>
      <c r="O11" s="109"/>
      <c r="P11" s="109"/>
      <c r="Q11" s="110"/>
      <c r="R11" s="110"/>
      <c r="S11" s="110"/>
      <c r="T11" s="110"/>
      <c r="U11" s="92"/>
      <c r="V11" s="92"/>
      <c r="W11" s="94"/>
      <c r="X11" s="94"/>
      <c r="Y11" s="94"/>
      <c r="Z11" s="94"/>
      <c r="AA11" s="94"/>
      <c r="AB11" s="94"/>
      <c r="AC11" s="94"/>
      <c r="AD11" s="94"/>
      <c r="AE11" s="94"/>
      <c r="AF11" s="94"/>
      <c r="AG11" s="94"/>
    </row>
    <row r="12" spans="2:33">
      <c r="B12" s="235" t="s">
        <v>7126</v>
      </c>
      <c r="C12" s="236" t="str">
        <f>'PLANILHA ORCAMENTARIA'!E20</f>
        <v>FUNDAÇÃO E ESTRUTURAS - SAPATAS</v>
      </c>
      <c r="D12" s="236"/>
      <c r="E12" s="242">
        <f>TRUNC('PLANILHA ORCAMENTARIA'!J23,2)</f>
        <v>346708.7</v>
      </c>
      <c r="F12" s="99" t="s">
        <v>7</v>
      </c>
      <c r="G12" s="240">
        <v>1</v>
      </c>
      <c r="H12" s="240"/>
      <c r="I12" s="237"/>
      <c r="J12" s="241"/>
      <c r="K12" s="131"/>
      <c r="L12" s="131"/>
      <c r="M12" s="108"/>
      <c r="N12" s="101"/>
      <c r="O12" s="109"/>
      <c r="P12" s="109"/>
      <c r="Q12" s="110"/>
      <c r="R12" s="110"/>
      <c r="S12" s="110"/>
      <c r="T12" s="110"/>
      <c r="U12" s="92"/>
      <c r="V12" s="92"/>
      <c r="W12" s="94"/>
      <c r="X12" s="94"/>
      <c r="Y12" s="94"/>
      <c r="Z12" s="94"/>
      <c r="AA12" s="94"/>
      <c r="AB12" s="94"/>
      <c r="AC12" s="94"/>
      <c r="AD12" s="94"/>
      <c r="AE12" s="94"/>
      <c r="AF12" s="94"/>
      <c r="AG12" s="94"/>
    </row>
    <row r="13" spans="2:33">
      <c r="B13" s="235"/>
      <c r="C13" s="236"/>
      <c r="D13" s="236"/>
      <c r="E13" s="242"/>
      <c r="F13" s="99">
        <f>E12/$E$18</f>
        <v>0.11424939510302276</v>
      </c>
      <c r="G13" s="238"/>
      <c r="H13" s="238"/>
      <c r="I13" s="237"/>
      <c r="J13" s="241"/>
      <c r="K13" s="131"/>
      <c r="L13" s="131"/>
      <c r="M13" s="108"/>
      <c r="N13" s="101"/>
      <c r="O13" s="109"/>
      <c r="P13" s="109"/>
      <c r="Q13" s="110"/>
      <c r="R13" s="110"/>
      <c r="S13" s="110"/>
      <c r="T13" s="110"/>
      <c r="U13" s="92"/>
      <c r="V13" s="92"/>
      <c r="W13" s="94"/>
      <c r="X13" s="94"/>
      <c r="Y13" s="94"/>
      <c r="Z13" s="94"/>
      <c r="AA13" s="94"/>
      <c r="AB13" s="94"/>
      <c r="AC13" s="94"/>
      <c r="AD13" s="94"/>
      <c r="AE13" s="94"/>
      <c r="AF13" s="94"/>
      <c r="AG13" s="94"/>
    </row>
    <row r="14" spans="2:33">
      <c r="B14" s="235"/>
      <c r="C14" s="236"/>
      <c r="D14" s="236"/>
      <c r="E14" s="242"/>
      <c r="F14" s="100" t="s">
        <v>4913</v>
      </c>
      <c r="G14" s="245">
        <f>TRUNC(E12*G12,2)</f>
        <v>346708.7</v>
      </c>
      <c r="H14" s="245"/>
      <c r="I14" s="244"/>
      <c r="J14" s="246"/>
      <c r="K14" s="131"/>
      <c r="L14" s="131"/>
      <c r="M14" s="108"/>
      <c r="N14" s="101"/>
      <c r="O14" s="109"/>
      <c r="P14" s="109"/>
      <c r="Q14" s="110"/>
      <c r="R14" s="110"/>
      <c r="S14" s="110"/>
      <c r="T14" s="110"/>
      <c r="U14" s="92"/>
      <c r="V14" s="92"/>
      <c r="W14" s="94"/>
      <c r="X14" s="94"/>
      <c r="Y14" s="94"/>
      <c r="Z14" s="94"/>
      <c r="AA14" s="94"/>
      <c r="AB14" s="94"/>
      <c r="AC14" s="94"/>
      <c r="AD14" s="94"/>
      <c r="AE14" s="94"/>
      <c r="AF14" s="94"/>
      <c r="AG14" s="94"/>
    </row>
    <row r="15" spans="2:33">
      <c r="B15" s="235" t="s">
        <v>7127</v>
      </c>
      <c r="C15" s="236" t="str">
        <f>'PLANILHA ORCAMENTARIA'!E24</f>
        <v xml:space="preserve">ALVENARIA  </v>
      </c>
      <c r="D15" s="236"/>
      <c r="E15" s="242">
        <f>TRUNC('PLANILHA ORCAMENTARIA'!J30,2)</f>
        <v>2392941.1</v>
      </c>
      <c r="F15" s="99" t="s">
        <v>7</v>
      </c>
      <c r="G15" s="237"/>
      <c r="H15" s="237"/>
      <c r="I15" s="240">
        <v>1</v>
      </c>
      <c r="J15" s="243"/>
      <c r="K15" s="131"/>
      <c r="L15" s="131"/>
      <c r="M15" s="108"/>
      <c r="N15" s="101"/>
      <c r="O15" s="109"/>
      <c r="P15" s="109"/>
      <c r="Q15" s="110"/>
      <c r="R15" s="110"/>
      <c r="S15" s="110"/>
      <c r="T15" s="110"/>
      <c r="U15" s="92"/>
      <c r="V15" s="92"/>
      <c r="W15" s="94"/>
      <c r="X15" s="94"/>
      <c r="Y15" s="94"/>
      <c r="Z15" s="94"/>
      <c r="AA15" s="94"/>
      <c r="AB15" s="94"/>
      <c r="AC15" s="94"/>
      <c r="AD15" s="94"/>
      <c r="AE15" s="94"/>
      <c r="AF15" s="94"/>
      <c r="AG15" s="94"/>
    </row>
    <row r="16" spans="2:33">
      <c r="B16" s="235"/>
      <c r="C16" s="236"/>
      <c r="D16" s="236"/>
      <c r="E16" s="242"/>
      <c r="F16" s="99">
        <f>E15/$E$18</f>
        <v>0.78853537044833855</v>
      </c>
      <c r="G16" s="237"/>
      <c r="H16" s="237"/>
      <c r="I16" s="238"/>
      <c r="J16" s="239"/>
      <c r="K16" s="131"/>
      <c r="L16" s="131"/>
      <c r="M16" s="108"/>
      <c r="N16" s="101"/>
      <c r="O16" s="109"/>
      <c r="P16" s="109"/>
      <c r="Q16" s="110"/>
      <c r="R16" s="110"/>
      <c r="S16" s="110"/>
      <c r="T16" s="110"/>
      <c r="U16" s="92"/>
      <c r="V16" s="92"/>
      <c r="W16" s="94"/>
      <c r="X16" s="94"/>
      <c r="Y16" s="94"/>
      <c r="Z16" s="94"/>
      <c r="AA16" s="94"/>
      <c r="AB16" s="94"/>
      <c r="AC16" s="94"/>
      <c r="AD16" s="94"/>
      <c r="AE16" s="94"/>
      <c r="AF16" s="94"/>
      <c r="AG16" s="94"/>
    </row>
    <row r="17" spans="2:33">
      <c r="B17" s="235"/>
      <c r="C17" s="236"/>
      <c r="D17" s="236"/>
      <c r="E17" s="242"/>
      <c r="F17" s="100" t="s">
        <v>4913</v>
      </c>
      <c r="G17" s="244"/>
      <c r="H17" s="244"/>
      <c r="I17" s="245">
        <f>E15*I15</f>
        <v>2392941.1</v>
      </c>
      <c r="J17" s="251"/>
      <c r="K17" s="131"/>
      <c r="L17" s="131"/>
      <c r="M17" s="108"/>
      <c r="N17" s="101"/>
      <c r="O17" s="109"/>
      <c r="P17" s="109"/>
      <c r="Q17" s="110"/>
      <c r="R17" s="110"/>
      <c r="S17" s="110"/>
      <c r="T17" s="110"/>
      <c r="U17" s="92"/>
      <c r="V17" s="92"/>
      <c r="W17" s="94"/>
      <c r="X17" s="94"/>
      <c r="Y17" s="94"/>
      <c r="Z17" s="94"/>
      <c r="AA17" s="94"/>
      <c r="AB17" s="94"/>
      <c r="AC17" s="94"/>
      <c r="AD17" s="94"/>
      <c r="AE17" s="94"/>
      <c r="AF17" s="94"/>
      <c r="AG17" s="94"/>
    </row>
    <row r="18" spans="2:33">
      <c r="B18" s="247" t="s">
        <v>4914</v>
      </c>
      <c r="C18" s="248"/>
      <c r="D18" s="248"/>
      <c r="E18" s="165">
        <f>TRUNC(E9+E12+E15,2)</f>
        <v>3034665.52</v>
      </c>
      <c r="F18" s="102">
        <f>F10+F13+F16</f>
        <v>1</v>
      </c>
      <c r="G18" s="249">
        <f>TRUNC(G11+G14+G17,2)</f>
        <v>641724.42000000004</v>
      </c>
      <c r="H18" s="249"/>
      <c r="I18" s="249">
        <f>+I11+I14+I17</f>
        <v>2392941.1</v>
      </c>
      <c r="J18" s="250"/>
      <c r="K18" s="92"/>
      <c r="L18" s="92"/>
      <c r="M18" s="92"/>
      <c r="N18" s="92"/>
      <c r="O18" s="92"/>
      <c r="P18" s="92"/>
      <c r="Q18" s="92"/>
      <c r="R18" s="92"/>
      <c r="S18" s="92"/>
      <c r="T18" s="92"/>
      <c r="U18" s="92"/>
      <c r="V18" s="92"/>
      <c r="W18" s="92"/>
      <c r="X18" s="92"/>
      <c r="Y18" s="92"/>
      <c r="Z18" s="92"/>
      <c r="AA18" s="92"/>
      <c r="AB18" s="92"/>
      <c r="AC18" s="92"/>
      <c r="AD18" s="92"/>
      <c r="AE18" s="92"/>
      <c r="AF18" s="92"/>
      <c r="AG18" s="92"/>
    </row>
    <row r="19" spans="2:33" s="133" customFormat="1" ht="12.75">
      <c r="B19" s="227" t="s">
        <v>4915</v>
      </c>
      <c r="C19" s="228"/>
      <c r="D19" s="231" t="s">
        <v>4916</v>
      </c>
      <c r="E19" s="233"/>
      <c r="F19" s="221" t="s">
        <v>4913</v>
      </c>
      <c r="G19" s="223">
        <f>G18</f>
        <v>641724.42000000004</v>
      </c>
      <c r="H19" s="223"/>
      <c r="I19" s="223">
        <f>TRUNC(G19+I18,2)</f>
        <v>3034665.52</v>
      </c>
      <c r="J19" s="225"/>
    </row>
    <row r="20" spans="2:33" s="133" customFormat="1" ht="13.5" thickBot="1">
      <c r="B20" s="229"/>
      <c r="C20" s="230"/>
      <c r="D20" s="232"/>
      <c r="E20" s="234"/>
      <c r="F20" s="222"/>
      <c r="G20" s="224"/>
      <c r="H20" s="224"/>
      <c r="I20" s="224"/>
      <c r="J20" s="226"/>
    </row>
    <row r="21" spans="2:33" s="104" customFormat="1"/>
    <row r="23" spans="2:33">
      <c r="K23" s="106"/>
    </row>
    <row r="36" spans="5:5">
      <c r="E36" s="93"/>
    </row>
    <row r="37" spans="5:5">
      <c r="E37" s="93"/>
    </row>
  </sheetData>
  <mergeCells count="62">
    <mergeCell ref="B18:D18"/>
    <mergeCell ref="G18:H18"/>
    <mergeCell ref="I18:J18"/>
    <mergeCell ref="G13:H13"/>
    <mergeCell ref="I13:J13"/>
    <mergeCell ref="I17:J17"/>
    <mergeCell ref="B12:B14"/>
    <mergeCell ref="G14:H14"/>
    <mergeCell ref="I14:J14"/>
    <mergeCell ref="E9:E11"/>
    <mergeCell ref="G10:H10"/>
    <mergeCell ref="I10:J10"/>
    <mergeCell ref="G11:H11"/>
    <mergeCell ref="I11:J11"/>
    <mergeCell ref="B9:B11"/>
    <mergeCell ref="C9:D11"/>
    <mergeCell ref="G16:H16"/>
    <mergeCell ref="I16:J16"/>
    <mergeCell ref="G9:H9"/>
    <mergeCell ref="I9:J9"/>
    <mergeCell ref="B15:B17"/>
    <mergeCell ref="C15:D17"/>
    <mergeCell ref="E15:E17"/>
    <mergeCell ref="G15:H15"/>
    <mergeCell ref="I15:J15"/>
    <mergeCell ref="G17:H17"/>
    <mergeCell ref="C12:D14"/>
    <mergeCell ref="E12:E14"/>
    <mergeCell ref="G12:H12"/>
    <mergeCell ref="I12:J12"/>
    <mergeCell ref="F19:F20"/>
    <mergeCell ref="G19:H20"/>
    <mergeCell ref="I19:J20"/>
    <mergeCell ref="B19:C20"/>
    <mergeCell ref="D19:D20"/>
    <mergeCell ref="E19:E20"/>
    <mergeCell ref="S8:T8"/>
    <mergeCell ref="C8:D8"/>
    <mergeCell ref="G8:H8"/>
    <mergeCell ref="I8:J8"/>
    <mergeCell ref="K8:L8"/>
    <mergeCell ref="O8:P8"/>
    <mergeCell ref="Q8:R8"/>
    <mergeCell ref="K1:M1"/>
    <mergeCell ref="O1:P1"/>
    <mergeCell ref="Q1:R1"/>
    <mergeCell ref="S1:T1"/>
    <mergeCell ref="K4:L7"/>
    <mergeCell ref="M4:M7"/>
    <mergeCell ref="O4:P4"/>
    <mergeCell ref="Q4:R4"/>
    <mergeCell ref="S4:T4"/>
    <mergeCell ref="O5:P5"/>
    <mergeCell ref="Q5:R5"/>
    <mergeCell ref="S5:T5"/>
    <mergeCell ref="B7:J7"/>
    <mergeCell ref="O7:P7"/>
    <mergeCell ref="Q7:R7"/>
    <mergeCell ref="S7:T7"/>
    <mergeCell ref="E3:J3"/>
    <mergeCell ref="B4:J4"/>
    <mergeCell ref="B5:J5"/>
  </mergeCells>
  <printOptions horizontalCentered="1"/>
  <pageMargins left="0.70866141732283472" right="0.31496062992125984" top="1.1811023622047245" bottom="0.78740157480314965" header="0.31496062992125984" footer="0.31496062992125984"/>
  <pageSetup paperSize="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CD158-F319-416D-B88F-679F57516B9D}">
  <dimension ref="B1:E41"/>
  <sheetViews>
    <sheetView view="pageBreakPreview" zoomScale="90" zoomScaleSheetLayoutView="90" workbookViewId="0">
      <selection activeCell="L12" sqref="L12"/>
    </sheetView>
  </sheetViews>
  <sheetFormatPr defaultRowHeight="12.75"/>
  <cols>
    <col min="1" max="1" width="9.140625" style="166"/>
    <col min="2" max="2" width="5.85546875" style="166" customWidth="1"/>
    <col min="3" max="3" width="82.28515625" style="166" customWidth="1"/>
    <col min="4" max="4" width="8.7109375" style="166" customWidth="1"/>
    <col min="5" max="5" width="8.7109375" style="166" bestFit="1" customWidth="1"/>
    <col min="6" max="16384" width="9.140625" style="166"/>
  </cols>
  <sheetData>
    <row r="1" spans="2:4" ht="86.25" customHeight="1" thickBot="1">
      <c r="B1" s="252"/>
      <c r="C1" s="252"/>
      <c r="D1" s="252"/>
    </row>
    <row r="2" spans="2:4" ht="18">
      <c r="B2" s="256" t="s">
        <v>12919</v>
      </c>
      <c r="C2" s="257"/>
      <c r="D2" s="258"/>
    </row>
    <row r="3" spans="2:4" ht="16.5">
      <c r="B3" s="259" t="s">
        <v>12885</v>
      </c>
      <c r="C3" s="260"/>
      <c r="D3" s="176" t="s">
        <v>7</v>
      </c>
    </row>
    <row r="4" spans="2:4" ht="15.75">
      <c r="B4" s="261" t="s">
        <v>12886</v>
      </c>
      <c r="C4" s="262"/>
      <c r="D4" s="177"/>
    </row>
    <row r="5" spans="2:4" ht="47.25">
      <c r="B5" s="178" t="s">
        <v>12887</v>
      </c>
      <c r="C5" s="167" t="s">
        <v>12888</v>
      </c>
      <c r="D5" s="179">
        <v>0.04</v>
      </c>
    </row>
    <row r="6" spans="2:4" ht="15.75">
      <c r="B6" s="178"/>
      <c r="C6" s="168" t="s">
        <v>12889</v>
      </c>
      <c r="D6" s="180">
        <f>SUM(D5)</f>
        <v>0.04</v>
      </c>
    </row>
    <row r="7" spans="2:4" ht="15.75">
      <c r="B7" s="178"/>
      <c r="C7" s="167"/>
      <c r="D7" s="180"/>
    </row>
    <row r="8" spans="2:4" ht="15.75">
      <c r="B8" s="261" t="s">
        <v>12890</v>
      </c>
      <c r="C8" s="262"/>
      <c r="D8" s="180"/>
    </row>
    <row r="9" spans="2:4" ht="15.75">
      <c r="B9" s="178" t="s">
        <v>12891</v>
      </c>
      <c r="C9" s="167" t="s">
        <v>12892</v>
      </c>
      <c r="D9" s="179">
        <v>1.21E-2</v>
      </c>
    </row>
    <row r="10" spans="2:4" ht="15.75">
      <c r="B10" s="178" t="s">
        <v>12893</v>
      </c>
      <c r="C10" s="167" t="s">
        <v>12894</v>
      </c>
      <c r="D10" s="179">
        <v>4.0000000000000001E-3</v>
      </c>
    </row>
    <row r="11" spans="2:4" ht="15.75">
      <c r="B11" s="178" t="s">
        <v>12893</v>
      </c>
      <c r="C11" s="167" t="s">
        <v>12895</v>
      </c>
      <c r="D11" s="179">
        <v>4.0000000000000001E-3</v>
      </c>
    </row>
    <row r="12" spans="2:4" ht="15.75">
      <c r="B12" s="178" t="s">
        <v>12896</v>
      </c>
      <c r="C12" s="169" t="s">
        <v>12897</v>
      </c>
      <c r="D12" s="179">
        <v>1.2E-2</v>
      </c>
    </row>
    <row r="13" spans="2:4" ht="15.75">
      <c r="B13" s="178" t="s">
        <v>12898</v>
      </c>
      <c r="C13" s="167" t="s">
        <v>12899</v>
      </c>
      <c r="D13" s="179">
        <v>7.3999999999999996E-2</v>
      </c>
    </row>
    <row r="14" spans="2:4" ht="15.75">
      <c r="B14" s="178"/>
      <c r="C14" s="168" t="s">
        <v>12900</v>
      </c>
      <c r="D14" s="180">
        <f>SUM(D9:D13)</f>
        <v>0.1061</v>
      </c>
    </row>
    <row r="15" spans="2:4" ht="15.75">
      <c r="B15" s="178"/>
      <c r="C15" s="170"/>
      <c r="D15" s="180"/>
    </row>
    <row r="16" spans="2:4" ht="15.75">
      <c r="B16" s="261" t="s">
        <v>12901</v>
      </c>
      <c r="C16" s="262"/>
      <c r="D16" s="180"/>
    </row>
    <row r="17" spans="2:5" ht="15.75">
      <c r="B17" s="178" t="s">
        <v>12902</v>
      </c>
      <c r="C17" s="171" t="s">
        <v>12903</v>
      </c>
      <c r="D17" s="180"/>
    </row>
    <row r="18" spans="2:5" ht="15.75">
      <c r="B18" s="178" t="s">
        <v>12904</v>
      </c>
      <c r="C18" s="172" t="s">
        <v>12905</v>
      </c>
      <c r="D18" s="179">
        <v>0.4</v>
      </c>
    </row>
    <row r="19" spans="2:5" ht="15.75">
      <c r="B19" s="178" t="s">
        <v>12906</v>
      </c>
      <c r="C19" s="173" t="s">
        <v>12907</v>
      </c>
      <c r="D19" s="179">
        <v>0.05</v>
      </c>
    </row>
    <row r="20" spans="2:5" ht="15.75">
      <c r="B20" s="178" t="s">
        <v>12908</v>
      </c>
      <c r="C20" s="174" t="s">
        <v>12909</v>
      </c>
      <c r="D20" s="180">
        <f>D19*D18</f>
        <v>2.0000000000000004E-2</v>
      </c>
    </row>
    <row r="21" spans="2:5" ht="15.75">
      <c r="B21" s="178" t="s">
        <v>12910</v>
      </c>
      <c r="C21" s="170" t="s">
        <v>12911</v>
      </c>
      <c r="D21" s="181">
        <v>6.4999999999999997E-3</v>
      </c>
    </row>
    <row r="22" spans="2:5" ht="15.75">
      <c r="B22" s="178" t="s">
        <v>12912</v>
      </c>
      <c r="C22" s="170" t="s">
        <v>12913</v>
      </c>
      <c r="D22" s="181">
        <v>0.03</v>
      </c>
    </row>
    <row r="23" spans="2:5" ht="15.75">
      <c r="B23" s="178" t="s">
        <v>12914</v>
      </c>
      <c r="C23" s="170" t="s">
        <v>12915</v>
      </c>
      <c r="D23" s="181">
        <v>4.4999999999999998E-2</v>
      </c>
    </row>
    <row r="24" spans="2:5" ht="15.75">
      <c r="B24" s="178"/>
      <c r="C24" s="168" t="s">
        <v>12916</v>
      </c>
      <c r="D24" s="180">
        <f>SUM(D20:D23)</f>
        <v>0.10150000000000001</v>
      </c>
    </row>
    <row r="25" spans="2:5" ht="15.75">
      <c r="B25" s="182"/>
      <c r="C25" s="175"/>
      <c r="D25" s="180"/>
    </row>
    <row r="26" spans="2:5" ht="15.75">
      <c r="B26" s="261" t="s">
        <v>12917</v>
      </c>
      <c r="C26" s="262"/>
      <c r="D26" s="180">
        <f>ROUND((1+D5+D10+D12+D11)*(1+D9)*(1+D13)/(1-D24)-1,4)</f>
        <v>0.28239999999999998</v>
      </c>
      <c r="E26" s="183">
        <f>1+D26</f>
        <v>1.2824</v>
      </c>
    </row>
    <row r="27" spans="2:5">
      <c r="B27" s="253" t="s">
        <v>12918</v>
      </c>
      <c r="C27" s="254"/>
      <c r="D27" s="255"/>
    </row>
    <row r="28" spans="2:5">
      <c r="B28" s="253"/>
      <c r="C28" s="254"/>
      <c r="D28" s="255"/>
    </row>
    <row r="29" spans="2:5">
      <c r="B29" s="253"/>
      <c r="C29" s="254"/>
      <c r="D29" s="255"/>
    </row>
    <row r="30" spans="2:5">
      <c r="B30" s="253"/>
      <c r="C30" s="254"/>
      <c r="D30" s="255"/>
    </row>
    <row r="31" spans="2:5">
      <c r="B31" s="253"/>
      <c r="C31" s="254"/>
      <c r="D31" s="255"/>
    </row>
    <row r="32" spans="2:5">
      <c r="B32" s="253"/>
      <c r="C32" s="254"/>
      <c r="D32" s="255"/>
    </row>
    <row r="33" spans="2:4">
      <c r="B33" s="253"/>
      <c r="C33" s="254"/>
      <c r="D33" s="255"/>
    </row>
    <row r="34" spans="2:4">
      <c r="B34" s="253"/>
      <c r="C34" s="254"/>
      <c r="D34" s="255"/>
    </row>
    <row r="35" spans="2:4">
      <c r="B35" s="253"/>
      <c r="C35" s="254"/>
      <c r="D35" s="255"/>
    </row>
    <row r="36" spans="2:4">
      <c r="B36" s="253"/>
      <c r="C36" s="254"/>
      <c r="D36" s="255"/>
    </row>
    <row r="37" spans="2:4">
      <c r="B37" s="253"/>
      <c r="C37" s="254"/>
      <c r="D37" s="255"/>
    </row>
    <row r="38" spans="2:4">
      <c r="B38" s="253"/>
      <c r="C38" s="254"/>
      <c r="D38" s="255"/>
    </row>
    <row r="39" spans="2:4">
      <c r="B39" s="253"/>
      <c r="C39" s="254"/>
      <c r="D39" s="255"/>
    </row>
    <row r="40" spans="2:4">
      <c r="B40" s="253"/>
      <c r="C40" s="254"/>
      <c r="D40" s="255"/>
    </row>
    <row r="41" spans="2:4" ht="56.25" customHeight="1">
      <c r="B41" s="253"/>
      <c r="C41" s="254"/>
      <c r="D41" s="255"/>
    </row>
  </sheetData>
  <mergeCells count="8">
    <mergeCell ref="B1:D1"/>
    <mergeCell ref="B27:D41"/>
    <mergeCell ref="B2:D2"/>
    <mergeCell ref="B3:C3"/>
    <mergeCell ref="B4:C4"/>
    <mergeCell ref="B8:C8"/>
    <mergeCell ref="B16:C16"/>
    <mergeCell ref="B26:C26"/>
  </mergeCells>
  <printOptions horizontalCentered="1"/>
  <pageMargins left="0.59055118110236227" right="0.11811023622047245" top="0.98425196850393704" bottom="0.59055118110236227" header="0.31496062992125984" footer="0.31496062992125984"/>
  <pageSetup paperSize="9" scale="9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H153"/>
  <sheetViews>
    <sheetView view="pageBreakPreview" topLeftCell="A128" zoomScaleNormal="115" zoomScaleSheetLayoutView="100" workbookViewId="0">
      <selection activeCell="D182" sqref="D182"/>
    </sheetView>
  </sheetViews>
  <sheetFormatPr defaultRowHeight="12"/>
  <cols>
    <col min="1" max="1" width="9.140625" style="18"/>
    <col min="2" max="2" width="15.5703125" style="78" customWidth="1"/>
    <col min="3" max="3" width="19.7109375" style="22" customWidth="1"/>
    <col min="4" max="4" width="58.7109375" style="54" customWidth="1"/>
    <col min="5" max="5" width="9.42578125" style="22" customWidth="1"/>
    <col min="6" max="6" width="11.140625" style="56" customWidth="1"/>
    <col min="7" max="7" width="12.28515625" style="29" customWidth="1"/>
    <col min="8" max="8" width="14.42578125" style="29" customWidth="1"/>
    <col min="9" max="16384" width="9.140625" style="18"/>
  </cols>
  <sheetData>
    <row r="2" spans="1:8">
      <c r="B2" s="22"/>
    </row>
    <row r="3" spans="1:8" ht="24">
      <c r="A3" s="19"/>
      <c r="B3" s="32" t="s">
        <v>8219</v>
      </c>
      <c r="C3" s="32" t="s">
        <v>4848</v>
      </c>
      <c r="D3" s="81" t="s">
        <v>3218</v>
      </c>
      <c r="E3" s="32" t="s">
        <v>12</v>
      </c>
      <c r="F3" s="32">
        <v>1</v>
      </c>
      <c r="G3" s="33">
        <f>H17</f>
        <v>5.41</v>
      </c>
      <c r="H3" s="33">
        <f>F3*G3</f>
        <v>5.41</v>
      </c>
    </row>
    <row r="4" spans="1:8">
      <c r="B4" s="75"/>
      <c r="C4" s="49"/>
      <c r="D4" s="123" t="s">
        <v>4851</v>
      </c>
      <c r="E4" s="49"/>
      <c r="F4" s="34"/>
      <c r="G4" s="50"/>
      <c r="H4" s="37"/>
    </row>
    <row r="5" spans="1:8" ht="36">
      <c r="A5" s="18" t="s">
        <v>4919</v>
      </c>
      <c r="B5" s="115" t="s">
        <v>9</v>
      </c>
      <c r="C5" s="116">
        <v>91277</v>
      </c>
      <c r="D5" s="117" t="str">
        <f>IF(A5="SERVIÇO",(VLOOKUP(C5,'SERVIÇOS 06_22'!A:D,2,FALSE)))</f>
        <v>PLACA VIBRATÓRIA REVERSÍVEL COM MOTOR 4 TEMPOS A GASOLINA, FORÇA CENTRÍFUGA DE 25 KN (2500 KGF), POTÊNCIA 5,5 CV - CHP DIURNO. AF_08/2015</v>
      </c>
      <c r="E5" s="118" t="str">
        <f>IF(A5="SERVIÇO",(VLOOKUP(C5,'SERVIÇOS 06_22'!A:D,3,FALSE)))</f>
        <v>CHP</v>
      </c>
      <c r="F5" s="34">
        <v>0.125</v>
      </c>
      <c r="G5" s="119">
        <f>IF(A5="SERVIÇO",(VLOOKUP(C5,'SERVIÇOS 06_22'!A:D,4,FALSE)))</f>
        <v>11.32</v>
      </c>
      <c r="H5" s="35">
        <f>TRUNC(F5*G5,2)</f>
        <v>1.41</v>
      </c>
    </row>
    <row r="6" spans="1:8">
      <c r="B6" s="115"/>
      <c r="C6" s="116"/>
      <c r="D6" s="117" t="s">
        <v>7674</v>
      </c>
      <c r="E6" s="118"/>
      <c r="F6" s="34"/>
      <c r="G6" s="119"/>
      <c r="H6" s="35">
        <f>SUM(H5:H5)</f>
        <v>1.41</v>
      </c>
    </row>
    <row r="7" spans="1:8">
      <c r="B7" s="40"/>
      <c r="C7" s="116"/>
      <c r="D7" s="120"/>
      <c r="E7" s="118"/>
      <c r="F7" s="34"/>
      <c r="G7" s="121"/>
      <c r="H7" s="37"/>
    </row>
    <row r="8" spans="1:8">
      <c r="B8" s="76"/>
      <c r="C8" s="53"/>
      <c r="D8" s="124" t="s">
        <v>4852</v>
      </c>
      <c r="E8" s="53"/>
      <c r="F8" s="67"/>
      <c r="G8" s="125"/>
      <c r="H8" s="55"/>
    </row>
    <row r="9" spans="1:8">
      <c r="A9" s="18" t="s">
        <v>4919</v>
      </c>
      <c r="B9" s="115" t="s">
        <v>9</v>
      </c>
      <c r="C9" s="116">
        <v>88316</v>
      </c>
      <c r="D9" s="117" t="str">
        <f>IF(A9="SERVIÇO",(VLOOKUP(C9,'SERVIÇOS 06_22'!A:D,2,FALSE)))</f>
        <v>SERVENTE COM ENCARGOS COMPLEMENTARES</v>
      </c>
      <c r="E9" s="118" t="str">
        <f>IF(A9="SERVIÇO",(VLOOKUP(C9,'SERVIÇOS 06_22'!A:D,3,FALSE)))</f>
        <v>H</v>
      </c>
      <c r="F9" s="34">
        <v>0.25</v>
      </c>
      <c r="G9" s="119">
        <f>IF(A9="SERVIÇO",(VLOOKUP(C9,'SERVIÇOS 06_22'!A:D,4,FALSE)))</f>
        <v>16.02</v>
      </c>
      <c r="H9" s="35">
        <f>TRUNC(F9*G9,2)</f>
        <v>4</v>
      </c>
    </row>
    <row r="10" spans="1:8">
      <c r="B10" s="40"/>
      <c r="C10" s="116"/>
      <c r="D10" s="120" t="s">
        <v>4869</v>
      </c>
      <c r="E10" s="118"/>
      <c r="F10" s="34"/>
      <c r="G10" s="121"/>
      <c r="H10" s="37">
        <f>SUM(H9:H9)</f>
        <v>4</v>
      </c>
    </row>
    <row r="11" spans="1:8">
      <c r="B11" s="48"/>
      <c r="C11" s="45"/>
      <c r="D11" s="51"/>
      <c r="E11" s="45"/>
      <c r="F11" s="34"/>
      <c r="G11" s="46"/>
      <c r="H11" s="47"/>
    </row>
    <row r="12" spans="1:8">
      <c r="B12" s="40"/>
      <c r="C12" s="116"/>
      <c r="D12" s="36" t="s">
        <v>4853</v>
      </c>
      <c r="E12" s="118"/>
      <c r="F12" s="34"/>
      <c r="G12" s="121"/>
      <c r="H12" s="41"/>
    </row>
    <row r="13" spans="1:8">
      <c r="B13" s="42"/>
      <c r="C13" s="43"/>
      <c r="D13" s="120" t="s">
        <v>6859</v>
      </c>
      <c r="E13" s="118"/>
      <c r="F13" s="34"/>
      <c r="G13" s="122"/>
      <c r="H13" s="37">
        <v>0</v>
      </c>
    </row>
    <row r="14" spans="1:8">
      <c r="B14" s="40"/>
      <c r="C14" s="52"/>
      <c r="D14" s="117"/>
      <c r="E14" s="118"/>
      <c r="F14" s="34"/>
      <c r="G14" s="122"/>
      <c r="H14" s="35"/>
    </row>
    <row r="15" spans="1:8">
      <c r="B15" s="40"/>
      <c r="C15" s="52"/>
      <c r="D15" s="120" t="s">
        <v>6858</v>
      </c>
      <c r="E15" s="118"/>
      <c r="F15" s="34"/>
      <c r="G15" s="121"/>
      <c r="H15" s="37">
        <f>H13+H10+H6</f>
        <v>5.41</v>
      </c>
    </row>
    <row r="16" spans="1:8">
      <c r="B16" s="40"/>
      <c r="C16" s="52"/>
      <c r="D16" s="38" t="s">
        <v>4854</v>
      </c>
      <c r="E16" s="39" t="s">
        <v>7</v>
      </c>
      <c r="F16" s="34">
        <v>0</v>
      </c>
      <c r="G16" s="44"/>
      <c r="H16" s="61">
        <v>0</v>
      </c>
    </row>
    <row r="17" spans="1:8">
      <c r="B17" s="77"/>
      <c r="C17" s="57"/>
      <c r="D17" s="58" t="s">
        <v>4855</v>
      </c>
      <c r="E17" s="57"/>
      <c r="F17" s="66"/>
      <c r="G17" s="59"/>
      <c r="H17" s="60">
        <f>H15</f>
        <v>5.41</v>
      </c>
    </row>
    <row r="18" spans="1:8">
      <c r="B18" s="22"/>
    </row>
    <row r="19" spans="1:8" ht="24">
      <c r="A19" s="19"/>
      <c r="B19" s="32" t="s">
        <v>8219</v>
      </c>
      <c r="C19" s="32" t="s">
        <v>8223</v>
      </c>
      <c r="D19" s="81" t="s">
        <v>8231</v>
      </c>
      <c r="E19" s="32" t="s">
        <v>10</v>
      </c>
      <c r="F19" s="32">
        <v>1</v>
      </c>
      <c r="G19" s="33">
        <f>H37</f>
        <v>38.11</v>
      </c>
      <c r="H19" s="33">
        <f>F19*G19</f>
        <v>38.11</v>
      </c>
    </row>
    <row r="20" spans="1:8">
      <c r="B20" s="75"/>
      <c r="C20" s="49"/>
      <c r="D20" s="123" t="s">
        <v>4851</v>
      </c>
      <c r="E20" s="49"/>
      <c r="F20" s="34"/>
      <c r="G20" s="50"/>
      <c r="H20" s="37"/>
    </row>
    <row r="21" spans="1:8">
      <c r="B21" s="115"/>
      <c r="C21" s="116"/>
      <c r="D21" s="117" t="s">
        <v>7674</v>
      </c>
      <c r="E21" s="118"/>
      <c r="F21" s="34"/>
      <c r="G21" s="119"/>
      <c r="H21" s="35">
        <v>0</v>
      </c>
    </row>
    <row r="22" spans="1:8">
      <c r="B22" s="40"/>
      <c r="C22" s="116"/>
      <c r="D22" s="120"/>
      <c r="E22" s="118"/>
      <c r="F22" s="34"/>
      <c r="G22" s="121"/>
      <c r="H22" s="37"/>
    </row>
    <row r="23" spans="1:8">
      <c r="B23" s="76"/>
      <c r="C23" s="53"/>
      <c r="D23" s="124" t="s">
        <v>4852</v>
      </c>
      <c r="E23" s="53"/>
      <c r="F23" s="67"/>
      <c r="G23" s="125"/>
      <c r="H23" s="55"/>
    </row>
    <row r="24" spans="1:8">
      <c r="A24" s="18" t="s">
        <v>4919</v>
      </c>
      <c r="B24" s="115" t="s">
        <v>9</v>
      </c>
      <c r="C24" s="116">
        <v>88309</v>
      </c>
      <c r="D24" s="117" t="str">
        <f>IF(A24="SERVIÇO",(VLOOKUP(C24,'SERVIÇOS 06_22'!A:D,2,FALSE)))</f>
        <v>PEDREIRO COM ENCARGOS COMPLEMENTARES</v>
      </c>
      <c r="E24" s="118" t="str">
        <f>IF(A24="SERVIÇO",(VLOOKUP(C24,'SERVIÇOS 06_22'!A:D,3,FALSE)))</f>
        <v>H</v>
      </c>
      <c r="F24" s="34">
        <v>0.26900000000000002</v>
      </c>
      <c r="G24" s="119">
        <f>IF(A24="SERVIÇO",(VLOOKUP(C24,'SERVIÇOS 06_22'!A:D,4,FALSE)))</f>
        <v>19.98</v>
      </c>
      <c r="H24" s="35">
        <f>TRUNC(F24*G24,2)</f>
        <v>5.37</v>
      </c>
    </row>
    <row r="25" spans="1:8">
      <c r="A25" s="18" t="s">
        <v>4919</v>
      </c>
      <c r="B25" s="115" t="s">
        <v>9</v>
      </c>
      <c r="C25" s="116">
        <v>88316</v>
      </c>
      <c r="D25" s="117" t="str">
        <f>IF(A25="SERVIÇO",(VLOOKUP(C25,'SERVIÇOS 06_22'!A:D,2,FALSE)))</f>
        <v>SERVENTE COM ENCARGOS COMPLEMENTARES</v>
      </c>
      <c r="E25" s="118" t="str">
        <f>IF(A25="SERVIÇO",(VLOOKUP(C25,'SERVIÇOS 06_22'!A:D,3,FALSE)))</f>
        <v>H</v>
      </c>
      <c r="F25" s="34">
        <v>0.13400000000000001</v>
      </c>
      <c r="G25" s="119">
        <f>IF(A25="SERVIÇO",(VLOOKUP(C25,'SERVIÇOS 06_22'!A:D,4,FALSE)))</f>
        <v>16.02</v>
      </c>
      <c r="H25" s="35">
        <f>TRUNC(F25*G25,2)</f>
        <v>2.14</v>
      </c>
    </row>
    <row r="26" spans="1:8">
      <c r="B26" s="40"/>
      <c r="C26" s="116"/>
      <c r="D26" s="120" t="s">
        <v>4869</v>
      </c>
      <c r="E26" s="118"/>
      <c r="F26" s="34"/>
      <c r="G26" s="121"/>
      <c r="H26" s="37">
        <f>SUM(H24:H25)</f>
        <v>7.51</v>
      </c>
    </row>
    <row r="27" spans="1:8">
      <c r="B27" s="48"/>
      <c r="C27" s="45"/>
      <c r="D27" s="51"/>
      <c r="E27" s="45"/>
      <c r="F27" s="34"/>
      <c r="G27" s="46"/>
      <c r="H27" s="47"/>
    </row>
    <row r="28" spans="1:8">
      <c r="B28" s="40"/>
      <c r="C28" s="116"/>
      <c r="D28" s="36" t="s">
        <v>4853</v>
      </c>
      <c r="E28" s="118"/>
      <c r="F28" s="34"/>
      <c r="G28" s="121"/>
      <c r="H28" s="41"/>
    </row>
    <row r="29" spans="1:8" ht="24">
      <c r="A29" s="18" t="s">
        <v>8224</v>
      </c>
      <c r="B29" s="115" t="s">
        <v>9</v>
      </c>
      <c r="C29" s="116">
        <v>38600</v>
      </c>
      <c r="D29" s="117" t="str">
        <f>IF(A29="INSUMO",(VLOOKUP(C29,'INSUMOS 06_22'!A:D,2,FALSE)))</f>
        <v>CANALETA DE CONCRETO ESTRUTURAL 14 X 19 X 39 CM, FBK 14 MPA (NBR 6136)</v>
      </c>
      <c r="E29" s="118" t="str">
        <f>IF(A29="INSUMO",(VLOOKUP(C29,'INSUMOS 06_22'!A:D,3,FALSE)))</f>
        <v xml:space="preserve">UN    </v>
      </c>
      <c r="F29" s="34">
        <v>2.57</v>
      </c>
      <c r="G29" s="119">
        <f>IF(A29="INSUMO",(VLOOKUP(C29,'INSUMOS 06_22'!A:D,4,FALSE)))</f>
        <v>5.59</v>
      </c>
      <c r="H29" s="35">
        <f t="shared" ref="H29" si="0">TRUNC(F29*G29,2)</f>
        <v>14.36</v>
      </c>
    </row>
    <row r="30" spans="1:8" ht="48">
      <c r="A30" s="18" t="s">
        <v>4919</v>
      </c>
      <c r="B30" s="115" t="s">
        <v>9</v>
      </c>
      <c r="C30" s="116">
        <v>87294</v>
      </c>
      <c r="D30" s="117" t="str">
        <f>IF(A30="SERVIÇO",(VLOOKUP(C30,'SERVIÇOS 06_22'!A:D,2,FALSE)))</f>
        <v>ARGAMASSA TRAÇO 1:2:9 (EM VOLUME DE CIMENTO, CAL E AREIA MÉDIA ÚMIDA) PARA EMBOÇO/MASSA ÚNICA/ASSENTAMENTO DE ALVENARIA DE VEDAÇÃO, PREPARO MECÂNICO COM BETONEIRA 600 L. AF_08/2019</v>
      </c>
      <c r="E30" s="118" t="str">
        <f>IF(A30="SERVIÇO",(VLOOKUP(C30,'SERVIÇOS 06_22'!A:D,3,FALSE)))</f>
        <v>M3</v>
      </c>
      <c r="F30" s="34">
        <v>1.9E-3</v>
      </c>
      <c r="G30" s="119">
        <f>IF(A30="SERVIÇO",(VLOOKUP(C30,'SERVIÇOS 06_22'!A:D,4,FALSE)))</f>
        <v>499.82</v>
      </c>
      <c r="H30" s="35">
        <f t="shared" ref="H30:H31" si="1">TRUNC(F30*G30,2)</f>
        <v>0.94</v>
      </c>
    </row>
    <row r="31" spans="1:8" ht="36">
      <c r="A31" s="18" t="s">
        <v>4919</v>
      </c>
      <c r="B31" s="115" t="s">
        <v>9</v>
      </c>
      <c r="C31" s="116">
        <v>90279</v>
      </c>
      <c r="D31" s="117" t="str">
        <f>IF(A31="SERVIÇO",(VLOOKUP(C31,'SERVIÇOS 06_22'!A:D,2,FALSE)))</f>
        <v>GRAUTE FGK=20 MPA; TRAÇO 1:0,04:1,8:2,1 (EM MASSA SECA DE CIMENTO/ CAL/ AREIA GROSSA/ BRITA 0) - PREPARO MECÂNICO COM BETONEIRA 400 L. AF_09/2021</v>
      </c>
      <c r="E31" s="118" t="str">
        <f>IF(A31="SERVIÇO",(VLOOKUP(C31,'SERVIÇOS 06_22'!A:D,3,FALSE)))</f>
        <v>M3</v>
      </c>
      <c r="F31" s="34">
        <v>1.4E-2</v>
      </c>
      <c r="G31" s="119">
        <f>IF(A31="SERVIÇO",(VLOOKUP(C31,'SERVIÇOS 06_22'!A:D,4,FALSE)))</f>
        <v>570.87</v>
      </c>
      <c r="H31" s="35">
        <f t="shared" si="1"/>
        <v>7.99</v>
      </c>
    </row>
    <row r="32" spans="1:8" ht="24">
      <c r="A32" s="18" t="s">
        <v>4919</v>
      </c>
      <c r="B32" s="115" t="s">
        <v>9</v>
      </c>
      <c r="C32" s="116" t="s">
        <v>12873</v>
      </c>
      <c r="D32" s="117" t="str">
        <f>IF(A32="SERVIÇO",(VLOOKUP(C32,'SERVIÇOS 06_22'!A:D,2,FALSE)))</f>
        <v>CORTE E DOBRA DE AÇO CA-50, DIÂMETRO DE 6,3 MM, UTILIZADO EM ESTRUTURAS DIVERSAS, EXCETO LAJES. AF_12/2015</v>
      </c>
      <c r="E32" s="118" t="str">
        <f>IF(A32="SERVIÇO",(VLOOKUP(C32,'SERVIÇOS 06_22'!A:D,3,FALSE)))</f>
        <v>KG</v>
      </c>
      <c r="F32" s="34">
        <v>0.49</v>
      </c>
      <c r="G32" s="119">
        <f>IF(A32="SERVIÇO",(VLOOKUP(C32,'SERVIÇOS 06_22'!A:D,4,FALSE)))</f>
        <v>14.93</v>
      </c>
      <c r="H32" s="35">
        <f t="shared" ref="H32" si="2">TRUNC(F32*G32,2)</f>
        <v>7.31</v>
      </c>
    </row>
    <row r="33" spans="1:8">
      <c r="B33" s="42"/>
      <c r="C33" s="43"/>
      <c r="D33" s="120" t="s">
        <v>6859</v>
      </c>
      <c r="E33" s="118"/>
      <c r="F33" s="34"/>
      <c r="G33" s="122"/>
      <c r="H33" s="37">
        <f>SUM(H29:H32)</f>
        <v>30.599999999999998</v>
      </c>
    </row>
    <row r="34" spans="1:8">
      <c r="B34" s="40"/>
      <c r="C34" s="52"/>
      <c r="D34" s="117"/>
      <c r="E34" s="118"/>
      <c r="F34" s="34"/>
      <c r="G34" s="122"/>
      <c r="H34" s="35"/>
    </row>
    <row r="35" spans="1:8">
      <c r="B35" s="40"/>
      <c r="C35" s="52"/>
      <c r="D35" s="120" t="s">
        <v>6858</v>
      </c>
      <c r="E35" s="118"/>
      <c r="F35" s="34"/>
      <c r="G35" s="121"/>
      <c r="H35" s="37">
        <f>H33+H26+H21</f>
        <v>38.11</v>
      </c>
    </row>
    <row r="36" spans="1:8">
      <c r="B36" s="40"/>
      <c r="C36" s="52"/>
      <c r="D36" s="38" t="s">
        <v>4854</v>
      </c>
      <c r="E36" s="39" t="s">
        <v>7</v>
      </c>
      <c r="F36" s="34">
        <v>0</v>
      </c>
      <c r="G36" s="44"/>
      <c r="H36" s="61">
        <v>0</v>
      </c>
    </row>
    <row r="37" spans="1:8">
      <c r="B37" s="77"/>
      <c r="C37" s="57"/>
      <c r="D37" s="58" t="s">
        <v>4855</v>
      </c>
      <c r="E37" s="57"/>
      <c r="F37" s="66"/>
      <c r="G37" s="59"/>
      <c r="H37" s="60">
        <f>H35</f>
        <v>38.11</v>
      </c>
    </row>
    <row r="38" spans="1:8">
      <c r="B38" s="22"/>
    </row>
    <row r="39" spans="1:8" ht="24">
      <c r="A39" s="19"/>
      <c r="B39" s="32" t="s">
        <v>8219</v>
      </c>
      <c r="C39" s="32" t="s">
        <v>8227</v>
      </c>
      <c r="D39" s="81" t="s">
        <v>8228</v>
      </c>
      <c r="E39" s="32" t="s">
        <v>14</v>
      </c>
      <c r="F39" s="32">
        <v>1</v>
      </c>
      <c r="G39" s="33">
        <f>H53</f>
        <v>77.12</v>
      </c>
      <c r="H39" s="33">
        <f>F39*G39</f>
        <v>77.12</v>
      </c>
    </row>
    <row r="40" spans="1:8">
      <c r="B40" s="75"/>
      <c r="C40" s="49"/>
      <c r="D40" s="123" t="s">
        <v>4851</v>
      </c>
      <c r="E40" s="49"/>
      <c r="F40" s="34"/>
      <c r="G40" s="50"/>
      <c r="H40" s="37"/>
    </row>
    <row r="41" spans="1:8">
      <c r="B41" s="115"/>
      <c r="C41" s="116"/>
      <c r="D41" s="117" t="s">
        <v>7674</v>
      </c>
      <c r="E41" s="118"/>
      <c r="F41" s="34"/>
      <c r="G41" s="119"/>
      <c r="H41" s="35">
        <v>0</v>
      </c>
    </row>
    <row r="42" spans="1:8">
      <c r="B42" s="40"/>
      <c r="C42" s="116"/>
      <c r="D42" s="120"/>
      <c r="E42" s="118"/>
      <c r="F42" s="34"/>
      <c r="G42" s="121"/>
      <c r="H42" s="37"/>
    </row>
    <row r="43" spans="1:8">
      <c r="B43" s="76"/>
      <c r="C43" s="53"/>
      <c r="D43" s="124" t="s">
        <v>4852</v>
      </c>
      <c r="E43" s="53"/>
      <c r="F43" s="67"/>
      <c r="G43" s="125"/>
      <c r="H43" s="55"/>
    </row>
    <row r="44" spans="1:8">
      <c r="A44" s="18" t="s">
        <v>4919</v>
      </c>
      <c r="B44" s="115" t="s">
        <v>9</v>
      </c>
      <c r="C44" s="116">
        <v>88316</v>
      </c>
      <c r="D44" s="117" t="str">
        <f>IF(A44="SERVIÇO",(VLOOKUP(C44,'SERVIÇOS 06_22'!A:D,2,FALSE)))</f>
        <v>SERVENTE COM ENCARGOS COMPLEMENTARES</v>
      </c>
      <c r="E44" s="118" t="str">
        <f>IF(A44="SERVIÇO",(VLOOKUP(C44,'SERVIÇOS 06_22'!A:D,3,FALSE)))</f>
        <v>H</v>
      </c>
      <c r="F44" s="34">
        <v>0.15</v>
      </c>
      <c r="G44" s="119">
        <f>IF(A44="SERVIÇO",(VLOOKUP(C44,'SERVIÇOS 06_22'!A:D,4,FALSE)))</f>
        <v>16.02</v>
      </c>
      <c r="H44" s="35">
        <f>TRUNC(F44*G44,2)</f>
        <v>2.4</v>
      </c>
    </row>
    <row r="45" spans="1:8">
      <c r="B45" s="40"/>
      <c r="C45" s="116"/>
      <c r="D45" s="120" t="s">
        <v>4869</v>
      </c>
      <c r="E45" s="118"/>
      <c r="F45" s="34"/>
      <c r="G45" s="121"/>
      <c r="H45" s="37">
        <f>SUM(H44:H44)</f>
        <v>2.4</v>
      </c>
    </row>
    <row r="46" spans="1:8">
      <c r="B46" s="48"/>
      <c r="C46" s="45"/>
      <c r="D46" s="51"/>
      <c r="E46" s="45"/>
      <c r="F46" s="34"/>
      <c r="G46" s="46"/>
      <c r="H46" s="47"/>
    </row>
    <row r="47" spans="1:8">
      <c r="B47" s="40"/>
      <c r="C47" s="116"/>
      <c r="D47" s="36" t="s">
        <v>4853</v>
      </c>
      <c r="E47" s="118"/>
      <c r="F47" s="34"/>
      <c r="G47" s="121"/>
      <c r="H47" s="41"/>
    </row>
    <row r="48" spans="1:8" ht="24">
      <c r="A48" s="18" t="s">
        <v>8224</v>
      </c>
      <c r="B48" s="115" t="s">
        <v>9</v>
      </c>
      <c r="C48" s="116">
        <v>36797</v>
      </c>
      <c r="D48" s="117" t="str">
        <f>IF(A48="INSUMO",(VLOOKUP(C48,'INSUMOS 06_22'!A:D,2,FALSE)))</f>
        <v>MOURAO DE CONCRETO CURVO, *10 X 10* CM, H= *2,60* M + CURVA DE 0,40 M</v>
      </c>
      <c r="E48" s="118" t="str">
        <f>IF(A48="INSUMO",(VLOOKUP(C48,'INSUMOS 06_22'!A:D,3,FALSE)))</f>
        <v xml:space="preserve">UN    </v>
      </c>
      <c r="F48" s="34">
        <v>1</v>
      </c>
      <c r="G48" s="119">
        <f>IF(A48="INSUMO",(VLOOKUP(C48,'INSUMOS 06_22'!A:D,4,FALSE)))</f>
        <v>74.72</v>
      </c>
      <c r="H48" s="35">
        <f t="shared" ref="H48" si="3">TRUNC(F48*G48,2)</f>
        <v>74.72</v>
      </c>
    </row>
    <row r="49" spans="1:8">
      <c r="B49" s="42"/>
      <c r="C49" s="43"/>
      <c r="D49" s="120" t="s">
        <v>6859</v>
      </c>
      <c r="E49" s="118"/>
      <c r="F49" s="34"/>
      <c r="G49" s="122"/>
      <c r="H49" s="37">
        <f>SUM(H48:H48)</f>
        <v>74.72</v>
      </c>
    </row>
    <row r="50" spans="1:8">
      <c r="B50" s="40"/>
      <c r="C50" s="52"/>
      <c r="D50" s="117"/>
      <c r="E50" s="118"/>
      <c r="F50" s="34"/>
      <c r="G50" s="122"/>
      <c r="H50" s="35"/>
    </row>
    <row r="51" spans="1:8">
      <c r="B51" s="40"/>
      <c r="C51" s="52"/>
      <c r="D51" s="120" t="s">
        <v>6858</v>
      </c>
      <c r="E51" s="118"/>
      <c r="F51" s="34"/>
      <c r="G51" s="121"/>
      <c r="H51" s="37">
        <f>H49+H45+H41</f>
        <v>77.12</v>
      </c>
    </row>
    <row r="52" spans="1:8">
      <c r="B52" s="40"/>
      <c r="C52" s="52"/>
      <c r="D52" s="38" t="s">
        <v>4854</v>
      </c>
      <c r="E52" s="39" t="s">
        <v>7</v>
      </c>
      <c r="F52" s="34">
        <v>0</v>
      </c>
      <c r="G52" s="44"/>
      <c r="H52" s="61">
        <v>0</v>
      </c>
    </row>
    <row r="53" spans="1:8">
      <c r="B53" s="77"/>
      <c r="C53" s="57"/>
      <c r="D53" s="58" t="s">
        <v>4855</v>
      </c>
      <c r="E53" s="57"/>
      <c r="F53" s="66"/>
      <c r="G53" s="59"/>
      <c r="H53" s="60">
        <f>H51</f>
        <v>77.12</v>
      </c>
    </row>
    <row r="54" spans="1:8">
      <c r="B54" s="22"/>
    </row>
    <row r="55" spans="1:8" ht="24">
      <c r="A55" s="19"/>
      <c r="B55" s="32" t="s">
        <v>8219</v>
      </c>
      <c r="C55" s="32" t="s">
        <v>8236</v>
      </c>
      <c r="D55" s="81" t="s">
        <v>8238</v>
      </c>
      <c r="E55" s="32" t="s">
        <v>14</v>
      </c>
      <c r="F55" s="32">
        <v>1</v>
      </c>
      <c r="G55" s="33">
        <f>H70</f>
        <v>195.57</v>
      </c>
      <c r="H55" s="33">
        <f>F55*G55</f>
        <v>195.57</v>
      </c>
    </row>
    <row r="56" spans="1:8">
      <c r="B56" s="75"/>
      <c r="C56" s="49"/>
      <c r="D56" s="123" t="s">
        <v>4851</v>
      </c>
      <c r="E56" s="49"/>
      <c r="F56" s="34"/>
      <c r="G56" s="50"/>
      <c r="H56" s="37"/>
    </row>
    <row r="57" spans="1:8">
      <c r="B57" s="115"/>
      <c r="C57" s="116"/>
      <c r="D57" s="117" t="s">
        <v>7674</v>
      </c>
      <c r="E57" s="118"/>
      <c r="F57" s="34"/>
      <c r="G57" s="119"/>
      <c r="H57" s="35">
        <v>0</v>
      </c>
    </row>
    <row r="58" spans="1:8">
      <c r="B58" s="40"/>
      <c r="C58" s="116"/>
      <c r="D58" s="120"/>
      <c r="E58" s="118"/>
      <c r="F58" s="34"/>
      <c r="G58" s="121"/>
      <c r="H58" s="37"/>
    </row>
    <row r="59" spans="1:8">
      <c r="B59" s="76"/>
      <c r="C59" s="53"/>
      <c r="D59" s="124" t="s">
        <v>4852</v>
      </c>
      <c r="E59" s="53"/>
      <c r="F59" s="67"/>
      <c r="G59" s="125"/>
      <c r="H59" s="55"/>
    </row>
    <row r="60" spans="1:8">
      <c r="A60" s="18" t="s">
        <v>4919</v>
      </c>
      <c r="B60" s="115" t="s">
        <v>9</v>
      </c>
      <c r="C60" s="116">
        <v>88316</v>
      </c>
      <c r="D60" s="117" t="str">
        <f>IF(A60="SERVIÇO",(VLOOKUP(C60,'SERVIÇOS 06_22'!A:D,2,FALSE)))</f>
        <v>SERVENTE COM ENCARGOS COMPLEMENTARES</v>
      </c>
      <c r="E60" s="118" t="str">
        <f>IF(A60="SERVIÇO",(VLOOKUP(C60,'SERVIÇOS 06_22'!A:D,3,FALSE)))</f>
        <v>H</v>
      </c>
      <c r="F60" s="34">
        <v>0.3</v>
      </c>
      <c r="G60" s="119">
        <f>IF(A60="SERVIÇO",(VLOOKUP(C60,'SERVIÇOS 06_22'!A:D,4,FALSE)))</f>
        <v>16.02</v>
      </c>
      <c r="H60" s="35">
        <f>TRUNC(F60*G60,2)</f>
        <v>4.8</v>
      </c>
    </row>
    <row r="61" spans="1:8">
      <c r="B61" s="40"/>
      <c r="C61" s="116"/>
      <c r="D61" s="120" t="s">
        <v>4869</v>
      </c>
      <c r="E61" s="118"/>
      <c r="F61" s="34"/>
      <c r="G61" s="121"/>
      <c r="H61" s="37">
        <f>SUM(H60:H60)</f>
        <v>4.8</v>
      </c>
    </row>
    <row r="62" spans="1:8">
      <c r="B62" s="48"/>
      <c r="C62" s="45"/>
      <c r="D62" s="51"/>
      <c r="E62" s="45"/>
      <c r="F62" s="34"/>
      <c r="G62" s="46"/>
      <c r="H62" s="47"/>
    </row>
    <row r="63" spans="1:8">
      <c r="B63" s="40"/>
      <c r="C63" s="116"/>
      <c r="D63" s="36" t="s">
        <v>4853</v>
      </c>
      <c r="E63" s="118"/>
      <c r="F63" s="34"/>
      <c r="G63" s="121"/>
      <c r="H63" s="41"/>
    </row>
    <row r="64" spans="1:8" ht="24">
      <c r="A64" s="18" t="s">
        <v>8224</v>
      </c>
      <c r="B64" s="115" t="s">
        <v>9</v>
      </c>
      <c r="C64" s="116">
        <v>36799</v>
      </c>
      <c r="D64" s="117" t="str">
        <f>IF(A64="INSUMO",(VLOOKUP(C64,'INSUMOS 06_22'!A:D,2,FALSE)))</f>
        <v>MOURAO DE CONCRETO RETO, TIPO ESTICADOR, *10 X 10* CM, H= 2,50 M</v>
      </c>
      <c r="E64" s="118" t="str">
        <f>IF(A64="INSUMO",(VLOOKUP(C64,'INSUMOS 06_22'!A:D,3,FALSE)))</f>
        <v xml:space="preserve">UN    </v>
      </c>
      <c r="F64" s="34">
        <v>1</v>
      </c>
      <c r="G64" s="119">
        <f>IF(A64="INSUMO",(VLOOKUP(C64,'INSUMOS 06_22'!A:D,4,FALSE)))</f>
        <v>72.53</v>
      </c>
      <c r="H64" s="35">
        <f t="shared" ref="H64" si="4">TRUNC(F64*G64,2)</f>
        <v>72.53</v>
      </c>
    </row>
    <row r="65" spans="1:8">
      <c r="A65" s="18" t="s">
        <v>8224</v>
      </c>
      <c r="B65" s="115" t="s">
        <v>9</v>
      </c>
      <c r="C65" s="116">
        <v>4111</v>
      </c>
      <c r="D65" s="117" t="str">
        <f>IF(A65="INSUMO",(VLOOKUP(C65,'INSUMOS 06_22'!A:D,2,FALSE)))</f>
        <v>ESCORA PRE-MOLDADA EM CONCRETO, *10 X 10* CM, H = 2,30M</v>
      </c>
      <c r="E65" s="118" t="str">
        <f>IF(A65="INSUMO",(VLOOKUP(C65,'INSUMOS 06_22'!A:D,3,FALSE)))</f>
        <v xml:space="preserve">UN    </v>
      </c>
      <c r="F65" s="34">
        <v>2</v>
      </c>
      <c r="G65" s="119">
        <f>IF(A65="INSUMO",(VLOOKUP(C65,'INSUMOS 06_22'!A:D,4,FALSE)))</f>
        <v>59.12</v>
      </c>
      <c r="H65" s="35">
        <f t="shared" ref="H65" si="5">TRUNC(F65*G65,2)</f>
        <v>118.24</v>
      </c>
    </row>
    <row r="66" spans="1:8">
      <c r="B66" s="42"/>
      <c r="C66" s="43"/>
      <c r="D66" s="120" t="s">
        <v>6859</v>
      </c>
      <c r="E66" s="118"/>
      <c r="F66" s="34"/>
      <c r="G66" s="122"/>
      <c r="H66" s="37">
        <f>SUM(H64:H65)</f>
        <v>190.76999999999998</v>
      </c>
    </row>
    <row r="67" spans="1:8">
      <c r="B67" s="40"/>
      <c r="C67" s="52"/>
      <c r="D67" s="117"/>
      <c r="E67" s="118"/>
      <c r="F67" s="34"/>
      <c r="G67" s="122"/>
      <c r="H67" s="35"/>
    </row>
    <row r="68" spans="1:8">
      <c r="B68" s="40"/>
      <c r="C68" s="52"/>
      <c r="D68" s="120" t="s">
        <v>6858</v>
      </c>
      <c r="E68" s="118"/>
      <c r="F68" s="34"/>
      <c r="G68" s="121"/>
      <c r="H68" s="37">
        <f>H66+H61+H57</f>
        <v>195.57</v>
      </c>
    </row>
    <row r="69" spans="1:8">
      <c r="B69" s="40"/>
      <c r="C69" s="52"/>
      <c r="D69" s="38" t="s">
        <v>4854</v>
      </c>
      <c r="E69" s="39" t="s">
        <v>7</v>
      </c>
      <c r="F69" s="34">
        <v>0</v>
      </c>
      <c r="G69" s="44"/>
      <c r="H69" s="61">
        <v>0</v>
      </c>
    </row>
    <row r="70" spans="1:8">
      <c r="B70" s="77"/>
      <c r="C70" s="57"/>
      <c r="D70" s="58" t="s">
        <v>4855</v>
      </c>
      <c r="E70" s="57"/>
      <c r="F70" s="66"/>
      <c r="G70" s="59"/>
      <c r="H70" s="60">
        <f>H68</f>
        <v>195.57</v>
      </c>
    </row>
    <row r="71" spans="1:8">
      <c r="B71" s="22"/>
    </row>
    <row r="72" spans="1:8" ht="24">
      <c r="A72" s="19"/>
      <c r="B72" s="32" t="s">
        <v>8219</v>
      </c>
      <c r="C72" s="32" t="s">
        <v>8237</v>
      </c>
      <c r="D72" s="81" t="s">
        <v>8239</v>
      </c>
      <c r="E72" s="32" t="s">
        <v>11</v>
      </c>
      <c r="F72" s="32">
        <v>1</v>
      </c>
      <c r="G72" s="33">
        <f>H86</f>
        <v>40.28</v>
      </c>
      <c r="H72" s="33">
        <f>F72*G72</f>
        <v>40.28</v>
      </c>
    </row>
    <row r="73" spans="1:8">
      <c r="B73" s="75"/>
      <c r="C73" s="49"/>
      <c r="D73" s="123" t="s">
        <v>4851</v>
      </c>
      <c r="E73" s="49"/>
      <c r="F73" s="34"/>
      <c r="G73" s="50"/>
      <c r="H73" s="37"/>
    </row>
    <row r="74" spans="1:8">
      <c r="B74" s="115"/>
      <c r="C74" s="116"/>
      <c r="D74" s="117" t="s">
        <v>7674</v>
      </c>
      <c r="E74" s="118"/>
      <c r="F74" s="34"/>
      <c r="G74" s="119"/>
      <c r="H74" s="35">
        <v>0</v>
      </c>
    </row>
    <row r="75" spans="1:8">
      <c r="B75" s="40"/>
      <c r="C75" s="116"/>
      <c r="D75" s="120"/>
      <c r="E75" s="118"/>
      <c r="F75" s="34"/>
      <c r="G75" s="121"/>
      <c r="H75" s="37"/>
    </row>
    <row r="76" spans="1:8">
      <c r="B76" s="76"/>
      <c r="C76" s="53"/>
      <c r="D76" s="124" t="s">
        <v>4852</v>
      </c>
      <c r="E76" s="53"/>
      <c r="F76" s="67"/>
      <c r="G76" s="125"/>
      <c r="H76" s="55"/>
    </row>
    <row r="77" spans="1:8">
      <c r="A77" s="18" t="s">
        <v>4919</v>
      </c>
      <c r="B77" s="115" t="s">
        <v>9</v>
      </c>
      <c r="C77" s="116">
        <v>88316</v>
      </c>
      <c r="D77" s="117" t="str">
        <f>IF(A77="SERVIÇO",(VLOOKUP(C77,'SERVIÇOS 06_22'!A:D,2,FALSE)))</f>
        <v>SERVENTE COM ENCARGOS COMPLEMENTARES</v>
      </c>
      <c r="E77" s="118" t="str">
        <f>IF(A77="SERVIÇO",(VLOOKUP(C77,'SERVIÇOS 06_22'!A:D,3,FALSE)))</f>
        <v>H</v>
      </c>
      <c r="F77" s="34">
        <v>0.2</v>
      </c>
      <c r="G77" s="119">
        <f>IF(A77="SERVIÇO",(VLOOKUP(C77,'SERVIÇOS 06_22'!A:D,4,FALSE)))</f>
        <v>16.02</v>
      </c>
      <c r="H77" s="35">
        <f>TRUNC(F77*G77,2)</f>
        <v>3.2</v>
      </c>
    </row>
    <row r="78" spans="1:8">
      <c r="B78" s="40"/>
      <c r="C78" s="116"/>
      <c r="D78" s="120" t="s">
        <v>4869</v>
      </c>
      <c r="E78" s="118"/>
      <c r="F78" s="34"/>
      <c r="G78" s="121"/>
      <c r="H78" s="37">
        <f>SUM(H77:H77)</f>
        <v>3.2</v>
      </c>
    </row>
    <row r="79" spans="1:8">
      <c r="B79" s="48"/>
      <c r="C79" s="45"/>
      <c r="D79" s="51"/>
      <c r="E79" s="45"/>
      <c r="F79" s="34"/>
      <c r="G79" s="46"/>
      <c r="H79" s="47"/>
    </row>
    <row r="80" spans="1:8">
      <c r="B80" s="40"/>
      <c r="C80" s="116"/>
      <c r="D80" s="36" t="s">
        <v>4853</v>
      </c>
      <c r="E80" s="118"/>
      <c r="F80" s="34"/>
      <c r="G80" s="121"/>
      <c r="H80" s="41"/>
    </row>
    <row r="81" spans="1:8" ht="36">
      <c r="A81" s="18" t="s">
        <v>8224</v>
      </c>
      <c r="B81" s="115" t="s">
        <v>9</v>
      </c>
      <c r="C81" s="116">
        <v>10937</v>
      </c>
      <c r="D81" s="117" t="str">
        <f>IF(A81="INSUMO",(VLOOKUP(C81,'INSUMOS 06_22'!A:D,2,FALSE)))</f>
        <v>TELA DE ARAME GALVANIZADA REVESTIDA EM PVC, QUADRANGULAR / LOSANGULAR, FIO 2,11 MM (14 BWG), BITOLA FINAL = *2,8* MM, MALHA *8 X 8* CM, H = 2 M</v>
      </c>
      <c r="E81" s="118" t="str">
        <f>IF(A81="INSUMO",(VLOOKUP(C81,'INSUMOS 06_22'!A:D,3,FALSE)))</f>
        <v xml:space="preserve">M2    </v>
      </c>
      <c r="F81" s="34">
        <v>1</v>
      </c>
      <c r="G81" s="119">
        <f>IF(A81="INSUMO",(VLOOKUP(C81,'INSUMOS 06_22'!A:D,4,FALSE)))</f>
        <v>37.08</v>
      </c>
      <c r="H81" s="35">
        <f t="shared" ref="H81" si="6">TRUNC(F81*G81,2)</f>
        <v>37.08</v>
      </c>
    </row>
    <row r="82" spans="1:8">
      <c r="B82" s="42"/>
      <c r="C82" s="43"/>
      <c r="D82" s="120" t="s">
        <v>6859</v>
      </c>
      <c r="E82" s="118"/>
      <c r="F82" s="34"/>
      <c r="G82" s="122"/>
      <c r="H82" s="37">
        <f>SUM(H81:H81)</f>
        <v>37.08</v>
      </c>
    </row>
    <row r="83" spans="1:8">
      <c r="B83" s="40"/>
      <c r="C83" s="52"/>
      <c r="D83" s="117"/>
      <c r="E83" s="118"/>
      <c r="F83" s="34"/>
      <c r="G83" s="122"/>
      <c r="H83" s="35"/>
    </row>
    <row r="84" spans="1:8">
      <c r="B84" s="40"/>
      <c r="C84" s="52"/>
      <c r="D84" s="120" t="s">
        <v>6858</v>
      </c>
      <c r="E84" s="118"/>
      <c r="F84" s="34"/>
      <c r="G84" s="121"/>
      <c r="H84" s="37">
        <f>H82+H78+H74</f>
        <v>40.28</v>
      </c>
    </row>
    <row r="85" spans="1:8">
      <c r="B85" s="40"/>
      <c r="C85" s="52"/>
      <c r="D85" s="38" t="s">
        <v>4854</v>
      </c>
      <c r="E85" s="39" t="s">
        <v>7</v>
      </c>
      <c r="F85" s="34">
        <v>0</v>
      </c>
      <c r="G85" s="44"/>
      <c r="H85" s="61">
        <v>0</v>
      </c>
    </row>
    <row r="86" spans="1:8">
      <c r="B86" s="77"/>
      <c r="C86" s="57"/>
      <c r="D86" s="58" t="s">
        <v>4855</v>
      </c>
      <c r="E86" s="57"/>
      <c r="F86" s="66"/>
      <c r="G86" s="59"/>
      <c r="H86" s="60">
        <f>H84</f>
        <v>40.28</v>
      </c>
    </row>
    <row r="87" spans="1:8">
      <c r="B87" s="22"/>
    </row>
    <row r="88" spans="1:8" ht="24">
      <c r="A88" s="19"/>
      <c r="B88" s="32" t="s">
        <v>8219</v>
      </c>
      <c r="C88" s="32" t="s">
        <v>8240</v>
      </c>
      <c r="D88" s="81" t="s">
        <v>8241</v>
      </c>
      <c r="E88" s="32" t="s">
        <v>10</v>
      </c>
      <c r="F88" s="32">
        <v>1</v>
      </c>
      <c r="G88" s="33">
        <f>H102</f>
        <v>1.23</v>
      </c>
      <c r="H88" s="33">
        <f>F88*G88</f>
        <v>1.23</v>
      </c>
    </row>
    <row r="89" spans="1:8">
      <c r="B89" s="75"/>
      <c r="C89" s="49"/>
      <c r="D89" s="123" t="s">
        <v>4851</v>
      </c>
      <c r="E89" s="49"/>
      <c r="F89" s="34"/>
      <c r="G89" s="50"/>
      <c r="H89" s="37"/>
    </row>
    <row r="90" spans="1:8">
      <c r="B90" s="115"/>
      <c r="C90" s="116"/>
      <c r="D90" s="117" t="s">
        <v>7674</v>
      </c>
      <c r="E90" s="118"/>
      <c r="F90" s="34"/>
      <c r="G90" s="119"/>
      <c r="H90" s="35">
        <v>0</v>
      </c>
    </row>
    <row r="91" spans="1:8">
      <c r="B91" s="40"/>
      <c r="C91" s="116"/>
      <c r="D91" s="120"/>
      <c r="E91" s="118"/>
      <c r="F91" s="34"/>
      <c r="G91" s="121"/>
      <c r="H91" s="37"/>
    </row>
    <row r="92" spans="1:8">
      <c r="B92" s="76"/>
      <c r="C92" s="53"/>
      <c r="D92" s="124" t="s">
        <v>4852</v>
      </c>
      <c r="E92" s="53"/>
      <c r="F92" s="67"/>
      <c r="G92" s="125"/>
      <c r="H92" s="55"/>
    </row>
    <row r="93" spans="1:8">
      <c r="A93" s="18" t="s">
        <v>4919</v>
      </c>
      <c r="B93" s="115" t="s">
        <v>9</v>
      </c>
      <c r="C93" s="116">
        <v>88316</v>
      </c>
      <c r="D93" s="117" t="str">
        <f>IF(A93="SERVIÇO",(VLOOKUP(C93,'SERVIÇOS 06_22'!A:D,2,FALSE)))</f>
        <v>SERVENTE COM ENCARGOS COMPLEMENTARES</v>
      </c>
      <c r="E93" s="118" t="str">
        <f>IF(A93="SERVIÇO",(VLOOKUP(C93,'SERVIÇOS 06_22'!A:D,3,FALSE)))</f>
        <v>H</v>
      </c>
      <c r="F93" s="34">
        <v>0.01</v>
      </c>
      <c r="G93" s="119">
        <f>IF(A93="SERVIÇO",(VLOOKUP(C93,'SERVIÇOS 06_22'!A:D,4,FALSE)))</f>
        <v>16.02</v>
      </c>
      <c r="H93" s="35">
        <f>TRUNC(F93*G93,2)</f>
        <v>0.16</v>
      </c>
    </row>
    <row r="94" spans="1:8">
      <c r="B94" s="40"/>
      <c r="C94" s="116"/>
      <c r="D94" s="120" t="s">
        <v>4869</v>
      </c>
      <c r="E94" s="118"/>
      <c r="F94" s="34"/>
      <c r="G94" s="121"/>
      <c r="H94" s="37">
        <f>SUM(H93:H93)</f>
        <v>0.16</v>
      </c>
    </row>
    <row r="95" spans="1:8">
      <c r="B95" s="48"/>
      <c r="C95" s="45"/>
      <c r="D95" s="51"/>
      <c r="E95" s="45"/>
      <c r="F95" s="34"/>
      <c r="G95" s="46"/>
      <c r="H95" s="47"/>
    </row>
    <row r="96" spans="1:8">
      <c r="B96" s="40"/>
      <c r="C96" s="116"/>
      <c r="D96" s="36" t="s">
        <v>4853</v>
      </c>
      <c r="E96" s="118"/>
      <c r="F96" s="34"/>
      <c r="G96" s="121"/>
      <c r="H96" s="41"/>
    </row>
    <row r="97" spans="1:8" ht="24">
      <c r="A97" s="18" t="s">
        <v>8224</v>
      </c>
      <c r="B97" s="115" t="s">
        <v>9</v>
      </c>
      <c r="C97" s="116">
        <v>43130</v>
      </c>
      <c r="D97" s="117" t="str">
        <f>IF(A97="INSUMO",(VLOOKUP(C97,'INSUMOS 06_22'!A:D,2,FALSE)))</f>
        <v>ARAME GALVANIZADO 12 BWG, D = 2,76 MM (0,048 KG/M) OU 14 BWG, D = 2,11 MM (0,026 KG/M)</v>
      </c>
      <c r="E97" s="118" t="str">
        <f>IF(A97="INSUMO",(VLOOKUP(C97,'INSUMOS 06_22'!A:D,3,FALSE)))</f>
        <v xml:space="preserve">KG    </v>
      </c>
      <c r="F97" s="34">
        <v>4.8000000000000001E-2</v>
      </c>
      <c r="G97" s="119">
        <f>IF(A97="INSUMO",(VLOOKUP(C97,'INSUMOS 06_22'!A:D,4,FALSE)))</f>
        <v>22.45</v>
      </c>
      <c r="H97" s="35">
        <f t="shared" ref="H97" si="7">TRUNC(F97*G97,2)</f>
        <v>1.07</v>
      </c>
    </row>
    <row r="98" spans="1:8">
      <c r="B98" s="42"/>
      <c r="C98" s="43"/>
      <c r="D98" s="120" t="s">
        <v>6859</v>
      </c>
      <c r="E98" s="118"/>
      <c r="F98" s="34"/>
      <c r="G98" s="122"/>
      <c r="H98" s="37">
        <f>SUM(H97:H97)</f>
        <v>1.07</v>
      </c>
    </row>
    <row r="99" spans="1:8">
      <c r="B99" s="40"/>
      <c r="C99" s="52"/>
      <c r="D99" s="117"/>
      <c r="E99" s="118"/>
      <c r="F99" s="34"/>
      <c r="G99" s="122"/>
      <c r="H99" s="35"/>
    </row>
    <row r="100" spans="1:8">
      <c r="B100" s="40"/>
      <c r="C100" s="52"/>
      <c r="D100" s="120" t="s">
        <v>6858</v>
      </c>
      <c r="E100" s="118"/>
      <c r="F100" s="34"/>
      <c r="G100" s="121"/>
      <c r="H100" s="37">
        <f>H98+H94+H90</f>
        <v>1.23</v>
      </c>
    </row>
    <row r="101" spans="1:8">
      <c r="B101" s="40"/>
      <c r="C101" s="52"/>
      <c r="D101" s="38" t="s">
        <v>4854</v>
      </c>
      <c r="E101" s="39" t="s">
        <v>7</v>
      </c>
      <c r="F101" s="34">
        <v>0</v>
      </c>
      <c r="G101" s="44"/>
      <c r="H101" s="61">
        <v>0</v>
      </c>
    </row>
    <row r="102" spans="1:8">
      <c r="B102" s="77"/>
      <c r="C102" s="57"/>
      <c r="D102" s="58" t="s">
        <v>4855</v>
      </c>
      <c r="E102" s="57"/>
      <c r="F102" s="66"/>
      <c r="G102" s="59"/>
      <c r="H102" s="60">
        <f>H100</f>
        <v>1.23</v>
      </c>
    </row>
    <row r="103" spans="1:8">
      <c r="B103" s="22"/>
    </row>
    <row r="104" spans="1:8">
      <c r="A104" s="19"/>
      <c r="B104" s="32" t="s">
        <v>8219</v>
      </c>
      <c r="C104" s="32" t="s">
        <v>8242</v>
      </c>
      <c r="D104" s="81" t="s">
        <v>7711</v>
      </c>
      <c r="E104" s="32" t="s">
        <v>10</v>
      </c>
      <c r="F104" s="32">
        <v>1</v>
      </c>
      <c r="G104" s="33">
        <f>H118</f>
        <v>1.53</v>
      </c>
      <c r="H104" s="33">
        <f>F104*G104</f>
        <v>1.53</v>
      </c>
    </row>
    <row r="105" spans="1:8">
      <c r="B105" s="75"/>
      <c r="C105" s="49"/>
      <c r="D105" s="123" t="s">
        <v>4851</v>
      </c>
      <c r="E105" s="49"/>
      <c r="F105" s="34"/>
      <c r="G105" s="50"/>
      <c r="H105" s="37"/>
    </row>
    <row r="106" spans="1:8">
      <c r="B106" s="115"/>
      <c r="C106" s="116"/>
      <c r="D106" s="117" t="s">
        <v>7674</v>
      </c>
      <c r="E106" s="118"/>
      <c r="F106" s="34"/>
      <c r="G106" s="119"/>
      <c r="H106" s="35">
        <v>0</v>
      </c>
    </row>
    <row r="107" spans="1:8">
      <c r="B107" s="40"/>
      <c r="C107" s="116"/>
      <c r="D107" s="120"/>
      <c r="E107" s="118"/>
      <c r="F107" s="34"/>
      <c r="G107" s="121"/>
      <c r="H107" s="37"/>
    </row>
    <row r="108" spans="1:8">
      <c r="B108" s="76"/>
      <c r="C108" s="53"/>
      <c r="D108" s="124" t="s">
        <v>4852</v>
      </c>
      <c r="E108" s="53"/>
      <c r="F108" s="67"/>
      <c r="G108" s="125"/>
      <c r="H108" s="55"/>
    </row>
    <row r="109" spans="1:8">
      <c r="A109" s="18" t="s">
        <v>4919</v>
      </c>
      <c r="B109" s="115" t="s">
        <v>9</v>
      </c>
      <c r="C109" s="116">
        <v>88316</v>
      </c>
      <c r="D109" s="117" t="str">
        <f>IF(A109="SERVIÇO",(VLOOKUP(C109,'SERVIÇOS 06_22'!A:D,2,FALSE)))</f>
        <v>SERVENTE COM ENCARGOS COMPLEMENTARES</v>
      </c>
      <c r="E109" s="118" t="str">
        <f>IF(A109="SERVIÇO",(VLOOKUP(C109,'SERVIÇOS 06_22'!A:D,3,FALSE)))</f>
        <v>H</v>
      </c>
      <c r="F109" s="34">
        <v>0.01</v>
      </c>
      <c r="G109" s="119">
        <f>IF(A109="SERVIÇO",(VLOOKUP(C109,'SERVIÇOS 06_22'!A:D,4,FALSE)))</f>
        <v>16.02</v>
      </c>
      <c r="H109" s="35">
        <f>TRUNC(F109*G109,2)</f>
        <v>0.16</v>
      </c>
    </row>
    <row r="110" spans="1:8">
      <c r="B110" s="40"/>
      <c r="C110" s="116"/>
      <c r="D110" s="120" t="s">
        <v>4869</v>
      </c>
      <c r="E110" s="118"/>
      <c r="F110" s="34"/>
      <c r="G110" s="121"/>
      <c r="H110" s="37">
        <f>SUM(H109:H109)</f>
        <v>0.16</v>
      </c>
    </row>
    <row r="111" spans="1:8">
      <c r="B111" s="48"/>
      <c r="C111" s="45"/>
      <c r="D111" s="51"/>
      <c r="E111" s="45"/>
      <c r="F111" s="34"/>
      <c r="G111" s="46"/>
      <c r="H111" s="47"/>
    </row>
    <row r="112" spans="1:8">
      <c r="B112" s="40"/>
      <c r="C112" s="116"/>
      <c r="D112" s="36" t="s">
        <v>4853</v>
      </c>
      <c r="E112" s="118"/>
      <c r="F112" s="34"/>
      <c r="G112" s="121"/>
      <c r="H112" s="41"/>
    </row>
    <row r="113" spans="1:8">
      <c r="A113" s="18" t="s">
        <v>8224</v>
      </c>
      <c r="B113" s="115" t="s">
        <v>9</v>
      </c>
      <c r="C113" s="116">
        <v>339</v>
      </c>
      <c r="D113" s="117" t="str">
        <f>IF(A113="INSUMO",(VLOOKUP(C113,'INSUMOS 06_22'!A:D,2,FALSE)))</f>
        <v>ARAME FARPADO GALVANIZADO, 14 BWG (2,11 MM), CLASSE 250</v>
      </c>
      <c r="E113" s="118" t="str">
        <f>IF(A113="INSUMO",(VLOOKUP(C113,'INSUMOS 06_22'!A:D,3,FALSE)))</f>
        <v xml:space="preserve">M     </v>
      </c>
      <c r="F113" s="34">
        <v>1</v>
      </c>
      <c r="G113" s="119">
        <f>IF(A113="INSUMO",(VLOOKUP(C113,'INSUMOS 06_22'!A:D,4,FALSE)))</f>
        <v>1.37</v>
      </c>
      <c r="H113" s="35">
        <f t="shared" ref="H113" si="8">TRUNC(F113*G113,2)</f>
        <v>1.37</v>
      </c>
    </row>
    <row r="114" spans="1:8">
      <c r="B114" s="42"/>
      <c r="C114" s="43"/>
      <c r="D114" s="120" t="s">
        <v>6859</v>
      </c>
      <c r="E114" s="118"/>
      <c r="F114" s="34"/>
      <c r="G114" s="122"/>
      <c r="H114" s="37">
        <f>SUM(H113:H113)</f>
        <v>1.37</v>
      </c>
    </row>
    <row r="115" spans="1:8">
      <c r="B115" s="40"/>
      <c r="C115" s="52"/>
      <c r="D115" s="117"/>
      <c r="E115" s="118"/>
      <c r="F115" s="34"/>
      <c r="G115" s="122"/>
      <c r="H115" s="35"/>
    </row>
    <row r="116" spans="1:8">
      <c r="B116" s="40"/>
      <c r="C116" s="52"/>
      <c r="D116" s="120" t="s">
        <v>6858</v>
      </c>
      <c r="E116" s="118"/>
      <c r="F116" s="34"/>
      <c r="G116" s="121"/>
      <c r="H116" s="37">
        <f>H114+H110+H106</f>
        <v>1.53</v>
      </c>
    </row>
    <row r="117" spans="1:8">
      <c r="B117" s="40"/>
      <c r="C117" s="52"/>
      <c r="D117" s="38" t="s">
        <v>4854</v>
      </c>
      <c r="E117" s="39" t="s">
        <v>7</v>
      </c>
      <c r="F117" s="34">
        <v>0</v>
      </c>
      <c r="G117" s="44"/>
      <c r="H117" s="61">
        <v>0</v>
      </c>
    </row>
    <row r="118" spans="1:8">
      <c r="B118" s="77"/>
      <c r="C118" s="57"/>
      <c r="D118" s="58" t="s">
        <v>4855</v>
      </c>
      <c r="E118" s="57"/>
      <c r="F118" s="66"/>
      <c r="G118" s="59"/>
      <c r="H118" s="60">
        <f>H116</f>
        <v>1.53</v>
      </c>
    </row>
    <row r="119" spans="1:8">
      <c r="B119" s="22"/>
    </row>
    <row r="120" spans="1:8" ht="36">
      <c r="A120" s="19"/>
      <c r="B120" s="32" t="s">
        <v>8219</v>
      </c>
      <c r="C120" s="32" t="s">
        <v>8243</v>
      </c>
      <c r="D120" s="81" t="s">
        <v>8252</v>
      </c>
      <c r="E120" s="32" t="s">
        <v>11</v>
      </c>
      <c r="F120" s="32">
        <v>1</v>
      </c>
      <c r="G120" s="33">
        <f>H136</f>
        <v>629.24</v>
      </c>
      <c r="H120" s="33">
        <f>F120*G120</f>
        <v>629.24</v>
      </c>
    </row>
    <row r="121" spans="1:8">
      <c r="B121" s="75"/>
      <c r="C121" s="49"/>
      <c r="D121" s="123" t="s">
        <v>4851</v>
      </c>
      <c r="E121" s="49"/>
      <c r="F121" s="34"/>
      <c r="G121" s="50"/>
      <c r="H121" s="37"/>
    </row>
    <row r="122" spans="1:8">
      <c r="B122" s="115"/>
      <c r="C122" s="116"/>
      <c r="D122" s="117" t="s">
        <v>7674</v>
      </c>
      <c r="E122" s="118"/>
      <c r="F122" s="34"/>
      <c r="G122" s="119"/>
      <c r="H122" s="35">
        <v>0</v>
      </c>
    </row>
    <row r="123" spans="1:8">
      <c r="B123" s="40"/>
      <c r="C123" s="116"/>
      <c r="D123" s="120"/>
      <c r="E123" s="118"/>
      <c r="F123" s="34"/>
      <c r="G123" s="121"/>
      <c r="H123" s="37"/>
    </row>
    <row r="124" spans="1:8">
      <c r="B124" s="76"/>
      <c r="C124" s="53"/>
      <c r="D124" s="124" t="s">
        <v>4852</v>
      </c>
      <c r="E124" s="53"/>
      <c r="F124" s="67"/>
      <c r="G124" s="125"/>
      <c r="H124" s="55"/>
    </row>
    <row r="125" spans="1:8">
      <c r="A125" s="18" t="s">
        <v>4919</v>
      </c>
      <c r="B125" s="115" t="s">
        <v>9</v>
      </c>
      <c r="C125" s="116">
        <v>88316</v>
      </c>
      <c r="D125" s="117" t="str">
        <f>IF(A125="SERVIÇO",(VLOOKUP(C125,'SERVIÇOS 06_22'!A:D,2,FALSE)))</f>
        <v>SERVENTE COM ENCARGOS COMPLEMENTARES</v>
      </c>
      <c r="E125" s="118" t="str">
        <f>IF(A125="SERVIÇO",(VLOOKUP(C125,'SERVIÇOS 06_22'!A:D,3,FALSE)))</f>
        <v>H</v>
      </c>
      <c r="F125" s="34">
        <v>0.2</v>
      </c>
      <c r="G125" s="119">
        <f>IF(A125="SERVIÇO",(VLOOKUP(C125,'SERVIÇOS 06_22'!A:D,4,FALSE)))</f>
        <v>16.02</v>
      </c>
      <c r="H125" s="35">
        <f>TRUNC(F125*G125,2)</f>
        <v>3.2</v>
      </c>
    </row>
    <row r="126" spans="1:8">
      <c r="A126" s="18" t="s">
        <v>4919</v>
      </c>
      <c r="B126" s="115" t="s">
        <v>9</v>
      </c>
      <c r="C126" s="116">
        <v>88310</v>
      </c>
      <c r="D126" s="117" t="str">
        <f>IF(A126="SERVIÇO",(VLOOKUP(C126,'SERVIÇOS 06_22'!A:D,2,FALSE)))</f>
        <v>PINTOR COM ENCARGOS COMPLEMENTARES</v>
      </c>
      <c r="E126" s="118" t="str">
        <f>IF(A126="SERVIÇO",(VLOOKUP(C126,'SERVIÇOS 06_22'!A:D,3,FALSE)))</f>
        <v>H</v>
      </c>
      <c r="F126" s="34">
        <v>0.3</v>
      </c>
      <c r="G126" s="119">
        <f>IF(A126="SERVIÇO",(VLOOKUP(C126,'SERVIÇOS 06_22'!A:D,4,FALSE)))</f>
        <v>21.05</v>
      </c>
      <c r="H126" s="35">
        <f>TRUNC(F126*G126,2)</f>
        <v>6.31</v>
      </c>
    </row>
    <row r="127" spans="1:8">
      <c r="B127" s="40"/>
      <c r="C127" s="116"/>
      <c r="D127" s="120" t="s">
        <v>4869</v>
      </c>
      <c r="E127" s="118"/>
      <c r="F127" s="34"/>
      <c r="G127" s="121"/>
      <c r="H127" s="37">
        <f>SUM(H125:H126)</f>
        <v>9.51</v>
      </c>
    </row>
    <row r="128" spans="1:8">
      <c r="B128" s="48"/>
      <c r="C128" s="45"/>
      <c r="D128" s="51"/>
      <c r="E128" s="45"/>
      <c r="F128" s="34"/>
      <c r="G128" s="46"/>
      <c r="H128" s="47"/>
    </row>
    <row r="129" spans="1:8">
      <c r="B129" s="40"/>
      <c r="C129" s="116"/>
      <c r="D129" s="36" t="s">
        <v>4853</v>
      </c>
      <c r="E129" s="118"/>
      <c r="F129" s="34"/>
      <c r="G129" s="121"/>
      <c r="H129" s="41"/>
    </row>
    <row r="130" spans="1:8" ht="36">
      <c r="A130" s="18" t="s">
        <v>8224</v>
      </c>
      <c r="B130" s="115" t="s">
        <v>9</v>
      </c>
      <c r="C130" s="116">
        <v>37561</v>
      </c>
      <c r="D130" s="117" t="str">
        <f>IF(A130="INSUMO",(VLOOKUP(C130,'INSUMOS 06_22'!A:D,2,FALSE)))</f>
        <v>PORTAO DE CORRER EM CHAPA TIPO PAINEL LAMBRIL QUADRADO, COM PORTA SOCIAL COMPLETA INCLUIDA, COM REQUADRO, ACABAMENTO NATURAL, COM TRILHOS E ROLDANAS</v>
      </c>
      <c r="E130" s="118" t="str">
        <f>IF(A130="INSUMO",(VLOOKUP(C130,'INSUMOS 06_22'!A:D,3,FALSE)))</f>
        <v xml:space="preserve">M2    </v>
      </c>
      <c r="F130" s="34">
        <v>1</v>
      </c>
      <c r="G130" s="119">
        <f>IF(A130="INSUMO",(VLOOKUP(C130,'INSUMOS 06_22'!A:D,4,FALSE)))</f>
        <v>581.15</v>
      </c>
      <c r="H130" s="35">
        <f t="shared" ref="H130" si="9">TRUNC(F130*G130,2)</f>
        <v>581.15</v>
      </c>
    </row>
    <row r="131" spans="1:8" ht="48">
      <c r="A131" s="18" t="s">
        <v>4919</v>
      </c>
      <c r="B131" s="115" t="s">
        <v>9</v>
      </c>
      <c r="C131" s="116">
        <v>100757</v>
      </c>
      <c r="D131" s="117" t="str">
        <f>IF(A131="SERVIÇO",(VLOOKUP(C131,'SERVIÇOS 06_22'!A:D,2,FALSE)))</f>
        <v>PINTURA COM TINTA ALQUÍDICA DE ACABAMENTO (ESMALTE SINTÉTICO ACETINADO) PULVERIZADA SOBRE SUPERFÍCIES METÁLICAS (EXCETO PERFIL) EXECUTADO EM OBRA (02 DEMÃOS). AF_01/2020_P</v>
      </c>
      <c r="E131" s="118" t="str">
        <f>IF(A131="SERVIÇO",(VLOOKUP(C131,'SERVIÇOS 06_22'!A:D,3,FALSE)))</f>
        <v>M2</v>
      </c>
      <c r="F131" s="34">
        <v>1</v>
      </c>
      <c r="G131" s="119">
        <f>IF(A131="SERVIÇO",(VLOOKUP(C131,'SERVIÇOS 06_22'!A:D,4,FALSE)))</f>
        <v>38.58</v>
      </c>
      <c r="H131" s="35">
        <f>TRUNC(F131*G131,2)</f>
        <v>38.58</v>
      </c>
    </row>
    <row r="132" spans="1:8">
      <c r="B132" s="42"/>
      <c r="C132" s="43"/>
      <c r="D132" s="120" t="s">
        <v>6859</v>
      </c>
      <c r="E132" s="118"/>
      <c r="F132" s="34"/>
      <c r="G132" s="122"/>
      <c r="H132" s="37">
        <f>SUM(H130:H131)</f>
        <v>619.73</v>
      </c>
    </row>
    <row r="133" spans="1:8">
      <c r="B133" s="40"/>
      <c r="C133" s="52"/>
      <c r="D133" s="117"/>
      <c r="E133" s="118"/>
      <c r="F133" s="34"/>
      <c r="G133" s="122"/>
      <c r="H133" s="35"/>
    </row>
    <row r="134" spans="1:8">
      <c r="B134" s="40"/>
      <c r="C134" s="52"/>
      <c r="D134" s="120" t="s">
        <v>6858</v>
      </c>
      <c r="E134" s="118"/>
      <c r="F134" s="34"/>
      <c r="G134" s="121"/>
      <c r="H134" s="37">
        <f>H132+H127+H122</f>
        <v>629.24</v>
      </c>
    </row>
    <row r="135" spans="1:8">
      <c r="B135" s="40"/>
      <c r="C135" s="52"/>
      <c r="D135" s="38" t="s">
        <v>4854</v>
      </c>
      <c r="E135" s="39" t="s">
        <v>7</v>
      </c>
      <c r="F135" s="34">
        <v>0</v>
      </c>
      <c r="G135" s="44"/>
      <c r="H135" s="61">
        <v>0</v>
      </c>
    </row>
    <row r="136" spans="1:8">
      <c r="B136" s="77"/>
      <c r="C136" s="57"/>
      <c r="D136" s="58" t="s">
        <v>4855</v>
      </c>
      <c r="E136" s="57"/>
      <c r="F136" s="66"/>
      <c r="G136" s="59"/>
      <c r="H136" s="60">
        <f>H134</f>
        <v>629.24</v>
      </c>
    </row>
    <row r="137" spans="1:8">
      <c r="B137" s="22"/>
    </row>
    <row r="138" spans="1:8" ht="24">
      <c r="A138" s="19"/>
      <c r="B138" s="32" t="s">
        <v>8219</v>
      </c>
      <c r="C138" s="32" t="s">
        <v>12873</v>
      </c>
      <c r="D138" s="81" t="s">
        <v>6093</v>
      </c>
      <c r="E138" s="32" t="s">
        <v>13</v>
      </c>
      <c r="F138" s="32">
        <v>1</v>
      </c>
      <c r="G138" s="33">
        <f>H153</f>
        <v>14.93</v>
      </c>
      <c r="H138" s="33">
        <f>F138*G138</f>
        <v>14.93</v>
      </c>
    </row>
    <row r="139" spans="1:8">
      <c r="B139" s="75"/>
      <c r="C139" s="49"/>
      <c r="D139" s="123" t="s">
        <v>4851</v>
      </c>
      <c r="E139" s="49"/>
      <c r="F139" s="34"/>
      <c r="G139" s="50"/>
      <c r="H139" s="37"/>
    </row>
    <row r="140" spans="1:8">
      <c r="B140" s="115"/>
      <c r="C140" s="116"/>
      <c r="D140" s="117" t="s">
        <v>7674</v>
      </c>
      <c r="E140" s="118"/>
      <c r="F140" s="34"/>
      <c r="G140" s="119"/>
      <c r="H140" s="35">
        <v>0</v>
      </c>
    </row>
    <row r="141" spans="1:8">
      <c r="B141" s="40"/>
      <c r="C141" s="116"/>
      <c r="D141" s="120"/>
      <c r="E141" s="118"/>
      <c r="F141" s="34"/>
      <c r="G141" s="121"/>
      <c r="H141" s="37"/>
    </row>
    <row r="142" spans="1:8">
      <c r="B142" s="76"/>
      <c r="C142" s="53"/>
      <c r="D142" s="124" t="s">
        <v>4852</v>
      </c>
      <c r="E142" s="53"/>
      <c r="F142" s="67"/>
      <c r="G142" s="125"/>
      <c r="H142" s="55"/>
    </row>
    <row r="143" spans="1:8">
      <c r="A143" s="18" t="s">
        <v>4919</v>
      </c>
      <c r="B143" s="115" t="s">
        <v>9</v>
      </c>
      <c r="C143" s="116">
        <v>88238</v>
      </c>
      <c r="D143" s="117" t="str">
        <f>IF(A143="SERVIÇO",(VLOOKUP(C143,'SERVIÇOS 06_22'!A:D,2,FALSE)))</f>
        <v>AJUDANTE DE ARMADOR COM ENCARGOS COMPLEMENTARES</v>
      </c>
      <c r="E143" s="118" t="str">
        <f>IF(A143="SERVIÇO",(VLOOKUP(C143,'SERVIÇOS 06_22'!A:D,3,FALSE)))</f>
        <v>H</v>
      </c>
      <c r="F143" s="34">
        <v>5.8999999999999999E-3</v>
      </c>
      <c r="G143" s="119">
        <f>IF(A143="SERVIÇO",(VLOOKUP(C143,'SERVIÇOS 06_22'!A:D,4,FALSE)))</f>
        <v>16.03</v>
      </c>
      <c r="H143" s="35">
        <f>TRUNC(F143*G143,2)</f>
        <v>0.09</v>
      </c>
    </row>
    <row r="144" spans="1:8">
      <c r="A144" s="18" t="s">
        <v>4919</v>
      </c>
      <c r="B144" s="115" t="s">
        <v>9</v>
      </c>
      <c r="C144" s="116">
        <v>88245</v>
      </c>
      <c r="D144" s="117" t="str">
        <f>IF(A144="SERVIÇO",(VLOOKUP(C144,'SERVIÇOS 06_22'!A:D,2,FALSE)))</f>
        <v>ARMADOR COM ENCARGOS COMPLEMENTARES</v>
      </c>
      <c r="E144" s="118" t="str">
        <f>IF(A144="SERVIÇO",(VLOOKUP(C144,'SERVIÇOS 06_22'!A:D,3,FALSE)))</f>
        <v>H</v>
      </c>
      <c r="F144" s="34">
        <v>4.2000000000000003E-2</v>
      </c>
      <c r="G144" s="119">
        <f>IF(A144="SERVIÇO",(VLOOKUP(C144,'SERVIÇOS 06_22'!A:D,4,FALSE)))</f>
        <v>19.86</v>
      </c>
      <c r="H144" s="35">
        <f>TRUNC(F144*G144,2)</f>
        <v>0.83</v>
      </c>
    </row>
    <row r="145" spans="1:8">
      <c r="B145" s="40"/>
      <c r="C145" s="116"/>
      <c r="D145" s="120" t="s">
        <v>4869</v>
      </c>
      <c r="E145" s="118"/>
      <c r="F145" s="34"/>
      <c r="G145" s="121"/>
      <c r="H145" s="37">
        <f>SUM(H143:H144)</f>
        <v>0.91999999999999993</v>
      </c>
    </row>
    <row r="146" spans="1:8">
      <c r="B146" s="48"/>
      <c r="C146" s="45"/>
      <c r="D146" s="51"/>
      <c r="E146" s="45"/>
      <c r="F146" s="34"/>
      <c r="G146" s="46"/>
      <c r="H146" s="47"/>
    </row>
    <row r="147" spans="1:8">
      <c r="B147" s="40"/>
      <c r="C147" s="116"/>
      <c r="D147" s="36" t="s">
        <v>4853</v>
      </c>
      <c r="E147" s="118"/>
      <c r="F147" s="34"/>
      <c r="G147" s="121"/>
      <c r="H147" s="41"/>
    </row>
    <row r="148" spans="1:8">
      <c r="A148" s="18" t="s">
        <v>8224</v>
      </c>
      <c r="B148" s="115" t="s">
        <v>9</v>
      </c>
      <c r="C148" s="116">
        <v>32</v>
      </c>
      <c r="D148" s="117" t="str">
        <f>IF(A148="INSUMO",(VLOOKUP(C148,'INSUMOS 06_22'!A:D,2,FALSE)))</f>
        <v>ACO CA-50, 6,3 MM, VERGALHAO</v>
      </c>
      <c r="E148" s="118" t="str">
        <f>IF(A148="INSUMO",(VLOOKUP(C148,'INSUMOS 06_22'!A:D,3,FALSE)))</f>
        <v xml:space="preserve">KG    </v>
      </c>
      <c r="F148" s="34">
        <v>1.07</v>
      </c>
      <c r="G148" s="119">
        <f>IF(A148="INSUMO",(VLOOKUP(C148,'INSUMOS 06_22'!A:D,4,FALSE)))</f>
        <v>13.1</v>
      </c>
      <c r="H148" s="35">
        <f t="shared" ref="H148" si="10">TRUNC(F148*G148,2)</f>
        <v>14.01</v>
      </c>
    </row>
    <row r="149" spans="1:8">
      <c r="B149" s="42"/>
      <c r="C149" s="43"/>
      <c r="D149" s="120" t="s">
        <v>6859</v>
      </c>
      <c r="E149" s="118"/>
      <c r="F149" s="34"/>
      <c r="G149" s="122"/>
      <c r="H149" s="37">
        <f>SUM(H148:H148)</f>
        <v>14.01</v>
      </c>
    </row>
    <row r="150" spans="1:8">
      <c r="B150" s="40"/>
      <c r="C150" s="52"/>
      <c r="D150" s="117"/>
      <c r="E150" s="118"/>
      <c r="F150" s="34"/>
      <c r="G150" s="122"/>
      <c r="H150" s="35"/>
    </row>
    <row r="151" spans="1:8">
      <c r="B151" s="40"/>
      <c r="C151" s="52"/>
      <c r="D151" s="120" t="s">
        <v>6858</v>
      </c>
      <c r="E151" s="118"/>
      <c r="F151" s="34"/>
      <c r="G151" s="121"/>
      <c r="H151" s="37">
        <f>H149+H145+H140</f>
        <v>14.93</v>
      </c>
    </row>
    <row r="152" spans="1:8">
      <c r="B152" s="40"/>
      <c r="C152" s="52"/>
      <c r="D152" s="38" t="s">
        <v>4854</v>
      </c>
      <c r="E152" s="39" t="s">
        <v>7</v>
      </c>
      <c r="F152" s="34">
        <v>0</v>
      </c>
      <c r="G152" s="44"/>
      <c r="H152" s="61">
        <v>0</v>
      </c>
    </row>
    <row r="153" spans="1:8">
      <c r="B153" s="77"/>
      <c r="C153" s="57"/>
      <c r="D153" s="58" t="s">
        <v>4855</v>
      </c>
      <c r="E153" s="57"/>
      <c r="F153" s="66"/>
      <c r="G153" s="59"/>
      <c r="H153" s="60">
        <f>H151</f>
        <v>14.93</v>
      </c>
    </row>
  </sheetData>
  <autoFilter ref="A1:H17" xr:uid="{00000000-0009-0000-0000-000003000000}"/>
  <pageMargins left="0.51181102362204722" right="0.51181102362204722" top="0.78740157480314965" bottom="0.78740157480314965" header="0.31496062992125984" footer="0.31496062992125984"/>
  <pageSetup paperSize="9" scale="6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5339"/>
  <sheetViews>
    <sheetView topLeftCell="A3134" zoomScale="115" zoomScaleNormal="115" workbookViewId="0">
      <selection activeCell="A3266" sqref="A3266:XFD3266"/>
    </sheetView>
  </sheetViews>
  <sheetFormatPr defaultRowHeight="15"/>
  <cols>
    <col min="1" max="1" width="10.5703125" customWidth="1"/>
    <col min="2" max="2" width="78.140625" style="141" customWidth="1"/>
    <col min="3" max="3" width="21.140625" customWidth="1"/>
    <col min="4" max="4" width="22.28515625" style="142" customWidth="1"/>
    <col min="5" max="254" width="9.140625" style="31"/>
    <col min="255" max="255" width="10.5703125" style="31" customWidth="1"/>
    <col min="256" max="256" width="78.140625" style="31" customWidth="1"/>
    <col min="257" max="257" width="21.140625" style="31" customWidth="1"/>
    <col min="258" max="258" width="18.7109375" style="31" customWidth="1"/>
    <col min="259" max="259" width="22.28515625" style="31" customWidth="1"/>
    <col min="260" max="510" width="9.140625" style="31"/>
    <col min="511" max="511" width="10.5703125" style="31" customWidth="1"/>
    <col min="512" max="512" width="78.140625" style="31" customWidth="1"/>
    <col min="513" max="513" width="21.140625" style="31" customWidth="1"/>
    <col min="514" max="514" width="18.7109375" style="31" customWidth="1"/>
    <col min="515" max="515" width="22.28515625" style="31" customWidth="1"/>
    <col min="516" max="766" width="9.140625" style="31"/>
    <col min="767" max="767" width="10.5703125" style="31" customWidth="1"/>
    <col min="768" max="768" width="78.140625" style="31" customWidth="1"/>
    <col min="769" max="769" width="21.140625" style="31" customWidth="1"/>
    <col min="770" max="770" width="18.7109375" style="31" customWidth="1"/>
    <col min="771" max="771" width="22.28515625" style="31" customWidth="1"/>
    <col min="772" max="1022" width="9.140625" style="31"/>
    <col min="1023" max="1023" width="10.5703125" style="31" customWidth="1"/>
    <col min="1024" max="1024" width="78.140625" style="31" customWidth="1"/>
    <col min="1025" max="1025" width="21.140625" style="31" customWidth="1"/>
    <col min="1026" max="1026" width="18.7109375" style="31" customWidth="1"/>
    <col min="1027" max="1027" width="22.28515625" style="31" customWidth="1"/>
    <col min="1028" max="1278" width="9.140625" style="31"/>
    <col min="1279" max="1279" width="10.5703125" style="31" customWidth="1"/>
    <col min="1280" max="1280" width="78.140625" style="31" customWidth="1"/>
    <col min="1281" max="1281" width="21.140625" style="31" customWidth="1"/>
    <col min="1282" max="1282" width="18.7109375" style="31" customWidth="1"/>
    <col min="1283" max="1283" width="22.28515625" style="31" customWidth="1"/>
    <col min="1284" max="1534" width="9.140625" style="31"/>
    <col min="1535" max="1535" width="10.5703125" style="31" customWidth="1"/>
    <col min="1536" max="1536" width="78.140625" style="31" customWidth="1"/>
    <col min="1537" max="1537" width="21.140625" style="31" customWidth="1"/>
    <col min="1538" max="1538" width="18.7109375" style="31" customWidth="1"/>
    <col min="1539" max="1539" width="22.28515625" style="31" customWidth="1"/>
    <col min="1540" max="1790" width="9.140625" style="31"/>
    <col min="1791" max="1791" width="10.5703125" style="31" customWidth="1"/>
    <col min="1792" max="1792" width="78.140625" style="31" customWidth="1"/>
    <col min="1793" max="1793" width="21.140625" style="31" customWidth="1"/>
    <col min="1794" max="1794" width="18.7109375" style="31" customWidth="1"/>
    <col min="1795" max="1795" width="22.28515625" style="31" customWidth="1"/>
    <col min="1796" max="2046" width="9.140625" style="31"/>
    <col min="2047" max="2047" width="10.5703125" style="31" customWidth="1"/>
    <col min="2048" max="2048" width="78.140625" style="31" customWidth="1"/>
    <col min="2049" max="2049" width="21.140625" style="31" customWidth="1"/>
    <col min="2050" max="2050" width="18.7109375" style="31" customWidth="1"/>
    <col min="2051" max="2051" width="22.28515625" style="31" customWidth="1"/>
    <col min="2052" max="2302" width="9.140625" style="31"/>
    <col min="2303" max="2303" width="10.5703125" style="31" customWidth="1"/>
    <col min="2304" max="2304" width="78.140625" style="31" customWidth="1"/>
    <col min="2305" max="2305" width="21.140625" style="31" customWidth="1"/>
    <col min="2306" max="2306" width="18.7109375" style="31" customWidth="1"/>
    <col min="2307" max="2307" width="22.28515625" style="31" customWidth="1"/>
    <col min="2308" max="2558" width="9.140625" style="31"/>
    <col min="2559" max="2559" width="10.5703125" style="31" customWidth="1"/>
    <col min="2560" max="2560" width="78.140625" style="31" customWidth="1"/>
    <col min="2561" max="2561" width="21.140625" style="31" customWidth="1"/>
    <col min="2562" max="2562" width="18.7109375" style="31" customWidth="1"/>
    <col min="2563" max="2563" width="22.28515625" style="31" customWidth="1"/>
    <col min="2564" max="2814" width="9.140625" style="31"/>
    <col min="2815" max="2815" width="10.5703125" style="31" customWidth="1"/>
    <col min="2816" max="2816" width="78.140625" style="31" customWidth="1"/>
    <col min="2817" max="2817" width="21.140625" style="31" customWidth="1"/>
    <col min="2818" max="2818" width="18.7109375" style="31" customWidth="1"/>
    <col min="2819" max="2819" width="22.28515625" style="31" customWidth="1"/>
    <col min="2820" max="3070" width="9.140625" style="31"/>
    <col min="3071" max="3071" width="10.5703125" style="31" customWidth="1"/>
    <col min="3072" max="3072" width="78.140625" style="31" customWidth="1"/>
    <col min="3073" max="3073" width="21.140625" style="31" customWidth="1"/>
    <col min="3074" max="3074" width="18.7109375" style="31" customWidth="1"/>
    <col min="3075" max="3075" width="22.28515625" style="31" customWidth="1"/>
    <col min="3076" max="3326" width="9.140625" style="31"/>
    <col min="3327" max="3327" width="10.5703125" style="31" customWidth="1"/>
    <col min="3328" max="3328" width="78.140625" style="31" customWidth="1"/>
    <col min="3329" max="3329" width="21.140625" style="31" customWidth="1"/>
    <col min="3330" max="3330" width="18.7109375" style="31" customWidth="1"/>
    <col min="3331" max="3331" width="22.28515625" style="31" customWidth="1"/>
    <col min="3332" max="3582" width="9.140625" style="31"/>
    <col min="3583" max="3583" width="10.5703125" style="31" customWidth="1"/>
    <col min="3584" max="3584" width="78.140625" style="31" customWidth="1"/>
    <col min="3585" max="3585" width="21.140625" style="31" customWidth="1"/>
    <col min="3586" max="3586" width="18.7109375" style="31" customWidth="1"/>
    <col min="3587" max="3587" width="22.28515625" style="31" customWidth="1"/>
    <col min="3588" max="3838" width="9.140625" style="31"/>
    <col min="3839" max="3839" width="10.5703125" style="31" customWidth="1"/>
    <col min="3840" max="3840" width="78.140625" style="31" customWidth="1"/>
    <col min="3841" max="3841" width="21.140625" style="31" customWidth="1"/>
    <col min="3842" max="3842" width="18.7109375" style="31" customWidth="1"/>
    <col min="3843" max="3843" width="22.28515625" style="31" customWidth="1"/>
    <col min="3844" max="4094" width="9.140625" style="31"/>
    <col min="4095" max="4095" width="10.5703125" style="31" customWidth="1"/>
    <col min="4096" max="4096" width="78.140625" style="31" customWidth="1"/>
    <col min="4097" max="4097" width="21.140625" style="31" customWidth="1"/>
    <col min="4098" max="4098" width="18.7109375" style="31" customWidth="1"/>
    <col min="4099" max="4099" width="22.28515625" style="31" customWidth="1"/>
    <col min="4100" max="4350" width="9.140625" style="31"/>
    <col min="4351" max="4351" width="10.5703125" style="31" customWidth="1"/>
    <col min="4352" max="4352" width="78.140625" style="31" customWidth="1"/>
    <col min="4353" max="4353" width="21.140625" style="31" customWidth="1"/>
    <col min="4354" max="4354" width="18.7109375" style="31" customWidth="1"/>
    <col min="4355" max="4355" width="22.28515625" style="31" customWidth="1"/>
    <col min="4356" max="4606" width="9.140625" style="31"/>
    <col min="4607" max="4607" width="10.5703125" style="31" customWidth="1"/>
    <col min="4608" max="4608" width="78.140625" style="31" customWidth="1"/>
    <col min="4609" max="4609" width="21.140625" style="31" customWidth="1"/>
    <col min="4610" max="4610" width="18.7109375" style="31" customWidth="1"/>
    <col min="4611" max="4611" width="22.28515625" style="31" customWidth="1"/>
    <col min="4612" max="4862" width="9.140625" style="31"/>
    <col min="4863" max="4863" width="10.5703125" style="31" customWidth="1"/>
    <col min="4864" max="4864" width="78.140625" style="31" customWidth="1"/>
    <col min="4865" max="4865" width="21.140625" style="31" customWidth="1"/>
    <col min="4866" max="4866" width="18.7109375" style="31" customWidth="1"/>
    <col min="4867" max="4867" width="22.28515625" style="31" customWidth="1"/>
    <col min="4868" max="5118" width="9.140625" style="31"/>
    <col min="5119" max="5119" width="10.5703125" style="31" customWidth="1"/>
    <col min="5120" max="5120" width="78.140625" style="31" customWidth="1"/>
    <col min="5121" max="5121" width="21.140625" style="31" customWidth="1"/>
    <col min="5122" max="5122" width="18.7109375" style="31" customWidth="1"/>
    <col min="5123" max="5123" width="22.28515625" style="31" customWidth="1"/>
    <col min="5124" max="5374" width="9.140625" style="31"/>
    <col min="5375" max="5375" width="10.5703125" style="31" customWidth="1"/>
    <col min="5376" max="5376" width="78.140625" style="31" customWidth="1"/>
    <col min="5377" max="5377" width="21.140625" style="31" customWidth="1"/>
    <col min="5378" max="5378" width="18.7109375" style="31" customWidth="1"/>
    <col min="5379" max="5379" width="22.28515625" style="31" customWidth="1"/>
    <col min="5380" max="5630" width="9.140625" style="31"/>
    <col min="5631" max="5631" width="10.5703125" style="31" customWidth="1"/>
    <col min="5632" max="5632" width="78.140625" style="31" customWidth="1"/>
    <col min="5633" max="5633" width="21.140625" style="31" customWidth="1"/>
    <col min="5634" max="5634" width="18.7109375" style="31" customWidth="1"/>
    <col min="5635" max="5635" width="22.28515625" style="31" customWidth="1"/>
    <col min="5636" max="5886" width="9.140625" style="31"/>
    <col min="5887" max="5887" width="10.5703125" style="31" customWidth="1"/>
    <col min="5888" max="5888" width="78.140625" style="31" customWidth="1"/>
    <col min="5889" max="5889" width="21.140625" style="31" customWidth="1"/>
    <col min="5890" max="5890" width="18.7109375" style="31" customWidth="1"/>
    <col min="5891" max="5891" width="22.28515625" style="31" customWidth="1"/>
    <col min="5892" max="6142" width="9.140625" style="31"/>
    <col min="6143" max="6143" width="10.5703125" style="31" customWidth="1"/>
    <col min="6144" max="6144" width="78.140625" style="31" customWidth="1"/>
    <col min="6145" max="6145" width="21.140625" style="31" customWidth="1"/>
    <col min="6146" max="6146" width="18.7109375" style="31" customWidth="1"/>
    <col min="6147" max="6147" width="22.28515625" style="31" customWidth="1"/>
    <col min="6148" max="6398" width="9.140625" style="31"/>
    <col min="6399" max="6399" width="10.5703125" style="31" customWidth="1"/>
    <col min="6400" max="6400" width="78.140625" style="31" customWidth="1"/>
    <col min="6401" max="6401" width="21.140625" style="31" customWidth="1"/>
    <col min="6402" max="6402" width="18.7109375" style="31" customWidth="1"/>
    <col min="6403" max="6403" width="22.28515625" style="31" customWidth="1"/>
    <col min="6404" max="6654" width="9.140625" style="31"/>
    <col min="6655" max="6655" width="10.5703125" style="31" customWidth="1"/>
    <col min="6656" max="6656" width="78.140625" style="31" customWidth="1"/>
    <col min="6657" max="6657" width="21.140625" style="31" customWidth="1"/>
    <col min="6658" max="6658" width="18.7109375" style="31" customWidth="1"/>
    <col min="6659" max="6659" width="22.28515625" style="31" customWidth="1"/>
    <col min="6660" max="6910" width="9.140625" style="31"/>
    <col min="6911" max="6911" width="10.5703125" style="31" customWidth="1"/>
    <col min="6912" max="6912" width="78.140625" style="31" customWidth="1"/>
    <col min="6913" max="6913" width="21.140625" style="31" customWidth="1"/>
    <col min="6914" max="6914" width="18.7109375" style="31" customWidth="1"/>
    <col min="6915" max="6915" width="22.28515625" style="31" customWidth="1"/>
    <col min="6916" max="7166" width="9.140625" style="31"/>
    <col min="7167" max="7167" width="10.5703125" style="31" customWidth="1"/>
    <col min="7168" max="7168" width="78.140625" style="31" customWidth="1"/>
    <col min="7169" max="7169" width="21.140625" style="31" customWidth="1"/>
    <col min="7170" max="7170" width="18.7109375" style="31" customWidth="1"/>
    <col min="7171" max="7171" width="22.28515625" style="31" customWidth="1"/>
    <col min="7172" max="7422" width="9.140625" style="31"/>
    <col min="7423" max="7423" width="10.5703125" style="31" customWidth="1"/>
    <col min="7424" max="7424" width="78.140625" style="31" customWidth="1"/>
    <col min="7425" max="7425" width="21.140625" style="31" customWidth="1"/>
    <col min="7426" max="7426" width="18.7109375" style="31" customWidth="1"/>
    <col min="7427" max="7427" width="22.28515625" style="31" customWidth="1"/>
    <col min="7428" max="7678" width="9.140625" style="31"/>
    <col min="7679" max="7679" width="10.5703125" style="31" customWidth="1"/>
    <col min="7680" max="7680" width="78.140625" style="31" customWidth="1"/>
    <col min="7681" max="7681" width="21.140625" style="31" customWidth="1"/>
    <col min="7682" max="7682" width="18.7109375" style="31" customWidth="1"/>
    <col min="7683" max="7683" width="22.28515625" style="31" customWidth="1"/>
    <col min="7684" max="7934" width="9.140625" style="31"/>
    <col min="7935" max="7935" width="10.5703125" style="31" customWidth="1"/>
    <col min="7936" max="7936" width="78.140625" style="31" customWidth="1"/>
    <col min="7937" max="7937" width="21.140625" style="31" customWidth="1"/>
    <col min="7938" max="7938" width="18.7109375" style="31" customWidth="1"/>
    <col min="7939" max="7939" width="22.28515625" style="31" customWidth="1"/>
    <col min="7940" max="8190" width="9.140625" style="31"/>
    <col min="8191" max="8191" width="10.5703125" style="31" customWidth="1"/>
    <col min="8192" max="8192" width="78.140625" style="31" customWidth="1"/>
    <col min="8193" max="8193" width="21.140625" style="31" customWidth="1"/>
    <col min="8194" max="8194" width="18.7109375" style="31" customWidth="1"/>
    <col min="8195" max="8195" width="22.28515625" style="31" customWidth="1"/>
    <col min="8196" max="8446" width="9.140625" style="31"/>
    <col min="8447" max="8447" width="10.5703125" style="31" customWidth="1"/>
    <col min="8448" max="8448" width="78.140625" style="31" customWidth="1"/>
    <col min="8449" max="8449" width="21.140625" style="31" customWidth="1"/>
    <col min="8450" max="8450" width="18.7109375" style="31" customWidth="1"/>
    <col min="8451" max="8451" width="22.28515625" style="31" customWidth="1"/>
    <col min="8452" max="8702" width="9.140625" style="31"/>
    <col min="8703" max="8703" width="10.5703125" style="31" customWidth="1"/>
    <col min="8704" max="8704" width="78.140625" style="31" customWidth="1"/>
    <col min="8705" max="8705" width="21.140625" style="31" customWidth="1"/>
    <col min="8706" max="8706" width="18.7109375" style="31" customWidth="1"/>
    <col min="8707" max="8707" width="22.28515625" style="31" customWidth="1"/>
    <col min="8708" max="8958" width="9.140625" style="31"/>
    <col min="8959" max="8959" width="10.5703125" style="31" customWidth="1"/>
    <col min="8960" max="8960" width="78.140625" style="31" customWidth="1"/>
    <col min="8961" max="8961" width="21.140625" style="31" customWidth="1"/>
    <col min="8962" max="8962" width="18.7109375" style="31" customWidth="1"/>
    <col min="8963" max="8963" width="22.28515625" style="31" customWidth="1"/>
    <col min="8964" max="9214" width="9.140625" style="31"/>
    <col min="9215" max="9215" width="10.5703125" style="31" customWidth="1"/>
    <col min="9216" max="9216" width="78.140625" style="31" customWidth="1"/>
    <col min="9217" max="9217" width="21.140625" style="31" customWidth="1"/>
    <col min="9218" max="9218" width="18.7109375" style="31" customWidth="1"/>
    <col min="9219" max="9219" width="22.28515625" style="31" customWidth="1"/>
    <col min="9220" max="9470" width="9.140625" style="31"/>
    <col min="9471" max="9471" width="10.5703125" style="31" customWidth="1"/>
    <col min="9472" max="9472" width="78.140625" style="31" customWidth="1"/>
    <col min="9473" max="9473" width="21.140625" style="31" customWidth="1"/>
    <col min="9474" max="9474" width="18.7109375" style="31" customWidth="1"/>
    <col min="9475" max="9475" width="22.28515625" style="31" customWidth="1"/>
    <col min="9476" max="9726" width="9.140625" style="31"/>
    <col min="9727" max="9727" width="10.5703125" style="31" customWidth="1"/>
    <col min="9728" max="9728" width="78.140625" style="31" customWidth="1"/>
    <col min="9729" max="9729" width="21.140625" style="31" customWidth="1"/>
    <col min="9730" max="9730" width="18.7109375" style="31" customWidth="1"/>
    <col min="9731" max="9731" width="22.28515625" style="31" customWidth="1"/>
    <col min="9732" max="9982" width="9.140625" style="31"/>
    <col min="9983" max="9983" width="10.5703125" style="31" customWidth="1"/>
    <col min="9984" max="9984" width="78.140625" style="31" customWidth="1"/>
    <col min="9985" max="9985" width="21.140625" style="31" customWidth="1"/>
    <col min="9986" max="9986" width="18.7109375" style="31" customWidth="1"/>
    <col min="9987" max="9987" width="22.28515625" style="31" customWidth="1"/>
    <col min="9988" max="10238" width="9.140625" style="31"/>
    <col min="10239" max="10239" width="10.5703125" style="31" customWidth="1"/>
    <col min="10240" max="10240" width="78.140625" style="31" customWidth="1"/>
    <col min="10241" max="10241" width="21.140625" style="31" customWidth="1"/>
    <col min="10242" max="10242" width="18.7109375" style="31" customWidth="1"/>
    <col min="10243" max="10243" width="22.28515625" style="31" customWidth="1"/>
    <col min="10244" max="10494" width="9.140625" style="31"/>
    <col min="10495" max="10495" width="10.5703125" style="31" customWidth="1"/>
    <col min="10496" max="10496" width="78.140625" style="31" customWidth="1"/>
    <col min="10497" max="10497" width="21.140625" style="31" customWidth="1"/>
    <col min="10498" max="10498" width="18.7109375" style="31" customWidth="1"/>
    <col min="10499" max="10499" width="22.28515625" style="31" customWidth="1"/>
    <col min="10500" max="10750" width="9.140625" style="31"/>
    <col min="10751" max="10751" width="10.5703125" style="31" customWidth="1"/>
    <col min="10752" max="10752" width="78.140625" style="31" customWidth="1"/>
    <col min="10753" max="10753" width="21.140625" style="31" customWidth="1"/>
    <col min="10754" max="10754" width="18.7109375" style="31" customWidth="1"/>
    <col min="10755" max="10755" width="22.28515625" style="31" customWidth="1"/>
    <col min="10756" max="11006" width="9.140625" style="31"/>
    <col min="11007" max="11007" width="10.5703125" style="31" customWidth="1"/>
    <col min="11008" max="11008" width="78.140625" style="31" customWidth="1"/>
    <col min="11009" max="11009" width="21.140625" style="31" customWidth="1"/>
    <col min="11010" max="11010" width="18.7109375" style="31" customWidth="1"/>
    <col min="11011" max="11011" width="22.28515625" style="31" customWidth="1"/>
    <col min="11012" max="11262" width="9.140625" style="31"/>
    <col min="11263" max="11263" width="10.5703125" style="31" customWidth="1"/>
    <col min="11264" max="11264" width="78.140625" style="31" customWidth="1"/>
    <col min="11265" max="11265" width="21.140625" style="31" customWidth="1"/>
    <col min="11266" max="11266" width="18.7109375" style="31" customWidth="1"/>
    <col min="11267" max="11267" width="22.28515625" style="31" customWidth="1"/>
    <col min="11268" max="11518" width="9.140625" style="31"/>
    <col min="11519" max="11519" width="10.5703125" style="31" customWidth="1"/>
    <col min="11520" max="11520" width="78.140625" style="31" customWidth="1"/>
    <col min="11521" max="11521" width="21.140625" style="31" customWidth="1"/>
    <col min="11522" max="11522" width="18.7109375" style="31" customWidth="1"/>
    <col min="11523" max="11523" width="22.28515625" style="31" customWidth="1"/>
    <col min="11524" max="11774" width="9.140625" style="31"/>
    <col min="11775" max="11775" width="10.5703125" style="31" customWidth="1"/>
    <col min="11776" max="11776" width="78.140625" style="31" customWidth="1"/>
    <col min="11777" max="11777" width="21.140625" style="31" customWidth="1"/>
    <col min="11778" max="11778" width="18.7109375" style="31" customWidth="1"/>
    <col min="11779" max="11779" width="22.28515625" style="31" customWidth="1"/>
    <col min="11780" max="12030" width="9.140625" style="31"/>
    <col min="12031" max="12031" width="10.5703125" style="31" customWidth="1"/>
    <col min="12032" max="12032" width="78.140625" style="31" customWidth="1"/>
    <col min="12033" max="12033" width="21.140625" style="31" customWidth="1"/>
    <col min="12034" max="12034" width="18.7109375" style="31" customWidth="1"/>
    <col min="12035" max="12035" width="22.28515625" style="31" customWidth="1"/>
    <col min="12036" max="12286" width="9.140625" style="31"/>
    <col min="12287" max="12287" width="10.5703125" style="31" customWidth="1"/>
    <col min="12288" max="12288" width="78.140625" style="31" customWidth="1"/>
    <col min="12289" max="12289" width="21.140625" style="31" customWidth="1"/>
    <col min="12290" max="12290" width="18.7109375" style="31" customWidth="1"/>
    <col min="12291" max="12291" width="22.28515625" style="31" customWidth="1"/>
    <col min="12292" max="12542" width="9.140625" style="31"/>
    <col min="12543" max="12543" width="10.5703125" style="31" customWidth="1"/>
    <col min="12544" max="12544" width="78.140625" style="31" customWidth="1"/>
    <col min="12545" max="12545" width="21.140625" style="31" customWidth="1"/>
    <col min="12546" max="12546" width="18.7109375" style="31" customWidth="1"/>
    <col min="12547" max="12547" width="22.28515625" style="31" customWidth="1"/>
    <col min="12548" max="12798" width="9.140625" style="31"/>
    <col min="12799" max="12799" width="10.5703125" style="31" customWidth="1"/>
    <col min="12800" max="12800" width="78.140625" style="31" customWidth="1"/>
    <col min="12801" max="12801" width="21.140625" style="31" customWidth="1"/>
    <col min="12802" max="12802" width="18.7109375" style="31" customWidth="1"/>
    <col min="12803" max="12803" width="22.28515625" style="31" customWidth="1"/>
    <col min="12804" max="13054" width="9.140625" style="31"/>
    <col min="13055" max="13055" width="10.5703125" style="31" customWidth="1"/>
    <col min="13056" max="13056" width="78.140625" style="31" customWidth="1"/>
    <col min="13057" max="13057" width="21.140625" style="31" customWidth="1"/>
    <col min="13058" max="13058" width="18.7109375" style="31" customWidth="1"/>
    <col min="13059" max="13059" width="22.28515625" style="31" customWidth="1"/>
    <col min="13060" max="13310" width="9.140625" style="31"/>
    <col min="13311" max="13311" width="10.5703125" style="31" customWidth="1"/>
    <col min="13312" max="13312" width="78.140625" style="31" customWidth="1"/>
    <col min="13313" max="13313" width="21.140625" style="31" customWidth="1"/>
    <col min="13314" max="13314" width="18.7109375" style="31" customWidth="1"/>
    <col min="13315" max="13315" width="22.28515625" style="31" customWidth="1"/>
    <col min="13316" max="13566" width="9.140625" style="31"/>
    <col min="13567" max="13567" width="10.5703125" style="31" customWidth="1"/>
    <col min="13568" max="13568" width="78.140625" style="31" customWidth="1"/>
    <col min="13569" max="13569" width="21.140625" style="31" customWidth="1"/>
    <col min="13570" max="13570" width="18.7109375" style="31" customWidth="1"/>
    <col min="13571" max="13571" width="22.28515625" style="31" customWidth="1"/>
    <col min="13572" max="13822" width="9.140625" style="31"/>
    <col min="13823" max="13823" width="10.5703125" style="31" customWidth="1"/>
    <col min="13824" max="13824" width="78.140625" style="31" customWidth="1"/>
    <col min="13825" max="13825" width="21.140625" style="31" customWidth="1"/>
    <col min="13826" max="13826" width="18.7109375" style="31" customWidth="1"/>
    <col min="13827" max="13827" width="22.28515625" style="31" customWidth="1"/>
    <col min="13828" max="14078" width="9.140625" style="31"/>
    <col min="14079" max="14079" width="10.5703125" style="31" customWidth="1"/>
    <col min="14080" max="14080" width="78.140625" style="31" customWidth="1"/>
    <col min="14081" max="14081" width="21.140625" style="31" customWidth="1"/>
    <col min="14082" max="14082" width="18.7109375" style="31" customWidth="1"/>
    <col min="14083" max="14083" width="22.28515625" style="31" customWidth="1"/>
    <col min="14084" max="14334" width="9.140625" style="31"/>
    <col min="14335" max="14335" width="10.5703125" style="31" customWidth="1"/>
    <col min="14336" max="14336" width="78.140625" style="31" customWidth="1"/>
    <col min="14337" max="14337" width="21.140625" style="31" customWidth="1"/>
    <col min="14338" max="14338" width="18.7109375" style="31" customWidth="1"/>
    <col min="14339" max="14339" width="22.28515625" style="31" customWidth="1"/>
    <col min="14340" max="14590" width="9.140625" style="31"/>
    <col min="14591" max="14591" width="10.5703125" style="31" customWidth="1"/>
    <col min="14592" max="14592" width="78.140625" style="31" customWidth="1"/>
    <col min="14593" max="14593" width="21.140625" style="31" customWidth="1"/>
    <col min="14594" max="14594" width="18.7109375" style="31" customWidth="1"/>
    <col min="14595" max="14595" width="22.28515625" style="31" customWidth="1"/>
    <col min="14596" max="14846" width="9.140625" style="31"/>
    <col min="14847" max="14847" width="10.5703125" style="31" customWidth="1"/>
    <col min="14848" max="14848" width="78.140625" style="31" customWidth="1"/>
    <col min="14849" max="14849" width="21.140625" style="31" customWidth="1"/>
    <col min="14850" max="14850" width="18.7109375" style="31" customWidth="1"/>
    <col min="14851" max="14851" width="22.28515625" style="31" customWidth="1"/>
    <col min="14852" max="15102" width="9.140625" style="31"/>
    <col min="15103" max="15103" width="10.5703125" style="31" customWidth="1"/>
    <col min="15104" max="15104" width="78.140625" style="31" customWidth="1"/>
    <col min="15105" max="15105" width="21.140625" style="31" customWidth="1"/>
    <col min="15106" max="15106" width="18.7109375" style="31" customWidth="1"/>
    <col min="15107" max="15107" width="22.28515625" style="31" customWidth="1"/>
    <col min="15108" max="15358" width="9.140625" style="31"/>
    <col min="15359" max="15359" width="10.5703125" style="31" customWidth="1"/>
    <col min="15360" max="15360" width="78.140625" style="31" customWidth="1"/>
    <col min="15361" max="15361" width="21.140625" style="31" customWidth="1"/>
    <col min="15362" max="15362" width="18.7109375" style="31" customWidth="1"/>
    <col min="15363" max="15363" width="22.28515625" style="31" customWidth="1"/>
    <col min="15364" max="15614" width="9.140625" style="31"/>
    <col min="15615" max="15615" width="10.5703125" style="31" customWidth="1"/>
    <col min="15616" max="15616" width="78.140625" style="31" customWidth="1"/>
    <col min="15617" max="15617" width="21.140625" style="31" customWidth="1"/>
    <col min="15618" max="15618" width="18.7109375" style="31" customWidth="1"/>
    <col min="15619" max="15619" width="22.28515625" style="31" customWidth="1"/>
    <col min="15620" max="15870" width="9.140625" style="31"/>
    <col min="15871" max="15871" width="10.5703125" style="31" customWidth="1"/>
    <col min="15872" max="15872" width="78.140625" style="31" customWidth="1"/>
    <col min="15873" max="15873" width="21.140625" style="31" customWidth="1"/>
    <col min="15874" max="15874" width="18.7109375" style="31" customWidth="1"/>
    <col min="15875" max="15875" width="22.28515625" style="31" customWidth="1"/>
    <col min="15876" max="16126" width="9.140625" style="31"/>
    <col min="16127" max="16127" width="10.5703125" style="31" customWidth="1"/>
    <col min="16128" max="16128" width="78.140625" style="31" customWidth="1"/>
    <col min="16129" max="16129" width="21.140625" style="31" customWidth="1"/>
    <col min="16130" max="16130" width="18.7109375" style="31" customWidth="1"/>
    <col min="16131" max="16131" width="22.28515625" style="31" customWidth="1"/>
    <col min="16132" max="16384" width="9.140625" style="31"/>
  </cols>
  <sheetData>
    <row r="1" spans="1:4">
      <c r="A1" t="s">
        <v>4920</v>
      </c>
    </row>
    <row r="2" spans="1:4">
      <c r="A2" t="s">
        <v>8254</v>
      </c>
    </row>
    <row r="3" spans="1:4">
      <c r="A3" t="s">
        <v>11840</v>
      </c>
    </row>
    <row r="4" spans="1:4">
      <c r="A4" t="s">
        <v>8255</v>
      </c>
    </row>
    <row r="5" spans="1:4">
      <c r="A5" t="s">
        <v>8256</v>
      </c>
    </row>
    <row r="6" spans="1:4">
      <c r="A6" t="s">
        <v>8254</v>
      </c>
    </row>
    <row r="7" spans="1:4">
      <c r="A7" t="s">
        <v>8257</v>
      </c>
      <c r="B7" s="141" t="s">
        <v>8258</v>
      </c>
      <c r="C7" t="s">
        <v>3359</v>
      </c>
      <c r="D7" s="142" t="s">
        <v>8259</v>
      </c>
    </row>
    <row r="8" spans="1:4" ht="30">
      <c r="A8">
        <v>38605</v>
      </c>
      <c r="B8" s="141" t="s">
        <v>17</v>
      </c>
      <c r="C8" t="s">
        <v>4923</v>
      </c>
      <c r="D8" s="140">
        <v>144.33000000000001</v>
      </c>
    </row>
    <row r="9" spans="1:4" ht="30">
      <c r="A9">
        <v>11270</v>
      </c>
      <c r="B9" s="141" t="s">
        <v>18</v>
      </c>
      <c r="C9" t="s">
        <v>4923</v>
      </c>
      <c r="D9" s="140">
        <v>2.52</v>
      </c>
    </row>
    <row r="10" spans="1:4" ht="30">
      <c r="A10">
        <v>412</v>
      </c>
      <c r="B10" s="141" t="s">
        <v>19</v>
      </c>
      <c r="C10" t="s">
        <v>4923</v>
      </c>
      <c r="D10" s="140">
        <v>1.38</v>
      </c>
    </row>
    <row r="11" spans="1:4" ht="30">
      <c r="A11">
        <v>414</v>
      </c>
      <c r="B11" s="141" t="s">
        <v>20</v>
      </c>
      <c r="C11" t="s">
        <v>4923</v>
      </c>
      <c r="D11" s="140">
        <v>0.08</v>
      </c>
    </row>
    <row r="12" spans="1:4" ht="30">
      <c r="A12">
        <v>410</v>
      </c>
      <c r="B12" s="141" t="s">
        <v>21</v>
      </c>
      <c r="C12" t="s">
        <v>4923</v>
      </c>
      <c r="D12" s="140">
        <v>0.21</v>
      </c>
    </row>
    <row r="13" spans="1:4" ht="30">
      <c r="A13">
        <v>411</v>
      </c>
      <c r="B13" s="141" t="s">
        <v>22</v>
      </c>
      <c r="C13" t="s">
        <v>4923</v>
      </c>
      <c r="D13" s="140">
        <v>0.27</v>
      </c>
    </row>
    <row r="14" spans="1:4" ht="30">
      <c r="A14">
        <v>408</v>
      </c>
      <c r="B14" s="141" t="s">
        <v>23</v>
      </c>
      <c r="C14" t="s">
        <v>4923</v>
      </c>
      <c r="D14" s="140">
        <v>1.34</v>
      </c>
    </row>
    <row r="15" spans="1:4" ht="30">
      <c r="A15">
        <v>39131</v>
      </c>
      <c r="B15" s="141" t="s">
        <v>24</v>
      </c>
      <c r="C15" t="s">
        <v>4923</v>
      </c>
      <c r="D15" s="140">
        <v>4.3499999999999996</v>
      </c>
    </row>
    <row r="16" spans="1:4" ht="30">
      <c r="A16">
        <v>394</v>
      </c>
      <c r="B16" s="141" t="s">
        <v>25</v>
      </c>
      <c r="C16" t="s">
        <v>4923</v>
      </c>
      <c r="D16" s="140">
        <v>4.41</v>
      </c>
    </row>
    <row r="17" spans="1:4" ht="30">
      <c r="A17">
        <v>39130</v>
      </c>
      <c r="B17" s="141" t="s">
        <v>26</v>
      </c>
      <c r="C17" t="s">
        <v>4923</v>
      </c>
      <c r="D17" s="140">
        <v>3.97</v>
      </c>
    </row>
    <row r="18" spans="1:4" ht="30">
      <c r="A18">
        <v>395</v>
      </c>
      <c r="B18" s="141" t="s">
        <v>27</v>
      </c>
      <c r="C18" t="s">
        <v>4923</v>
      </c>
      <c r="D18" s="140">
        <v>4.24</v>
      </c>
    </row>
    <row r="19" spans="1:4" ht="30">
      <c r="A19">
        <v>39127</v>
      </c>
      <c r="B19" s="141" t="s">
        <v>28</v>
      </c>
      <c r="C19" t="s">
        <v>4923</v>
      </c>
      <c r="D19" s="140">
        <v>2.09</v>
      </c>
    </row>
    <row r="20" spans="1:4" ht="30">
      <c r="A20">
        <v>392</v>
      </c>
      <c r="B20" s="141" t="s">
        <v>29</v>
      </c>
      <c r="C20" t="s">
        <v>4923</v>
      </c>
      <c r="D20" s="140">
        <v>2.15</v>
      </c>
    </row>
    <row r="21" spans="1:4" ht="30">
      <c r="A21">
        <v>39129</v>
      </c>
      <c r="B21" s="141" t="s">
        <v>30</v>
      </c>
      <c r="C21" t="s">
        <v>4923</v>
      </c>
      <c r="D21" s="140">
        <v>2.4500000000000002</v>
      </c>
    </row>
    <row r="22" spans="1:4" ht="30">
      <c r="A22">
        <v>393</v>
      </c>
      <c r="B22" s="141" t="s">
        <v>31</v>
      </c>
      <c r="C22" t="s">
        <v>4923</v>
      </c>
      <c r="D22" s="140">
        <v>2.56</v>
      </c>
    </row>
    <row r="23" spans="1:4" ht="30">
      <c r="A23">
        <v>39133</v>
      </c>
      <c r="B23" s="141" t="s">
        <v>32</v>
      </c>
      <c r="C23" t="s">
        <v>4923</v>
      </c>
      <c r="D23" s="140">
        <v>5.71</v>
      </c>
    </row>
    <row r="24" spans="1:4" ht="30">
      <c r="A24">
        <v>397</v>
      </c>
      <c r="B24" s="141" t="s">
        <v>33</v>
      </c>
      <c r="C24" t="s">
        <v>4923</v>
      </c>
      <c r="D24" s="140">
        <v>6.31</v>
      </c>
    </row>
    <row r="25" spans="1:4" ht="30">
      <c r="A25">
        <v>39132</v>
      </c>
      <c r="B25" s="141" t="s">
        <v>34</v>
      </c>
      <c r="C25" t="s">
        <v>4923</v>
      </c>
      <c r="D25" s="140">
        <v>4.57</v>
      </c>
    </row>
    <row r="26" spans="1:4" ht="30">
      <c r="A26">
        <v>396</v>
      </c>
      <c r="B26" s="141" t="s">
        <v>35</v>
      </c>
      <c r="C26" t="s">
        <v>4923</v>
      </c>
      <c r="D26" s="140">
        <v>4.9000000000000004</v>
      </c>
    </row>
    <row r="27" spans="1:4" ht="30">
      <c r="A27">
        <v>39135</v>
      </c>
      <c r="B27" s="141" t="s">
        <v>36</v>
      </c>
      <c r="C27" t="s">
        <v>4923</v>
      </c>
      <c r="D27" s="140">
        <v>9.15</v>
      </c>
    </row>
    <row r="28" spans="1:4" ht="30">
      <c r="A28">
        <v>39128</v>
      </c>
      <c r="B28" s="141" t="s">
        <v>37</v>
      </c>
      <c r="C28" t="s">
        <v>4923</v>
      </c>
      <c r="D28" s="140">
        <v>2.2799999999999998</v>
      </c>
    </row>
    <row r="29" spans="1:4" ht="30">
      <c r="A29">
        <v>400</v>
      </c>
      <c r="B29" s="141" t="s">
        <v>38</v>
      </c>
      <c r="C29" t="s">
        <v>4923</v>
      </c>
      <c r="D29" s="140">
        <v>2.23</v>
      </c>
    </row>
    <row r="30" spans="1:4" ht="30">
      <c r="A30">
        <v>39125</v>
      </c>
      <c r="B30" s="141" t="s">
        <v>39</v>
      </c>
      <c r="C30" t="s">
        <v>4923</v>
      </c>
      <c r="D30" s="140">
        <v>2.2799999999999998</v>
      </c>
    </row>
    <row r="31" spans="1:4" ht="30">
      <c r="A31">
        <v>39134</v>
      </c>
      <c r="B31" s="141" t="s">
        <v>40</v>
      </c>
      <c r="C31" t="s">
        <v>4923</v>
      </c>
      <c r="D31" s="140">
        <v>7.62</v>
      </c>
    </row>
    <row r="32" spans="1:4" ht="30">
      <c r="A32">
        <v>398</v>
      </c>
      <c r="B32" s="141" t="s">
        <v>41</v>
      </c>
      <c r="C32" t="s">
        <v>4923</v>
      </c>
      <c r="D32" s="140">
        <v>7.02</v>
      </c>
    </row>
    <row r="33" spans="1:4" ht="30">
      <c r="A33">
        <v>39126</v>
      </c>
      <c r="B33" s="141" t="s">
        <v>42</v>
      </c>
      <c r="C33" t="s">
        <v>4923</v>
      </c>
      <c r="D33" s="140">
        <v>10.29</v>
      </c>
    </row>
    <row r="34" spans="1:4" ht="30">
      <c r="A34">
        <v>399</v>
      </c>
      <c r="B34" s="141" t="s">
        <v>43</v>
      </c>
      <c r="C34" t="s">
        <v>4923</v>
      </c>
      <c r="D34" s="140">
        <v>9.06</v>
      </c>
    </row>
    <row r="35" spans="1:4" ht="30">
      <c r="A35">
        <v>39158</v>
      </c>
      <c r="B35" s="141" t="s">
        <v>4925</v>
      </c>
      <c r="C35" t="s">
        <v>4923</v>
      </c>
      <c r="D35" s="140">
        <v>24.34</v>
      </c>
    </row>
    <row r="36" spans="1:4" ht="30">
      <c r="A36">
        <v>39141</v>
      </c>
      <c r="B36" s="141" t="s">
        <v>44</v>
      </c>
      <c r="C36" t="s">
        <v>4923</v>
      </c>
      <c r="D36" s="140">
        <v>1.77</v>
      </c>
    </row>
    <row r="37" spans="1:4" ht="30">
      <c r="A37">
        <v>39140</v>
      </c>
      <c r="B37" s="141" t="s">
        <v>45</v>
      </c>
      <c r="C37" t="s">
        <v>4923</v>
      </c>
      <c r="D37" s="140">
        <v>1.6</v>
      </c>
    </row>
    <row r="38" spans="1:4" ht="30">
      <c r="A38">
        <v>39137</v>
      </c>
      <c r="B38" s="141" t="s">
        <v>46</v>
      </c>
      <c r="C38" t="s">
        <v>4923</v>
      </c>
      <c r="D38" s="140">
        <v>0.92</v>
      </c>
    </row>
    <row r="39" spans="1:4" ht="30">
      <c r="A39">
        <v>39139</v>
      </c>
      <c r="B39" s="141" t="s">
        <v>47</v>
      </c>
      <c r="C39" t="s">
        <v>4923</v>
      </c>
      <c r="D39" s="140">
        <v>1.33</v>
      </c>
    </row>
    <row r="40" spans="1:4" ht="30">
      <c r="A40">
        <v>39143</v>
      </c>
      <c r="B40" s="141" t="s">
        <v>48</v>
      </c>
      <c r="C40" t="s">
        <v>4923</v>
      </c>
      <c r="D40" s="140">
        <v>3.64</v>
      </c>
    </row>
    <row r="41" spans="1:4" ht="30">
      <c r="A41">
        <v>39142</v>
      </c>
      <c r="B41" s="141" t="s">
        <v>49</v>
      </c>
      <c r="C41" t="s">
        <v>4923</v>
      </c>
      <c r="D41" s="140">
        <v>2.61</v>
      </c>
    </row>
    <row r="42" spans="1:4" ht="30">
      <c r="A42">
        <v>39138</v>
      </c>
      <c r="B42" s="141" t="s">
        <v>50</v>
      </c>
      <c r="C42" t="s">
        <v>4923</v>
      </c>
      <c r="D42" s="140">
        <v>0.98</v>
      </c>
    </row>
    <row r="43" spans="1:4" ht="30">
      <c r="A43">
        <v>39136</v>
      </c>
      <c r="B43" s="141" t="s">
        <v>51</v>
      </c>
      <c r="C43" t="s">
        <v>4923</v>
      </c>
      <c r="D43" s="140">
        <v>0.65</v>
      </c>
    </row>
    <row r="44" spans="1:4" ht="30">
      <c r="A44">
        <v>39144</v>
      </c>
      <c r="B44" s="141" t="s">
        <v>52</v>
      </c>
      <c r="C44" t="s">
        <v>4923</v>
      </c>
      <c r="D44" s="140">
        <v>4.24</v>
      </c>
    </row>
    <row r="45" spans="1:4" ht="30">
      <c r="A45">
        <v>39145</v>
      </c>
      <c r="B45" s="141" t="s">
        <v>53</v>
      </c>
      <c r="C45" t="s">
        <v>4923</v>
      </c>
      <c r="D45" s="140">
        <v>6.99</v>
      </c>
    </row>
    <row r="46" spans="1:4" ht="30">
      <c r="A46">
        <v>12615</v>
      </c>
      <c r="B46" s="141" t="s">
        <v>54</v>
      </c>
      <c r="C46" t="s">
        <v>4923</v>
      </c>
      <c r="D46" s="140">
        <v>4.91</v>
      </c>
    </row>
    <row r="47" spans="1:4" ht="30">
      <c r="A47">
        <v>11927</v>
      </c>
      <c r="B47" s="141" t="s">
        <v>55</v>
      </c>
      <c r="C47" t="s">
        <v>4923</v>
      </c>
      <c r="D47" s="140">
        <v>7.52</v>
      </c>
    </row>
    <row r="48" spans="1:4" ht="30">
      <c r="A48">
        <v>11928</v>
      </c>
      <c r="B48" s="141" t="s">
        <v>56</v>
      </c>
      <c r="C48" t="s">
        <v>4923</v>
      </c>
      <c r="D48" s="140">
        <v>8.61</v>
      </c>
    </row>
    <row r="49" spans="1:4" ht="30">
      <c r="A49">
        <v>11929</v>
      </c>
      <c r="B49" s="141" t="s">
        <v>57</v>
      </c>
      <c r="C49" t="s">
        <v>4923</v>
      </c>
      <c r="D49" s="140">
        <v>13.33</v>
      </c>
    </row>
    <row r="50" spans="1:4" ht="30">
      <c r="A50">
        <v>36801</v>
      </c>
      <c r="B50" s="141" t="s">
        <v>8260</v>
      </c>
      <c r="C50" t="s">
        <v>4923</v>
      </c>
      <c r="D50" s="140">
        <v>32.450000000000003</v>
      </c>
    </row>
    <row r="51" spans="1:4" ht="30">
      <c r="A51">
        <v>36246</v>
      </c>
      <c r="B51" s="141" t="s">
        <v>4926</v>
      </c>
      <c r="C51" t="s">
        <v>4924</v>
      </c>
      <c r="D51" s="140">
        <v>5.29</v>
      </c>
    </row>
    <row r="52" spans="1:4">
      <c r="A52">
        <v>37600</v>
      </c>
      <c r="B52" s="141" t="s">
        <v>4927</v>
      </c>
      <c r="C52" t="s">
        <v>4923</v>
      </c>
      <c r="D52" s="140">
        <v>121.11</v>
      </c>
    </row>
    <row r="53" spans="1:4" ht="30">
      <c r="A53">
        <v>37599</v>
      </c>
      <c r="B53" s="141" t="s">
        <v>58</v>
      </c>
      <c r="C53" t="s">
        <v>4923</v>
      </c>
      <c r="D53" s="140">
        <v>112.73</v>
      </c>
    </row>
    <row r="54" spans="1:4" ht="30">
      <c r="A54">
        <v>1</v>
      </c>
      <c r="B54" s="141" t="s">
        <v>8261</v>
      </c>
      <c r="C54" t="s">
        <v>4928</v>
      </c>
      <c r="D54" s="140">
        <v>90</v>
      </c>
    </row>
    <row r="55" spans="1:4">
      <c r="A55">
        <v>3</v>
      </c>
      <c r="B55" s="141" t="s">
        <v>8262</v>
      </c>
      <c r="C55" t="s">
        <v>4929</v>
      </c>
      <c r="D55" s="140">
        <v>12.12</v>
      </c>
    </row>
    <row r="56" spans="1:4" ht="30">
      <c r="A56">
        <v>43054</v>
      </c>
      <c r="B56" s="141" t="s">
        <v>7675</v>
      </c>
      <c r="C56" t="s">
        <v>4928</v>
      </c>
      <c r="D56" s="140">
        <v>13.35</v>
      </c>
    </row>
    <row r="57" spans="1:4">
      <c r="A57">
        <v>42402</v>
      </c>
      <c r="B57" s="141" t="s">
        <v>8216</v>
      </c>
      <c r="C57" t="s">
        <v>4928</v>
      </c>
      <c r="D57" s="140">
        <v>12.76</v>
      </c>
    </row>
    <row r="58" spans="1:4">
      <c r="A58">
        <v>42403</v>
      </c>
      <c r="B58" s="141" t="s">
        <v>7676</v>
      </c>
      <c r="C58" t="s">
        <v>4928</v>
      </c>
      <c r="D58" s="140">
        <v>16.36</v>
      </c>
    </row>
    <row r="59" spans="1:4">
      <c r="A59">
        <v>42404</v>
      </c>
      <c r="B59" s="141" t="s">
        <v>7677</v>
      </c>
      <c r="C59" t="s">
        <v>4928</v>
      </c>
      <c r="D59" s="140">
        <v>16.27</v>
      </c>
    </row>
    <row r="60" spans="1:4">
      <c r="A60">
        <v>42405</v>
      </c>
      <c r="B60" s="141" t="s">
        <v>7678</v>
      </c>
      <c r="C60" t="s">
        <v>4928</v>
      </c>
      <c r="D60" s="140">
        <v>17.329999999999998</v>
      </c>
    </row>
    <row r="61" spans="1:4">
      <c r="A61">
        <v>34341</v>
      </c>
      <c r="B61" s="141" t="s">
        <v>4930</v>
      </c>
      <c r="C61" t="s">
        <v>4928</v>
      </c>
      <c r="D61" s="140">
        <v>15.04</v>
      </c>
    </row>
    <row r="62" spans="1:4">
      <c r="A62">
        <v>43053</v>
      </c>
      <c r="B62" s="141" t="s">
        <v>7679</v>
      </c>
      <c r="C62" t="s">
        <v>4928</v>
      </c>
      <c r="D62" s="140">
        <v>11.92</v>
      </c>
    </row>
    <row r="63" spans="1:4">
      <c r="A63">
        <v>43058</v>
      </c>
      <c r="B63" s="141" t="s">
        <v>7680</v>
      </c>
      <c r="C63" t="s">
        <v>4928</v>
      </c>
      <c r="D63" s="140">
        <v>12.36</v>
      </c>
    </row>
    <row r="64" spans="1:4">
      <c r="A64">
        <v>34</v>
      </c>
      <c r="B64" s="141" t="s">
        <v>59</v>
      </c>
      <c r="C64" t="s">
        <v>4928</v>
      </c>
      <c r="D64" s="140">
        <v>12.42</v>
      </c>
    </row>
    <row r="65" spans="1:4">
      <c r="A65">
        <v>43055</v>
      </c>
      <c r="B65" s="141" t="s">
        <v>7681</v>
      </c>
      <c r="C65" t="s">
        <v>4928</v>
      </c>
      <c r="D65" s="140">
        <v>10.76</v>
      </c>
    </row>
    <row r="66" spans="1:4">
      <c r="A66">
        <v>43056</v>
      </c>
      <c r="B66" s="141" t="s">
        <v>7682</v>
      </c>
      <c r="C66" t="s">
        <v>4928</v>
      </c>
      <c r="D66" s="140">
        <v>12.41</v>
      </c>
    </row>
    <row r="67" spans="1:4">
      <c r="A67">
        <v>43057</v>
      </c>
      <c r="B67" s="141" t="s">
        <v>7683</v>
      </c>
      <c r="C67" t="s">
        <v>4928</v>
      </c>
      <c r="D67" s="140">
        <v>13.63</v>
      </c>
    </row>
    <row r="68" spans="1:4">
      <c r="A68">
        <v>34449</v>
      </c>
      <c r="B68" s="141" t="s">
        <v>60</v>
      </c>
      <c r="C68" t="s">
        <v>4928</v>
      </c>
      <c r="D68" s="140">
        <v>14.57</v>
      </c>
    </row>
    <row r="69" spans="1:4">
      <c r="A69">
        <v>32</v>
      </c>
      <c r="B69" s="141" t="s">
        <v>61</v>
      </c>
      <c r="C69" t="s">
        <v>4928</v>
      </c>
      <c r="D69" s="140">
        <v>13.1</v>
      </c>
    </row>
    <row r="70" spans="1:4">
      <c r="A70">
        <v>33</v>
      </c>
      <c r="B70" s="141" t="s">
        <v>62</v>
      </c>
      <c r="C70" t="s">
        <v>4928</v>
      </c>
      <c r="D70" s="140">
        <v>13.18</v>
      </c>
    </row>
    <row r="71" spans="1:4">
      <c r="A71">
        <v>43061</v>
      </c>
      <c r="B71" s="141" t="s">
        <v>7684</v>
      </c>
      <c r="C71" t="s">
        <v>4928</v>
      </c>
      <c r="D71" s="140">
        <v>12.32</v>
      </c>
    </row>
    <row r="72" spans="1:4">
      <c r="A72">
        <v>43059</v>
      </c>
      <c r="B72" s="141" t="s">
        <v>7685</v>
      </c>
      <c r="C72" t="s">
        <v>4928</v>
      </c>
      <c r="D72" s="140">
        <v>11.76</v>
      </c>
    </row>
    <row r="73" spans="1:4">
      <c r="A73">
        <v>43062</v>
      </c>
      <c r="B73" s="141" t="s">
        <v>7686</v>
      </c>
      <c r="C73" t="s">
        <v>4928</v>
      </c>
      <c r="D73" s="140">
        <v>13.03</v>
      </c>
    </row>
    <row r="74" spans="1:4">
      <c r="A74">
        <v>43060</v>
      </c>
      <c r="B74" s="141" t="s">
        <v>7687</v>
      </c>
      <c r="C74" t="s">
        <v>4928</v>
      </c>
      <c r="D74" s="140">
        <v>10.24</v>
      </c>
    </row>
    <row r="75" spans="1:4" ht="30">
      <c r="A75">
        <v>20063</v>
      </c>
      <c r="B75" s="141" t="s">
        <v>63</v>
      </c>
      <c r="C75" t="s">
        <v>4923</v>
      </c>
      <c r="D75" s="140">
        <v>4.88</v>
      </c>
    </row>
    <row r="76" spans="1:4" ht="30">
      <c r="A76">
        <v>40410</v>
      </c>
      <c r="B76" s="141" t="s">
        <v>4931</v>
      </c>
      <c r="C76" t="s">
        <v>4923</v>
      </c>
      <c r="D76" s="140">
        <v>28.74</v>
      </c>
    </row>
    <row r="77" spans="1:4" ht="30">
      <c r="A77">
        <v>40411</v>
      </c>
      <c r="B77" s="141" t="s">
        <v>4932</v>
      </c>
      <c r="C77" t="s">
        <v>4923</v>
      </c>
      <c r="D77" s="140">
        <v>31.19</v>
      </c>
    </row>
    <row r="78" spans="1:4" ht="30">
      <c r="A78">
        <v>40412</v>
      </c>
      <c r="B78" s="141" t="s">
        <v>4933</v>
      </c>
      <c r="C78" t="s">
        <v>4923</v>
      </c>
      <c r="D78" s="140">
        <v>35</v>
      </c>
    </row>
    <row r="79" spans="1:4">
      <c r="A79">
        <v>38838</v>
      </c>
      <c r="B79" s="141" t="s">
        <v>4934</v>
      </c>
      <c r="C79" t="s">
        <v>4923</v>
      </c>
      <c r="D79" s="140">
        <v>7.65</v>
      </c>
    </row>
    <row r="80" spans="1:4">
      <c r="A80">
        <v>38839</v>
      </c>
      <c r="B80" s="141" t="s">
        <v>4935</v>
      </c>
      <c r="C80" t="s">
        <v>4923</v>
      </c>
      <c r="D80" s="140">
        <v>9.01</v>
      </c>
    </row>
    <row r="81" spans="1:4" ht="30">
      <c r="A81">
        <v>55</v>
      </c>
      <c r="B81" s="141" t="s">
        <v>4936</v>
      </c>
      <c r="C81" t="s">
        <v>4923</v>
      </c>
      <c r="D81" s="140">
        <v>5.25</v>
      </c>
    </row>
    <row r="82" spans="1:4" ht="30">
      <c r="A82">
        <v>61</v>
      </c>
      <c r="B82" s="141" t="s">
        <v>4937</v>
      </c>
      <c r="C82" t="s">
        <v>4923</v>
      </c>
      <c r="D82" s="140">
        <v>4.96</v>
      </c>
    </row>
    <row r="83" spans="1:4" ht="30">
      <c r="A83">
        <v>62</v>
      </c>
      <c r="B83" s="141" t="s">
        <v>4938</v>
      </c>
      <c r="C83" t="s">
        <v>4923</v>
      </c>
      <c r="D83" s="140">
        <v>10.29</v>
      </c>
    </row>
    <row r="84" spans="1:4" ht="30">
      <c r="A84">
        <v>77</v>
      </c>
      <c r="B84" s="141" t="s">
        <v>64</v>
      </c>
      <c r="C84" t="s">
        <v>4923</v>
      </c>
      <c r="D84" s="140">
        <v>1.51</v>
      </c>
    </row>
    <row r="85" spans="1:4">
      <c r="A85">
        <v>76</v>
      </c>
      <c r="B85" s="141" t="s">
        <v>65</v>
      </c>
      <c r="C85" t="s">
        <v>4923</v>
      </c>
      <c r="D85" s="140">
        <v>1.54</v>
      </c>
    </row>
    <row r="86" spans="1:4" ht="30">
      <c r="A86">
        <v>67</v>
      </c>
      <c r="B86" s="141" t="s">
        <v>66</v>
      </c>
      <c r="C86" t="s">
        <v>4923</v>
      </c>
      <c r="D86" s="140">
        <v>14.8</v>
      </c>
    </row>
    <row r="87" spans="1:4" ht="30">
      <c r="A87">
        <v>71</v>
      </c>
      <c r="B87" s="141" t="s">
        <v>67</v>
      </c>
      <c r="C87" t="s">
        <v>4923</v>
      </c>
      <c r="D87" s="140">
        <v>27.2</v>
      </c>
    </row>
    <row r="88" spans="1:4" ht="30">
      <c r="A88">
        <v>73</v>
      </c>
      <c r="B88" s="141" t="s">
        <v>68</v>
      </c>
      <c r="C88" t="s">
        <v>4923</v>
      </c>
      <c r="D88" s="140">
        <v>20.309999999999999</v>
      </c>
    </row>
    <row r="89" spans="1:4" ht="30">
      <c r="A89">
        <v>103</v>
      </c>
      <c r="B89" s="141" t="s">
        <v>69</v>
      </c>
      <c r="C89" t="s">
        <v>4923</v>
      </c>
      <c r="D89" s="140">
        <v>60.41</v>
      </c>
    </row>
    <row r="90" spans="1:4" ht="30">
      <c r="A90">
        <v>107</v>
      </c>
      <c r="B90" s="141" t="s">
        <v>70</v>
      </c>
      <c r="C90" t="s">
        <v>4923</v>
      </c>
      <c r="D90" s="140">
        <v>0.94</v>
      </c>
    </row>
    <row r="91" spans="1:4" ht="30">
      <c r="A91">
        <v>65</v>
      </c>
      <c r="B91" s="141" t="s">
        <v>71</v>
      </c>
      <c r="C91" t="s">
        <v>4923</v>
      </c>
      <c r="D91" s="140">
        <v>1.1599999999999999</v>
      </c>
    </row>
    <row r="92" spans="1:4" ht="30">
      <c r="A92">
        <v>108</v>
      </c>
      <c r="B92" s="141" t="s">
        <v>72</v>
      </c>
      <c r="C92" t="s">
        <v>4923</v>
      </c>
      <c r="D92" s="140">
        <v>2.41</v>
      </c>
    </row>
    <row r="93" spans="1:4" ht="30">
      <c r="A93">
        <v>110</v>
      </c>
      <c r="B93" s="141" t="s">
        <v>73</v>
      </c>
      <c r="C93" t="s">
        <v>4923</v>
      </c>
      <c r="D93" s="140">
        <v>9.33</v>
      </c>
    </row>
    <row r="94" spans="1:4" ht="30">
      <c r="A94">
        <v>109</v>
      </c>
      <c r="B94" s="141" t="s">
        <v>74</v>
      </c>
      <c r="C94" t="s">
        <v>4923</v>
      </c>
      <c r="D94" s="140">
        <v>4.5999999999999996</v>
      </c>
    </row>
    <row r="95" spans="1:4" ht="30">
      <c r="A95">
        <v>111</v>
      </c>
      <c r="B95" s="141" t="s">
        <v>75</v>
      </c>
      <c r="C95" t="s">
        <v>4923</v>
      </c>
      <c r="D95" s="140">
        <v>10.76</v>
      </c>
    </row>
    <row r="96" spans="1:4" ht="30">
      <c r="A96">
        <v>112</v>
      </c>
      <c r="B96" s="141" t="s">
        <v>76</v>
      </c>
      <c r="C96" t="s">
        <v>4923</v>
      </c>
      <c r="D96" s="140">
        <v>5.85</v>
      </c>
    </row>
    <row r="97" spans="1:4" ht="30">
      <c r="A97">
        <v>113</v>
      </c>
      <c r="B97" s="141" t="s">
        <v>77</v>
      </c>
      <c r="C97" t="s">
        <v>4923</v>
      </c>
      <c r="D97" s="140">
        <v>15.89</v>
      </c>
    </row>
    <row r="98" spans="1:4" ht="30">
      <c r="A98">
        <v>104</v>
      </c>
      <c r="B98" s="141" t="s">
        <v>78</v>
      </c>
      <c r="C98" t="s">
        <v>4923</v>
      </c>
      <c r="D98" s="140">
        <v>23.11</v>
      </c>
    </row>
    <row r="99" spans="1:4" ht="30">
      <c r="A99">
        <v>102</v>
      </c>
      <c r="B99" s="141" t="s">
        <v>79</v>
      </c>
      <c r="C99" t="s">
        <v>4923</v>
      </c>
      <c r="D99" s="140">
        <v>37.94</v>
      </c>
    </row>
    <row r="100" spans="1:4" ht="30">
      <c r="A100">
        <v>95</v>
      </c>
      <c r="B100" s="141" t="s">
        <v>80</v>
      </c>
      <c r="C100" t="s">
        <v>4923</v>
      </c>
      <c r="D100" s="140">
        <v>12.84</v>
      </c>
    </row>
    <row r="101" spans="1:4" ht="30">
      <c r="A101">
        <v>96</v>
      </c>
      <c r="B101" s="141" t="s">
        <v>81</v>
      </c>
      <c r="C101" t="s">
        <v>4923</v>
      </c>
      <c r="D101" s="140">
        <v>14.77</v>
      </c>
    </row>
    <row r="102" spans="1:4" ht="30">
      <c r="A102">
        <v>97</v>
      </c>
      <c r="B102" s="141" t="s">
        <v>82</v>
      </c>
      <c r="C102" t="s">
        <v>4923</v>
      </c>
      <c r="D102" s="140">
        <v>19.18</v>
      </c>
    </row>
    <row r="103" spans="1:4" ht="30">
      <c r="A103">
        <v>98</v>
      </c>
      <c r="B103" s="141" t="s">
        <v>83</v>
      </c>
      <c r="C103" t="s">
        <v>4923</v>
      </c>
      <c r="D103" s="140">
        <v>25.85</v>
      </c>
    </row>
    <row r="104" spans="1:4" ht="30">
      <c r="A104">
        <v>99</v>
      </c>
      <c r="B104" s="141" t="s">
        <v>84</v>
      </c>
      <c r="C104" t="s">
        <v>4923</v>
      </c>
      <c r="D104" s="140">
        <v>31.35</v>
      </c>
    </row>
    <row r="105" spans="1:4" ht="30">
      <c r="A105">
        <v>100</v>
      </c>
      <c r="B105" s="141" t="s">
        <v>85</v>
      </c>
      <c r="C105" t="s">
        <v>4923</v>
      </c>
      <c r="D105" s="140">
        <v>43.73</v>
      </c>
    </row>
    <row r="106" spans="1:4" ht="30">
      <c r="A106">
        <v>75</v>
      </c>
      <c r="B106" s="141" t="s">
        <v>86</v>
      </c>
      <c r="C106" t="s">
        <v>4923</v>
      </c>
      <c r="D106" s="140">
        <v>455.82</v>
      </c>
    </row>
    <row r="107" spans="1:4" ht="30">
      <c r="A107">
        <v>114</v>
      </c>
      <c r="B107" s="141" t="s">
        <v>87</v>
      </c>
      <c r="C107" t="s">
        <v>4923</v>
      </c>
      <c r="D107" s="140">
        <v>16.61</v>
      </c>
    </row>
    <row r="108" spans="1:4">
      <c r="A108">
        <v>68</v>
      </c>
      <c r="B108" s="141" t="s">
        <v>88</v>
      </c>
      <c r="C108" t="s">
        <v>4923</v>
      </c>
      <c r="D108" s="140">
        <v>25.4</v>
      </c>
    </row>
    <row r="109" spans="1:4" ht="30">
      <c r="A109">
        <v>86</v>
      </c>
      <c r="B109" s="141" t="s">
        <v>89</v>
      </c>
      <c r="C109" t="s">
        <v>4923</v>
      </c>
      <c r="D109" s="140">
        <v>47.22</v>
      </c>
    </row>
    <row r="110" spans="1:4" ht="30">
      <c r="A110">
        <v>66</v>
      </c>
      <c r="B110" s="141" t="s">
        <v>90</v>
      </c>
      <c r="C110" t="s">
        <v>4923</v>
      </c>
      <c r="D110" s="140">
        <v>47.39</v>
      </c>
    </row>
    <row r="111" spans="1:4">
      <c r="A111">
        <v>69</v>
      </c>
      <c r="B111" s="141" t="s">
        <v>91</v>
      </c>
      <c r="C111" t="s">
        <v>4923</v>
      </c>
      <c r="D111" s="140">
        <v>72.430000000000007</v>
      </c>
    </row>
    <row r="112" spans="1:4" ht="30">
      <c r="A112">
        <v>83</v>
      </c>
      <c r="B112" s="141" t="s">
        <v>92</v>
      </c>
      <c r="C112" t="s">
        <v>4923</v>
      </c>
      <c r="D112" s="140">
        <v>231.33</v>
      </c>
    </row>
    <row r="113" spans="1:4">
      <c r="A113">
        <v>74</v>
      </c>
      <c r="B113" s="141" t="s">
        <v>93</v>
      </c>
      <c r="C113" t="s">
        <v>4923</v>
      </c>
      <c r="D113" s="140">
        <v>322.95</v>
      </c>
    </row>
    <row r="114" spans="1:4" ht="30">
      <c r="A114">
        <v>106</v>
      </c>
      <c r="B114" s="141" t="s">
        <v>94</v>
      </c>
      <c r="C114" t="s">
        <v>4923</v>
      </c>
      <c r="D114" s="140">
        <v>490.62</v>
      </c>
    </row>
    <row r="115" spans="1:4" ht="30">
      <c r="A115">
        <v>87</v>
      </c>
      <c r="B115" s="141" t="s">
        <v>95</v>
      </c>
      <c r="C115" t="s">
        <v>4923</v>
      </c>
      <c r="D115" s="140">
        <v>23.32</v>
      </c>
    </row>
    <row r="116" spans="1:4" ht="30">
      <c r="A116">
        <v>88</v>
      </c>
      <c r="B116" s="141" t="s">
        <v>96</v>
      </c>
      <c r="C116" t="s">
        <v>4923</v>
      </c>
      <c r="D116" s="140">
        <v>26.02</v>
      </c>
    </row>
    <row r="117" spans="1:4" ht="30">
      <c r="A117">
        <v>89</v>
      </c>
      <c r="B117" s="141" t="s">
        <v>97</v>
      </c>
      <c r="C117" t="s">
        <v>4923</v>
      </c>
      <c r="D117" s="140">
        <v>38.479999999999997</v>
      </c>
    </row>
    <row r="118" spans="1:4" ht="30">
      <c r="A118">
        <v>90</v>
      </c>
      <c r="B118" s="141" t="s">
        <v>98</v>
      </c>
      <c r="C118" t="s">
        <v>4923</v>
      </c>
      <c r="D118" s="140">
        <v>44.09</v>
      </c>
    </row>
    <row r="119" spans="1:4" ht="30">
      <c r="A119">
        <v>81</v>
      </c>
      <c r="B119" s="141" t="s">
        <v>99</v>
      </c>
      <c r="C119" t="s">
        <v>4923</v>
      </c>
      <c r="D119" s="140">
        <v>75.41</v>
      </c>
    </row>
    <row r="120" spans="1:4" ht="30">
      <c r="A120">
        <v>82</v>
      </c>
      <c r="B120" s="141" t="s">
        <v>100</v>
      </c>
      <c r="C120" t="s">
        <v>4923</v>
      </c>
      <c r="D120" s="140">
        <v>292.74</v>
      </c>
    </row>
    <row r="121" spans="1:4" ht="30">
      <c r="A121">
        <v>105</v>
      </c>
      <c r="B121" s="141" t="s">
        <v>101</v>
      </c>
      <c r="C121" t="s">
        <v>4923</v>
      </c>
      <c r="D121" s="140">
        <v>342.72</v>
      </c>
    </row>
    <row r="122" spans="1:4" ht="30">
      <c r="A122">
        <v>60</v>
      </c>
      <c r="B122" s="141" t="s">
        <v>4939</v>
      </c>
      <c r="C122" t="s">
        <v>4923</v>
      </c>
      <c r="D122" s="140">
        <v>6.81</v>
      </c>
    </row>
    <row r="123" spans="1:4" ht="30">
      <c r="A123">
        <v>72</v>
      </c>
      <c r="B123" s="141" t="s">
        <v>102</v>
      </c>
      <c r="C123" t="s">
        <v>4923</v>
      </c>
      <c r="D123" s="140">
        <v>46.1</v>
      </c>
    </row>
    <row r="124" spans="1:4" ht="30">
      <c r="A124">
        <v>70</v>
      </c>
      <c r="B124" s="141" t="s">
        <v>103</v>
      </c>
      <c r="C124" t="s">
        <v>4923</v>
      </c>
      <c r="D124" s="140">
        <v>38.549999999999997</v>
      </c>
    </row>
    <row r="125" spans="1:4" ht="30">
      <c r="A125">
        <v>85</v>
      </c>
      <c r="B125" s="141" t="s">
        <v>104</v>
      </c>
      <c r="C125" t="s">
        <v>4923</v>
      </c>
      <c r="D125" s="140">
        <v>55.95</v>
      </c>
    </row>
    <row r="126" spans="1:4">
      <c r="A126">
        <v>84</v>
      </c>
      <c r="B126" s="141" t="s">
        <v>105</v>
      </c>
      <c r="C126" t="s">
        <v>4923</v>
      </c>
      <c r="D126" s="140">
        <v>0.64</v>
      </c>
    </row>
    <row r="127" spans="1:4">
      <c r="A127">
        <v>37997</v>
      </c>
      <c r="B127" s="141" t="s">
        <v>106</v>
      </c>
      <c r="C127" t="s">
        <v>4923</v>
      </c>
      <c r="D127" s="140">
        <v>6.7</v>
      </c>
    </row>
    <row r="128" spans="1:4">
      <c r="A128">
        <v>37998</v>
      </c>
      <c r="B128" s="141" t="s">
        <v>107</v>
      </c>
      <c r="C128" t="s">
        <v>4923</v>
      </c>
      <c r="D128" s="140">
        <v>6.94</v>
      </c>
    </row>
    <row r="129" spans="1:4" ht="30">
      <c r="A129">
        <v>10899</v>
      </c>
      <c r="B129" s="141" t="s">
        <v>108</v>
      </c>
      <c r="C129" t="s">
        <v>4923</v>
      </c>
      <c r="D129" s="140">
        <v>68.98</v>
      </c>
    </row>
    <row r="130" spans="1:4" ht="30">
      <c r="A130">
        <v>10900</v>
      </c>
      <c r="B130" s="141" t="s">
        <v>109</v>
      </c>
      <c r="C130" t="s">
        <v>4923</v>
      </c>
      <c r="D130" s="140">
        <v>53.98</v>
      </c>
    </row>
    <row r="131" spans="1:4">
      <c r="A131">
        <v>46</v>
      </c>
      <c r="B131" s="141" t="s">
        <v>110</v>
      </c>
      <c r="C131" t="s">
        <v>4923</v>
      </c>
      <c r="D131" s="140">
        <v>56.75</v>
      </c>
    </row>
    <row r="132" spans="1:4">
      <c r="A132">
        <v>51</v>
      </c>
      <c r="B132" s="141" t="s">
        <v>111</v>
      </c>
      <c r="C132" t="s">
        <v>4923</v>
      </c>
      <c r="D132" s="140">
        <v>156.57</v>
      </c>
    </row>
    <row r="133" spans="1:4">
      <c r="A133">
        <v>12863</v>
      </c>
      <c r="B133" s="141" t="s">
        <v>112</v>
      </c>
      <c r="C133" t="s">
        <v>4923</v>
      </c>
      <c r="D133" s="140">
        <v>36.06</v>
      </c>
    </row>
    <row r="134" spans="1:4">
      <c r="A134">
        <v>50</v>
      </c>
      <c r="B134" s="141" t="s">
        <v>113</v>
      </c>
      <c r="C134" t="s">
        <v>4923</v>
      </c>
      <c r="D134" s="140">
        <v>81.760000000000005</v>
      </c>
    </row>
    <row r="135" spans="1:4">
      <c r="A135">
        <v>47</v>
      </c>
      <c r="B135" s="141" t="s">
        <v>114</v>
      </c>
      <c r="C135" t="s">
        <v>4923</v>
      </c>
      <c r="D135" s="140">
        <v>97.04</v>
      </c>
    </row>
    <row r="136" spans="1:4">
      <c r="A136">
        <v>48</v>
      </c>
      <c r="B136" s="141" t="s">
        <v>115</v>
      </c>
      <c r="C136" t="s">
        <v>4923</v>
      </c>
      <c r="D136" s="140">
        <v>25.31</v>
      </c>
    </row>
    <row r="137" spans="1:4">
      <c r="A137">
        <v>52</v>
      </c>
      <c r="B137" s="141" t="s">
        <v>116</v>
      </c>
      <c r="C137" t="s">
        <v>4923</v>
      </c>
      <c r="D137" s="140">
        <v>19.23</v>
      </c>
    </row>
    <row r="138" spans="1:4">
      <c r="A138">
        <v>43</v>
      </c>
      <c r="B138" s="141" t="s">
        <v>117</v>
      </c>
      <c r="C138" t="s">
        <v>4923</v>
      </c>
      <c r="D138" s="140">
        <v>64.900000000000006</v>
      </c>
    </row>
    <row r="139" spans="1:4" ht="30">
      <c r="A139">
        <v>39719</v>
      </c>
      <c r="B139" s="141" t="s">
        <v>8263</v>
      </c>
      <c r="C139" t="s">
        <v>4929</v>
      </c>
      <c r="D139" s="140">
        <v>199.95</v>
      </c>
    </row>
    <row r="140" spans="1:4">
      <c r="A140">
        <v>3410</v>
      </c>
      <c r="B140" s="141" t="s">
        <v>8264</v>
      </c>
      <c r="C140" t="s">
        <v>4928</v>
      </c>
      <c r="D140" s="140">
        <v>44.98</v>
      </c>
    </row>
    <row r="141" spans="1:4">
      <c r="A141">
        <v>4791</v>
      </c>
      <c r="B141" s="141" t="s">
        <v>8265</v>
      </c>
      <c r="C141" t="s">
        <v>4928</v>
      </c>
      <c r="D141" s="140">
        <v>22.74</v>
      </c>
    </row>
    <row r="142" spans="1:4" ht="30">
      <c r="A142">
        <v>157</v>
      </c>
      <c r="B142" s="141" t="s">
        <v>118</v>
      </c>
      <c r="C142" t="s">
        <v>4928</v>
      </c>
      <c r="D142" s="140">
        <v>165.07</v>
      </c>
    </row>
    <row r="143" spans="1:4">
      <c r="A143">
        <v>156</v>
      </c>
      <c r="B143" s="141" t="s">
        <v>119</v>
      </c>
      <c r="C143" t="s">
        <v>4928</v>
      </c>
      <c r="D143" s="140">
        <v>58.77</v>
      </c>
    </row>
    <row r="144" spans="1:4" ht="30">
      <c r="A144">
        <v>131</v>
      </c>
      <c r="B144" s="141" t="s">
        <v>120</v>
      </c>
      <c r="C144" t="s">
        <v>4928</v>
      </c>
      <c r="D144" s="140">
        <v>50.26</v>
      </c>
    </row>
    <row r="145" spans="1:4">
      <c r="A145">
        <v>21114</v>
      </c>
      <c r="B145" s="141" t="s">
        <v>121</v>
      </c>
      <c r="C145" t="s">
        <v>4923</v>
      </c>
      <c r="D145" s="140">
        <v>39.409999999999997</v>
      </c>
    </row>
    <row r="146" spans="1:4">
      <c r="A146">
        <v>119</v>
      </c>
      <c r="B146" s="141" t="s">
        <v>122</v>
      </c>
      <c r="C146" t="s">
        <v>4923</v>
      </c>
      <c r="D146" s="140">
        <v>9.99</v>
      </c>
    </row>
    <row r="147" spans="1:4">
      <c r="A147">
        <v>122</v>
      </c>
      <c r="B147" s="141" t="s">
        <v>8266</v>
      </c>
      <c r="C147" t="s">
        <v>4923</v>
      </c>
      <c r="D147" s="140">
        <v>76.86</v>
      </c>
    </row>
    <row r="148" spans="1:4">
      <c r="A148">
        <v>20080</v>
      </c>
      <c r="B148" s="141" t="s">
        <v>123</v>
      </c>
      <c r="C148" t="s">
        <v>4923</v>
      </c>
      <c r="D148" s="140">
        <v>25.09</v>
      </c>
    </row>
    <row r="149" spans="1:4" ht="30">
      <c r="A149">
        <v>124</v>
      </c>
      <c r="B149" s="141" t="s">
        <v>7688</v>
      </c>
      <c r="C149" t="s">
        <v>4929</v>
      </c>
      <c r="D149" s="140">
        <v>19.38</v>
      </c>
    </row>
    <row r="150" spans="1:4">
      <c r="A150">
        <v>7334</v>
      </c>
      <c r="B150" s="141" t="s">
        <v>124</v>
      </c>
      <c r="C150" t="s">
        <v>4929</v>
      </c>
      <c r="D150" s="140">
        <v>25.74</v>
      </c>
    </row>
    <row r="151" spans="1:4" ht="30">
      <c r="A151">
        <v>123</v>
      </c>
      <c r="B151" s="141" t="s">
        <v>7689</v>
      </c>
      <c r="C151" t="s">
        <v>4929</v>
      </c>
      <c r="D151" s="140">
        <v>7.93</v>
      </c>
    </row>
    <row r="152" spans="1:4" ht="30">
      <c r="A152">
        <v>127</v>
      </c>
      <c r="B152" s="141" t="s">
        <v>7690</v>
      </c>
      <c r="C152" t="s">
        <v>4929</v>
      </c>
      <c r="D152" s="140">
        <v>18.93</v>
      </c>
    </row>
    <row r="153" spans="1:4">
      <c r="A153">
        <v>41373</v>
      </c>
      <c r="B153" s="141" t="s">
        <v>7691</v>
      </c>
      <c r="C153" t="s">
        <v>4929</v>
      </c>
      <c r="D153" s="140">
        <v>26.38</v>
      </c>
    </row>
    <row r="154" spans="1:4" ht="30">
      <c r="A154">
        <v>133</v>
      </c>
      <c r="B154" s="141" t="s">
        <v>7692</v>
      </c>
      <c r="C154" t="s">
        <v>4929</v>
      </c>
      <c r="D154" s="140">
        <v>7.86</v>
      </c>
    </row>
    <row r="155" spans="1:4" ht="30">
      <c r="A155">
        <v>43617</v>
      </c>
      <c r="B155" s="141" t="s">
        <v>7134</v>
      </c>
      <c r="C155" t="s">
        <v>4929</v>
      </c>
      <c r="D155" s="140">
        <v>8.7799999999999994</v>
      </c>
    </row>
    <row r="156" spans="1:4" ht="30">
      <c r="A156">
        <v>132</v>
      </c>
      <c r="B156" s="141" t="s">
        <v>7693</v>
      </c>
      <c r="C156" t="s">
        <v>4929</v>
      </c>
      <c r="D156" s="140">
        <v>8.15</v>
      </c>
    </row>
    <row r="157" spans="1:4" ht="30">
      <c r="A157">
        <v>43618</v>
      </c>
      <c r="B157" s="141" t="s">
        <v>7135</v>
      </c>
      <c r="C157" t="s">
        <v>4928</v>
      </c>
      <c r="D157" s="140">
        <v>20.52</v>
      </c>
    </row>
    <row r="158" spans="1:4" ht="45">
      <c r="A158">
        <v>37476</v>
      </c>
      <c r="B158" s="141" t="s">
        <v>8267</v>
      </c>
      <c r="C158" t="s">
        <v>4923</v>
      </c>
      <c r="D158" s="140">
        <v>3677.14</v>
      </c>
    </row>
    <row r="159" spans="1:4" ht="45">
      <c r="A159">
        <v>37478</v>
      </c>
      <c r="B159" s="141" t="s">
        <v>8268</v>
      </c>
      <c r="C159" t="s">
        <v>4923</v>
      </c>
      <c r="D159" s="140">
        <v>4605.71</v>
      </c>
    </row>
    <row r="160" spans="1:4" ht="45">
      <c r="A160">
        <v>37477</v>
      </c>
      <c r="B160" s="141" t="s">
        <v>8269</v>
      </c>
      <c r="C160" t="s">
        <v>4923</v>
      </c>
      <c r="D160" s="140">
        <v>6239.99</v>
      </c>
    </row>
    <row r="161" spans="1:4" ht="45">
      <c r="A161">
        <v>37479</v>
      </c>
      <c r="B161" s="141" t="s">
        <v>8270</v>
      </c>
      <c r="C161" t="s">
        <v>4923</v>
      </c>
      <c r="D161" s="140">
        <v>7400.71</v>
      </c>
    </row>
    <row r="162" spans="1:4">
      <c r="A162">
        <v>4319</v>
      </c>
      <c r="B162" s="141" t="s">
        <v>125</v>
      </c>
      <c r="C162" t="s">
        <v>4923</v>
      </c>
      <c r="D162" s="140">
        <v>1.78</v>
      </c>
    </row>
    <row r="163" spans="1:4" ht="30">
      <c r="A163">
        <v>42409</v>
      </c>
      <c r="B163" s="141" t="s">
        <v>7694</v>
      </c>
      <c r="C163" t="s">
        <v>4928</v>
      </c>
      <c r="D163" s="140">
        <v>12.92</v>
      </c>
    </row>
    <row r="164" spans="1:4">
      <c r="A164">
        <v>40553</v>
      </c>
      <c r="B164" s="141" t="s">
        <v>4940</v>
      </c>
      <c r="C164" t="s">
        <v>4941</v>
      </c>
      <c r="D164" s="140">
        <v>41.58</v>
      </c>
    </row>
    <row r="165" spans="1:4">
      <c r="A165">
        <v>6114</v>
      </c>
      <c r="B165" s="141" t="s">
        <v>8271</v>
      </c>
      <c r="C165" t="s">
        <v>4922</v>
      </c>
      <c r="D165" s="140">
        <v>11.03</v>
      </c>
    </row>
    <row r="166" spans="1:4">
      <c r="A166">
        <v>40912</v>
      </c>
      <c r="B166" s="141" t="s">
        <v>126</v>
      </c>
      <c r="C166" t="s">
        <v>4942</v>
      </c>
      <c r="D166" s="140">
        <v>1949.57</v>
      </c>
    </row>
    <row r="167" spans="1:4">
      <c r="A167">
        <v>247</v>
      </c>
      <c r="B167" s="141" t="s">
        <v>8272</v>
      </c>
      <c r="C167" t="s">
        <v>4922</v>
      </c>
      <c r="D167" s="140">
        <v>11.95</v>
      </c>
    </row>
    <row r="168" spans="1:4">
      <c r="A168">
        <v>40919</v>
      </c>
      <c r="B168" s="141" t="s">
        <v>128</v>
      </c>
      <c r="C168" t="s">
        <v>4942</v>
      </c>
      <c r="D168" s="140">
        <v>2111.17</v>
      </c>
    </row>
    <row r="169" spans="1:4">
      <c r="A169">
        <v>40984</v>
      </c>
      <c r="B169" s="141" t="s">
        <v>129</v>
      </c>
      <c r="C169" t="s">
        <v>4942</v>
      </c>
      <c r="D169" s="140">
        <v>1400.42</v>
      </c>
    </row>
    <row r="170" spans="1:4">
      <c r="A170">
        <v>44499</v>
      </c>
      <c r="B170" s="141" t="s">
        <v>8273</v>
      </c>
      <c r="C170" t="s">
        <v>4922</v>
      </c>
      <c r="D170" s="140">
        <v>7.92</v>
      </c>
    </row>
    <row r="171" spans="1:4">
      <c r="A171">
        <v>248</v>
      </c>
      <c r="B171" s="141" t="s">
        <v>8274</v>
      </c>
      <c r="C171" t="s">
        <v>4922</v>
      </c>
      <c r="D171" s="140">
        <v>11.03</v>
      </c>
    </row>
    <row r="172" spans="1:4">
      <c r="A172">
        <v>41086</v>
      </c>
      <c r="B172" s="141" t="s">
        <v>130</v>
      </c>
      <c r="C172" t="s">
        <v>4942</v>
      </c>
      <c r="D172" s="140">
        <v>1949.57</v>
      </c>
    </row>
    <row r="173" spans="1:4">
      <c r="A173">
        <v>34466</v>
      </c>
      <c r="B173" s="141" t="s">
        <v>8275</v>
      </c>
      <c r="C173" t="s">
        <v>4922</v>
      </c>
      <c r="D173" s="140">
        <v>11.93</v>
      </c>
    </row>
    <row r="174" spans="1:4">
      <c r="A174">
        <v>41083</v>
      </c>
      <c r="B174" s="141" t="s">
        <v>131</v>
      </c>
      <c r="C174" t="s">
        <v>4942</v>
      </c>
      <c r="D174" s="140">
        <v>2111.1799999999998</v>
      </c>
    </row>
    <row r="175" spans="1:4">
      <c r="A175">
        <v>252</v>
      </c>
      <c r="B175" s="141" t="s">
        <v>8276</v>
      </c>
      <c r="C175" t="s">
        <v>4922</v>
      </c>
      <c r="D175" s="140">
        <v>11.93</v>
      </c>
    </row>
    <row r="176" spans="1:4">
      <c r="A176">
        <v>40909</v>
      </c>
      <c r="B176" s="141" t="s">
        <v>132</v>
      </c>
      <c r="C176" t="s">
        <v>4942</v>
      </c>
      <c r="D176" s="140">
        <v>2111.1799999999998</v>
      </c>
    </row>
    <row r="177" spans="1:4">
      <c r="A177">
        <v>242</v>
      </c>
      <c r="B177" s="141" t="s">
        <v>133</v>
      </c>
      <c r="C177" t="s">
        <v>4922</v>
      </c>
      <c r="D177" s="140">
        <v>11.95</v>
      </c>
    </row>
    <row r="178" spans="1:4">
      <c r="A178">
        <v>41085</v>
      </c>
      <c r="B178" s="141" t="s">
        <v>134</v>
      </c>
      <c r="C178" t="s">
        <v>4942</v>
      </c>
      <c r="D178" s="140">
        <v>2111.1799999999998</v>
      </c>
    </row>
    <row r="179" spans="1:4" ht="30">
      <c r="A179">
        <v>427</v>
      </c>
      <c r="B179" s="141" t="s">
        <v>135</v>
      </c>
      <c r="C179" t="s">
        <v>4923</v>
      </c>
      <c r="D179" s="140">
        <v>8.51</v>
      </c>
    </row>
    <row r="180" spans="1:4" ht="30">
      <c r="A180">
        <v>417</v>
      </c>
      <c r="B180" s="141" t="s">
        <v>4943</v>
      </c>
      <c r="C180" t="s">
        <v>4923</v>
      </c>
      <c r="D180" s="140">
        <v>4.01</v>
      </c>
    </row>
    <row r="181" spans="1:4" ht="30">
      <c r="A181">
        <v>11273</v>
      </c>
      <c r="B181" s="141" t="s">
        <v>136</v>
      </c>
      <c r="C181" t="s">
        <v>4923</v>
      </c>
      <c r="D181" s="140">
        <v>12.44</v>
      </c>
    </row>
    <row r="182" spans="1:4" ht="30">
      <c r="A182">
        <v>11272</v>
      </c>
      <c r="B182" s="141" t="s">
        <v>137</v>
      </c>
      <c r="C182" t="s">
        <v>4923</v>
      </c>
      <c r="D182" s="140">
        <v>7.51</v>
      </c>
    </row>
    <row r="183" spans="1:4" ht="30">
      <c r="A183">
        <v>11275</v>
      </c>
      <c r="B183" s="141" t="s">
        <v>138</v>
      </c>
      <c r="C183" t="s">
        <v>4923</v>
      </c>
      <c r="D183" s="140">
        <v>3.01</v>
      </c>
    </row>
    <row r="184" spans="1:4" ht="30">
      <c r="A184">
        <v>11274</v>
      </c>
      <c r="B184" s="141" t="s">
        <v>139</v>
      </c>
      <c r="C184" t="s">
        <v>4923</v>
      </c>
      <c r="D184" s="140">
        <v>2.2999999999999998</v>
      </c>
    </row>
    <row r="185" spans="1:4">
      <c r="A185">
        <v>38470</v>
      </c>
      <c r="B185" s="141" t="s">
        <v>140</v>
      </c>
      <c r="C185" t="s">
        <v>4923</v>
      </c>
      <c r="D185" s="140">
        <v>43</v>
      </c>
    </row>
    <row r="186" spans="1:4">
      <c r="A186">
        <v>38547</v>
      </c>
      <c r="B186" s="141" t="s">
        <v>141</v>
      </c>
      <c r="C186" t="s">
        <v>4923</v>
      </c>
      <c r="D186" s="140">
        <v>117.34</v>
      </c>
    </row>
    <row r="187" spans="1:4">
      <c r="A187">
        <v>38469</v>
      </c>
      <c r="B187" s="141" t="s">
        <v>142</v>
      </c>
      <c r="C187" t="s">
        <v>4923</v>
      </c>
      <c r="D187" s="140">
        <v>126.17</v>
      </c>
    </row>
    <row r="188" spans="1:4">
      <c r="A188">
        <v>38467</v>
      </c>
      <c r="B188" s="141" t="s">
        <v>143</v>
      </c>
      <c r="C188" t="s">
        <v>4923</v>
      </c>
      <c r="D188" s="140">
        <v>70.989999999999995</v>
      </c>
    </row>
    <row r="189" spans="1:4">
      <c r="A189">
        <v>38468</v>
      </c>
      <c r="B189" s="141" t="s">
        <v>144</v>
      </c>
      <c r="C189" t="s">
        <v>4923</v>
      </c>
      <c r="D189" s="140">
        <v>78.12</v>
      </c>
    </row>
    <row r="190" spans="1:4">
      <c r="A190">
        <v>38471</v>
      </c>
      <c r="B190" s="141" t="s">
        <v>145</v>
      </c>
      <c r="C190" t="s">
        <v>4923</v>
      </c>
      <c r="D190" s="140">
        <v>101.45</v>
      </c>
    </row>
    <row r="191" spans="1:4">
      <c r="A191">
        <v>37370</v>
      </c>
      <c r="B191" s="141" t="s">
        <v>4944</v>
      </c>
      <c r="C191" t="s">
        <v>4922</v>
      </c>
      <c r="D191" s="140">
        <v>1.52</v>
      </c>
    </row>
    <row r="192" spans="1:4">
      <c r="A192">
        <v>40862</v>
      </c>
      <c r="B192" s="141" t="s">
        <v>4945</v>
      </c>
      <c r="C192" t="s">
        <v>4942</v>
      </c>
      <c r="D192" s="140">
        <v>286.18</v>
      </c>
    </row>
    <row r="193" spans="1:4" ht="30">
      <c r="A193">
        <v>10658</v>
      </c>
      <c r="B193" s="141" t="s">
        <v>146</v>
      </c>
      <c r="C193" t="s">
        <v>4923</v>
      </c>
      <c r="D193" s="140">
        <v>7770</v>
      </c>
    </row>
    <row r="194" spans="1:4">
      <c r="A194">
        <v>253</v>
      </c>
      <c r="B194" s="141" t="s">
        <v>11841</v>
      </c>
      <c r="C194" t="s">
        <v>4922</v>
      </c>
      <c r="D194" s="140">
        <v>14.83</v>
      </c>
    </row>
    <row r="195" spans="1:4">
      <c r="A195">
        <v>40809</v>
      </c>
      <c r="B195" s="141" t="s">
        <v>147</v>
      </c>
      <c r="C195" t="s">
        <v>4942</v>
      </c>
      <c r="D195" s="140">
        <v>2620.2199999999998</v>
      </c>
    </row>
    <row r="196" spans="1:4" ht="45">
      <c r="A196">
        <v>42428</v>
      </c>
      <c r="B196" s="141" t="s">
        <v>4946</v>
      </c>
      <c r="C196" t="s">
        <v>4923</v>
      </c>
      <c r="D196" s="140">
        <v>2251</v>
      </c>
    </row>
    <row r="197" spans="1:4">
      <c r="A197">
        <v>583</v>
      </c>
      <c r="B197" s="141" t="s">
        <v>148</v>
      </c>
      <c r="C197" t="s">
        <v>4928</v>
      </c>
      <c r="D197" s="140">
        <v>42.74</v>
      </c>
    </row>
    <row r="198" spans="1:4">
      <c r="A198">
        <v>301</v>
      </c>
      <c r="B198" s="141" t="s">
        <v>149</v>
      </c>
      <c r="C198" t="s">
        <v>4923</v>
      </c>
      <c r="D198" s="140">
        <v>3.5</v>
      </c>
    </row>
    <row r="199" spans="1:4">
      <c r="A199">
        <v>296</v>
      </c>
      <c r="B199" s="141" t="s">
        <v>8277</v>
      </c>
      <c r="C199" t="s">
        <v>4923</v>
      </c>
      <c r="D199" s="140">
        <v>1.98</v>
      </c>
    </row>
    <row r="200" spans="1:4">
      <c r="A200">
        <v>297</v>
      </c>
      <c r="B200" s="141" t="s">
        <v>8278</v>
      </c>
      <c r="C200" t="s">
        <v>4923</v>
      </c>
      <c r="D200" s="140">
        <v>2.91</v>
      </c>
    </row>
    <row r="201" spans="1:4">
      <c r="A201">
        <v>299</v>
      </c>
      <c r="B201" s="141" t="s">
        <v>8279</v>
      </c>
      <c r="C201" t="s">
        <v>4923</v>
      </c>
      <c r="D201" s="140">
        <v>4.0999999999999996</v>
      </c>
    </row>
    <row r="202" spans="1:4">
      <c r="A202">
        <v>300</v>
      </c>
      <c r="B202" s="141" t="s">
        <v>150</v>
      </c>
      <c r="C202" t="s">
        <v>4923</v>
      </c>
      <c r="D202" s="140">
        <v>14.21</v>
      </c>
    </row>
    <row r="203" spans="1:4">
      <c r="A203">
        <v>20085</v>
      </c>
      <c r="B203" s="141" t="s">
        <v>151</v>
      </c>
      <c r="C203" t="s">
        <v>4923</v>
      </c>
      <c r="D203" s="140">
        <v>2.59</v>
      </c>
    </row>
    <row r="204" spans="1:4">
      <c r="A204">
        <v>298</v>
      </c>
      <c r="B204" s="141" t="s">
        <v>8280</v>
      </c>
      <c r="C204" t="s">
        <v>4923</v>
      </c>
      <c r="D204" s="140">
        <v>3.15</v>
      </c>
    </row>
    <row r="205" spans="1:4">
      <c r="A205">
        <v>311</v>
      </c>
      <c r="B205" s="141" t="s">
        <v>152</v>
      </c>
      <c r="C205" t="s">
        <v>4923</v>
      </c>
      <c r="D205" s="140">
        <v>11.71</v>
      </c>
    </row>
    <row r="206" spans="1:4">
      <c r="A206">
        <v>318</v>
      </c>
      <c r="B206" s="141" t="s">
        <v>153</v>
      </c>
      <c r="C206" t="s">
        <v>4923</v>
      </c>
      <c r="D206" s="140">
        <v>23.59</v>
      </c>
    </row>
    <row r="207" spans="1:4">
      <c r="A207">
        <v>319</v>
      </c>
      <c r="B207" s="141" t="s">
        <v>154</v>
      </c>
      <c r="C207" t="s">
        <v>4923</v>
      </c>
      <c r="D207" s="140">
        <v>37</v>
      </c>
    </row>
    <row r="208" spans="1:4">
      <c r="A208">
        <v>303</v>
      </c>
      <c r="B208" s="141" t="s">
        <v>155</v>
      </c>
      <c r="C208" t="s">
        <v>4923</v>
      </c>
      <c r="D208" s="140">
        <v>3.87</v>
      </c>
    </row>
    <row r="209" spans="1:4">
      <c r="A209">
        <v>305</v>
      </c>
      <c r="B209" s="141" t="s">
        <v>156</v>
      </c>
      <c r="C209" t="s">
        <v>4923</v>
      </c>
      <c r="D209" s="140">
        <v>12.2</v>
      </c>
    </row>
    <row r="210" spans="1:4">
      <c r="A210">
        <v>306</v>
      </c>
      <c r="B210" s="141" t="s">
        <v>157</v>
      </c>
      <c r="C210" t="s">
        <v>4923</v>
      </c>
      <c r="D210" s="140">
        <v>18.5</v>
      </c>
    </row>
    <row r="211" spans="1:4">
      <c r="A211">
        <v>307</v>
      </c>
      <c r="B211" s="141" t="s">
        <v>158</v>
      </c>
      <c r="C211" t="s">
        <v>4923</v>
      </c>
      <c r="D211" s="140">
        <v>46.73</v>
      </c>
    </row>
    <row r="212" spans="1:4">
      <c r="A212">
        <v>309</v>
      </c>
      <c r="B212" s="141" t="s">
        <v>159</v>
      </c>
      <c r="C212" t="s">
        <v>4923</v>
      </c>
      <c r="D212" s="140">
        <v>76.55</v>
      </c>
    </row>
    <row r="213" spans="1:4">
      <c r="A213">
        <v>310</v>
      </c>
      <c r="B213" s="141" t="s">
        <v>160</v>
      </c>
      <c r="C213" t="s">
        <v>4923</v>
      </c>
      <c r="D213" s="140">
        <v>106.11</v>
      </c>
    </row>
    <row r="214" spans="1:4">
      <c r="A214">
        <v>328</v>
      </c>
      <c r="B214" s="141" t="s">
        <v>161</v>
      </c>
      <c r="C214" t="s">
        <v>4923</v>
      </c>
      <c r="D214" s="140">
        <v>9.2799999999999994</v>
      </c>
    </row>
    <row r="215" spans="1:4">
      <c r="A215">
        <v>325</v>
      </c>
      <c r="B215" s="141" t="s">
        <v>162</v>
      </c>
      <c r="C215" t="s">
        <v>4923</v>
      </c>
      <c r="D215" s="140">
        <v>2.73</v>
      </c>
    </row>
    <row r="216" spans="1:4">
      <c r="A216">
        <v>20326</v>
      </c>
      <c r="B216" s="141" t="s">
        <v>163</v>
      </c>
      <c r="C216" t="s">
        <v>4923</v>
      </c>
      <c r="D216" s="140">
        <v>5.01</v>
      </c>
    </row>
    <row r="217" spans="1:4">
      <c r="A217">
        <v>329</v>
      </c>
      <c r="B217" s="141" t="s">
        <v>164</v>
      </c>
      <c r="C217" t="s">
        <v>4923</v>
      </c>
      <c r="D217" s="140">
        <v>7.76</v>
      </c>
    </row>
    <row r="218" spans="1:4">
      <c r="A218">
        <v>308</v>
      </c>
      <c r="B218" s="141" t="s">
        <v>165</v>
      </c>
      <c r="C218" t="s">
        <v>4923</v>
      </c>
      <c r="D218" s="140">
        <v>104.3</v>
      </c>
    </row>
    <row r="219" spans="1:4" ht="30">
      <c r="A219">
        <v>39642</v>
      </c>
      <c r="B219" s="141" t="s">
        <v>8281</v>
      </c>
      <c r="C219" t="s">
        <v>4923</v>
      </c>
      <c r="D219" s="140">
        <v>3.43</v>
      </c>
    </row>
    <row r="220" spans="1:4" ht="30">
      <c r="A220">
        <v>39641</v>
      </c>
      <c r="B220" s="141" t="s">
        <v>8282</v>
      </c>
      <c r="C220" t="s">
        <v>4923</v>
      </c>
      <c r="D220" s="140">
        <v>3.01</v>
      </c>
    </row>
    <row r="221" spans="1:4" ht="30">
      <c r="A221">
        <v>39643</v>
      </c>
      <c r="B221" s="141" t="s">
        <v>8283</v>
      </c>
      <c r="C221" t="s">
        <v>4923</v>
      </c>
      <c r="D221" s="140">
        <v>4.03</v>
      </c>
    </row>
    <row r="222" spans="1:4" ht="30">
      <c r="A222">
        <v>39644</v>
      </c>
      <c r="B222" s="141" t="s">
        <v>8284</v>
      </c>
      <c r="C222" t="s">
        <v>4923</v>
      </c>
      <c r="D222" s="140">
        <v>6.25</v>
      </c>
    </row>
    <row r="223" spans="1:4" ht="30">
      <c r="A223">
        <v>39645</v>
      </c>
      <c r="B223" s="141" t="s">
        <v>8285</v>
      </c>
      <c r="C223" t="s">
        <v>4923</v>
      </c>
      <c r="D223" s="140">
        <v>6.86</v>
      </c>
    </row>
    <row r="224" spans="1:4">
      <c r="A224">
        <v>41610</v>
      </c>
      <c r="B224" s="141" t="s">
        <v>8286</v>
      </c>
      <c r="C224" t="s">
        <v>4923</v>
      </c>
      <c r="D224" s="140">
        <v>682.2</v>
      </c>
    </row>
    <row r="225" spans="1:4">
      <c r="A225">
        <v>41611</v>
      </c>
      <c r="B225" s="141" t="s">
        <v>8287</v>
      </c>
      <c r="C225" t="s">
        <v>4923</v>
      </c>
      <c r="D225" s="140">
        <v>1075.28</v>
      </c>
    </row>
    <row r="226" spans="1:4">
      <c r="A226">
        <v>41612</v>
      </c>
      <c r="B226" s="141" t="s">
        <v>8288</v>
      </c>
      <c r="C226" t="s">
        <v>4923</v>
      </c>
      <c r="D226" s="140">
        <v>1509.85</v>
      </c>
    </row>
    <row r="227" spans="1:4" ht="30">
      <c r="A227">
        <v>41637</v>
      </c>
      <c r="B227" s="141" t="s">
        <v>8289</v>
      </c>
      <c r="C227" t="s">
        <v>4923</v>
      </c>
      <c r="D227" s="140">
        <v>141.13999999999999</v>
      </c>
    </row>
    <row r="228" spans="1:4" ht="30">
      <c r="A228">
        <v>41638</v>
      </c>
      <c r="B228" s="141" t="s">
        <v>8290</v>
      </c>
      <c r="C228" t="s">
        <v>4923</v>
      </c>
      <c r="D228" s="140">
        <v>183.85</v>
      </c>
    </row>
    <row r="229" spans="1:4" ht="30">
      <c r="A229">
        <v>41639</v>
      </c>
      <c r="B229" s="141" t="s">
        <v>8291</v>
      </c>
      <c r="C229" t="s">
        <v>4923</v>
      </c>
      <c r="D229" s="140">
        <v>444.78</v>
      </c>
    </row>
    <row r="230" spans="1:4">
      <c r="A230">
        <v>11789</v>
      </c>
      <c r="B230" s="141" t="s">
        <v>166</v>
      </c>
      <c r="C230" t="s">
        <v>4923</v>
      </c>
      <c r="D230" s="140">
        <v>1.1299999999999999</v>
      </c>
    </row>
    <row r="231" spans="1:4" ht="30">
      <c r="A231">
        <v>20975</v>
      </c>
      <c r="B231" s="141" t="s">
        <v>167</v>
      </c>
      <c r="C231" t="s">
        <v>4923</v>
      </c>
      <c r="D231" s="140">
        <v>10.81</v>
      </c>
    </row>
    <row r="232" spans="1:4" ht="30">
      <c r="A232">
        <v>20976</v>
      </c>
      <c r="B232" s="141" t="s">
        <v>168</v>
      </c>
      <c r="C232" t="s">
        <v>4923</v>
      </c>
      <c r="D232" s="140">
        <v>16.34</v>
      </c>
    </row>
    <row r="233" spans="1:4" ht="30">
      <c r="A233">
        <v>40340</v>
      </c>
      <c r="B233" s="141" t="s">
        <v>8292</v>
      </c>
      <c r="C233" t="s">
        <v>4923</v>
      </c>
      <c r="D233" s="140">
        <v>25.75</v>
      </c>
    </row>
    <row r="234" spans="1:4" ht="30">
      <c r="A234">
        <v>40341</v>
      </c>
      <c r="B234" s="141" t="s">
        <v>8293</v>
      </c>
      <c r="C234" t="s">
        <v>4923</v>
      </c>
      <c r="D234" s="140">
        <v>30.73</v>
      </c>
    </row>
    <row r="235" spans="1:4" ht="30">
      <c r="A235">
        <v>40342</v>
      </c>
      <c r="B235" s="141" t="s">
        <v>8294</v>
      </c>
      <c r="C235" t="s">
        <v>4923</v>
      </c>
      <c r="D235" s="140">
        <v>36.65</v>
      </c>
    </row>
    <row r="236" spans="1:4" ht="30">
      <c r="A236">
        <v>40343</v>
      </c>
      <c r="B236" s="141" t="s">
        <v>8295</v>
      </c>
      <c r="C236" t="s">
        <v>4923</v>
      </c>
      <c r="D236" s="140">
        <v>43.47</v>
      </c>
    </row>
    <row r="237" spans="1:4" ht="30">
      <c r="A237">
        <v>40344</v>
      </c>
      <c r="B237" s="141" t="s">
        <v>8296</v>
      </c>
      <c r="C237" t="s">
        <v>4923</v>
      </c>
      <c r="D237" s="140">
        <v>59.26</v>
      </c>
    </row>
    <row r="238" spans="1:4" ht="30">
      <c r="A238">
        <v>40345</v>
      </c>
      <c r="B238" s="141" t="s">
        <v>8297</v>
      </c>
      <c r="C238" t="s">
        <v>4923</v>
      </c>
      <c r="D238" s="140">
        <v>73.010000000000005</v>
      </c>
    </row>
    <row r="239" spans="1:4" ht="30">
      <c r="A239">
        <v>40346</v>
      </c>
      <c r="B239" s="141" t="s">
        <v>8298</v>
      </c>
      <c r="C239" t="s">
        <v>4923</v>
      </c>
      <c r="D239" s="140">
        <v>84.7</v>
      </c>
    </row>
    <row r="240" spans="1:4" ht="30">
      <c r="A240">
        <v>40347</v>
      </c>
      <c r="B240" s="141" t="s">
        <v>8299</v>
      </c>
      <c r="C240" t="s">
        <v>4923</v>
      </c>
      <c r="D240" s="140">
        <v>106.42</v>
      </c>
    </row>
    <row r="241" spans="1:4">
      <c r="A241">
        <v>6138</v>
      </c>
      <c r="B241" s="141" t="s">
        <v>8300</v>
      </c>
      <c r="C241" t="s">
        <v>4923</v>
      </c>
      <c r="D241" s="140">
        <v>13.82</v>
      </c>
    </row>
    <row r="242" spans="1:4">
      <c r="A242">
        <v>38840</v>
      </c>
      <c r="B242" s="141" t="s">
        <v>4947</v>
      </c>
      <c r="C242" t="s">
        <v>4923</v>
      </c>
      <c r="D242" s="140">
        <v>2.14</v>
      </c>
    </row>
    <row r="243" spans="1:4">
      <c r="A243">
        <v>38841</v>
      </c>
      <c r="B243" s="141" t="s">
        <v>4948</v>
      </c>
      <c r="C243" t="s">
        <v>4923</v>
      </c>
      <c r="D243" s="140">
        <v>2.38</v>
      </c>
    </row>
    <row r="244" spans="1:4">
      <c r="A244">
        <v>38842</v>
      </c>
      <c r="B244" s="141" t="s">
        <v>4949</v>
      </c>
      <c r="C244" t="s">
        <v>4923</v>
      </c>
      <c r="D244" s="140">
        <v>4.7</v>
      </c>
    </row>
    <row r="245" spans="1:4">
      <c r="A245">
        <v>38843</v>
      </c>
      <c r="B245" s="141" t="s">
        <v>4950</v>
      </c>
      <c r="C245" t="s">
        <v>4923</v>
      </c>
      <c r="D245" s="140">
        <v>7.34</v>
      </c>
    </row>
    <row r="246" spans="1:4" ht="30">
      <c r="A246">
        <v>43424</v>
      </c>
      <c r="B246" s="141" t="s">
        <v>8301</v>
      </c>
      <c r="C246" t="s">
        <v>4923</v>
      </c>
      <c r="D246" s="140">
        <v>571.57000000000005</v>
      </c>
    </row>
    <row r="247" spans="1:4" ht="30">
      <c r="A247">
        <v>43426</v>
      </c>
      <c r="B247" s="141" t="s">
        <v>8302</v>
      </c>
      <c r="C247" t="s">
        <v>4923</v>
      </c>
      <c r="D247" s="140">
        <v>1971.35</v>
      </c>
    </row>
    <row r="248" spans="1:4" ht="30">
      <c r="A248">
        <v>12565</v>
      </c>
      <c r="B248" s="141" t="s">
        <v>8303</v>
      </c>
      <c r="C248" t="s">
        <v>4923</v>
      </c>
      <c r="D248" s="140">
        <v>691.33</v>
      </c>
    </row>
    <row r="249" spans="1:4" ht="30">
      <c r="A249">
        <v>12567</v>
      </c>
      <c r="B249" s="141" t="s">
        <v>8304</v>
      </c>
      <c r="C249" t="s">
        <v>4923</v>
      </c>
      <c r="D249" s="140">
        <v>928.57</v>
      </c>
    </row>
    <row r="250" spans="1:4" ht="30">
      <c r="A250">
        <v>12568</v>
      </c>
      <c r="B250" s="141" t="s">
        <v>8305</v>
      </c>
      <c r="C250" t="s">
        <v>4923</v>
      </c>
      <c r="D250" s="140">
        <v>1299.99</v>
      </c>
    </row>
    <row r="251" spans="1:4" ht="30">
      <c r="A251">
        <v>43441</v>
      </c>
      <c r="B251" s="141" t="s">
        <v>8306</v>
      </c>
      <c r="C251" t="s">
        <v>4923</v>
      </c>
      <c r="D251" s="140">
        <v>167.14</v>
      </c>
    </row>
    <row r="252" spans="1:4" ht="30">
      <c r="A252">
        <v>43423</v>
      </c>
      <c r="B252" s="141" t="s">
        <v>8307</v>
      </c>
      <c r="C252" t="s">
        <v>4923</v>
      </c>
      <c r="D252" s="140">
        <v>78</v>
      </c>
    </row>
    <row r="253" spans="1:4" ht="30">
      <c r="A253">
        <v>12532</v>
      </c>
      <c r="B253" s="141" t="s">
        <v>8308</v>
      </c>
      <c r="C253" t="s">
        <v>4923</v>
      </c>
      <c r="D253" s="140">
        <v>120.29</v>
      </c>
    </row>
    <row r="254" spans="1:4" ht="45">
      <c r="A254">
        <v>43444</v>
      </c>
      <c r="B254" s="141" t="s">
        <v>8309</v>
      </c>
      <c r="C254" t="s">
        <v>4923</v>
      </c>
      <c r="D254" s="140">
        <v>403.92</v>
      </c>
    </row>
    <row r="255" spans="1:4" ht="45">
      <c r="A255">
        <v>12551</v>
      </c>
      <c r="B255" s="141" t="s">
        <v>8310</v>
      </c>
      <c r="C255" t="s">
        <v>4923</v>
      </c>
      <c r="D255" s="140">
        <v>288.19</v>
      </c>
    </row>
    <row r="256" spans="1:4" ht="45">
      <c r="A256">
        <v>43442</v>
      </c>
      <c r="B256" s="141" t="s">
        <v>8311</v>
      </c>
      <c r="C256" t="s">
        <v>4923</v>
      </c>
      <c r="D256" s="140">
        <v>222.85</v>
      </c>
    </row>
    <row r="257" spans="1:4" ht="45">
      <c r="A257">
        <v>43443</v>
      </c>
      <c r="B257" s="141" t="s">
        <v>8312</v>
      </c>
      <c r="C257" t="s">
        <v>4923</v>
      </c>
      <c r="D257" s="140">
        <v>292.49</v>
      </c>
    </row>
    <row r="258" spans="1:4" ht="45">
      <c r="A258">
        <v>12544</v>
      </c>
      <c r="B258" s="141" t="s">
        <v>8313</v>
      </c>
      <c r="C258" t="s">
        <v>4923</v>
      </c>
      <c r="D258" s="140">
        <v>157.85</v>
      </c>
    </row>
    <row r="259" spans="1:4" ht="45">
      <c r="A259">
        <v>12547</v>
      </c>
      <c r="B259" s="141" t="s">
        <v>8314</v>
      </c>
      <c r="C259" t="s">
        <v>4923</v>
      </c>
      <c r="D259" s="140">
        <v>212.3</v>
      </c>
    </row>
    <row r="260" spans="1:4" ht="45">
      <c r="A260">
        <v>43445</v>
      </c>
      <c r="B260" s="141" t="s">
        <v>8315</v>
      </c>
      <c r="C260" t="s">
        <v>4923</v>
      </c>
      <c r="D260" s="140">
        <v>557.14</v>
      </c>
    </row>
    <row r="261" spans="1:4" ht="45">
      <c r="A261">
        <v>12563</v>
      </c>
      <c r="B261" s="141" t="s">
        <v>8316</v>
      </c>
      <c r="C261" t="s">
        <v>4923</v>
      </c>
      <c r="D261" s="140">
        <v>398.61</v>
      </c>
    </row>
    <row r="262" spans="1:4" ht="30">
      <c r="A262">
        <v>43425</v>
      </c>
      <c r="B262" s="141" t="s">
        <v>8317</v>
      </c>
      <c r="C262" t="s">
        <v>4923</v>
      </c>
      <c r="D262" s="140">
        <v>250.71</v>
      </c>
    </row>
    <row r="263" spans="1:4" ht="30">
      <c r="A263">
        <v>43446</v>
      </c>
      <c r="B263" s="141" t="s">
        <v>8318</v>
      </c>
      <c r="C263" t="s">
        <v>4923</v>
      </c>
      <c r="D263" s="140">
        <v>529.28</v>
      </c>
    </row>
    <row r="264" spans="1:4" ht="30">
      <c r="A264">
        <v>43447</v>
      </c>
      <c r="B264" s="141" t="s">
        <v>8319</v>
      </c>
      <c r="C264" t="s">
        <v>4923</v>
      </c>
      <c r="D264" s="140">
        <v>650</v>
      </c>
    </row>
    <row r="265" spans="1:4" ht="30">
      <c r="A265">
        <v>43448</v>
      </c>
      <c r="B265" s="141" t="s">
        <v>8320</v>
      </c>
      <c r="C265" t="s">
        <v>4923</v>
      </c>
      <c r="D265" s="140">
        <v>910</v>
      </c>
    </row>
    <row r="266" spans="1:4" ht="30">
      <c r="A266">
        <v>13761</v>
      </c>
      <c r="B266" s="141" t="s">
        <v>169</v>
      </c>
      <c r="C266" t="s">
        <v>4923</v>
      </c>
      <c r="D266" s="140">
        <v>3677.85</v>
      </c>
    </row>
    <row r="267" spans="1:4" ht="30">
      <c r="A267">
        <v>4814</v>
      </c>
      <c r="B267" s="141" t="s">
        <v>4951</v>
      </c>
      <c r="C267" t="s">
        <v>4923</v>
      </c>
      <c r="D267" s="140">
        <v>80.040000000000006</v>
      </c>
    </row>
    <row r="268" spans="1:4">
      <c r="A268">
        <v>44473</v>
      </c>
      <c r="B268" s="141" t="s">
        <v>8321</v>
      </c>
      <c r="C268" t="s">
        <v>4923</v>
      </c>
      <c r="D268" s="140">
        <v>2812.24</v>
      </c>
    </row>
    <row r="269" spans="1:4">
      <c r="A269">
        <v>6122</v>
      </c>
      <c r="B269" s="141" t="s">
        <v>11842</v>
      </c>
      <c r="C269" t="s">
        <v>4922</v>
      </c>
      <c r="D269" s="140">
        <v>15.31</v>
      </c>
    </row>
    <row r="270" spans="1:4">
      <c r="A270">
        <v>40810</v>
      </c>
      <c r="B270" s="141" t="s">
        <v>4952</v>
      </c>
      <c r="C270" t="s">
        <v>4942</v>
      </c>
      <c r="D270" s="140">
        <v>2705.84</v>
      </c>
    </row>
    <row r="271" spans="1:4" ht="30">
      <c r="A271">
        <v>21100</v>
      </c>
      <c r="B271" s="141" t="s">
        <v>171</v>
      </c>
      <c r="C271" t="s">
        <v>4923</v>
      </c>
      <c r="D271" s="140">
        <v>3047.95</v>
      </c>
    </row>
    <row r="272" spans="1:4" ht="30">
      <c r="A272">
        <v>11816</v>
      </c>
      <c r="B272" s="141" t="s">
        <v>172</v>
      </c>
      <c r="C272" t="s">
        <v>4923</v>
      </c>
      <c r="D272" s="140">
        <v>3250</v>
      </c>
    </row>
    <row r="273" spans="1:4" ht="30">
      <c r="A273">
        <v>11814</v>
      </c>
      <c r="B273" s="141" t="s">
        <v>173</v>
      </c>
      <c r="C273" t="s">
        <v>4923</v>
      </c>
      <c r="D273" s="140">
        <v>7074.43</v>
      </c>
    </row>
    <row r="274" spans="1:4" ht="45">
      <c r="A274">
        <v>14186</v>
      </c>
      <c r="B274" s="141" t="s">
        <v>174</v>
      </c>
      <c r="C274" t="s">
        <v>4923</v>
      </c>
      <c r="D274" s="140">
        <v>8882.91</v>
      </c>
    </row>
    <row r="275" spans="1:4" ht="30">
      <c r="A275">
        <v>14185</v>
      </c>
      <c r="B275" s="141" t="s">
        <v>175</v>
      </c>
      <c r="C275" t="s">
        <v>4923</v>
      </c>
      <c r="D275" s="140">
        <v>11506.83</v>
      </c>
    </row>
    <row r="276" spans="1:4" ht="45">
      <c r="A276">
        <v>11811</v>
      </c>
      <c r="B276" s="141" t="s">
        <v>176</v>
      </c>
      <c r="C276" t="s">
        <v>4923</v>
      </c>
      <c r="D276" s="140">
        <v>4399.7700000000004</v>
      </c>
    </row>
    <row r="277" spans="1:4">
      <c r="A277">
        <v>44498</v>
      </c>
      <c r="B277" s="141" t="s">
        <v>8322</v>
      </c>
      <c r="C277" t="s">
        <v>4923</v>
      </c>
      <c r="D277" s="140">
        <v>344264.33</v>
      </c>
    </row>
    <row r="278" spans="1:4" ht="30">
      <c r="A278">
        <v>34469</v>
      </c>
      <c r="B278" s="141" t="s">
        <v>8323</v>
      </c>
      <c r="C278" t="s">
        <v>4923</v>
      </c>
      <c r="D278" s="140">
        <v>10937.09</v>
      </c>
    </row>
    <row r="279" spans="1:4" ht="30">
      <c r="A279">
        <v>34476</v>
      </c>
      <c r="B279" s="141" t="s">
        <v>8324</v>
      </c>
      <c r="C279" t="s">
        <v>4923</v>
      </c>
      <c r="D279" s="140">
        <v>5704.15</v>
      </c>
    </row>
    <row r="280" spans="1:4" ht="30">
      <c r="A280">
        <v>34477</v>
      </c>
      <c r="B280" s="141" t="s">
        <v>8325</v>
      </c>
      <c r="C280" t="s">
        <v>4923</v>
      </c>
      <c r="D280" s="140">
        <v>7570.51</v>
      </c>
    </row>
    <row r="281" spans="1:4" ht="30">
      <c r="A281">
        <v>34482</v>
      </c>
      <c r="B281" s="141" t="s">
        <v>8326</v>
      </c>
      <c r="C281" t="s">
        <v>4923</v>
      </c>
      <c r="D281" s="140">
        <v>7070.44</v>
      </c>
    </row>
    <row r="282" spans="1:4" ht="60">
      <c r="A282">
        <v>34472</v>
      </c>
      <c r="B282" s="141" t="s">
        <v>8327</v>
      </c>
      <c r="C282" t="s">
        <v>4923</v>
      </c>
      <c r="D282" s="140">
        <v>3365</v>
      </c>
    </row>
    <row r="283" spans="1:4" ht="30">
      <c r="A283">
        <v>42425</v>
      </c>
      <c r="B283" s="141" t="s">
        <v>7036</v>
      </c>
      <c r="C283" t="s">
        <v>4923</v>
      </c>
      <c r="D283" s="140">
        <v>2377.85</v>
      </c>
    </row>
    <row r="284" spans="1:4" ht="30">
      <c r="A284">
        <v>42422</v>
      </c>
      <c r="B284" s="141" t="s">
        <v>7037</v>
      </c>
      <c r="C284" t="s">
        <v>4923</v>
      </c>
      <c r="D284" s="140">
        <v>3530</v>
      </c>
    </row>
    <row r="285" spans="1:4" ht="30">
      <c r="A285">
        <v>43184</v>
      </c>
      <c r="B285" s="141" t="s">
        <v>7695</v>
      </c>
      <c r="C285" t="s">
        <v>4923</v>
      </c>
      <c r="D285" s="140">
        <v>4878.8</v>
      </c>
    </row>
    <row r="286" spans="1:4" ht="30">
      <c r="A286">
        <v>42424</v>
      </c>
      <c r="B286" s="141" t="s">
        <v>7038</v>
      </c>
      <c r="C286" t="s">
        <v>4923</v>
      </c>
      <c r="D286" s="140">
        <v>2123.63</v>
      </c>
    </row>
    <row r="287" spans="1:4" ht="45">
      <c r="A287">
        <v>42421</v>
      </c>
      <c r="B287" s="141" t="s">
        <v>7696</v>
      </c>
      <c r="C287" t="s">
        <v>4923</v>
      </c>
      <c r="D287" s="140">
        <v>19335.400000000001</v>
      </c>
    </row>
    <row r="288" spans="1:4" ht="30">
      <c r="A288">
        <v>42416</v>
      </c>
      <c r="B288" s="141" t="s">
        <v>7039</v>
      </c>
      <c r="C288" t="s">
        <v>4923</v>
      </c>
      <c r="D288" s="140">
        <v>9154.7199999999993</v>
      </c>
    </row>
    <row r="289" spans="1:4" ht="30">
      <c r="A289">
        <v>42417</v>
      </c>
      <c r="B289" s="141" t="s">
        <v>7040</v>
      </c>
      <c r="C289" t="s">
        <v>4923</v>
      </c>
      <c r="D289" s="140">
        <v>10263.19</v>
      </c>
    </row>
    <row r="290" spans="1:4" ht="30">
      <c r="A290">
        <v>42419</v>
      </c>
      <c r="B290" s="141" t="s">
        <v>7041</v>
      </c>
      <c r="C290" t="s">
        <v>4923</v>
      </c>
      <c r="D290" s="140">
        <v>11595.22</v>
      </c>
    </row>
    <row r="291" spans="1:4" ht="30">
      <c r="A291">
        <v>42420</v>
      </c>
      <c r="B291" s="141" t="s">
        <v>7042</v>
      </c>
      <c r="C291" t="s">
        <v>4923</v>
      </c>
      <c r="D291" s="140">
        <v>15936.77</v>
      </c>
    </row>
    <row r="292" spans="1:4" ht="30">
      <c r="A292">
        <v>43195</v>
      </c>
      <c r="B292" s="141" t="s">
        <v>7697</v>
      </c>
      <c r="C292" t="s">
        <v>4923</v>
      </c>
      <c r="D292" s="140">
        <v>5611.56</v>
      </c>
    </row>
    <row r="293" spans="1:4" ht="30">
      <c r="A293">
        <v>43196</v>
      </c>
      <c r="B293" s="141" t="s">
        <v>7698</v>
      </c>
      <c r="C293" t="s">
        <v>4923</v>
      </c>
      <c r="D293" s="140">
        <v>6954.73</v>
      </c>
    </row>
    <row r="294" spans="1:4" ht="30">
      <c r="A294">
        <v>43198</v>
      </c>
      <c r="B294" s="141" t="s">
        <v>7699</v>
      </c>
      <c r="C294" t="s">
        <v>4923</v>
      </c>
      <c r="D294" s="140">
        <v>10334.56</v>
      </c>
    </row>
    <row r="295" spans="1:4" ht="30">
      <c r="A295">
        <v>43199</v>
      </c>
      <c r="B295" s="141" t="s">
        <v>7700</v>
      </c>
      <c r="C295" t="s">
        <v>4923</v>
      </c>
      <c r="D295" s="140">
        <v>10713.25</v>
      </c>
    </row>
    <row r="296" spans="1:4" ht="30">
      <c r="A296">
        <v>43200</v>
      </c>
      <c r="B296" s="141" t="s">
        <v>7701</v>
      </c>
      <c r="C296" t="s">
        <v>4923</v>
      </c>
      <c r="D296" s="140">
        <v>12294.24</v>
      </c>
    </row>
    <row r="297" spans="1:4" ht="45">
      <c r="A297">
        <v>39556</v>
      </c>
      <c r="B297" s="141" t="s">
        <v>7043</v>
      </c>
      <c r="C297" t="s">
        <v>4923</v>
      </c>
      <c r="D297" s="140">
        <v>6714.75</v>
      </c>
    </row>
    <row r="298" spans="1:4" ht="45">
      <c r="A298">
        <v>39557</v>
      </c>
      <c r="B298" s="141" t="s">
        <v>7044</v>
      </c>
      <c r="C298" t="s">
        <v>4923</v>
      </c>
      <c r="D298" s="140">
        <v>7230.32</v>
      </c>
    </row>
    <row r="299" spans="1:4" ht="45">
      <c r="A299">
        <v>39559</v>
      </c>
      <c r="B299" s="141" t="s">
        <v>7045</v>
      </c>
      <c r="C299" t="s">
        <v>4923</v>
      </c>
      <c r="D299" s="140">
        <v>10685.02</v>
      </c>
    </row>
    <row r="300" spans="1:4" ht="45">
      <c r="A300">
        <v>39560</v>
      </c>
      <c r="B300" s="141" t="s">
        <v>7046</v>
      </c>
      <c r="C300" t="s">
        <v>4923</v>
      </c>
      <c r="D300" s="140">
        <v>12361.53</v>
      </c>
    </row>
    <row r="301" spans="1:4" ht="45">
      <c r="A301">
        <v>39561</v>
      </c>
      <c r="B301" s="141" t="s">
        <v>7047</v>
      </c>
      <c r="C301" t="s">
        <v>4923</v>
      </c>
      <c r="D301" s="140">
        <v>12931.74</v>
      </c>
    </row>
    <row r="302" spans="1:4" ht="30">
      <c r="A302">
        <v>43190</v>
      </c>
      <c r="B302" s="141" t="s">
        <v>7702</v>
      </c>
      <c r="C302" t="s">
        <v>4923</v>
      </c>
      <c r="D302" s="140">
        <v>1908.38</v>
      </c>
    </row>
    <row r="303" spans="1:4" ht="45">
      <c r="A303">
        <v>39555</v>
      </c>
      <c r="B303" s="141" t="s">
        <v>7048</v>
      </c>
      <c r="C303" t="s">
        <v>4923</v>
      </c>
      <c r="D303" s="140">
        <v>2064.38</v>
      </c>
    </row>
    <row r="304" spans="1:4" ht="30">
      <c r="A304">
        <v>43191</v>
      </c>
      <c r="B304" s="141" t="s">
        <v>7703</v>
      </c>
      <c r="C304" t="s">
        <v>4923</v>
      </c>
      <c r="D304" s="140">
        <v>2745.91</v>
      </c>
    </row>
    <row r="305" spans="1:4" ht="45">
      <c r="A305">
        <v>39548</v>
      </c>
      <c r="B305" s="141" t="s">
        <v>7049</v>
      </c>
      <c r="C305" t="s">
        <v>4923</v>
      </c>
      <c r="D305" s="140">
        <v>3062.11</v>
      </c>
    </row>
    <row r="306" spans="1:4" ht="30">
      <c r="A306">
        <v>43192</v>
      </c>
      <c r="B306" s="141" t="s">
        <v>7704</v>
      </c>
      <c r="C306" t="s">
        <v>4923</v>
      </c>
      <c r="D306" s="140">
        <v>3596.89</v>
      </c>
    </row>
    <row r="307" spans="1:4" ht="45">
      <c r="A307">
        <v>39554</v>
      </c>
      <c r="B307" s="141" t="s">
        <v>7050</v>
      </c>
      <c r="C307" t="s">
        <v>4923</v>
      </c>
      <c r="D307" s="140">
        <v>4049.18</v>
      </c>
    </row>
    <row r="308" spans="1:4" ht="30">
      <c r="A308">
        <v>43194</v>
      </c>
      <c r="B308" s="141" t="s">
        <v>7705</v>
      </c>
      <c r="C308" t="s">
        <v>4923</v>
      </c>
      <c r="D308" s="140">
        <v>1634.85</v>
      </c>
    </row>
    <row r="309" spans="1:4" ht="45">
      <c r="A309">
        <v>39551</v>
      </c>
      <c r="B309" s="141" t="s">
        <v>7051</v>
      </c>
      <c r="C309" t="s">
        <v>4923</v>
      </c>
      <c r="D309" s="140">
        <v>1800.15</v>
      </c>
    </row>
    <row r="310" spans="1:4" ht="30">
      <c r="A310">
        <v>43185</v>
      </c>
      <c r="B310" s="141" t="s">
        <v>7706</v>
      </c>
      <c r="C310" t="s">
        <v>4923</v>
      </c>
      <c r="D310" s="140">
        <v>5115.7</v>
      </c>
    </row>
    <row r="311" spans="1:4" ht="30">
      <c r="A311">
        <v>43186</v>
      </c>
      <c r="B311" s="141" t="s">
        <v>7707</v>
      </c>
      <c r="C311" t="s">
        <v>4923</v>
      </c>
      <c r="D311" s="140">
        <v>5396.03</v>
      </c>
    </row>
    <row r="312" spans="1:4" ht="30">
      <c r="A312">
        <v>43187</v>
      </c>
      <c r="B312" s="141" t="s">
        <v>7708</v>
      </c>
      <c r="C312" t="s">
        <v>4923</v>
      </c>
      <c r="D312" s="140">
        <v>7160.59</v>
      </c>
    </row>
    <row r="313" spans="1:4" ht="30">
      <c r="A313">
        <v>43188</v>
      </c>
      <c r="B313" s="141" t="s">
        <v>7709</v>
      </c>
      <c r="C313" t="s">
        <v>4923</v>
      </c>
      <c r="D313" s="140">
        <v>8676</v>
      </c>
    </row>
    <row r="314" spans="1:4" ht="30">
      <c r="A314">
        <v>43189</v>
      </c>
      <c r="B314" s="141" t="s">
        <v>7710</v>
      </c>
      <c r="C314" t="s">
        <v>4923</v>
      </c>
      <c r="D314" s="140">
        <v>9759.0499999999993</v>
      </c>
    </row>
    <row r="315" spans="1:4">
      <c r="A315">
        <v>39580</v>
      </c>
      <c r="B315" s="141" t="s">
        <v>4953</v>
      </c>
      <c r="C315" t="s">
        <v>4923</v>
      </c>
      <c r="D315" s="140">
        <v>76905.350000000006</v>
      </c>
    </row>
    <row r="316" spans="1:4">
      <c r="A316">
        <v>39577</v>
      </c>
      <c r="B316" s="141" t="s">
        <v>4954</v>
      </c>
      <c r="C316" t="s">
        <v>4923</v>
      </c>
      <c r="D316" s="140">
        <v>24071.21</v>
      </c>
    </row>
    <row r="317" spans="1:4">
      <c r="A317">
        <v>39578</v>
      </c>
      <c r="B317" s="141" t="s">
        <v>4955</v>
      </c>
      <c r="C317" t="s">
        <v>4923</v>
      </c>
      <c r="D317" s="140">
        <v>31064.37</v>
      </c>
    </row>
    <row r="318" spans="1:4">
      <c r="A318">
        <v>39579</v>
      </c>
      <c r="B318" s="141" t="s">
        <v>4956</v>
      </c>
      <c r="C318" t="s">
        <v>4923</v>
      </c>
      <c r="D318" s="140">
        <v>45196.23</v>
      </c>
    </row>
    <row r="319" spans="1:4" ht="30">
      <c r="A319">
        <v>39826</v>
      </c>
      <c r="B319" s="141" t="s">
        <v>7052</v>
      </c>
      <c r="C319" t="s">
        <v>4923</v>
      </c>
      <c r="D319" s="140">
        <v>5550.92</v>
      </c>
    </row>
    <row r="320" spans="1:4">
      <c r="A320">
        <v>10700</v>
      </c>
      <c r="B320" s="141" t="s">
        <v>177</v>
      </c>
      <c r="C320" t="s">
        <v>4923</v>
      </c>
      <c r="D320" s="140">
        <v>31018.25</v>
      </c>
    </row>
    <row r="321" spans="1:4">
      <c r="A321">
        <v>346</v>
      </c>
      <c r="B321" s="141" t="s">
        <v>178</v>
      </c>
      <c r="C321" t="s">
        <v>4928</v>
      </c>
      <c r="D321" s="140">
        <v>26.59</v>
      </c>
    </row>
    <row r="322" spans="1:4">
      <c r="A322">
        <v>3312</v>
      </c>
      <c r="B322" s="141" t="s">
        <v>179</v>
      </c>
      <c r="C322" t="s">
        <v>4928</v>
      </c>
      <c r="D322" s="140">
        <v>23.55</v>
      </c>
    </row>
    <row r="323" spans="1:4">
      <c r="A323">
        <v>339</v>
      </c>
      <c r="B323" s="141" t="s">
        <v>7711</v>
      </c>
      <c r="C323" t="s">
        <v>4924</v>
      </c>
      <c r="D323" s="140">
        <v>1.37</v>
      </c>
    </row>
    <row r="324" spans="1:4">
      <c r="A324">
        <v>340</v>
      </c>
      <c r="B324" s="141" t="s">
        <v>4957</v>
      </c>
      <c r="C324" t="s">
        <v>4924</v>
      </c>
      <c r="D324" s="140">
        <v>1.24</v>
      </c>
    </row>
    <row r="325" spans="1:4" ht="30">
      <c r="A325">
        <v>43130</v>
      </c>
      <c r="B325" s="141" t="s">
        <v>7712</v>
      </c>
      <c r="C325" t="s">
        <v>4928</v>
      </c>
      <c r="D325" s="140">
        <v>22.45</v>
      </c>
    </row>
    <row r="326" spans="1:4">
      <c r="A326">
        <v>344</v>
      </c>
      <c r="B326" s="141" t="s">
        <v>7713</v>
      </c>
      <c r="C326" t="s">
        <v>4928</v>
      </c>
      <c r="D326" s="140">
        <v>29.51</v>
      </c>
    </row>
    <row r="327" spans="1:4">
      <c r="A327">
        <v>345</v>
      </c>
      <c r="B327" s="141" t="s">
        <v>7714</v>
      </c>
      <c r="C327" t="s">
        <v>4928</v>
      </c>
      <c r="D327" s="140">
        <v>32.020000000000003</v>
      </c>
    </row>
    <row r="328" spans="1:4" ht="30">
      <c r="A328">
        <v>43131</v>
      </c>
      <c r="B328" s="141" t="s">
        <v>7715</v>
      </c>
      <c r="C328" t="s">
        <v>4928</v>
      </c>
      <c r="D328" s="140">
        <v>26.08</v>
      </c>
    </row>
    <row r="329" spans="1:4">
      <c r="A329">
        <v>3313</v>
      </c>
      <c r="B329" s="141" t="s">
        <v>7053</v>
      </c>
      <c r="C329" t="s">
        <v>4928</v>
      </c>
      <c r="D329" s="140">
        <v>30.31</v>
      </c>
    </row>
    <row r="330" spans="1:4" ht="30">
      <c r="A330">
        <v>43132</v>
      </c>
      <c r="B330" s="141" t="s">
        <v>8328</v>
      </c>
      <c r="C330" t="s">
        <v>4928</v>
      </c>
      <c r="D330" s="140">
        <v>22.45</v>
      </c>
    </row>
    <row r="331" spans="1:4">
      <c r="A331">
        <v>366</v>
      </c>
      <c r="B331" s="141" t="s">
        <v>180</v>
      </c>
      <c r="C331" t="s">
        <v>4941</v>
      </c>
      <c r="D331" s="140">
        <v>114</v>
      </c>
    </row>
    <row r="332" spans="1:4" ht="30">
      <c r="A332">
        <v>367</v>
      </c>
      <c r="B332" s="141" t="s">
        <v>181</v>
      </c>
      <c r="C332" t="s">
        <v>4941</v>
      </c>
      <c r="D332" s="140">
        <v>115.49</v>
      </c>
    </row>
    <row r="333" spans="1:4" ht="30">
      <c r="A333">
        <v>370</v>
      </c>
      <c r="B333" s="141" t="s">
        <v>182</v>
      </c>
      <c r="C333" t="s">
        <v>4941</v>
      </c>
      <c r="D333" s="140">
        <v>114</v>
      </c>
    </row>
    <row r="334" spans="1:4" ht="30">
      <c r="A334">
        <v>368</v>
      </c>
      <c r="B334" s="141" t="s">
        <v>183</v>
      </c>
      <c r="C334" t="s">
        <v>4941</v>
      </c>
      <c r="D334" s="140">
        <v>57</v>
      </c>
    </row>
    <row r="335" spans="1:4" ht="30">
      <c r="A335">
        <v>11075</v>
      </c>
      <c r="B335" s="141" t="s">
        <v>184</v>
      </c>
      <c r="C335" t="s">
        <v>4941</v>
      </c>
      <c r="D335" s="140">
        <v>1308.3599999999999</v>
      </c>
    </row>
    <row r="336" spans="1:4">
      <c r="A336">
        <v>1381</v>
      </c>
      <c r="B336" s="141" t="s">
        <v>185</v>
      </c>
      <c r="C336" t="s">
        <v>4928</v>
      </c>
      <c r="D336" s="140">
        <v>1</v>
      </c>
    </row>
    <row r="337" spans="1:4">
      <c r="A337">
        <v>34353</v>
      </c>
      <c r="B337" s="141" t="s">
        <v>8329</v>
      </c>
      <c r="C337" t="s">
        <v>4928</v>
      </c>
      <c r="D337" s="140">
        <v>1.86</v>
      </c>
    </row>
    <row r="338" spans="1:4">
      <c r="A338">
        <v>37595</v>
      </c>
      <c r="B338" s="141" t="s">
        <v>8330</v>
      </c>
      <c r="C338" t="s">
        <v>4928</v>
      </c>
      <c r="D338" s="140">
        <v>3.07</v>
      </c>
    </row>
    <row r="339" spans="1:4">
      <c r="A339">
        <v>37596</v>
      </c>
      <c r="B339" s="141" t="s">
        <v>8331</v>
      </c>
      <c r="C339" t="s">
        <v>4928</v>
      </c>
      <c r="D339" s="140">
        <v>3.52</v>
      </c>
    </row>
    <row r="340" spans="1:4" ht="30">
      <c r="A340">
        <v>371</v>
      </c>
      <c r="B340" s="141" t="s">
        <v>186</v>
      </c>
      <c r="C340" t="s">
        <v>4928</v>
      </c>
      <c r="D340" s="140">
        <v>1.0900000000000001</v>
      </c>
    </row>
    <row r="341" spans="1:4">
      <c r="A341">
        <v>37553</v>
      </c>
      <c r="B341" s="141" t="s">
        <v>187</v>
      </c>
      <c r="C341" t="s">
        <v>4928</v>
      </c>
      <c r="D341" s="140">
        <v>2.04</v>
      </c>
    </row>
    <row r="342" spans="1:4">
      <c r="A342">
        <v>37552</v>
      </c>
      <c r="B342" s="141" t="s">
        <v>188</v>
      </c>
      <c r="C342" t="s">
        <v>4928</v>
      </c>
      <c r="D342" s="140">
        <v>3.28</v>
      </c>
    </row>
    <row r="343" spans="1:4">
      <c r="A343">
        <v>36880</v>
      </c>
      <c r="B343" s="141" t="s">
        <v>8332</v>
      </c>
      <c r="C343" t="s">
        <v>4928</v>
      </c>
      <c r="D343" s="140">
        <v>3.33</v>
      </c>
    </row>
    <row r="344" spans="1:4">
      <c r="A344">
        <v>34355</v>
      </c>
      <c r="B344" s="141" t="s">
        <v>189</v>
      </c>
      <c r="C344" t="s">
        <v>4928</v>
      </c>
      <c r="D344" s="140">
        <v>2.87</v>
      </c>
    </row>
    <row r="345" spans="1:4">
      <c r="A345">
        <v>130</v>
      </c>
      <c r="B345" s="141" t="s">
        <v>190</v>
      </c>
      <c r="C345" t="s">
        <v>4928</v>
      </c>
      <c r="D345" s="140">
        <v>4.5199999999999996</v>
      </c>
    </row>
    <row r="346" spans="1:4" ht="30">
      <c r="A346">
        <v>135</v>
      </c>
      <c r="B346" s="141" t="s">
        <v>191</v>
      </c>
      <c r="C346" t="s">
        <v>4928</v>
      </c>
      <c r="D346" s="140">
        <v>3.63</v>
      </c>
    </row>
    <row r="347" spans="1:4">
      <c r="A347">
        <v>36886</v>
      </c>
      <c r="B347" s="141" t="s">
        <v>192</v>
      </c>
      <c r="C347" t="s">
        <v>4928</v>
      </c>
      <c r="D347" s="140">
        <v>1.03</v>
      </c>
    </row>
    <row r="348" spans="1:4" ht="30">
      <c r="A348">
        <v>38546</v>
      </c>
      <c r="B348" s="141" t="s">
        <v>193</v>
      </c>
      <c r="C348" t="s">
        <v>4941</v>
      </c>
      <c r="D348" s="140">
        <v>621.95000000000005</v>
      </c>
    </row>
    <row r="349" spans="1:4">
      <c r="A349">
        <v>34549</v>
      </c>
      <c r="B349" s="141" t="s">
        <v>194</v>
      </c>
      <c r="C349" t="s">
        <v>4941</v>
      </c>
      <c r="D349" s="140">
        <v>745.61</v>
      </c>
    </row>
    <row r="350" spans="1:4">
      <c r="A350">
        <v>6081</v>
      </c>
      <c r="B350" s="141" t="s">
        <v>195</v>
      </c>
      <c r="C350" t="s">
        <v>4941</v>
      </c>
      <c r="D350" s="140">
        <v>52.19</v>
      </c>
    </row>
    <row r="351" spans="1:4" ht="30">
      <c r="A351">
        <v>6077</v>
      </c>
      <c r="B351" s="141" t="s">
        <v>196</v>
      </c>
      <c r="C351" t="s">
        <v>4941</v>
      </c>
      <c r="D351" s="140">
        <v>37.28</v>
      </c>
    </row>
    <row r="352" spans="1:4" ht="30">
      <c r="A352">
        <v>6079</v>
      </c>
      <c r="B352" s="141" t="s">
        <v>197</v>
      </c>
      <c r="C352" t="s">
        <v>4941</v>
      </c>
      <c r="D352" s="140">
        <v>37.28</v>
      </c>
    </row>
    <row r="353" spans="1:4" ht="30">
      <c r="A353">
        <v>1091</v>
      </c>
      <c r="B353" s="141" t="s">
        <v>198</v>
      </c>
      <c r="C353" t="s">
        <v>4923</v>
      </c>
      <c r="D353" s="140">
        <v>33.89</v>
      </c>
    </row>
    <row r="354" spans="1:4" ht="30">
      <c r="A354">
        <v>1094</v>
      </c>
      <c r="B354" s="141" t="s">
        <v>199</v>
      </c>
      <c r="C354" t="s">
        <v>4923</v>
      </c>
      <c r="D354" s="140">
        <v>23.7</v>
      </c>
    </row>
    <row r="355" spans="1:4" ht="30">
      <c r="A355">
        <v>1095</v>
      </c>
      <c r="B355" s="141" t="s">
        <v>200</v>
      </c>
      <c r="C355" t="s">
        <v>4923</v>
      </c>
      <c r="D355" s="140">
        <v>50.38</v>
      </c>
    </row>
    <row r="356" spans="1:4" ht="30">
      <c r="A356">
        <v>1092</v>
      </c>
      <c r="B356" s="141" t="s">
        <v>201</v>
      </c>
      <c r="C356" t="s">
        <v>4923</v>
      </c>
      <c r="D356" s="140">
        <v>38.979999999999997</v>
      </c>
    </row>
    <row r="357" spans="1:4" ht="30">
      <c r="A357">
        <v>1093</v>
      </c>
      <c r="B357" s="141" t="s">
        <v>202</v>
      </c>
      <c r="C357" t="s">
        <v>4923</v>
      </c>
      <c r="D357" s="140">
        <v>91.03</v>
      </c>
    </row>
    <row r="358" spans="1:4" ht="30">
      <c r="A358">
        <v>1090</v>
      </c>
      <c r="B358" s="141" t="s">
        <v>203</v>
      </c>
      <c r="C358" t="s">
        <v>4923</v>
      </c>
      <c r="D358" s="140">
        <v>65.17</v>
      </c>
    </row>
    <row r="359" spans="1:4" ht="30">
      <c r="A359">
        <v>1096</v>
      </c>
      <c r="B359" s="141" t="s">
        <v>204</v>
      </c>
      <c r="C359" t="s">
        <v>4923</v>
      </c>
      <c r="D359" s="140">
        <v>117.29</v>
      </c>
    </row>
    <row r="360" spans="1:4" ht="30">
      <c r="A360">
        <v>1097</v>
      </c>
      <c r="B360" s="141" t="s">
        <v>205</v>
      </c>
      <c r="C360" t="s">
        <v>4923</v>
      </c>
      <c r="D360" s="140">
        <v>99.57</v>
      </c>
    </row>
    <row r="361" spans="1:4">
      <c r="A361">
        <v>378</v>
      </c>
      <c r="B361" s="141" t="s">
        <v>8333</v>
      </c>
      <c r="C361" t="s">
        <v>4922</v>
      </c>
      <c r="D361" s="140">
        <v>14.83</v>
      </c>
    </row>
    <row r="362" spans="1:4">
      <c r="A362">
        <v>40911</v>
      </c>
      <c r="B362" s="141" t="s">
        <v>206</v>
      </c>
      <c r="C362" t="s">
        <v>4942</v>
      </c>
      <c r="D362" s="140">
        <v>2620.2199999999998</v>
      </c>
    </row>
    <row r="363" spans="1:4">
      <c r="A363">
        <v>33939</v>
      </c>
      <c r="B363" s="141" t="s">
        <v>207</v>
      </c>
      <c r="C363" t="s">
        <v>4922</v>
      </c>
      <c r="D363" s="140">
        <v>57.87</v>
      </c>
    </row>
    <row r="364" spans="1:4">
      <c r="A364">
        <v>40815</v>
      </c>
      <c r="B364" s="141" t="s">
        <v>208</v>
      </c>
      <c r="C364" t="s">
        <v>4942</v>
      </c>
      <c r="D364" s="140">
        <v>10222.049999999999</v>
      </c>
    </row>
    <row r="365" spans="1:4">
      <c r="A365">
        <v>34760</v>
      </c>
      <c r="B365" s="141" t="s">
        <v>209</v>
      </c>
      <c r="C365" t="s">
        <v>4922</v>
      </c>
      <c r="D365" s="140">
        <v>54.66</v>
      </c>
    </row>
    <row r="366" spans="1:4">
      <c r="A366">
        <v>40935</v>
      </c>
      <c r="B366" s="141" t="s">
        <v>210</v>
      </c>
      <c r="C366" t="s">
        <v>4942</v>
      </c>
      <c r="D366" s="140">
        <v>9652.1</v>
      </c>
    </row>
    <row r="367" spans="1:4">
      <c r="A367">
        <v>33952</v>
      </c>
      <c r="B367" s="141" t="s">
        <v>211</v>
      </c>
      <c r="C367" t="s">
        <v>4922</v>
      </c>
      <c r="D367" s="140">
        <v>82.21</v>
      </c>
    </row>
    <row r="368" spans="1:4">
      <c r="A368">
        <v>40816</v>
      </c>
      <c r="B368" s="141" t="s">
        <v>212</v>
      </c>
      <c r="C368" t="s">
        <v>4942</v>
      </c>
      <c r="D368" s="140">
        <v>14519.56</v>
      </c>
    </row>
    <row r="369" spans="1:4">
      <c r="A369">
        <v>33953</v>
      </c>
      <c r="B369" s="141" t="s">
        <v>213</v>
      </c>
      <c r="C369" t="s">
        <v>4922</v>
      </c>
      <c r="D369" s="140">
        <v>108.69</v>
      </c>
    </row>
    <row r="370" spans="1:4">
      <c r="A370">
        <v>40817</v>
      </c>
      <c r="B370" s="141" t="s">
        <v>214</v>
      </c>
      <c r="C370" t="s">
        <v>4942</v>
      </c>
      <c r="D370" s="140">
        <v>19196.150000000001</v>
      </c>
    </row>
    <row r="371" spans="1:4" ht="30">
      <c r="A371">
        <v>13348</v>
      </c>
      <c r="B371" s="141" t="s">
        <v>215</v>
      </c>
      <c r="C371" t="s">
        <v>4923</v>
      </c>
      <c r="D371" s="140">
        <v>1.35</v>
      </c>
    </row>
    <row r="372" spans="1:4">
      <c r="A372">
        <v>39211</v>
      </c>
      <c r="B372" s="141" t="s">
        <v>216</v>
      </c>
      <c r="C372" t="s">
        <v>4923</v>
      </c>
      <c r="D372" s="140">
        <v>1.52</v>
      </c>
    </row>
    <row r="373" spans="1:4">
      <c r="A373">
        <v>39212</v>
      </c>
      <c r="B373" s="141" t="s">
        <v>217</v>
      </c>
      <c r="C373" t="s">
        <v>4923</v>
      </c>
      <c r="D373" s="140">
        <v>1.7</v>
      </c>
    </row>
    <row r="374" spans="1:4">
      <c r="A374">
        <v>39208</v>
      </c>
      <c r="B374" s="141" t="s">
        <v>218</v>
      </c>
      <c r="C374" t="s">
        <v>4923</v>
      </c>
      <c r="D374" s="140">
        <v>0.46</v>
      </c>
    </row>
    <row r="375" spans="1:4">
      <c r="A375">
        <v>39210</v>
      </c>
      <c r="B375" s="141" t="s">
        <v>219</v>
      </c>
      <c r="C375" t="s">
        <v>4923</v>
      </c>
      <c r="D375" s="140">
        <v>0.85</v>
      </c>
    </row>
    <row r="376" spans="1:4">
      <c r="A376">
        <v>39214</v>
      </c>
      <c r="B376" s="141" t="s">
        <v>220</v>
      </c>
      <c r="C376" t="s">
        <v>4923</v>
      </c>
      <c r="D376" s="140">
        <v>3.15</v>
      </c>
    </row>
    <row r="377" spans="1:4">
      <c r="A377">
        <v>39213</v>
      </c>
      <c r="B377" s="141" t="s">
        <v>221</v>
      </c>
      <c r="C377" t="s">
        <v>4923</v>
      </c>
      <c r="D377" s="140">
        <v>2.2200000000000002</v>
      </c>
    </row>
    <row r="378" spans="1:4">
      <c r="A378">
        <v>39209</v>
      </c>
      <c r="B378" s="141" t="s">
        <v>222</v>
      </c>
      <c r="C378" t="s">
        <v>4923</v>
      </c>
      <c r="D378" s="140">
        <v>0.55000000000000004</v>
      </c>
    </row>
    <row r="379" spans="1:4">
      <c r="A379">
        <v>39207</v>
      </c>
      <c r="B379" s="141" t="s">
        <v>223</v>
      </c>
      <c r="C379" t="s">
        <v>4923</v>
      </c>
      <c r="D379" s="140">
        <v>0.85</v>
      </c>
    </row>
    <row r="380" spans="1:4">
      <c r="A380">
        <v>39215</v>
      </c>
      <c r="B380" s="141" t="s">
        <v>224</v>
      </c>
      <c r="C380" t="s">
        <v>4923</v>
      </c>
      <c r="D380" s="140">
        <v>5.74</v>
      </c>
    </row>
    <row r="381" spans="1:4">
      <c r="A381">
        <v>39216</v>
      </c>
      <c r="B381" s="141" t="s">
        <v>225</v>
      </c>
      <c r="C381" t="s">
        <v>4923</v>
      </c>
      <c r="D381" s="140">
        <v>8</v>
      </c>
    </row>
    <row r="382" spans="1:4" ht="30">
      <c r="A382">
        <v>11267</v>
      </c>
      <c r="B382" s="141" t="s">
        <v>8334</v>
      </c>
      <c r="C382" t="s">
        <v>4923</v>
      </c>
      <c r="D382" s="140">
        <v>1.18</v>
      </c>
    </row>
    <row r="383" spans="1:4" ht="30">
      <c r="A383">
        <v>379</v>
      </c>
      <c r="B383" s="141" t="s">
        <v>226</v>
      </c>
      <c r="C383" t="s">
        <v>4923</v>
      </c>
      <c r="D383" s="140">
        <v>1.18</v>
      </c>
    </row>
    <row r="384" spans="1:4" ht="30">
      <c r="A384">
        <v>510</v>
      </c>
      <c r="B384" s="141" t="s">
        <v>227</v>
      </c>
      <c r="C384" t="s">
        <v>4928</v>
      </c>
      <c r="D384" s="140">
        <v>11.44</v>
      </c>
    </row>
    <row r="385" spans="1:4" ht="30">
      <c r="A385">
        <v>516</v>
      </c>
      <c r="B385" s="141" t="s">
        <v>228</v>
      </c>
      <c r="C385" t="s">
        <v>4928</v>
      </c>
      <c r="D385" s="140">
        <v>13.56</v>
      </c>
    </row>
    <row r="386" spans="1:4" ht="30">
      <c r="A386">
        <v>509</v>
      </c>
      <c r="B386" s="141" t="s">
        <v>229</v>
      </c>
      <c r="C386" t="s">
        <v>4928</v>
      </c>
      <c r="D386" s="140">
        <v>15.21</v>
      </c>
    </row>
    <row r="387" spans="1:4">
      <c r="A387">
        <v>40331</v>
      </c>
      <c r="B387" s="141" t="s">
        <v>230</v>
      </c>
      <c r="C387" t="s">
        <v>4922</v>
      </c>
      <c r="D387" s="140">
        <v>12.88</v>
      </c>
    </row>
    <row r="388" spans="1:4">
      <c r="A388">
        <v>40930</v>
      </c>
      <c r="B388" s="141" t="s">
        <v>231</v>
      </c>
      <c r="C388" t="s">
        <v>4942</v>
      </c>
      <c r="D388" s="140">
        <v>2275.6999999999998</v>
      </c>
    </row>
    <row r="389" spans="1:4">
      <c r="A389">
        <v>11761</v>
      </c>
      <c r="B389" s="141" t="s">
        <v>232</v>
      </c>
      <c r="C389" t="s">
        <v>4923</v>
      </c>
      <c r="D389" s="140">
        <v>93.87</v>
      </c>
    </row>
    <row r="390" spans="1:4">
      <c r="A390">
        <v>377</v>
      </c>
      <c r="B390" s="141" t="s">
        <v>233</v>
      </c>
      <c r="C390" t="s">
        <v>4923</v>
      </c>
      <c r="D390" s="140">
        <v>44.11</v>
      </c>
    </row>
    <row r="391" spans="1:4">
      <c r="A391">
        <v>7588</v>
      </c>
      <c r="B391" s="141" t="s">
        <v>234</v>
      </c>
      <c r="C391" t="s">
        <v>4923</v>
      </c>
      <c r="D391" s="140">
        <v>48</v>
      </c>
    </row>
    <row r="392" spans="1:4">
      <c r="A392">
        <v>34392</v>
      </c>
      <c r="B392" s="141" t="s">
        <v>11843</v>
      </c>
      <c r="C392" t="s">
        <v>4922</v>
      </c>
      <c r="D392" s="140">
        <v>11.93</v>
      </c>
    </row>
    <row r="393" spans="1:4">
      <c r="A393">
        <v>40908</v>
      </c>
      <c r="B393" s="141" t="s">
        <v>235</v>
      </c>
      <c r="C393" t="s">
        <v>4942</v>
      </c>
      <c r="D393" s="140">
        <v>2111.1799999999998</v>
      </c>
    </row>
    <row r="394" spans="1:4">
      <c r="A394">
        <v>34551</v>
      </c>
      <c r="B394" s="141" t="s">
        <v>8335</v>
      </c>
      <c r="C394" t="s">
        <v>4922</v>
      </c>
      <c r="D394" s="140">
        <v>11.03</v>
      </c>
    </row>
    <row r="395" spans="1:4">
      <c r="A395">
        <v>41078</v>
      </c>
      <c r="B395" s="141" t="s">
        <v>236</v>
      </c>
      <c r="C395" t="s">
        <v>4942</v>
      </c>
      <c r="D395" s="140">
        <v>1949.57</v>
      </c>
    </row>
    <row r="396" spans="1:4">
      <c r="A396">
        <v>246</v>
      </c>
      <c r="B396" s="141" t="s">
        <v>8336</v>
      </c>
      <c r="C396" t="s">
        <v>4922</v>
      </c>
      <c r="D396" s="140">
        <v>11.95</v>
      </c>
    </row>
    <row r="397" spans="1:4">
      <c r="A397">
        <v>40927</v>
      </c>
      <c r="B397" s="141" t="s">
        <v>237</v>
      </c>
      <c r="C397" t="s">
        <v>4942</v>
      </c>
      <c r="D397" s="140">
        <v>2111.17</v>
      </c>
    </row>
    <row r="398" spans="1:4">
      <c r="A398">
        <v>2350</v>
      </c>
      <c r="B398" s="141" t="s">
        <v>11844</v>
      </c>
      <c r="C398" t="s">
        <v>4922</v>
      </c>
      <c r="D398" s="140">
        <v>11.53</v>
      </c>
    </row>
    <row r="399" spans="1:4">
      <c r="A399">
        <v>40812</v>
      </c>
      <c r="B399" s="141" t="s">
        <v>238</v>
      </c>
      <c r="C399" t="s">
        <v>4942</v>
      </c>
      <c r="D399" s="140">
        <v>2038.53</v>
      </c>
    </row>
    <row r="400" spans="1:4">
      <c r="A400">
        <v>245</v>
      </c>
      <c r="B400" s="141" t="s">
        <v>11845</v>
      </c>
      <c r="C400" t="s">
        <v>4922</v>
      </c>
      <c r="D400" s="140">
        <v>18.53</v>
      </c>
    </row>
    <row r="401" spans="1:4">
      <c r="A401">
        <v>41090</v>
      </c>
      <c r="B401" s="141" t="s">
        <v>239</v>
      </c>
      <c r="C401" t="s">
        <v>4942</v>
      </c>
      <c r="D401" s="140">
        <v>3275.27</v>
      </c>
    </row>
    <row r="402" spans="1:4">
      <c r="A402">
        <v>251</v>
      </c>
      <c r="B402" s="141" t="s">
        <v>240</v>
      </c>
      <c r="C402" t="s">
        <v>4922</v>
      </c>
      <c r="D402" s="140">
        <v>9.6</v>
      </c>
    </row>
    <row r="403" spans="1:4">
      <c r="A403">
        <v>40975</v>
      </c>
      <c r="B403" s="141" t="s">
        <v>241</v>
      </c>
      <c r="C403" t="s">
        <v>4942</v>
      </c>
      <c r="D403" s="140">
        <v>1698.78</v>
      </c>
    </row>
    <row r="404" spans="1:4">
      <c r="A404">
        <v>6127</v>
      </c>
      <c r="B404" s="141" t="s">
        <v>8337</v>
      </c>
      <c r="C404" t="s">
        <v>4922</v>
      </c>
      <c r="D404" s="140">
        <v>11.03</v>
      </c>
    </row>
    <row r="405" spans="1:4">
      <c r="A405">
        <v>41072</v>
      </c>
      <c r="B405" s="141" t="s">
        <v>242</v>
      </c>
      <c r="C405" t="s">
        <v>4942</v>
      </c>
      <c r="D405" s="140">
        <v>1949.57</v>
      </c>
    </row>
    <row r="406" spans="1:4">
      <c r="A406">
        <v>6121</v>
      </c>
      <c r="B406" s="141" t="s">
        <v>243</v>
      </c>
      <c r="C406" t="s">
        <v>4922</v>
      </c>
      <c r="D406" s="140">
        <v>11.05</v>
      </c>
    </row>
    <row r="407" spans="1:4">
      <c r="A407">
        <v>41071</v>
      </c>
      <c r="B407" s="141" t="s">
        <v>244</v>
      </c>
      <c r="C407" t="s">
        <v>4942</v>
      </c>
      <c r="D407" s="140">
        <v>1951.29</v>
      </c>
    </row>
    <row r="408" spans="1:4">
      <c r="A408">
        <v>244</v>
      </c>
      <c r="B408" s="141" t="s">
        <v>11846</v>
      </c>
      <c r="C408" t="s">
        <v>4922</v>
      </c>
      <c r="D408" s="140">
        <v>6.67</v>
      </c>
    </row>
    <row r="409" spans="1:4">
      <c r="A409">
        <v>41093</v>
      </c>
      <c r="B409" s="141" t="s">
        <v>245</v>
      </c>
      <c r="C409" t="s">
        <v>4942</v>
      </c>
      <c r="D409" s="140">
        <v>1179.17</v>
      </c>
    </row>
    <row r="410" spans="1:4">
      <c r="A410">
        <v>532</v>
      </c>
      <c r="B410" s="141" t="s">
        <v>246</v>
      </c>
      <c r="C410" t="s">
        <v>4922</v>
      </c>
      <c r="D410" s="140">
        <v>20.27</v>
      </c>
    </row>
    <row r="411" spans="1:4">
      <c r="A411">
        <v>40931</v>
      </c>
      <c r="B411" s="141" t="s">
        <v>247</v>
      </c>
      <c r="C411" t="s">
        <v>4942</v>
      </c>
      <c r="D411" s="140">
        <v>3582.77</v>
      </c>
    </row>
    <row r="412" spans="1:4">
      <c r="A412">
        <v>36150</v>
      </c>
      <c r="B412" s="141" t="s">
        <v>248</v>
      </c>
      <c r="C412" t="s">
        <v>4923</v>
      </c>
      <c r="D412" s="140">
        <v>41.87</v>
      </c>
    </row>
    <row r="413" spans="1:4">
      <c r="A413">
        <v>4760</v>
      </c>
      <c r="B413" s="141" t="s">
        <v>8338</v>
      </c>
      <c r="C413" t="s">
        <v>4922</v>
      </c>
      <c r="D413" s="140">
        <v>14.83</v>
      </c>
    </row>
    <row r="414" spans="1:4">
      <c r="A414">
        <v>41069</v>
      </c>
      <c r="B414" s="141" t="s">
        <v>249</v>
      </c>
      <c r="C414" t="s">
        <v>4942</v>
      </c>
      <c r="D414" s="140">
        <v>2620.2199999999998</v>
      </c>
    </row>
    <row r="415" spans="1:4" ht="30">
      <c r="A415">
        <v>10422</v>
      </c>
      <c r="B415" s="141" t="s">
        <v>8339</v>
      </c>
      <c r="C415" t="s">
        <v>4923</v>
      </c>
      <c r="D415" s="140">
        <v>370.94</v>
      </c>
    </row>
    <row r="416" spans="1:4" ht="30">
      <c r="A416">
        <v>44019</v>
      </c>
      <c r="B416" s="141" t="s">
        <v>8340</v>
      </c>
      <c r="C416" t="s">
        <v>4923</v>
      </c>
      <c r="D416" s="140">
        <v>513.47</v>
      </c>
    </row>
    <row r="417" spans="1:4" ht="30">
      <c r="A417">
        <v>36520</v>
      </c>
      <c r="B417" s="141" t="s">
        <v>8341</v>
      </c>
      <c r="C417" t="s">
        <v>4923</v>
      </c>
      <c r="D417" s="140">
        <v>624.33000000000004</v>
      </c>
    </row>
    <row r="418" spans="1:4" ht="30">
      <c r="A418">
        <v>42319</v>
      </c>
      <c r="B418" s="141" t="s">
        <v>8342</v>
      </c>
      <c r="C418" t="s">
        <v>4923</v>
      </c>
      <c r="D418" s="140">
        <v>559.42999999999995</v>
      </c>
    </row>
    <row r="419" spans="1:4" ht="30">
      <c r="A419">
        <v>10420</v>
      </c>
      <c r="B419" s="141" t="s">
        <v>8343</v>
      </c>
      <c r="C419" t="s">
        <v>4923</v>
      </c>
      <c r="D419" s="140">
        <v>198.45</v>
      </c>
    </row>
    <row r="420" spans="1:4" ht="30">
      <c r="A420">
        <v>10421</v>
      </c>
      <c r="B420" s="141" t="s">
        <v>8344</v>
      </c>
      <c r="C420" t="s">
        <v>4923</v>
      </c>
      <c r="D420" s="140">
        <v>218.07</v>
      </c>
    </row>
    <row r="421" spans="1:4">
      <c r="A421">
        <v>11786</v>
      </c>
      <c r="B421" s="141" t="s">
        <v>8345</v>
      </c>
      <c r="C421" t="s">
        <v>4923</v>
      </c>
      <c r="D421" s="140">
        <v>439.71</v>
      </c>
    </row>
    <row r="422" spans="1:4">
      <c r="A422">
        <v>10</v>
      </c>
      <c r="B422" s="141" t="s">
        <v>250</v>
      </c>
      <c r="C422" t="s">
        <v>4923</v>
      </c>
      <c r="D422" s="140">
        <v>19.41</v>
      </c>
    </row>
    <row r="423" spans="1:4">
      <c r="A423">
        <v>4815</v>
      </c>
      <c r="B423" s="141" t="s">
        <v>251</v>
      </c>
      <c r="C423" t="s">
        <v>4923</v>
      </c>
      <c r="D423" s="140">
        <v>5.92</v>
      </c>
    </row>
    <row r="424" spans="1:4">
      <c r="A424">
        <v>541</v>
      </c>
      <c r="B424" s="141" t="s">
        <v>252</v>
      </c>
      <c r="C424" t="s">
        <v>4923</v>
      </c>
      <c r="D424" s="140">
        <v>202.7</v>
      </c>
    </row>
    <row r="425" spans="1:4">
      <c r="A425">
        <v>542</v>
      </c>
      <c r="B425" s="141" t="s">
        <v>253</v>
      </c>
      <c r="C425" t="s">
        <v>4923</v>
      </c>
      <c r="D425" s="140">
        <v>254.08</v>
      </c>
    </row>
    <row r="426" spans="1:4">
      <c r="A426">
        <v>540</v>
      </c>
      <c r="B426" s="141" t="s">
        <v>254</v>
      </c>
      <c r="C426" t="s">
        <v>4923</v>
      </c>
      <c r="D426" s="140">
        <v>572.58000000000004</v>
      </c>
    </row>
    <row r="427" spans="1:4" ht="45">
      <c r="A427">
        <v>38364</v>
      </c>
      <c r="B427" s="141" t="s">
        <v>4958</v>
      </c>
      <c r="C427" t="s">
        <v>4923</v>
      </c>
      <c r="D427" s="140">
        <v>875.26</v>
      </c>
    </row>
    <row r="428" spans="1:4">
      <c r="A428">
        <v>11692</v>
      </c>
      <c r="B428" s="141" t="s">
        <v>255</v>
      </c>
      <c r="C428" t="s">
        <v>4921</v>
      </c>
      <c r="D428" s="140">
        <v>488.48</v>
      </c>
    </row>
    <row r="429" spans="1:4" ht="30">
      <c r="A429">
        <v>1746</v>
      </c>
      <c r="B429" s="141" t="s">
        <v>4959</v>
      </c>
      <c r="C429" t="s">
        <v>4923</v>
      </c>
      <c r="D429" s="140">
        <v>301.74</v>
      </c>
    </row>
    <row r="430" spans="1:4" ht="30">
      <c r="A430">
        <v>1748</v>
      </c>
      <c r="B430" s="141" t="s">
        <v>4960</v>
      </c>
      <c r="C430" t="s">
        <v>4923</v>
      </c>
      <c r="D430" s="140">
        <v>401.24</v>
      </c>
    </row>
    <row r="431" spans="1:4" ht="30">
      <c r="A431">
        <v>1749</v>
      </c>
      <c r="B431" s="141" t="s">
        <v>4961</v>
      </c>
      <c r="C431" t="s">
        <v>4923</v>
      </c>
      <c r="D431" s="140">
        <v>581.33000000000004</v>
      </c>
    </row>
    <row r="432" spans="1:4" ht="30">
      <c r="A432">
        <v>37412</v>
      </c>
      <c r="B432" s="141" t="s">
        <v>4962</v>
      </c>
      <c r="C432" t="s">
        <v>4923</v>
      </c>
      <c r="D432" s="140">
        <v>294.95</v>
      </c>
    </row>
    <row r="433" spans="1:4" ht="30">
      <c r="A433">
        <v>1745</v>
      </c>
      <c r="B433" s="141" t="s">
        <v>4963</v>
      </c>
      <c r="C433" t="s">
        <v>4923</v>
      </c>
      <c r="D433" s="140">
        <v>350.73</v>
      </c>
    </row>
    <row r="434" spans="1:4" ht="30">
      <c r="A434">
        <v>1750</v>
      </c>
      <c r="B434" s="141" t="s">
        <v>4964</v>
      </c>
      <c r="C434" t="s">
        <v>4923</v>
      </c>
      <c r="D434" s="140">
        <v>819.61</v>
      </c>
    </row>
    <row r="435" spans="1:4" ht="30">
      <c r="A435">
        <v>11687</v>
      </c>
      <c r="B435" s="141" t="s">
        <v>256</v>
      </c>
      <c r="C435" t="s">
        <v>4924</v>
      </c>
      <c r="D435" s="140">
        <v>1305.9000000000001</v>
      </c>
    </row>
    <row r="436" spans="1:4" ht="30">
      <c r="A436">
        <v>11689</v>
      </c>
      <c r="B436" s="141" t="s">
        <v>257</v>
      </c>
      <c r="C436" t="s">
        <v>4924</v>
      </c>
      <c r="D436" s="140">
        <v>1636.21</v>
      </c>
    </row>
    <row r="437" spans="1:4">
      <c r="A437">
        <v>11693</v>
      </c>
      <c r="B437" s="141" t="s">
        <v>258</v>
      </c>
      <c r="C437" t="s">
        <v>4921</v>
      </c>
      <c r="D437" s="140">
        <v>224.75</v>
      </c>
    </row>
    <row r="438" spans="1:4">
      <c r="A438">
        <v>36215</v>
      </c>
      <c r="B438" s="141" t="s">
        <v>259</v>
      </c>
      <c r="C438" t="s">
        <v>4923</v>
      </c>
      <c r="D438" s="140">
        <v>1595.73</v>
      </c>
    </row>
    <row r="439" spans="1:4" ht="45">
      <c r="A439">
        <v>42439</v>
      </c>
      <c r="B439" s="141" t="s">
        <v>4965</v>
      </c>
      <c r="C439" t="s">
        <v>4923</v>
      </c>
      <c r="D439" s="140">
        <v>1197.21</v>
      </c>
    </row>
    <row r="440" spans="1:4">
      <c r="A440">
        <v>38381</v>
      </c>
      <c r="B440" s="141" t="s">
        <v>260</v>
      </c>
      <c r="C440" t="s">
        <v>4923</v>
      </c>
      <c r="D440" s="140">
        <v>12.43</v>
      </c>
    </row>
    <row r="441" spans="1:4">
      <c r="A441">
        <v>39621</v>
      </c>
      <c r="B441" s="141" t="s">
        <v>8346</v>
      </c>
      <c r="C441" t="s">
        <v>4966</v>
      </c>
      <c r="D441" s="140">
        <v>1354.98</v>
      </c>
    </row>
    <row r="442" spans="1:4">
      <c r="A442">
        <v>39624</v>
      </c>
      <c r="B442" s="141" t="s">
        <v>261</v>
      </c>
      <c r="C442" t="s">
        <v>4966</v>
      </c>
      <c r="D442" s="140">
        <v>1494.69</v>
      </c>
    </row>
    <row r="443" spans="1:4">
      <c r="A443">
        <v>39615</v>
      </c>
      <c r="B443" s="141" t="s">
        <v>8347</v>
      </c>
      <c r="C443" t="s">
        <v>4923</v>
      </c>
      <c r="D443" s="140">
        <v>603.99</v>
      </c>
    </row>
    <row r="444" spans="1:4">
      <c r="A444">
        <v>39620</v>
      </c>
      <c r="B444" s="141" t="s">
        <v>262</v>
      </c>
      <c r="C444" t="s">
        <v>4923</v>
      </c>
      <c r="D444" s="140">
        <v>922.46</v>
      </c>
    </row>
    <row r="445" spans="1:4">
      <c r="A445">
        <v>39623</v>
      </c>
      <c r="B445" s="141" t="s">
        <v>263</v>
      </c>
      <c r="C445" t="s">
        <v>4923</v>
      </c>
      <c r="D445" s="140">
        <v>988.04</v>
      </c>
    </row>
    <row r="446" spans="1:4">
      <c r="A446">
        <v>36207</v>
      </c>
      <c r="B446" s="141" t="s">
        <v>264</v>
      </c>
      <c r="C446" t="s">
        <v>4923</v>
      </c>
      <c r="D446" s="140">
        <v>706.8</v>
      </c>
    </row>
    <row r="447" spans="1:4">
      <c r="A447">
        <v>36209</v>
      </c>
      <c r="B447" s="141" t="s">
        <v>265</v>
      </c>
      <c r="C447" t="s">
        <v>4923</v>
      </c>
      <c r="D447" s="140">
        <v>811.16</v>
      </c>
    </row>
    <row r="448" spans="1:4" ht="30">
      <c r="A448">
        <v>36210</v>
      </c>
      <c r="B448" s="141" t="s">
        <v>266</v>
      </c>
      <c r="C448" t="s">
        <v>4923</v>
      </c>
      <c r="D448" s="140">
        <v>877.65</v>
      </c>
    </row>
    <row r="449" spans="1:4" ht="30">
      <c r="A449">
        <v>36204</v>
      </c>
      <c r="B449" s="141" t="s">
        <v>267</v>
      </c>
      <c r="C449" t="s">
        <v>4923</v>
      </c>
      <c r="D449" s="140">
        <v>311.18</v>
      </c>
    </row>
    <row r="450" spans="1:4" ht="30">
      <c r="A450">
        <v>36205</v>
      </c>
      <c r="B450" s="141" t="s">
        <v>268</v>
      </c>
      <c r="C450" t="s">
        <v>4923</v>
      </c>
      <c r="D450" s="140">
        <v>345.6</v>
      </c>
    </row>
    <row r="451" spans="1:4" ht="30">
      <c r="A451">
        <v>36081</v>
      </c>
      <c r="B451" s="141" t="s">
        <v>269</v>
      </c>
      <c r="C451" t="s">
        <v>4923</v>
      </c>
      <c r="D451" s="140">
        <v>368.49</v>
      </c>
    </row>
    <row r="452" spans="1:4" ht="30">
      <c r="A452">
        <v>36206</v>
      </c>
      <c r="B452" s="141" t="s">
        <v>270</v>
      </c>
      <c r="C452" t="s">
        <v>4923</v>
      </c>
      <c r="D452" s="140">
        <v>386.06</v>
      </c>
    </row>
    <row r="453" spans="1:4" ht="30">
      <c r="A453">
        <v>36218</v>
      </c>
      <c r="B453" s="141" t="s">
        <v>271</v>
      </c>
      <c r="C453" t="s">
        <v>4923</v>
      </c>
      <c r="D453" s="140">
        <v>136.26</v>
      </c>
    </row>
    <row r="454" spans="1:4" ht="30">
      <c r="A454">
        <v>36220</v>
      </c>
      <c r="B454" s="141" t="s">
        <v>272</v>
      </c>
      <c r="C454" t="s">
        <v>4923</v>
      </c>
      <c r="D454" s="140">
        <v>156.24</v>
      </c>
    </row>
    <row r="455" spans="1:4" ht="30">
      <c r="A455">
        <v>36080</v>
      </c>
      <c r="B455" s="141" t="s">
        <v>273</v>
      </c>
      <c r="C455" t="s">
        <v>4923</v>
      </c>
      <c r="D455" s="140">
        <v>169</v>
      </c>
    </row>
    <row r="456" spans="1:4" ht="30">
      <c r="A456">
        <v>36223</v>
      </c>
      <c r="B456" s="141" t="s">
        <v>274</v>
      </c>
      <c r="C456" t="s">
        <v>4923</v>
      </c>
      <c r="D456" s="140">
        <v>176.97</v>
      </c>
    </row>
    <row r="457" spans="1:4">
      <c r="A457">
        <v>546</v>
      </c>
      <c r="B457" s="141" t="s">
        <v>8348</v>
      </c>
      <c r="C457" t="s">
        <v>4928</v>
      </c>
      <c r="D457" s="140">
        <v>14.92</v>
      </c>
    </row>
    <row r="458" spans="1:4">
      <c r="A458">
        <v>566</v>
      </c>
      <c r="B458" s="141" t="s">
        <v>8349</v>
      </c>
      <c r="C458" t="s">
        <v>4924</v>
      </c>
      <c r="D458" s="140">
        <v>7.08</v>
      </c>
    </row>
    <row r="459" spans="1:4">
      <c r="A459">
        <v>565</v>
      </c>
      <c r="B459" s="141" t="s">
        <v>8350</v>
      </c>
      <c r="C459" t="s">
        <v>4924</v>
      </c>
      <c r="D459" s="140">
        <v>25.81</v>
      </c>
    </row>
    <row r="460" spans="1:4">
      <c r="A460">
        <v>555</v>
      </c>
      <c r="B460" s="141" t="s">
        <v>8351</v>
      </c>
      <c r="C460" t="s">
        <v>4924</v>
      </c>
      <c r="D460" s="140">
        <v>18.29</v>
      </c>
    </row>
    <row r="461" spans="1:4">
      <c r="A461">
        <v>557</v>
      </c>
      <c r="B461" s="141" t="s">
        <v>8352</v>
      </c>
      <c r="C461" t="s">
        <v>4924</v>
      </c>
      <c r="D461" s="140">
        <v>57.41</v>
      </c>
    </row>
    <row r="462" spans="1:4">
      <c r="A462">
        <v>552</v>
      </c>
      <c r="B462" s="141" t="s">
        <v>8353</v>
      </c>
      <c r="C462" t="s">
        <v>4924</v>
      </c>
      <c r="D462" s="140">
        <v>28.48</v>
      </c>
    </row>
    <row r="463" spans="1:4">
      <c r="A463">
        <v>563</v>
      </c>
      <c r="B463" s="141" t="s">
        <v>8354</v>
      </c>
      <c r="C463" t="s">
        <v>4924</v>
      </c>
      <c r="D463" s="140">
        <v>42.8</v>
      </c>
    </row>
    <row r="464" spans="1:4">
      <c r="A464">
        <v>549</v>
      </c>
      <c r="B464" s="141" t="s">
        <v>8355</v>
      </c>
      <c r="C464" t="s">
        <v>4924</v>
      </c>
      <c r="D464" s="140">
        <v>77.03</v>
      </c>
    </row>
    <row r="465" spans="1:4">
      <c r="A465">
        <v>551</v>
      </c>
      <c r="B465" s="141" t="s">
        <v>8356</v>
      </c>
      <c r="C465" t="s">
        <v>4924</v>
      </c>
      <c r="D465" s="140">
        <v>152.53</v>
      </c>
    </row>
    <row r="466" spans="1:4">
      <c r="A466">
        <v>559</v>
      </c>
      <c r="B466" s="141" t="s">
        <v>8357</v>
      </c>
      <c r="C466" t="s">
        <v>4924</v>
      </c>
      <c r="D466" s="140">
        <v>38.130000000000003</v>
      </c>
    </row>
    <row r="467" spans="1:4">
      <c r="A467">
        <v>560</v>
      </c>
      <c r="B467" s="141" t="s">
        <v>8358</v>
      </c>
      <c r="C467" t="s">
        <v>4924</v>
      </c>
      <c r="D467" s="140">
        <v>47.7</v>
      </c>
    </row>
    <row r="468" spans="1:4">
      <c r="A468">
        <v>547</v>
      </c>
      <c r="B468" s="141" t="s">
        <v>8359</v>
      </c>
      <c r="C468" t="s">
        <v>4924</v>
      </c>
      <c r="D468" s="140">
        <v>57.12</v>
      </c>
    </row>
    <row r="469" spans="1:4" ht="30">
      <c r="A469">
        <v>38127</v>
      </c>
      <c r="B469" s="141" t="s">
        <v>8360</v>
      </c>
      <c r="C469" t="s">
        <v>4923</v>
      </c>
      <c r="D469" s="140">
        <v>413.19</v>
      </c>
    </row>
    <row r="470" spans="1:4">
      <c r="A470">
        <v>38060</v>
      </c>
      <c r="B470" s="141" t="s">
        <v>275</v>
      </c>
      <c r="C470" t="s">
        <v>4923</v>
      </c>
      <c r="D470" s="140">
        <v>57.8</v>
      </c>
    </row>
    <row r="471" spans="1:4">
      <c r="A471">
        <v>10956</v>
      </c>
      <c r="B471" s="141" t="s">
        <v>276</v>
      </c>
      <c r="C471" t="s">
        <v>4923</v>
      </c>
      <c r="D471" s="140">
        <v>63.39</v>
      </c>
    </row>
    <row r="472" spans="1:4">
      <c r="A472">
        <v>39380</v>
      </c>
      <c r="B472" s="141" t="s">
        <v>4967</v>
      </c>
      <c r="C472" t="s">
        <v>4923</v>
      </c>
      <c r="D472" s="140">
        <v>28.09</v>
      </c>
    </row>
    <row r="473" spans="1:4">
      <c r="A473">
        <v>44172</v>
      </c>
      <c r="B473" s="141" t="s">
        <v>11847</v>
      </c>
      <c r="C473" t="s">
        <v>4923</v>
      </c>
      <c r="D473" s="140">
        <v>5.92</v>
      </c>
    </row>
    <row r="474" spans="1:4" ht="30">
      <c r="A474">
        <v>37597</v>
      </c>
      <c r="B474" s="141" t="s">
        <v>277</v>
      </c>
      <c r="C474" t="s">
        <v>4923</v>
      </c>
      <c r="D474" s="140">
        <v>634375</v>
      </c>
    </row>
    <row r="475" spans="1:4" ht="60">
      <c r="A475">
        <v>183</v>
      </c>
      <c r="B475" s="141" t="s">
        <v>8361</v>
      </c>
      <c r="C475" t="s">
        <v>4968</v>
      </c>
      <c r="D475" s="140">
        <v>135</v>
      </c>
    </row>
    <row r="476" spans="1:4" ht="45">
      <c r="A476">
        <v>184</v>
      </c>
      <c r="B476" s="141" t="s">
        <v>8362</v>
      </c>
      <c r="C476" t="s">
        <v>4968</v>
      </c>
      <c r="D476" s="140">
        <v>83.61</v>
      </c>
    </row>
    <row r="477" spans="1:4" ht="60">
      <c r="A477">
        <v>181</v>
      </c>
      <c r="B477" s="141" t="s">
        <v>8363</v>
      </c>
      <c r="C477" t="s">
        <v>4968</v>
      </c>
      <c r="D477" s="140">
        <v>180.29</v>
      </c>
    </row>
    <row r="478" spans="1:4" ht="45">
      <c r="A478">
        <v>20001</v>
      </c>
      <c r="B478" s="141" t="s">
        <v>8364</v>
      </c>
      <c r="C478" t="s">
        <v>4968</v>
      </c>
      <c r="D478" s="140">
        <v>104.51</v>
      </c>
    </row>
    <row r="479" spans="1:4" ht="45">
      <c r="A479">
        <v>39837</v>
      </c>
      <c r="B479" s="141" t="s">
        <v>4969</v>
      </c>
      <c r="C479" t="s">
        <v>4968</v>
      </c>
      <c r="D479" s="140">
        <v>467.28</v>
      </c>
    </row>
    <row r="480" spans="1:4">
      <c r="A480">
        <v>43366</v>
      </c>
      <c r="B480" s="141" t="s">
        <v>8365</v>
      </c>
      <c r="C480" t="s">
        <v>4928</v>
      </c>
      <c r="D480" s="140">
        <v>1.58</v>
      </c>
    </row>
    <row r="481" spans="1:4" ht="30">
      <c r="A481">
        <v>10535</v>
      </c>
      <c r="B481" s="141" t="s">
        <v>278</v>
      </c>
      <c r="C481" t="s">
        <v>4923</v>
      </c>
      <c r="D481" s="140">
        <v>5618</v>
      </c>
    </row>
    <row r="482" spans="1:4" ht="30">
      <c r="A482">
        <v>10537</v>
      </c>
      <c r="B482" s="141" t="s">
        <v>279</v>
      </c>
      <c r="C482" t="s">
        <v>4923</v>
      </c>
      <c r="D482" s="140">
        <v>7661.42</v>
      </c>
    </row>
    <row r="483" spans="1:4" ht="30">
      <c r="A483">
        <v>13891</v>
      </c>
      <c r="B483" s="141" t="s">
        <v>280</v>
      </c>
      <c r="C483" t="s">
        <v>4923</v>
      </c>
      <c r="D483" s="140">
        <v>7027.26</v>
      </c>
    </row>
    <row r="484" spans="1:4" ht="30">
      <c r="A484">
        <v>44492</v>
      </c>
      <c r="B484" s="141" t="s">
        <v>8366</v>
      </c>
      <c r="C484" t="s">
        <v>4923</v>
      </c>
      <c r="D484" s="140">
        <v>30565.72</v>
      </c>
    </row>
    <row r="485" spans="1:4" ht="30">
      <c r="A485">
        <v>36396</v>
      </c>
      <c r="B485" s="141" t="s">
        <v>281</v>
      </c>
      <c r="C485" t="s">
        <v>4923</v>
      </c>
      <c r="D485" s="140">
        <v>6427.37</v>
      </c>
    </row>
    <row r="486" spans="1:4" ht="30">
      <c r="A486">
        <v>36397</v>
      </c>
      <c r="B486" s="141" t="s">
        <v>282</v>
      </c>
      <c r="C486" t="s">
        <v>4923</v>
      </c>
      <c r="D486" s="140">
        <v>22852.880000000001</v>
      </c>
    </row>
    <row r="487" spans="1:4" ht="30">
      <c r="A487">
        <v>36398</v>
      </c>
      <c r="B487" s="141" t="s">
        <v>283</v>
      </c>
      <c r="C487" t="s">
        <v>4923</v>
      </c>
      <c r="D487" s="140">
        <v>27775.77</v>
      </c>
    </row>
    <row r="488" spans="1:4">
      <c r="A488">
        <v>647</v>
      </c>
      <c r="B488" s="141" t="s">
        <v>284</v>
      </c>
      <c r="C488" t="s">
        <v>4922</v>
      </c>
      <c r="D488" s="140">
        <v>10.55</v>
      </c>
    </row>
    <row r="489" spans="1:4">
      <c r="A489">
        <v>40920</v>
      </c>
      <c r="B489" s="141" t="s">
        <v>285</v>
      </c>
      <c r="C489" t="s">
        <v>4942</v>
      </c>
      <c r="D489" s="140">
        <v>1863.81</v>
      </c>
    </row>
    <row r="490" spans="1:4" ht="30">
      <c r="A490">
        <v>715</v>
      </c>
      <c r="B490" s="141" t="s">
        <v>8367</v>
      </c>
      <c r="C490" t="s">
        <v>4923</v>
      </c>
      <c r="D490" s="140">
        <v>25.9</v>
      </c>
    </row>
    <row r="491" spans="1:4">
      <c r="A491">
        <v>716</v>
      </c>
      <c r="B491" s="141" t="s">
        <v>8368</v>
      </c>
      <c r="C491" t="s">
        <v>4923</v>
      </c>
      <c r="D491" s="140">
        <v>29.29</v>
      </c>
    </row>
    <row r="492" spans="1:4" ht="30">
      <c r="A492">
        <v>38783</v>
      </c>
      <c r="B492" s="141" t="s">
        <v>8369</v>
      </c>
      <c r="C492" t="s">
        <v>4923</v>
      </c>
      <c r="D492" s="140">
        <v>1.34</v>
      </c>
    </row>
    <row r="493" spans="1:4" ht="30">
      <c r="A493">
        <v>37593</v>
      </c>
      <c r="B493" s="141" t="s">
        <v>8370</v>
      </c>
      <c r="C493" t="s">
        <v>4923</v>
      </c>
      <c r="D493" s="140">
        <v>3.29</v>
      </c>
    </row>
    <row r="494" spans="1:4" ht="30">
      <c r="A494">
        <v>37594</v>
      </c>
      <c r="B494" s="141" t="s">
        <v>8371</v>
      </c>
      <c r="C494" t="s">
        <v>4923</v>
      </c>
      <c r="D494" s="140">
        <v>4.09</v>
      </c>
    </row>
    <row r="495" spans="1:4" ht="30">
      <c r="A495">
        <v>37592</v>
      </c>
      <c r="B495" s="141" t="s">
        <v>8372</v>
      </c>
      <c r="C495" t="s">
        <v>4923</v>
      </c>
      <c r="D495" s="140">
        <v>2.59</v>
      </c>
    </row>
    <row r="496" spans="1:4" ht="30">
      <c r="A496">
        <v>7270</v>
      </c>
      <c r="B496" s="141" t="s">
        <v>8373</v>
      </c>
      <c r="C496" t="s">
        <v>4923</v>
      </c>
      <c r="D496" s="140">
        <v>1.1599999999999999</v>
      </c>
    </row>
    <row r="497" spans="1:4" ht="30">
      <c r="A497">
        <v>7267</v>
      </c>
      <c r="B497" s="141" t="s">
        <v>8374</v>
      </c>
      <c r="C497" t="s">
        <v>4923</v>
      </c>
      <c r="D497" s="140">
        <v>0.91</v>
      </c>
    </row>
    <row r="498" spans="1:4" ht="30">
      <c r="A498">
        <v>7271</v>
      </c>
      <c r="B498" s="141" t="s">
        <v>8375</v>
      </c>
      <c r="C498" t="s">
        <v>4923</v>
      </c>
      <c r="D498" s="140">
        <v>1</v>
      </c>
    </row>
    <row r="499" spans="1:4" ht="30">
      <c r="A499">
        <v>7268</v>
      </c>
      <c r="B499" s="141" t="s">
        <v>8376</v>
      </c>
      <c r="C499" t="s">
        <v>4923</v>
      </c>
      <c r="D499" s="140">
        <v>1.39</v>
      </c>
    </row>
    <row r="500" spans="1:4">
      <c r="A500">
        <v>34556</v>
      </c>
      <c r="B500" s="141" t="s">
        <v>8377</v>
      </c>
      <c r="C500" t="s">
        <v>4923</v>
      </c>
      <c r="D500" s="140">
        <v>4.24</v>
      </c>
    </row>
    <row r="501" spans="1:4">
      <c r="A501">
        <v>37873</v>
      </c>
      <c r="B501" s="141" t="s">
        <v>8378</v>
      </c>
      <c r="C501" t="s">
        <v>4923</v>
      </c>
      <c r="D501" s="140">
        <v>4.32</v>
      </c>
    </row>
    <row r="502" spans="1:4">
      <c r="A502">
        <v>34564</v>
      </c>
      <c r="B502" s="141" t="s">
        <v>8379</v>
      </c>
      <c r="C502" t="s">
        <v>4923</v>
      </c>
      <c r="D502" s="140">
        <v>4.5199999999999996</v>
      </c>
    </row>
    <row r="503" spans="1:4">
      <c r="A503">
        <v>34565</v>
      </c>
      <c r="B503" s="141" t="s">
        <v>8380</v>
      </c>
      <c r="C503" t="s">
        <v>4923</v>
      </c>
      <c r="D503" s="140">
        <v>4.79</v>
      </c>
    </row>
    <row r="504" spans="1:4">
      <c r="A504">
        <v>38590</v>
      </c>
      <c r="B504" s="141" t="s">
        <v>8381</v>
      </c>
      <c r="C504" t="s">
        <v>4923</v>
      </c>
      <c r="D504" s="140">
        <v>3.54</v>
      </c>
    </row>
    <row r="505" spans="1:4">
      <c r="A505">
        <v>34566</v>
      </c>
      <c r="B505" s="141" t="s">
        <v>8382</v>
      </c>
      <c r="C505" t="s">
        <v>4923</v>
      </c>
      <c r="D505" s="140">
        <v>3.71</v>
      </c>
    </row>
    <row r="506" spans="1:4">
      <c r="A506">
        <v>34567</v>
      </c>
      <c r="B506" s="141" t="s">
        <v>8383</v>
      </c>
      <c r="C506" t="s">
        <v>4923</v>
      </c>
      <c r="D506" s="140">
        <v>3.94</v>
      </c>
    </row>
    <row r="507" spans="1:4">
      <c r="A507">
        <v>38591</v>
      </c>
      <c r="B507" s="141" t="s">
        <v>8384</v>
      </c>
      <c r="C507" t="s">
        <v>4923</v>
      </c>
      <c r="D507" s="140">
        <v>3.57</v>
      </c>
    </row>
    <row r="508" spans="1:4">
      <c r="A508">
        <v>34568</v>
      </c>
      <c r="B508" s="141" t="s">
        <v>8385</v>
      </c>
      <c r="C508" t="s">
        <v>4923</v>
      </c>
      <c r="D508" s="140">
        <v>4.6500000000000004</v>
      </c>
    </row>
    <row r="509" spans="1:4">
      <c r="A509">
        <v>34569</v>
      </c>
      <c r="B509" s="141" t="s">
        <v>8386</v>
      </c>
      <c r="C509" t="s">
        <v>4923</v>
      </c>
      <c r="D509" s="140">
        <v>4.79</v>
      </c>
    </row>
    <row r="510" spans="1:4">
      <c r="A510">
        <v>34570</v>
      </c>
      <c r="B510" s="141" t="s">
        <v>8387</v>
      </c>
      <c r="C510" t="s">
        <v>4923</v>
      </c>
      <c r="D510" s="140">
        <v>5.2</v>
      </c>
    </row>
    <row r="511" spans="1:4">
      <c r="A511">
        <v>25070</v>
      </c>
      <c r="B511" s="141" t="s">
        <v>8388</v>
      </c>
      <c r="C511" t="s">
        <v>4923</v>
      </c>
      <c r="D511" s="140">
        <v>3.91</v>
      </c>
    </row>
    <row r="512" spans="1:4">
      <c r="A512">
        <v>34571</v>
      </c>
      <c r="B512" s="141" t="s">
        <v>8389</v>
      </c>
      <c r="C512" t="s">
        <v>4923</v>
      </c>
      <c r="D512" s="140">
        <v>3.95</v>
      </c>
    </row>
    <row r="513" spans="1:4">
      <c r="A513">
        <v>34573</v>
      </c>
      <c r="B513" s="141" t="s">
        <v>8390</v>
      </c>
      <c r="C513" t="s">
        <v>4923</v>
      </c>
      <c r="D513" s="140">
        <v>4.1500000000000004</v>
      </c>
    </row>
    <row r="514" spans="1:4">
      <c r="A514">
        <v>37107</v>
      </c>
      <c r="B514" s="141" t="s">
        <v>8391</v>
      </c>
      <c r="C514" t="s">
        <v>4923</v>
      </c>
      <c r="D514" s="140">
        <v>5.48</v>
      </c>
    </row>
    <row r="515" spans="1:4">
      <c r="A515">
        <v>34576</v>
      </c>
      <c r="B515" s="141" t="s">
        <v>8392</v>
      </c>
      <c r="C515" t="s">
        <v>4923</v>
      </c>
      <c r="D515" s="140">
        <v>6.05</v>
      </c>
    </row>
    <row r="516" spans="1:4">
      <c r="A516">
        <v>34577</v>
      </c>
      <c r="B516" s="141" t="s">
        <v>8393</v>
      </c>
      <c r="C516" t="s">
        <v>4923</v>
      </c>
      <c r="D516" s="140">
        <v>6.31</v>
      </c>
    </row>
    <row r="517" spans="1:4">
      <c r="A517">
        <v>34578</v>
      </c>
      <c r="B517" s="141" t="s">
        <v>8394</v>
      </c>
      <c r="C517" t="s">
        <v>4923</v>
      </c>
      <c r="D517" s="140">
        <v>6.85</v>
      </c>
    </row>
    <row r="518" spans="1:4">
      <c r="A518">
        <v>34579</v>
      </c>
      <c r="B518" s="141" t="s">
        <v>8395</v>
      </c>
      <c r="C518" t="s">
        <v>4923</v>
      </c>
      <c r="D518" s="140">
        <v>7.3</v>
      </c>
    </row>
    <row r="519" spans="1:4">
      <c r="A519">
        <v>25067</v>
      </c>
      <c r="B519" s="141" t="s">
        <v>8396</v>
      </c>
      <c r="C519" t="s">
        <v>4923</v>
      </c>
      <c r="D519" s="140">
        <v>4.8899999999999997</v>
      </c>
    </row>
    <row r="520" spans="1:4">
      <c r="A520">
        <v>34580</v>
      </c>
      <c r="B520" s="141" t="s">
        <v>8397</v>
      </c>
      <c r="C520" t="s">
        <v>4923</v>
      </c>
      <c r="D520" s="140">
        <v>5.46</v>
      </c>
    </row>
    <row r="521" spans="1:4">
      <c r="A521">
        <v>25071</v>
      </c>
      <c r="B521" s="141" t="s">
        <v>8398</v>
      </c>
      <c r="C521" t="s">
        <v>4923</v>
      </c>
      <c r="D521" s="140">
        <v>2.72</v>
      </c>
    </row>
    <row r="522" spans="1:4">
      <c r="A522">
        <v>44171</v>
      </c>
      <c r="B522" s="141" t="s">
        <v>11848</v>
      </c>
      <c r="C522" t="s">
        <v>4923</v>
      </c>
      <c r="D522" s="140">
        <v>16.899999999999999</v>
      </c>
    </row>
    <row r="523" spans="1:4">
      <c r="A523">
        <v>38395</v>
      </c>
      <c r="B523" s="141" t="s">
        <v>286</v>
      </c>
      <c r="C523" t="s">
        <v>4923</v>
      </c>
      <c r="D523" s="140">
        <v>10.38</v>
      </c>
    </row>
    <row r="524" spans="1:4" ht="30">
      <c r="A524">
        <v>34583</v>
      </c>
      <c r="B524" s="141" t="s">
        <v>8399</v>
      </c>
      <c r="C524" t="s">
        <v>4921</v>
      </c>
      <c r="D524" s="140">
        <v>72.849999999999994</v>
      </c>
    </row>
    <row r="525" spans="1:4">
      <c r="A525">
        <v>34584</v>
      </c>
      <c r="B525" s="141" t="s">
        <v>8400</v>
      </c>
      <c r="C525" t="s">
        <v>4921</v>
      </c>
      <c r="D525" s="140">
        <v>53.42</v>
      </c>
    </row>
    <row r="526" spans="1:4" ht="30">
      <c r="A526">
        <v>709</v>
      </c>
      <c r="B526" s="141" t="s">
        <v>4971</v>
      </c>
      <c r="C526" t="s">
        <v>4921</v>
      </c>
      <c r="D526" s="140">
        <v>813.39</v>
      </c>
    </row>
    <row r="527" spans="1:4">
      <c r="A527">
        <v>34599</v>
      </c>
      <c r="B527" s="141" t="s">
        <v>8401</v>
      </c>
      <c r="C527" t="s">
        <v>4923</v>
      </c>
      <c r="D527" s="140">
        <v>2.79</v>
      </c>
    </row>
    <row r="528" spans="1:4">
      <c r="A528">
        <v>34592</v>
      </c>
      <c r="B528" s="141" t="s">
        <v>8402</v>
      </c>
      <c r="C528" t="s">
        <v>4923</v>
      </c>
      <c r="D528" s="140">
        <v>3.11</v>
      </c>
    </row>
    <row r="529" spans="1:4">
      <c r="A529">
        <v>37103</v>
      </c>
      <c r="B529" s="141" t="s">
        <v>8403</v>
      </c>
      <c r="C529" t="s">
        <v>4923</v>
      </c>
      <c r="D529" s="140">
        <v>3.56</v>
      </c>
    </row>
    <row r="530" spans="1:4">
      <c r="A530">
        <v>34555</v>
      </c>
      <c r="B530" s="141" t="s">
        <v>8404</v>
      </c>
      <c r="C530" t="s">
        <v>4923</v>
      </c>
      <c r="D530" s="140">
        <v>4.5199999999999996</v>
      </c>
    </row>
    <row r="531" spans="1:4" ht="30">
      <c r="A531">
        <v>674</v>
      </c>
      <c r="B531" s="141" t="s">
        <v>8405</v>
      </c>
      <c r="C531" t="s">
        <v>4921</v>
      </c>
      <c r="D531" s="140">
        <v>77.61</v>
      </c>
    </row>
    <row r="532" spans="1:4" ht="30">
      <c r="A532">
        <v>34600</v>
      </c>
      <c r="B532" s="141" t="s">
        <v>8406</v>
      </c>
      <c r="C532" t="s">
        <v>4921</v>
      </c>
      <c r="D532" s="140">
        <v>114</v>
      </c>
    </row>
    <row r="533" spans="1:4" ht="30">
      <c r="A533">
        <v>652</v>
      </c>
      <c r="B533" s="141" t="s">
        <v>8407</v>
      </c>
      <c r="C533" t="s">
        <v>4921</v>
      </c>
      <c r="D533" s="140">
        <v>174.63</v>
      </c>
    </row>
    <row r="534" spans="1:4">
      <c r="A534">
        <v>651</v>
      </c>
      <c r="B534" s="141" t="s">
        <v>8408</v>
      </c>
      <c r="C534" t="s">
        <v>4923</v>
      </c>
      <c r="D534" s="140">
        <v>3.42</v>
      </c>
    </row>
    <row r="535" spans="1:4">
      <c r="A535">
        <v>654</v>
      </c>
      <c r="B535" s="141" t="s">
        <v>8409</v>
      </c>
      <c r="C535" t="s">
        <v>4923</v>
      </c>
      <c r="D535" s="140">
        <v>4.24</v>
      </c>
    </row>
    <row r="536" spans="1:4">
      <c r="A536">
        <v>650</v>
      </c>
      <c r="B536" s="141" t="s">
        <v>8410</v>
      </c>
      <c r="C536" t="s">
        <v>4923</v>
      </c>
      <c r="D536" s="140">
        <v>2.74</v>
      </c>
    </row>
    <row r="537" spans="1:4" ht="30">
      <c r="A537">
        <v>718</v>
      </c>
      <c r="B537" s="141" t="s">
        <v>8411</v>
      </c>
      <c r="C537" t="s">
        <v>4923</v>
      </c>
      <c r="D537" s="140">
        <v>25.59</v>
      </c>
    </row>
    <row r="538" spans="1:4" ht="30">
      <c r="A538">
        <v>11981</v>
      </c>
      <c r="B538" s="141" t="s">
        <v>8412</v>
      </c>
      <c r="C538" t="s">
        <v>4923</v>
      </c>
      <c r="D538" s="140">
        <v>24.86</v>
      </c>
    </row>
    <row r="539" spans="1:4">
      <c r="A539">
        <v>34586</v>
      </c>
      <c r="B539" s="141" t="s">
        <v>287</v>
      </c>
      <c r="C539" t="s">
        <v>4923</v>
      </c>
      <c r="D539" s="140">
        <v>2.81</v>
      </c>
    </row>
    <row r="540" spans="1:4">
      <c r="A540">
        <v>38603</v>
      </c>
      <c r="B540" s="141" t="s">
        <v>288</v>
      </c>
      <c r="C540" t="s">
        <v>4923</v>
      </c>
      <c r="D540" s="140">
        <v>3.4</v>
      </c>
    </row>
    <row r="541" spans="1:4">
      <c r="A541">
        <v>34588</v>
      </c>
      <c r="B541" s="141" t="s">
        <v>289</v>
      </c>
      <c r="C541" t="s">
        <v>4923</v>
      </c>
      <c r="D541" s="140">
        <v>3.67</v>
      </c>
    </row>
    <row r="542" spans="1:4">
      <c r="A542">
        <v>34590</v>
      </c>
      <c r="B542" s="141" t="s">
        <v>290</v>
      </c>
      <c r="C542" t="s">
        <v>4923</v>
      </c>
      <c r="D542" s="140">
        <v>3.35</v>
      </c>
    </row>
    <row r="543" spans="1:4">
      <c r="A543">
        <v>34591</v>
      </c>
      <c r="B543" s="141" t="s">
        <v>291</v>
      </c>
      <c r="C543" t="s">
        <v>4923</v>
      </c>
      <c r="D543" s="140">
        <v>4.54</v>
      </c>
    </row>
    <row r="544" spans="1:4">
      <c r="A544">
        <v>41372</v>
      </c>
      <c r="B544" s="141" t="s">
        <v>8413</v>
      </c>
      <c r="C544" t="s">
        <v>4921</v>
      </c>
      <c r="D544" s="140">
        <v>108.92</v>
      </c>
    </row>
    <row r="545" spans="1:4">
      <c r="A545">
        <v>41371</v>
      </c>
      <c r="B545" s="141" t="s">
        <v>8414</v>
      </c>
      <c r="C545" t="s">
        <v>4921</v>
      </c>
      <c r="D545" s="140">
        <v>64.38</v>
      </c>
    </row>
    <row r="546" spans="1:4" ht="45">
      <c r="A546">
        <v>40517</v>
      </c>
      <c r="B546" s="141" t="s">
        <v>8415</v>
      </c>
      <c r="C546" t="s">
        <v>4921</v>
      </c>
      <c r="D546" s="140">
        <v>65.63</v>
      </c>
    </row>
    <row r="547" spans="1:4" ht="45">
      <c r="A547">
        <v>40515</v>
      </c>
      <c r="B547" s="141" t="s">
        <v>8416</v>
      </c>
      <c r="C547" t="s">
        <v>4921</v>
      </c>
      <c r="D547" s="140">
        <v>147.66999999999999</v>
      </c>
    </row>
    <row r="548" spans="1:4" ht="45">
      <c r="A548">
        <v>40529</v>
      </c>
      <c r="B548" s="141" t="s">
        <v>4972</v>
      </c>
      <c r="C548" t="s">
        <v>4921</v>
      </c>
      <c r="D548" s="140">
        <v>94.35</v>
      </c>
    </row>
    <row r="549" spans="1:4" ht="45">
      <c r="A549">
        <v>36170</v>
      </c>
      <c r="B549" s="141" t="s">
        <v>4973</v>
      </c>
      <c r="C549" t="s">
        <v>4921</v>
      </c>
      <c r="D549" s="140">
        <v>78.28</v>
      </c>
    </row>
    <row r="550" spans="1:4" ht="45">
      <c r="A550">
        <v>40524</v>
      </c>
      <c r="B550" s="141" t="s">
        <v>4974</v>
      </c>
      <c r="C550" t="s">
        <v>4921</v>
      </c>
      <c r="D550" s="140">
        <v>92.29</v>
      </c>
    </row>
    <row r="551" spans="1:4" ht="45">
      <c r="A551">
        <v>36156</v>
      </c>
      <c r="B551" s="141" t="s">
        <v>4975</v>
      </c>
      <c r="C551" t="s">
        <v>4921</v>
      </c>
      <c r="D551" s="140">
        <v>71.78</v>
      </c>
    </row>
    <row r="552" spans="1:4" ht="45">
      <c r="A552">
        <v>36155</v>
      </c>
      <c r="B552" s="141" t="s">
        <v>4976</v>
      </c>
      <c r="C552" t="s">
        <v>4921</v>
      </c>
      <c r="D552" s="140">
        <v>61.97</v>
      </c>
    </row>
    <row r="553" spans="1:4" ht="45">
      <c r="A553">
        <v>36154</v>
      </c>
      <c r="B553" s="141" t="s">
        <v>4977</v>
      </c>
      <c r="C553" t="s">
        <v>4921</v>
      </c>
      <c r="D553" s="140">
        <v>86.14</v>
      </c>
    </row>
    <row r="554" spans="1:4" ht="30">
      <c r="A554">
        <v>695</v>
      </c>
      <c r="B554" s="141" t="s">
        <v>292</v>
      </c>
      <c r="C554" t="s">
        <v>4921</v>
      </c>
      <c r="D554" s="140">
        <v>63.27</v>
      </c>
    </row>
    <row r="555" spans="1:4" ht="45">
      <c r="A555">
        <v>679</v>
      </c>
      <c r="B555" s="141" t="s">
        <v>8417</v>
      </c>
      <c r="C555" t="s">
        <v>4921</v>
      </c>
      <c r="D555" s="140">
        <v>94.35</v>
      </c>
    </row>
    <row r="556" spans="1:4" ht="45">
      <c r="A556">
        <v>711</v>
      </c>
      <c r="B556" s="141" t="s">
        <v>8418</v>
      </c>
      <c r="C556" t="s">
        <v>4921</v>
      </c>
      <c r="D556" s="140">
        <v>62.41</v>
      </c>
    </row>
    <row r="557" spans="1:4" ht="45">
      <c r="A557">
        <v>712</v>
      </c>
      <c r="B557" s="141" t="s">
        <v>8419</v>
      </c>
      <c r="C557" t="s">
        <v>4921</v>
      </c>
      <c r="D557" s="140">
        <v>78.61</v>
      </c>
    </row>
    <row r="558" spans="1:4" ht="30">
      <c r="A558">
        <v>12614</v>
      </c>
      <c r="B558" s="141" t="s">
        <v>293</v>
      </c>
      <c r="C558" t="s">
        <v>4923</v>
      </c>
      <c r="D558" s="140">
        <v>22.83</v>
      </c>
    </row>
    <row r="559" spans="1:4">
      <c r="A559">
        <v>6140</v>
      </c>
      <c r="B559" s="141" t="s">
        <v>294</v>
      </c>
      <c r="C559" t="s">
        <v>4923</v>
      </c>
      <c r="D559" s="140">
        <v>4.3499999999999996</v>
      </c>
    </row>
    <row r="560" spans="1:4">
      <c r="A560">
        <v>38399</v>
      </c>
      <c r="B560" s="141" t="s">
        <v>295</v>
      </c>
      <c r="C560" t="s">
        <v>4923</v>
      </c>
      <c r="D560" s="140">
        <v>286.69</v>
      </c>
    </row>
    <row r="561" spans="1:4" ht="45">
      <c r="A561">
        <v>735</v>
      </c>
      <c r="B561" s="141" t="s">
        <v>296</v>
      </c>
      <c r="C561" t="s">
        <v>4923</v>
      </c>
      <c r="D561" s="140">
        <v>2560.39</v>
      </c>
    </row>
    <row r="562" spans="1:4" ht="45">
      <c r="A562">
        <v>736</v>
      </c>
      <c r="B562" s="141" t="s">
        <v>297</v>
      </c>
      <c r="C562" t="s">
        <v>4923</v>
      </c>
      <c r="D562" s="140">
        <v>2152.8200000000002</v>
      </c>
    </row>
    <row r="563" spans="1:4" ht="45">
      <c r="A563">
        <v>729</v>
      </c>
      <c r="B563" s="141" t="s">
        <v>298</v>
      </c>
      <c r="C563" t="s">
        <v>4923</v>
      </c>
      <c r="D563" s="140">
        <v>877.3</v>
      </c>
    </row>
    <row r="564" spans="1:4" ht="45">
      <c r="A564">
        <v>39925</v>
      </c>
      <c r="B564" s="141" t="s">
        <v>299</v>
      </c>
      <c r="C564" t="s">
        <v>4923</v>
      </c>
      <c r="D564" s="140">
        <v>12676.9</v>
      </c>
    </row>
    <row r="565" spans="1:4" ht="30">
      <c r="A565">
        <v>731</v>
      </c>
      <c r="B565" s="141" t="s">
        <v>300</v>
      </c>
      <c r="C565" t="s">
        <v>4923</v>
      </c>
      <c r="D565" s="140">
        <v>853.83</v>
      </c>
    </row>
    <row r="566" spans="1:4" ht="45">
      <c r="A566">
        <v>10575</v>
      </c>
      <c r="B566" s="141" t="s">
        <v>301</v>
      </c>
      <c r="C566" t="s">
        <v>4923</v>
      </c>
      <c r="D566" s="140">
        <v>1332.46</v>
      </c>
    </row>
    <row r="567" spans="1:4" ht="45">
      <c r="A567">
        <v>733</v>
      </c>
      <c r="B567" s="141" t="s">
        <v>302</v>
      </c>
      <c r="C567" t="s">
        <v>4923</v>
      </c>
      <c r="D567" s="140">
        <v>1458.89</v>
      </c>
    </row>
    <row r="568" spans="1:4" ht="45">
      <c r="A568">
        <v>732</v>
      </c>
      <c r="B568" s="141" t="s">
        <v>303</v>
      </c>
      <c r="C568" t="s">
        <v>4923</v>
      </c>
      <c r="D568" s="140">
        <v>1439.27</v>
      </c>
    </row>
    <row r="569" spans="1:4" ht="45">
      <c r="A569">
        <v>737</v>
      </c>
      <c r="B569" s="141" t="s">
        <v>304</v>
      </c>
      <c r="C569" t="s">
        <v>4923</v>
      </c>
      <c r="D569" s="140">
        <v>8071.02</v>
      </c>
    </row>
    <row r="570" spans="1:4" ht="45">
      <c r="A570">
        <v>738</v>
      </c>
      <c r="B570" s="141" t="s">
        <v>305</v>
      </c>
      <c r="C570" t="s">
        <v>4923</v>
      </c>
      <c r="D570" s="140">
        <v>3742.47</v>
      </c>
    </row>
    <row r="571" spans="1:4" ht="45">
      <c r="A571">
        <v>740</v>
      </c>
      <c r="B571" s="141" t="s">
        <v>306</v>
      </c>
      <c r="C571" t="s">
        <v>4923</v>
      </c>
      <c r="D571" s="140">
        <v>7592.7</v>
      </c>
    </row>
    <row r="572" spans="1:4" ht="45">
      <c r="A572">
        <v>734</v>
      </c>
      <c r="B572" s="141" t="s">
        <v>307</v>
      </c>
      <c r="C572" t="s">
        <v>4923</v>
      </c>
      <c r="D572" s="140">
        <v>1542.9</v>
      </c>
    </row>
    <row r="573" spans="1:4">
      <c r="A573">
        <v>39008</v>
      </c>
      <c r="B573" s="141" t="s">
        <v>308</v>
      </c>
      <c r="C573" t="s">
        <v>4923</v>
      </c>
      <c r="D573" s="140">
        <v>68485.13</v>
      </c>
    </row>
    <row r="574" spans="1:4">
      <c r="A574">
        <v>39009</v>
      </c>
      <c r="B574" s="141" t="s">
        <v>309</v>
      </c>
      <c r="C574" t="s">
        <v>4923</v>
      </c>
      <c r="D574" s="140">
        <v>73373.33</v>
      </c>
    </row>
    <row r="575" spans="1:4" ht="60">
      <c r="A575">
        <v>10587</v>
      </c>
      <c r="B575" s="141" t="s">
        <v>310</v>
      </c>
      <c r="C575" t="s">
        <v>4923</v>
      </c>
      <c r="D575" s="140">
        <v>3676.47</v>
      </c>
    </row>
    <row r="576" spans="1:4" ht="60">
      <c r="A576">
        <v>759</v>
      </c>
      <c r="B576" s="141" t="s">
        <v>311</v>
      </c>
      <c r="C576" t="s">
        <v>4923</v>
      </c>
      <c r="D576" s="140">
        <v>5286.04</v>
      </c>
    </row>
    <row r="577" spans="1:4" ht="60">
      <c r="A577">
        <v>761</v>
      </c>
      <c r="B577" s="141" t="s">
        <v>312</v>
      </c>
      <c r="C577" t="s">
        <v>4923</v>
      </c>
      <c r="D577" s="140">
        <v>8960.2800000000007</v>
      </c>
    </row>
    <row r="578" spans="1:4" ht="45">
      <c r="A578">
        <v>750</v>
      </c>
      <c r="B578" s="141" t="s">
        <v>313</v>
      </c>
      <c r="C578" t="s">
        <v>4923</v>
      </c>
      <c r="D578" s="140">
        <v>8507.07</v>
      </c>
    </row>
    <row r="579" spans="1:4" ht="60">
      <c r="A579">
        <v>755</v>
      </c>
      <c r="B579" s="141" t="s">
        <v>314</v>
      </c>
      <c r="C579" t="s">
        <v>4923</v>
      </c>
      <c r="D579" s="140">
        <v>34908.9</v>
      </c>
    </row>
    <row r="580" spans="1:4" ht="60">
      <c r="A580">
        <v>749</v>
      </c>
      <c r="B580" s="141" t="s">
        <v>315</v>
      </c>
      <c r="C580" t="s">
        <v>4923</v>
      </c>
      <c r="D580" s="140">
        <v>12838.85</v>
      </c>
    </row>
    <row r="581" spans="1:4" ht="60">
      <c r="A581">
        <v>756</v>
      </c>
      <c r="B581" s="141" t="s">
        <v>316</v>
      </c>
      <c r="C581" t="s">
        <v>4923</v>
      </c>
      <c r="D581" s="140">
        <v>38072.83</v>
      </c>
    </row>
    <row r="582" spans="1:4" ht="45">
      <c r="A582">
        <v>757</v>
      </c>
      <c r="B582" s="141" t="s">
        <v>317</v>
      </c>
      <c r="C582" t="s">
        <v>4923</v>
      </c>
      <c r="D582" s="140">
        <v>17287.5</v>
      </c>
    </row>
    <row r="583" spans="1:4" ht="45">
      <c r="A583">
        <v>10588</v>
      </c>
      <c r="B583" s="141" t="s">
        <v>318</v>
      </c>
      <c r="C583" t="s">
        <v>4923</v>
      </c>
      <c r="D583" s="140">
        <v>3816.64</v>
      </c>
    </row>
    <row r="584" spans="1:4" ht="45">
      <c r="A584">
        <v>10592</v>
      </c>
      <c r="B584" s="141" t="s">
        <v>319</v>
      </c>
      <c r="C584" t="s">
        <v>4923</v>
      </c>
      <c r="D584" s="140">
        <v>4610</v>
      </c>
    </row>
    <row r="585" spans="1:4" ht="45">
      <c r="A585">
        <v>10589</v>
      </c>
      <c r="B585" s="141" t="s">
        <v>4804</v>
      </c>
      <c r="C585" t="s">
        <v>4923</v>
      </c>
      <c r="D585" s="140">
        <v>6193.24</v>
      </c>
    </row>
    <row r="586" spans="1:4" ht="45">
      <c r="A586">
        <v>760</v>
      </c>
      <c r="B586" s="141" t="s">
        <v>320</v>
      </c>
      <c r="C586" t="s">
        <v>4923</v>
      </c>
      <c r="D586" s="140">
        <v>34575</v>
      </c>
    </row>
    <row r="587" spans="1:4" ht="45">
      <c r="A587">
        <v>751</v>
      </c>
      <c r="B587" s="141" t="s">
        <v>321</v>
      </c>
      <c r="C587" t="s">
        <v>4923</v>
      </c>
      <c r="D587" s="140">
        <v>5445.56</v>
      </c>
    </row>
    <row r="588" spans="1:4" ht="45">
      <c r="A588">
        <v>754</v>
      </c>
      <c r="B588" s="141" t="s">
        <v>322</v>
      </c>
      <c r="C588" t="s">
        <v>4923</v>
      </c>
      <c r="D588" s="140">
        <v>8643.75</v>
      </c>
    </row>
    <row r="589" spans="1:4">
      <c r="A589">
        <v>44489</v>
      </c>
      <c r="B589" s="141" t="s">
        <v>8420</v>
      </c>
      <c r="C589" t="s">
        <v>4923</v>
      </c>
      <c r="D589" s="140">
        <v>218096.39</v>
      </c>
    </row>
    <row r="590" spans="1:4" ht="30">
      <c r="A590">
        <v>39917</v>
      </c>
      <c r="B590" s="141" t="s">
        <v>323</v>
      </c>
      <c r="C590" t="s">
        <v>4923</v>
      </c>
      <c r="D590" s="140">
        <v>105198.11</v>
      </c>
    </row>
    <row r="591" spans="1:4">
      <c r="A591">
        <v>38167</v>
      </c>
      <c r="B591" s="141" t="s">
        <v>8421</v>
      </c>
      <c r="C591" t="s">
        <v>4966</v>
      </c>
      <c r="D591" s="140">
        <v>30.97</v>
      </c>
    </row>
    <row r="592" spans="1:4">
      <c r="A592">
        <v>36145</v>
      </c>
      <c r="B592" s="141" t="s">
        <v>324</v>
      </c>
      <c r="C592" t="s">
        <v>4966</v>
      </c>
      <c r="D592" s="140">
        <v>40.6</v>
      </c>
    </row>
    <row r="593" spans="1:4">
      <c r="A593">
        <v>12893</v>
      </c>
      <c r="B593" s="141" t="s">
        <v>325</v>
      </c>
      <c r="C593" t="s">
        <v>4966</v>
      </c>
      <c r="D593" s="140">
        <v>67.680000000000007</v>
      </c>
    </row>
    <row r="594" spans="1:4">
      <c r="A594">
        <v>11685</v>
      </c>
      <c r="B594" s="141" t="s">
        <v>4978</v>
      </c>
      <c r="C594" t="s">
        <v>4923</v>
      </c>
      <c r="D594" s="140">
        <v>36.869999999999997</v>
      </c>
    </row>
    <row r="595" spans="1:4">
      <c r="A595">
        <v>11680</v>
      </c>
      <c r="B595" s="141" t="s">
        <v>326</v>
      </c>
      <c r="C595" t="s">
        <v>4923</v>
      </c>
      <c r="D595" s="140">
        <v>21.15</v>
      </c>
    </row>
    <row r="596" spans="1:4">
      <c r="A596">
        <v>11679</v>
      </c>
      <c r="B596" s="141" t="s">
        <v>8422</v>
      </c>
      <c r="C596" t="s">
        <v>4923</v>
      </c>
      <c r="D596" s="140">
        <v>28.67</v>
      </c>
    </row>
    <row r="597" spans="1:4">
      <c r="A597">
        <v>2512</v>
      </c>
      <c r="B597" s="141" t="s">
        <v>327</v>
      </c>
      <c r="C597" t="s">
        <v>4923</v>
      </c>
      <c r="D597" s="140">
        <v>54</v>
      </c>
    </row>
    <row r="598" spans="1:4">
      <c r="A598">
        <v>4374</v>
      </c>
      <c r="B598" s="141" t="s">
        <v>328</v>
      </c>
      <c r="C598" t="s">
        <v>4923</v>
      </c>
      <c r="D598" s="140">
        <v>0.44</v>
      </c>
    </row>
    <row r="599" spans="1:4" ht="30">
      <c r="A599">
        <v>7568</v>
      </c>
      <c r="B599" s="141" t="s">
        <v>329</v>
      </c>
      <c r="C599" t="s">
        <v>4923</v>
      </c>
      <c r="D599" s="140">
        <v>0.73</v>
      </c>
    </row>
    <row r="600" spans="1:4" ht="30">
      <c r="A600">
        <v>7584</v>
      </c>
      <c r="B600" s="141" t="s">
        <v>330</v>
      </c>
      <c r="C600" t="s">
        <v>4923</v>
      </c>
      <c r="D600" s="140">
        <v>1.1200000000000001</v>
      </c>
    </row>
    <row r="601" spans="1:4">
      <c r="A601">
        <v>11945</v>
      </c>
      <c r="B601" s="141" t="s">
        <v>331</v>
      </c>
      <c r="C601" t="s">
        <v>4923</v>
      </c>
      <c r="D601" s="140">
        <v>7.0000000000000007E-2</v>
      </c>
    </row>
    <row r="602" spans="1:4">
      <c r="A602">
        <v>11946</v>
      </c>
      <c r="B602" s="141" t="s">
        <v>332</v>
      </c>
      <c r="C602" t="s">
        <v>4923</v>
      </c>
      <c r="D602" s="140">
        <v>0.08</v>
      </c>
    </row>
    <row r="603" spans="1:4">
      <c r="A603">
        <v>4375</v>
      </c>
      <c r="B603" s="141" t="s">
        <v>333</v>
      </c>
      <c r="C603" t="s">
        <v>4923</v>
      </c>
      <c r="D603" s="140">
        <v>0.12</v>
      </c>
    </row>
    <row r="604" spans="1:4" ht="30">
      <c r="A604">
        <v>11950</v>
      </c>
      <c r="B604" s="141" t="s">
        <v>334</v>
      </c>
      <c r="C604" t="s">
        <v>4923</v>
      </c>
      <c r="D604" s="140">
        <v>0.24</v>
      </c>
    </row>
    <row r="605" spans="1:4">
      <c r="A605">
        <v>4376</v>
      </c>
      <c r="B605" s="141" t="s">
        <v>335</v>
      </c>
      <c r="C605" t="s">
        <v>4923</v>
      </c>
      <c r="D605" s="140">
        <v>0.23</v>
      </c>
    </row>
    <row r="606" spans="1:4" ht="30">
      <c r="A606">
        <v>7583</v>
      </c>
      <c r="B606" s="141" t="s">
        <v>336</v>
      </c>
      <c r="C606" t="s">
        <v>4923</v>
      </c>
      <c r="D606" s="140">
        <v>0.5</v>
      </c>
    </row>
    <row r="607" spans="1:4" ht="30">
      <c r="A607">
        <v>4350</v>
      </c>
      <c r="B607" s="141" t="s">
        <v>337</v>
      </c>
      <c r="C607" t="s">
        <v>4923</v>
      </c>
      <c r="D607" s="140">
        <v>0.62</v>
      </c>
    </row>
    <row r="608" spans="1:4" ht="30">
      <c r="A608">
        <v>39886</v>
      </c>
      <c r="B608" s="141" t="s">
        <v>338</v>
      </c>
      <c r="C608" t="s">
        <v>4923</v>
      </c>
      <c r="D608" s="140">
        <v>6.35</v>
      </c>
    </row>
    <row r="609" spans="1:4" ht="30">
      <c r="A609">
        <v>39887</v>
      </c>
      <c r="B609" s="141" t="s">
        <v>339</v>
      </c>
      <c r="C609" t="s">
        <v>4923</v>
      </c>
      <c r="D609" s="140">
        <v>9.5299999999999994</v>
      </c>
    </row>
    <row r="610" spans="1:4" ht="30">
      <c r="A610">
        <v>39888</v>
      </c>
      <c r="B610" s="141" t="s">
        <v>340</v>
      </c>
      <c r="C610" t="s">
        <v>4923</v>
      </c>
      <c r="D610" s="140">
        <v>21.8</v>
      </c>
    </row>
    <row r="611" spans="1:4" ht="30">
      <c r="A611">
        <v>39890</v>
      </c>
      <c r="B611" s="141" t="s">
        <v>341</v>
      </c>
      <c r="C611" t="s">
        <v>4923</v>
      </c>
      <c r="D611" s="140">
        <v>37.22</v>
      </c>
    </row>
    <row r="612" spans="1:4" ht="30">
      <c r="A612">
        <v>39891</v>
      </c>
      <c r="B612" s="141" t="s">
        <v>342</v>
      </c>
      <c r="C612" t="s">
        <v>4923</v>
      </c>
      <c r="D612" s="140">
        <v>52.48</v>
      </c>
    </row>
    <row r="613" spans="1:4" ht="30">
      <c r="A613">
        <v>39892</v>
      </c>
      <c r="B613" s="141" t="s">
        <v>343</v>
      </c>
      <c r="C613" t="s">
        <v>4923</v>
      </c>
      <c r="D613" s="140">
        <v>163.58000000000001</v>
      </c>
    </row>
    <row r="614" spans="1:4">
      <c r="A614">
        <v>790</v>
      </c>
      <c r="B614" s="141" t="s">
        <v>344</v>
      </c>
      <c r="C614" t="s">
        <v>4923</v>
      </c>
      <c r="D614" s="140">
        <v>15.04</v>
      </c>
    </row>
    <row r="615" spans="1:4">
      <c r="A615">
        <v>766</v>
      </c>
      <c r="B615" s="141" t="s">
        <v>345</v>
      </c>
      <c r="C615" t="s">
        <v>4923</v>
      </c>
      <c r="D615" s="140">
        <v>15.04</v>
      </c>
    </row>
    <row r="616" spans="1:4">
      <c r="A616">
        <v>791</v>
      </c>
      <c r="B616" s="141" t="s">
        <v>346</v>
      </c>
      <c r="C616" t="s">
        <v>4923</v>
      </c>
      <c r="D616" s="140">
        <v>15.04</v>
      </c>
    </row>
    <row r="617" spans="1:4">
      <c r="A617">
        <v>767</v>
      </c>
      <c r="B617" s="141" t="s">
        <v>347</v>
      </c>
      <c r="C617" t="s">
        <v>4923</v>
      </c>
      <c r="D617" s="140">
        <v>15.04</v>
      </c>
    </row>
    <row r="618" spans="1:4">
      <c r="A618">
        <v>768</v>
      </c>
      <c r="B618" s="141" t="s">
        <v>348</v>
      </c>
      <c r="C618" t="s">
        <v>4923</v>
      </c>
      <c r="D618" s="140">
        <v>11.81</v>
      </c>
    </row>
    <row r="619" spans="1:4">
      <c r="A619">
        <v>789</v>
      </c>
      <c r="B619" s="141" t="s">
        <v>349</v>
      </c>
      <c r="C619" t="s">
        <v>4923</v>
      </c>
      <c r="D619" s="140">
        <v>11.56</v>
      </c>
    </row>
    <row r="620" spans="1:4">
      <c r="A620">
        <v>769</v>
      </c>
      <c r="B620" s="141" t="s">
        <v>350</v>
      </c>
      <c r="C620" t="s">
        <v>4923</v>
      </c>
      <c r="D620" s="140">
        <v>11.81</v>
      </c>
    </row>
    <row r="621" spans="1:4">
      <c r="A621">
        <v>770</v>
      </c>
      <c r="B621" s="141" t="s">
        <v>351</v>
      </c>
      <c r="C621" t="s">
        <v>4923</v>
      </c>
      <c r="D621" s="140">
        <v>4.17</v>
      </c>
    </row>
    <row r="622" spans="1:4">
      <c r="A622">
        <v>12394</v>
      </c>
      <c r="B622" s="141" t="s">
        <v>352</v>
      </c>
      <c r="C622" t="s">
        <v>4923</v>
      </c>
      <c r="D622" s="140">
        <v>4.17</v>
      </c>
    </row>
    <row r="623" spans="1:4">
      <c r="A623">
        <v>764</v>
      </c>
      <c r="B623" s="141" t="s">
        <v>353</v>
      </c>
      <c r="C623" t="s">
        <v>4923</v>
      </c>
      <c r="D623" s="140">
        <v>7.27</v>
      </c>
    </row>
    <row r="624" spans="1:4">
      <c r="A624">
        <v>765</v>
      </c>
      <c r="B624" s="141" t="s">
        <v>354</v>
      </c>
      <c r="C624" t="s">
        <v>4923</v>
      </c>
      <c r="D624" s="140">
        <v>7.27</v>
      </c>
    </row>
    <row r="625" spans="1:4">
      <c r="A625">
        <v>787</v>
      </c>
      <c r="B625" s="141" t="s">
        <v>355</v>
      </c>
      <c r="C625" t="s">
        <v>4923</v>
      </c>
      <c r="D625" s="140">
        <v>32.47</v>
      </c>
    </row>
    <row r="626" spans="1:4">
      <c r="A626">
        <v>774</v>
      </c>
      <c r="B626" s="141" t="s">
        <v>356</v>
      </c>
      <c r="C626" t="s">
        <v>4923</v>
      </c>
      <c r="D626" s="140">
        <v>32.47</v>
      </c>
    </row>
    <row r="627" spans="1:4">
      <c r="A627">
        <v>773</v>
      </c>
      <c r="B627" s="141" t="s">
        <v>357</v>
      </c>
      <c r="C627" t="s">
        <v>4923</v>
      </c>
      <c r="D627" s="140">
        <v>32.47</v>
      </c>
    </row>
    <row r="628" spans="1:4">
      <c r="A628">
        <v>775</v>
      </c>
      <c r="B628" s="141" t="s">
        <v>358</v>
      </c>
      <c r="C628" t="s">
        <v>4923</v>
      </c>
      <c r="D628" s="140">
        <v>32.47</v>
      </c>
    </row>
    <row r="629" spans="1:4">
      <c r="A629">
        <v>788</v>
      </c>
      <c r="B629" s="141" t="s">
        <v>359</v>
      </c>
      <c r="C629" t="s">
        <v>4923</v>
      </c>
      <c r="D629" s="140">
        <v>20.18</v>
      </c>
    </row>
    <row r="630" spans="1:4">
      <c r="A630">
        <v>772</v>
      </c>
      <c r="B630" s="141" t="s">
        <v>360</v>
      </c>
      <c r="C630" t="s">
        <v>4923</v>
      </c>
      <c r="D630" s="140">
        <v>20.18</v>
      </c>
    </row>
    <row r="631" spans="1:4">
      <c r="A631">
        <v>771</v>
      </c>
      <c r="B631" s="141" t="s">
        <v>361</v>
      </c>
      <c r="C631" t="s">
        <v>4923</v>
      </c>
      <c r="D631" s="140">
        <v>20.18</v>
      </c>
    </row>
    <row r="632" spans="1:4">
      <c r="A632">
        <v>779</v>
      </c>
      <c r="B632" s="141" t="s">
        <v>362</v>
      </c>
      <c r="C632" t="s">
        <v>4923</v>
      </c>
      <c r="D632" s="140">
        <v>5.0199999999999996</v>
      </c>
    </row>
    <row r="633" spans="1:4">
      <c r="A633">
        <v>776</v>
      </c>
      <c r="B633" s="141" t="s">
        <v>363</v>
      </c>
      <c r="C633" t="s">
        <v>4923</v>
      </c>
      <c r="D633" s="140">
        <v>47.87</v>
      </c>
    </row>
    <row r="634" spans="1:4">
      <c r="A634">
        <v>777</v>
      </c>
      <c r="B634" s="141" t="s">
        <v>364</v>
      </c>
      <c r="C634" t="s">
        <v>4923</v>
      </c>
      <c r="D634" s="140">
        <v>46.54</v>
      </c>
    </row>
    <row r="635" spans="1:4">
      <c r="A635">
        <v>780</v>
      </c>
      <c r="B635" s="141" t="s">
        <v>365</v>
      </c>
      <c r="C635" t="s">
        <v>4923</v>
      </c>
      <c r="D635" s="140">
        <v>46.77</v>
      </c>
    </row>
    <row r="636" spans="1:4">
      <c r="A636">
        <v>778</v>
      </c>
      <c r="B636" s="141" t="s">
        <v>366</v>
      </c>
      <c r="C636" t="s">
        <v>4923</v>
      </c>
      <c r="D636" s="140">
        <v>47.87</v>
      </c>
    </row>
    <row r="637" spans="1:4">
      <c r="A637">
        <v>781</v>
      </c>
      <c r="B637" s="141" t="s">
        <v>367</v>
      </c>
      <c r="C637" t="s">
        <v>4923</v>
      </c>
      <c r="D637" s="140">
        <v>88.45</v>
      </c>
    </row>
    <row r="638" spans="1:4">
      <c r="A638">
        <v>786</v>
      </c>
      <c r="B638" s="141" t="s">
        <v>368</v>
      </c>
      <c r="C638" t="s">
        <v>4923</v>
      </c>
      <c r="D638" s="140">
        <v>88.45</v>
      </c>
    </row>
    <row r="639" spans="1:4">
      <c r="A639">
        <v>782</v>
      </c>
      <c r="B639" s="141" t="s">
        <v>369</v>
      </c>
      <c r="C639" t="s">
        <v>4923</v>
      </c>
      <c r="D639" s="140">
        <v>88.45</v>
      </c>
    </row>
    <row r="640" spans="1:4">
      <c r="A640">
        <v>783</v>
      </c>
      <c r="B640" s="141" t="s">
        <v>370</v>
      </c>
      <c r="C640" t="s">
        <v>4923</v>
      </c>
      <c r="D640" s="140">
        <v>242.08</v>
      </c>
    </row>
    <row r="641" spans="1:4">
      <c r="A641">
        <v>785</v>
      </c>
      <c r="B641" s="141" t="s">
        <v>371</v>
      </c>
      <c r="C641" t="s">
        <v>4923</v>
      </c>
      <c r="D641" s="140">
        <v>255.78</v>
      </c>
    </row>
    <row r="642" spans="1:4">
      <c r="A642">
        <v>784</v>
      </c>
      <c r="B642" s="141" t="s">
        <v>372</v>
      </c>
      <c r="C642" t="s">
        <v>4923</v>
      </c>
      <c r="D642" s="140">
        <v>274.39</v>
      </c>
    </row>
    <row r="643" spans="1:4" ht="30">
      <c r="A643">
        <v>831</v>
      </c>
      <c r="B643" s="141" t="s">
        <v>373</v>
      </c>
      <c r="C643" t="s">
        <v>4923</v>
      </c>
      <c r="D643" s="140">
        <v>98.86</v>
      </c>
    </row>
    <row r="644" spans="1:4" ht="30">
      <c r="A644">
        <v>828</v>
      </c>
      <c r="B644" s="141" t="s">
        <v>374</v>
      </c>
      <c r="C644" t="s">
        <v>4923</v>
      </c>
      <c r="D644" s="140">
        <v>0.56999999999999995</v>
      </c>
    </row>
    <row r="645" spans="1:4" ht="30">
      <c r="A645">
        <v>829</v>
      </c>
      <c r="B645" s="141" t="s">
        <v>375</v>
      </c>
      <c r="C645" t="s">
        <v>4923</v>
      </c>
      <c r="D645" s="140">
        <v>1.19</v>
      </c>
    </row>
    <row r="646" spans="1:4" ht="30">
      <c r="A646">
        <v>812</v>
      </c>
      <c r="B646" s="141" t="s">
        <v>376</v>
      </c>
      <c r="C646" t="s">
        <v>4923</v>
      </c>
      <c r="D646" s="140">
        <v>2.59</v>
      </c>
    </row>
    <row r="647" spans="1:4" ht="30">
      <c r="A647">
        <v>819</v>
      </c>
      <c r="B647" s="141" t="s">
        <v>377</v>
      </c>
      <c r="C647" t="s">
        <v>4923</v>
      </c>
      <c r="D647" s="140">
        <v>4.2699999999999996</v>
      </c>
    </row>
    <row r="648" spans="1:4" ht="30">
      <c r="A648">
        <v>818</v>
      </c>
      <c r="B648" s="141" t="s">
        <v>378</v>
      </c>
      <c r="C648" t="s">
        <v>4923</v>
      </c>
      <c r="D648" s="140">
        <v>7.18</v>
      </c>
    </row>
    <row r="649" spans="1:4" ht="30">
      <c r="A649">
        <v>823</v>
      </c>
      <c r="B649" s="141" t="s">
        <v>379</v>
      </c>
      <c r="C649" t="s">
        <v>4923</v>
      </c>
      <c r="D649" s="140">
        <v>21.63</v>
      </c>
    </row>
    <row r="650" spans="1:4" ht="30">
      <c r="A650">
        <v>830</v>
      </c>
      <c r="B650" s="141" t="s">
        <v>380</v>
      </c>
      <c r="C650" t="s">
        <v>4923</v>
      </c>
      <c r="D650" s="140">
        <v>17.809999999999999</v>
      </c>
    </row>
    <row r="651" spans="1:4" ht="30">
      <c r="A651">
        <v>826</v>
      </c>
      <c r="B651" s="141" t="s">
        <v>381</v>
      </c>
      <c r="C651" t="s">
        <v>4923</v>
      </c>
      <c r="D651" s="140">
        <v>55.45</v>
      </c>
    </row>
    <row r="652" spans="1:4" ht="30">
      <c r="A652">
        <v>827</v>
      </c>
      <c r="B652" s="141" t="s">
        <v>382</v>
      </c>
      <c r="C652" t="s">
        <v>4923</v>
      </c>
      <c r="D652" s="140">
        <v>46.84</v>
      </c>
    </row>
    <row r="653" spans="1:4" ht="30">
      <c r="A653">
        <v>832</v>
      </c>
      <c r="B653" s="141" t="s">
        <v>383</v>
      </c>
      <c r="C653" t="s">
        <v>4923</v>
      </c>
      <c r="D653" s="140">
        <v>3.24</v>
      </c>
    </row>
    <row r="654" spans="1:4" ht="30">
      <c r="A654">
        <v>833</v>
      </c>
      <c r="B654" s="141" t="s">
        <v>384</v>
      </c>
      <c r="C654" t="s">
        <v>4923</v>
      </c>
      <c r="D654" s="140">
        <v>4.59</v>
      </c>
    </row>
    <row r="655" spans="1:4" ht="30">
      <c r="A655">
        <v>834</v>
      </c>
      <c r="B655" s="141" t="s">
        <v>385</v>
      </c>
      <c r="C655" t="s">
        <v>4923</v>
      </c>
      <c r="D655" s="140">
        <v>5.04</v>
      </c>
    </row>
    <row r="656" spans="1:4" ht="30">
      <c r="A656">
        <v>825</v>
      </c>
      <c r="B656" s="141" t="s">
        <v>386</v>
      </c>
      <c r="C656" t="s">
        <v>4923</v>
      </c>
      <c r="D656" s="140">
        <v>5.62</v>
      </c>
    </row>
    <row r="657" spans="1:4" ht="30">
      <c r="A657">
        <v>813</v>
      </c>
      <c r="B657" s="141" t="s">
        <v>387</v>
      </c>
      <c r="C657" t="s">
        <v>4923</v>
      </c>
      <c r="D657" s="140">
        <v>5.52</v>
      </c>
    </row>
    <row r="658" spans="1:4" ht="30">
      <c r="A658">
        <v>820</v>
      </c>
      <c r="B658" s="141" t="s">
        <v>388</v>
      </c>
      <c r="C658" t="s">
        <v>4923</v>
      </c>
      <c r="D658" s="140">
        <v>7.01</v>
      </c>
    </row>
    <row r="659" spans="1:4" ht="30">
      <c r="A659">
        <v>816</v>
      </c>
      <c r="B659" s="141" t="s">
        <v>389</v>
      </c>
      <c r="C659" t="s">
        <v>4923</v>
      </c>
      <c r="D659" s="140">
        <v>11.94</v>
      </c>
    </row>
    <row r="660" spans="1:4" ht="30">
      <c r="A660">
        <v>814</v>
      </c>
      <c r="B660" s="141" t="s">
        <v>390</v>
      </c>
      <c r="C660" t="s">
        <v>4923</v>
      </c>
      <c r="D660" s="140">
        <v>14.42</v>
      </c>
    </row>
    <row r="661" spans="1:4" ht="30">
      <c r="A661">
        <v>815</v>
      </c>
      <c r="B661" s="141" t="s">
        <v>391</v>
      </c>
      <c r="C661" t="s">
        <v>4923</v>
      </c>
      <c r="D661" s="140">
        <v>15.58</v>
      </c>
    </row>
    <row r="662" spans="1:4" ht="30">
      <c r="A662">
        <v>822</v>
      </c>
      <c r="B662" s="141" t="s">
        <v>392</v>
      </c>
      <c r="C662" t="s">
        <v>4923</v>
      </c>
      <c r="D662" s="140">
        <v>18.98</v>
      </c>
    </row>
    <row r="663" spans="1:4" ht="30">
      <c r="A663">
        <v>821</v>
      </c>
      <c r="B663" s="141" t="s">
        <v>393</v>
      </c>
      <c r="C663" t="s">
        <v>4923</v>
      </c>
      <c r="D663" s="140">
        <v>22.19</v>
      </c>
    </row>
    <row r="664" spans="1:4" ht="30">
      <c r="A664">
        <v>817</v>
      </c>
      <c r="B664" s="141" t="s">
        <v>394</v>
      </c>
      <c r="C664" t="s">
        <v>4923</v>
      </c>
      <c r="D664" s="140">
        <v>26.38</v>
      </c>
    </row>
    <row r="665" spans="1:4">
      <c r="A665">
        <v>20086</v>
      </c>
      <c r="B665" s="141" t="s">
        <v>395</v>
      </c>
      <c r="C665" t="s">
        <v>4923</v>
      </c>
      <c r="D665" s="140">
        <v>3.16</v>
      </c>
    </row>
    <row r="666" spans="1:4" ht="30">
      <c r="A666">
        <v>39191</v>
      </c>
      <c r="B666" s="141" t="s">
        <v>396</v>
      </c>
      <c r="C666" t="s">
        <v>4923</v>
      </c>
      <c r="D666" s="140">
        <v>17.88</v>
      </c>
    </row>
    <row r="667" spans="1:4">
      <c r="A667">
        <v>39190</v>
      </c>
      <c r="B667" s="141" t="s">
        <v>397</v>
      </c>
      <c r="C667" t="s">
        <v>4923</v>
      </c>
      <c r="D667" s="140">
        <v>18.68</v>
      </c>
    </row>
    <row r="668" spans="1:4">
      <c r="A668">
        <v>39189</v>
      </c>
      <c r="B668" s="141" t="s">
        <v>398</v>
      </c>
      <c r="C668" t="s">
        <v>4923</v>
      </c>
      <c r="D668" s="140">
        <v>19.77</v>
      </c>
    </row>
    <row r="669" spans="1:4">
      <c r="A669">
        <v>39186</v>
      </c>
      <c r="B669" s="141" t="s">
        <v>399</v>
      </c>
      <c r="C669" t="s">
        <v>4923</v>
      </c>
      <c r="D669" s="140">
        <v>17.690000000000001</v>
      </c>
    </row>
    <row r="670" spans="1:4">
      <c r="A670">
        <v>39188</v>
      </c>
      <c r="B670" s="141" t="s">
        <v>400</v>
      </c>
      <c r="C670" t="s">
        <v>4923</v>
      </c>
      <c r="D670" s="140">
        <v>14.55</v>
      </c>
    </row>
    <row r="671" spans="1:4">
      <c r="A671">
        <v>39187</v>
      </c>
      <c r="B671" s="141" t="s">
        <v>401</v>
      </c>
      <c r="C671" t="s">
        <v>4923</v>
      </c>
      <c r="D671" s="140">
        <v>15.25</v>
      </c>
    </row>
    <row r="672" spans="1:4">
      <c r="A672">
        <v>39184</v>
      </c>
      <c r="B672" s="141" t="s">
        <v>402</v>
      </c>
      <c r="C672" t="s">
        <v>4923</v>
      </c>
      <c r="D672" s="140">
        <v>5.74</v>
      </c>
    </row>
    <row r="673" spans="1:4">
      <c r="A673">
        <v>39185</v>
      </c>
      <c r="B673" s="141" t="s">
        <v>403</v>
      </c>
      <c r="C673" t="s">
        <v>4923</v>
      </c>
      <c r="D673" s="140">
        <v>5.23</v>
      </c>
    </row>
    <row r="674" spans="1:4" ht="30">
      <c r="A674">
        <v>39198</v>
      </c>
      <c r="B674" s="141" t="s">
        <v>404</v>
      </c>
      <c r="C674" t="s">
        <v>4923</v>
      </c>
      <c r="D674" s="140">
        <v>58.67</v>
      </c>
    </row>
    <row r="675" spans="1:4" ht="30">
      <c r="A675">
        <v>39197</v>
      </c>
      <c r="B675" s="141" t="s">
        <v>405</v>
      </c>
      <c r="C675" t="s">
        <v>4923</v>
      </c>
      <c r="D675" s="140">
        <v>61.28</v>
      </c>
    </row>
    <row r="676" spans="1:4">
      <c r="A676">
        <v>39196</v>
      </c>
      <c r="B676" s="141" t="s">
        <v>406</v>
      </c>
      <c r="C676" t="s">
        <v>4923</v>
      </c>
      <c r="D676" s="140">
        <v>63.2</v>
      </c>
    </row>
    <row r="677" spans="1:4">
      <c r="A677">
        <v>39199</v>
      </c>
      <c r="B677" s="141" t="s">
        <v>407</v>
      </c>
      <c r="C677" t="s">
        <v>4923</v>
      </c>
      <c r="D677" s="140">
        <v>56.46</v>
      </c>
    </row>
    <row r="678" spans="1:4">
      <c r="A678">
        <v>39195</v>
      </c>
      <c r="B678" s="141" t="s">
        <v>408</v>
      </c>
      <c r="C678" t="s">
        <v>4923</v>
      </c>
      <c r="D678" s="140">
        <v>32.590000000000003</v>
      </c>
    </row>
    <row r="679" spans="1:4">
      <c r="A679">
        <v>39194</v>
      </c>
      <c r="B679" s="141" t="s">
        <v>409</v>
      </c>
      <c r="C679" t="s">
        <v>4923</v>
      </c>
      <c r="D679" s="140">
        <v>34.869999999999997</v>
      </c>
    </row>
    <row r="680" spans="1:4">
      <c r="A680">
        <v>39193</v>
      </c>
      <c r="B680" s="141" t="s">
        <v>410</v>
      </c>
      <c r="C680" t="s">
        <v>4923</v>
      </c>
      <c r="D680" s="140">
        <v>38.22</v>
      </c>
    </row>
    <row r="681" spans="1:4">
      <c r="A681">
        <v>39192</v>
      </c>
      <c r="B681" s="141" t="s">
        <v>411</v>
      </c>
      <c r="C681" t="s">
        <v>4923</v>
      </c>
      <c r="D681" s="140">
        <v>39.76</v>
      </c>
    </row>
    <row r="682" spans="1:4">
      <c r="A682">
        <v>39920</v>
      </c>
      <c r="B682" s="141" t="s">
        <v>412</v>
      </c>
      <c r="C682" t="s">
        <v>4923</v>
      </c>
      <c r="D682" s="140">
        <v>4.8099999999999996</v>
      </c>
    </row>
    <row r="683" spans="1:4">
      <c r="A683">
        <v>39201</v>
      </c>
      <c r="B683" s="141" t="s">
        <v>413</v>
      </c>
      <c r="C683" t="s">
        <v>4923</v>
      </c>
      <c r="D683" s="140">
        <v>70.14</v>
      </c>
    </row>
    <row r="684" spans="1:4">
      <c r="A684">
        <v>39200</v>
      </c>
      <c r="B684" s="141" t="s">
        <v>414</v>
      </c>
      <c r="C684" t="s">
        <v>4923</v>
      </c>
      <c r="D684" s="140">
        <v>70.7</v>
      </c>
    </row>
    <row r="685" spans="1:4">
      <c r="A685">
        <v>39203</v>
      </c>
      <c r="B685" s="141" t="s">
        <v>415</v>
      </c>
      <c r="C685" t="s">
        <v>4923</v>
      </c>
      <c r="D685" s="140">
        <v>57.09</v>
      </c>
    </row>
    <row r="686" spans="1:4">
      <c r="A686">
        <v>39202</v>
      </c>
      <c r="B686" s="141" t="s">
        <v>416</v>
      </c>
      <c r="C686" t="s">
        <v>4923</v>
      </c>
      <c r="D686" s="140">
        <v>67.06</v>
      </c>
    </row>
    <row r="687" spans="1:4">
      <c r="A687">
        <v>39205</v>
      </c>
      <c r="B687" s="141" t="s">
        <v>417</v>
      </c>
      <c r="C687" t="s">
        <v>4923</v>
      </c>
      <c r="D687" s="140">
        <v>111.89</v>
      </c>
    </row>
    <row r="688" spans="1:4">
      <c r="A688">
        <v>39204</v>
      </c>
      <c r="B688" s="141" t="s">
        <v>418</v>
      </c>
      <c r="C688" t="s">
        <v>4923</v>
      </c>
      <c r="D688" s="140">
        <v>114.59</v>
      </c>
    </row>
    <row r="689" spans="1:4">
      <c r="A689">
        <v>39206</v>
      </c>
      <c r="B689" s="141" t="s">
        <v>419</v>
      </c>
      <c r="C689" t="s">
        <v>4923</v>
      </c>
      <c r="D689" s="140">
        <v>108.71</v>
      </c>
    </row>
    <row r="690" spans="1:4">
      <c r="A690">
        <v>797</v>
      </c>
      <c r="B690" s="141" t="s">
        <v>4979</v>
      </c>
      <c r="C690" t="s">
        <v>4923</v>
      </c>
      <c r="D690" s="140">
        <v>10.32</v>
      </c>
    </row>
    <row r="691" spans="1:4">
      <c r="A691">
        <v>798</v>
      </c>
      <c r="B691" s="141" t="s">
        <v>4980</v>
      </c>
      <c r="C691" t="s">
        <v>4923</v>
      </c>
      <c r="D691" s="140">
        <v>1.41</v>
      </c>
    </row>
    <row r="692" spans="1:4">
      <c r="A692">
        <v>796</v>
      </c>
      <c r="B692" s="141" t="s">
        <v>4981</v>
      </c>
      <c r="C692" t="s">
        <v>4923</v>
      </c>
      <c r="D692" s="140">
        <v>9.8800000000000008</v>
      </c>
    </row>
    <row r="693" spans="1:4">
      <c r="A693">
        <v>799</v>
      </c>
      <c r="B693" s="141" t="s">
        <v>4982</v>
      </c>
      <c r="C693" t="s">
        <v>4923</v>
      </c>
      <c r="D693" s="140">
        <v>4.6500000000000004</v>
      </c>
    </row>
    <row r="694" spans="1:4">
      <c r="A694">
        <v>792</v>
      </c>
      <c r="B694" s="141" t="s">
        <v>420</v>
      </c>
      <c r="C694" t="s">
        <v>4923</v>
      </c>
      <c r="D694" s="140">
        <v>4.72</v>
      </c>
    </row>
    <row r="695" spans="1:4">
      <c r="A695">
        <v>804</v>
      </c>
      <c r="B695" s="141" t="s">
        <v>4983</v>
      </c>
      <c r="C695" t="s">
        <v>4923</v>
      </c>
      <c r="D695" s="140">
        <v>23.43</v>
      </c>
    </row>
    <row r="696" spans="1:4">
      <c r="A696">
        <v>793</v>
      </c>
      <c r="B696" s="141" t="s">
        <v>4984</v>
      </c>
      <c r="C696" t="s">
        <v>4923</v>
      </c>
      <c r="D696" s="140">
        <v>10.06</v>
      </c>
    </row>
    <row r="697" spans="1:4">
      <c r="A697">
        <v>801</v>
      </c>
      <c r="B697" s="141" t="s">
        <v>4985</v>
      </c>
      <c r="C697" t="s">
        <v>4923</v>
      </c>
      <c r="D697" s="140">
        <v>7.17</v>
      </c>
    </row>
    <row r="698" spans="1:4">
      <c r="A698">
        <v>794</v>
      </c>
      <c r="B698" s="141" t="s">
        <v>4986</v>
      </c>
      <c r="C698" t="s">
        <v>4923</v>
      </c>
      <c r="D698" s="140">
        <v>7.41</v>
      </c>
    </row>
    <row r="699" spans="1:4">
      <c r="A699">
        <v>802</v>
      </c>
      <c r="B699" s="141" t="s">
        <v>4987</v>
      </c>
      <c r="C699" t="s">
        <v>4923</v>
      </c>
      <c r="D699" s="140">
        <v>20.67</v>
      </c>
    </row>
    <row r="700" spans="1:4">
      <c r="A700">
        <v>803</v>
      </c>
      <c r="B700" s="141" t="s">
        <v>4988</v>
      </c>
      <c r="C700" t="s">
        <v>4923</v>
      </c>
      <c r="D700" s="140">
        <v>18.02</v>
      </c>
    </row>
    <row r="701" spans="1:4">
      <c r="A701">
        <v>38001</v>
      </c>
      <c r="B701" s="141" t="s">
        <v>421</v>
      </c>
      <c r="C701" t="s">
        <v>4923</v>
      </c>
      <c r="D701" s="140">
        <v>1.1000000000000001</v>
      </c>
    </row>
    <row r="702" spans="1:4">
      <c r="A702">
        <v>38002</v>
      </c>
      <c r="B702" s="141" t="s">
        <v>422</v>
      </c>
      <c r="C702" t="s">
        <v>4923</v>
      </c>
      <c r="D702" s="140">
        <v>2.04</v>
      </c>
    </row>
    <row r="703" spans="1:4">
      <c r="A703">
        <v>38003</v>
      </c>
      <c r="B703" s="141" t="s">
        <v>423</v>
      </c>
      <c r="C703" t="s">
        <v>4923</v>
      </c>
      <c r="D703" s="140">
        <v>24.53</v>
      </c>
    </row>
    <row r="704" spans="1:4">
      <c r="A704">
        <v>38004</v>
      </c>
      <c r="B704" s="141" t="s">
        <v>424</v>
      </c>
      <c r="C704" t="s">
        <v>4923</v>
      </c>
      <c r="D704" s="140">
        <v>32.799999999999997</v>
      </c>
    </row>
    <row r="705" spans="1:4">
      <c r="A705">
        <v>36327</v>
      </c>
      <c r="B705" s="141" t="s">
        <v>4989</v>
      </c>
      <c r="C705" t="s">
        <v>4923</v>
      </c>
      <c r="D705" s="140">
        <v>2.7</v>
      </c>
    </row>
    <row r="706" spans="1:4">
      <c r="A706">
        <v>38992</v>
      </c>
      <c r="B706" s="141" t="s">
        <v>4990</v>
      </c>
      <c r="C706" t="s">
        <v>4923</v>
      </c>
      <c r="D706" s="140">
        <v>4.32</v>
      </c>
    </row>
    <row r="707" spans="1:4">
      <c r="A707">
        <v>38993</v>
      </c>
      <c r="B707" s="141" t="s">
        <v>4991</v>
      </c>
      <c r="C707" t="s">
        <v>4923</v>
      </c>
      <c r="D707" s="140">
        <v>12.33</v>
      </c>
    </row>
    <row r="708" spans="1:4" ht="30">
      <c r="A708">
        <v>38418</v>
      </c>
      <c r="B708" s="141" t="s">
        <v>8423</v>
      </c>
      <c r="C708" t="s">
        <v>4923</v>
      </c>
      <c r="D708" s="140">
        <v>9.17</v>
      </c>
    </row>
    <row r="709" spans="1:4">
      <c r="A709">
        <v>39178</v>
      </c>
      <c r="B709" s="141" t="s">
        <v>425</v>
      </c>
      <c r="C709" t="s">
        <v>4923</v>
      </c>
      <c r="D709" s="140">
        <v>1.93</v>
      </c>
    </row>
    <row r="710" spans="1:4">
      <c r="A710">
        <v>39177</v>
      </c>
      <c r="B710" s="141" t="s">
        <v>426</v>
      </c>
      <c r="C710" t="s">
        <v>4923</v>
      </c>
      <c r="D710" s="140">
        <v>1.75</v>
      </c>
    </row>
    <row r="711" spans="1:4">
      <c r="A711">
        <v>39174</v>
      </c>
      <c r="B711" s="141" t="s">
        <v>427</v>
      </c>
      <c r="C711" t="s">
        <v>4923</v>
      </c>
      <c r="D711" s="140">
        <v>0.87</v>
      </c>
    </row>
    <row r="712" spans="1:4">
      <c r="A712">
        <v>39176</v>
      </c>
      <c r="B712" s="141" t="s">
        <v>428</v>
      </c>
      <c r="C712" t="s">
        <v>4923</v>
      </c>
      <c r="D712" s="140">
        <v>1.1399999999999999</v>
      </c>
    </row>
    <row r="713" spans="1:4">
      <c r="A713">
        <v>39180</v>
      </c>
      <c r="B713" s="141" t="s">
        <v>429</v>
      </c>
      <c r="C713" t="s">
        <v>4923</v>
      </c>
      <c r="D713" s="140">
        <v>5.25</v>
      </c>
    </row>
    <row r="714" spans="1:4">
      <c r="A714">
        <v>39179</v>
      </c>
      <c r="B714" s="141" t="s">
        <v>430</v>
      </c>
      <c r="C714" t="s">
        <v>4923</v>
      </c>
      <c r="D714" s="140">
        <v>4.6500000000000004</v>
      </c>
    </row>
    <row r="715" spans="1:4">
      <c r="A715">
        <v>39175</v>
      </c>
      <c r="B715" s="141" t="s">
        <v>431</v>
      </c>
      <c r="C715" t="s">
        <v>4923</v>
      </c>
      <c r="D715" s="140">
        <v>1.07</v>
      </c>
    </row>
    <row r="716" spans="1:4">
      <c r="A716">
        <v>39217</v>
      </c>
      <c r="B716" s="141" t="s">
        <v>432</v>
      </c>
      <c r="C716" t="s">
        <v>4923</v>
      </c>
      <c r="D716" s="140">
        <v>0.82</v>
      </c>
    </row>
    <row r="717" spans="1:4">
      <c r="A717">
        <v>39181</v>
      </c>
      <c r="B717" s="141" t="s">
        <v>433</v>
      </c>
      <c r="C717" t="s">
        <v>4923</v>
      </c>
      <c r="D717" s="140">
        <v>7.04</v>
      </c>
    </row>
    <row r="718" spans="1:4">
      <c r="A718">
        <v>39182</v>
      </c>
      <c r="B718" s="141" t="s">
        <v>434</v>
      </c>
      <c r="C718" t="s">
        <v>4923</v>
      </c>
      <c r="D718" s="140">
        <v>9.9</v>
      </c>
    </row>
    <row r="719" spans="1:4" ht="30">
      <c r="A719">
        <v>12616</v>
      </c>
      <c r="B719" s="141" t="s">
        <v>4992</v>
      </c>
      <c r="C719" t="s">
        <v>4923</v>
      </c>
      <c r="D719" s="140">
        <v>6.77</v>
      </c>
    </row>
    <row r="720" spans="1:4" ht="45">
      <c r="A720">
        <v>1049</v>
      </c>
      <c r="B720" s="141" t="s">
        <v>435</v>
      </c>
      <c r="C720" t="s">
        <v>4923</v>
      </c>
      <c r="D720" s="140">
        <v>8.2899999999999991</v>
      </c>
    </row>
    <row r="721" spans="1:4" ht="45">
      <c r="A721">
        <v>1099</v>
      </c>
      <c r="B721" s="141" t="s">
        <v>436</v>
      </c>
      <c r="C721" t="s">
        <v>4923</v>
      </c>
      <c r="D721" s="140">
        <v>6.34</v>
      </c>
    </row>
    <row r="722" spans="1:4" ht="45">
      <c r="A722">
        <v>39678</v>
      </c>
      <c r="B722" s="141" t="s">
        <v>437</v>
      </c>
      <c r="C722" t="s">
        <v>4923</v>
      </c>
      <c r="D722" s="140">
        <v>2.5499999999999998</v>
      </c>
    </row>
    <row r="723" spans="1:4" ht="45">
      <c r="A723">
        <v>1050</v>
      </c>
      <c r="B723" s="141" t="s">
        <v>438</v>
      </c>
      <c r="C723" t="s">
        <v>4923</v>
      </c>
      <c r="D723" s="140">
        <v>4.34</v>
      </c>
    </row>
    <row r="724" spans="1:4" ht="45">
      <c r="A724">
        <v>1101</v>
      </c>
      <c r="B724" s="141" t="s">
        <v>439</v>
      </c>
      <c r="C724" t="s">
        <v>4923</v>
      </c>
      <c r="D724" s="140">
        <v>27.34</v>
      </c>
    </row>
    <row r="725" spans="1:4" ht="45">
      <c r="A725">
        <v>1100</v>
      </c>
      <c r="B725" s="141" t="s">
        <v>440</v>
      </c>
      <c r="C725" t="s">
        <v>4923</v>
      </c>
      <c r="D725" s="140">
        <v>14.11</v>
      </c>
    </row>
    <row r="726" spans="1:4" ht="45">
      <c r="A726">
        <v>39679</v>
      </c>
      <c r="B726" s="141" t="s">
        <v>441</v>
      </c>
      <c r="C726" t="s">
        <v>4923</v>
      </c>
      <c r="D726" s="140">
        <v>54.49</v>
      </c>
    </row>
    <row r="727" spans="1:4" ht="45">
      <c r="A727">
        <v>1098</v>
      </c>
      <c r="B727" s="141" t="s">
        <v>442</v>
      </c>
      <c r="C727" t="s">
        <v>4923</v>
      </c>
      <c r="D727" s="140">
        <v>3.38</v>
      </c>
    </row>
    <row r="728" spans="1:4" ht="45">
      <c r="A728">
        <v>1102</v>
      </c>
      <c r="B728" s="141" t="s">
        <v>443</v>
      </c>
      <c r="C728" t="s">
        <v>4923</v>
      </c>
      <c r="D728" s="140">
        <v>40.770000000000003</v>
      </c>
    </row>
    <row r="729" spans="1:4" ht="45">
      <c r="A729">
        <v>1051</v>
      </c>
      <c r="B729" s="141" t="s">
        <v>444</v>
      </c>
      <c r="C729" t="s">
        <v>4923</v>
      </c>
      <c r="D729" s="140">
        <v>59.26</v>
      </c>
    </row>
    <row r="730" spans="1:4">
      <c r="A730">
        <v>37399</v>
      </c>
      <c r="B730" s="141" t="s">
        <v>445</v>
      </c>
      <c r="C730" t="s">
        <v>4923</v>
      </c>
      <c r="D730" s="140">
        <v>22.95</v>
      </c>
    </row>
    <row r="731" spans="1:4" ht="30">
      <c r="A731">
        <v>41955</v>
      </c>
      <c r="B731" s="141" t="s">
        <v>7716</v>
      </c>
      <c r="C731" t="s">
        <v>4928</v>
      </c>
      <c r="D731" s="140">
        <v>75.14</v>
      </c>
    </row>
    <row r="732" spans="1:4" ht="30">
      <c r="A732">
        <v>41953</v>
      </c>
      <c r="B732" s="141" t="s">
        <v>7717</v>
      </c>
      <c r="C732" t="s">
        <v>4928</v>
      </c>
      <c r="D732" s="140">
        <v>71.7</v>
      </c>
    </row>
    <row r="733" spans="1:4" ht="30">
      <c r="A733">
        <v>41954</v>
      </c>
      <c r="B733" s="141" t="s">
        <v>7718</v>
      </c>
      <c r="C733" t="s">
        <v>4928</v>
      </c>
      <c r="D733" s="140">
        <v>71.02</v>
      </c>
    </row>
    <row r="734" spans="1:4">
      <c r="A734">
        <v>25004</v>
      </c>
      <c r="B734" s="141" t="s">
        <v>446</v>
      </c>
      <c r="C734" t="s">
        <v>4928</v>
      </c>
      <c r="D734" s="140">
        <v>36.57</v>
      </c>
    </row>
    <row r="735" spans="1:4">
      <c r="A735">
        <v>25002</v>
      </c>
      <c r="B735" s="141" t="s">
        <v>447</v>
      </c>
      <c r="C735" t="s">
        <v>4928</v>
      </c>
      <c r="D735" s="140">
        <v>36.869999999999997</v>
      </c>
    </row>
    <row r="736" spans="1:4">
      <c r="A736">
        <v>37409</v>
      </c>
      <c r="B736" s="141" t="s">
        <v>448</v>
      </c>
      <c r="C736" t="s">
        <v>4928</v>
      </c>
      <c r="D736" s="140">
        <v>36.26</v>
      </c>
    </row>
    <row r="737" spans="1:4">
      <c r="A737">
        <v>841</v>
      </c>
      <c r="B737" s="141" t="s">
        <v>449</v>
      </c>
      <c r="C737" t="s">
        <v>4928</v>
      </c>
      <c r="D737" s="140">
        <v>37.46</v>
      </c>
    </row>
    <row r="738" spans="1:4">
      <c r="A738">
        <v>25005</v>
      </c>
      <c r="B738" s="141" t="s">
        <v>450</v>
      </c>
      <c r="C738" t="s">
        <v>4928</v>
      </c>
      <c r="D738" s="140">
        <v>41.07</v>
      </c>
    </row>
    <row r="739" spans="1:4">
      <c r="A739">
        <v>25003</v>
      </c>
      <c r="B739" s="141" t="s">
        <v>451</v>
      </c>
      <c r="C739" t="s">
        <v>4928</v>
      </c>
      <c r="D739" s="140">
        <v>43.87</v>
      </c>
    </row>
    <row r="740" spans="1:4">
      <c r="A740">
        <v>37410</v>
      </c>
      <c r="B740" s="141" t="s">
        <v>452</v>
      </c>
      <c r="C740" t="s">
        <v>4928</v>
      </c>
      <c r="D740" s="140">
        <v>41.07</v>
      </c>
    </row>
    <row r="741" spans="1:4">
      <c r="A741">
        <v>842</v>
      </c>
      <c r="B741" s="141" t="s">
        <v>453</v>
      </c>
      <c r="C741" t="s">
        <v>4928</v>
      </c>
      <c r="D741" s="140">
        <v>46.21</v>
      </c>
    </row>
    <row r="742" spans="1:4">
      <c r="A742">
        <v>862</v>
      </c>
      <c r="B742" s="141" t="s">
        <v>454</v>
      </c>
      <c r="C742" t="s">
        <v>4924</v>
      </c>
      <c r="D742" s="140">
        <v>11.5</v>
      </c>
    </row>
    <row r="743" spans="1:4">
      <c r="A743">
        <v>866</v>
      </c>
      <c r="B743" s="141" t="s">
        <v>455</v>
      </c>
      <c r="C743" t="s">
        <v>4924</v>
      </c>
      <c r="D743" s="140">
        <v>141.36000000000001</v>
      </c>
    </row>
    <row r="744" spans="1:4">
      <c r="A744">
        <v>892</v>
      </c>
      <c r="B744" s="141" t="s">
        <v>456</v>
      </c>
      <c r="C744" t="s">
        <v>4924</v>
      </c>
      <c r="D744" s="140">
        <v>179.76</v>
      </c>
    </row>
    <row r="745" spans="1:4">
      <c r="A745">
        <v>857</v>
      </c>
      <c r="B745" s="141" t="s">
        <v>457</v>
      </c>
      <c r="C745" t="s">
        <v>4924</v>
      </c>
      <c r="D745" s="140">
        <v>18.3</v>
      </c>
    </row>
    <row r="746" spans="1:4">
      <c r="A746">
        <v>37404</v>
      </c>
      <c r="B746" s="141" t="s">
        <v>458</v>
      </c>
      <c r="C746" t="s">
        <v>4924</v>
      </c>
      <c r="D746" s="140">
        <v>216.16</v>
      </c>
    </row>
    <row r="747" spans="1:4">
      <c r="A747">
        <v>868</v>
      </c>
      <c r="B747" s="141" t="s">
        <v>459</v>
      </c>
      <c r="C747" t="s">
        <v>4924</v>
      </c>
      <c r="D747" s="140">
        <v>28.26</v>
      </c>
    </row>
    <row r="748" spans="1:4">
      <c r="A748">
        <v>870</v>
      </c>
      <c r="B748" s="141" t="s">
        <v>460</v>
      </c>
      <c r="C748" t="s">
        <v>4924</v>
      </c>
      <c r="D748" s="140">
        <v>372.48</v>
      </c>
    </row>
    <row r="749" spans="1:4">
      <c r="A749">
        <v>863</v>
      </c>
      <c r="B749" s="141" t="s">
        <v>461</v>
      </c>
      <c r="C749" t="s">
        <v>4924</v>
      </c>
      <c r="D749" s="140">
        <v>39.049999999999997</v>
      </c>
    </row>
    <row r="750" spans="1:4">
      <c r="A750">
        <v>867</v>
      </c>
      <c r="B750" s="141" t="s">
        <v>462</v>
      </c>
      <c r="C750" t="s">
        <v>4924</v>
      </c>
      <c r="D750" s="140">
        <v>54.38</v>
      </c>
    </row>
    <row r="751" spans="1:4">
      <c r="A751">
        <v>891</v>
      </c>
      <c r="B751" s="141" t="s">
        <v>463</v>
      </c>
      <c r="C751" t="s">
        <v>4924</v>
      </c>
      <c r="D751" s="140">
        <v>625.54999999999995</v>
      </c>
    </row>
    <row r="752" spans="1:4">
      <c r="A752">
        <v>864</v>
      </c>
      <c r="B752" s="141" t="s">
        <v>464</v>
      </c>
      <c r="C752" t="s">
        <v>4924</v>
      </c>
      <c r="D752" s="140">
        <v>76.61</v>
      </c>
    </row>
    <row r="753" spans="1:4">
      <c r="A753">
        <v>865</v>
      </c>
      <c r="B753" s="141" t="s">
        <v>465</v>
      </c>
      <c r="C753" t="s">
        <v>4924</v>
      </c>
      <c r="D753" s="140">
        <v>107.91</v>
      </c>
    </row>
    <row r="754" spans="1:4" ht="30">
      <c r="A754">
        <v>1006</v>
      </c>
      <c r="B754" s="141" t="s">
        <v>4993</v>
      </c>
      <c r="C754" t="s">
        <v>4924</v>
      </c>
      <c r="D754" s="140">
        <v>108.44</v>
      </c>
    </row>
    <row r="755" spans="1:4" ht="30">
      <c r="A755">
        <v>948</v>
      </c>
      <c r="B755" s="141" t="s">
        <v>466</v>
      </c>
      <c r="C755" t="s">
        <v>4924</v>
      </c>
      <c r="D755" s="140">
        <v>56.47</v>
      </c>
    </row>
    <row r="756" spans="1:4" ht="30">
      <c r="A756">
        <v>947</v>
      </c>
      <c r="B756" s="141" t="s">
        <v>467</v>
      </c>
      <c r="C756" t="s">
        <v>4924</v>
      </c>
      <c r="D756" s="140">
        <v>57.44</v>
      </c>
    </row>
    <row r="757" spans="1:4" ht="30">
      <c r="A757">
        <v>911</v>
      </c>
      <c r="B757" s="141" t="s">
        <v>468</v>
      </c>
      <c r="C757" t="s">
        <v>4924</v>
      </c>
      <c r="D757" s="140">
        <v>83.53</v>
      </c>
    </row>
    <row r="758" spans="1:4" ht="30">
      <c r="A758">
        <v>925</v>
      </c>
      <c r="B758" s="141" t="s">
        <v>469</v>
      </c>
      <c r="C758" t="s">
        <v>4924</v>
      </c>
      <c r="D758" s="140">
        <v>77.209999999999994</v>
      </c>
    </row>
    <row r="759" spans="1:4" ht="30">
      <c r="A759">
        <v>954</v>
      </c>
      <c r="B759" s="141" t="s">
        <v>470</v>
      </c>
      <c r="C759" t="s">
        <v>4924</v>
      </c>
      <c r="D759" s="140">
        <v>85.3</v>
      </c>
    </row>
    <row r="760" spans="1:4" ht="30">
      <c r="A760">
        <v>901</v>
      </c>
      <c r="B760" s="141" t="s">
        <v>471</v>
      </c>
      <c r="C760" t="s">
        <v>4924</v>
      </c>
      <c r="D760" s="140">
        <v>91.28</v>
      </c>
    </row>
    <row r="761" spans="1:4" ht="30">
      <c r="A761">
        <v>926</v>
      </c>
      <c r="B761" s="141" t="s">
        <v>472</v>
      </c>
      <c r="C761" t="s">
        <v>4924</v>
      </c>
      <c r="D761" s="140">
        <v>96.48</v>
      </c>
    </row>
    <row r="762" spans="1:4" ht="30">
      <c r="A762">
        <v>912</v>
      </c>
      <c r="B762" s="141" t="s">
        <v>473</v>
      </c>
      <c r="C762" t="s">
        <v>4924</v>
      </c>
      <c r="D762" s="140">
        <v>97.07</v>
      </c>
    </row>
    <row r="763" spans="1:4" ht="30">
      <c r="A763">
        <v>955</v>
      </c>
      <c r="B763" s="141" t="s">
        <v>474</v>
      </c>
      <c r="C763" t="s">
        <v>4924</v>
      </c>
      <c r="D763" s="140">
        <v>115.86</v>
      </c>
    </row>
    <row r="764" spans="1:4" ht="30">
      <c r="A764">
        <v>946</v>
      </c>
      <c r="B764" s="141" t="s">
        <v>475</v>
      </c>
      <c r="C764" t="s">
        <v>4924</v>
      </c>
      <c r="D764" s="140">
        <v>130.26</v>
      </c>
    </row>
    <row r="765" spans="1:4" ht="30">
      <c r="A765">
        <v>953</v>
      </c>
      <c r="B765" s="141" t="s">
        <v>476</v>
      </c>
      <c r="C765" t="s">
        <v>4924</v>
      </c>
      <c r="D765" s="140">
        <v>118.54</v>
      </c>
    </row>
    <row r="766" spans="1:4" ht="30">
      <c r="A766">
        <v>902</v>
      </c>
      <c r="B766" s="141" t="s">
        <v>477</v>
      </c>
      <c r="C766" t="s">
        <v>4924</v>
      </c>
      <c r="D766" s="140">
        <v>144.1</v>
      </c>
    </row>
    <row r="767" spans="1:4" ht="30">
      <c r="A767">
        <v>927</v>
      </c>
      <c r="B767" s="141" t="s">
        <v>478</v>
      </c>
      <c r="C767" t="s">
        <v>4924</v>
      </c>
      <c r="D767" s="140">
        <v>139.66999999999999</v>
      </c>
    </row>
    <row r="768" spans="1:4" ht="30">
      <c r="A768">
        <v>913</v>
      </c>
      <c r="B768" s="141" t="s">
        <v>479</v>
      </c>
      <c r="C768" t="s">
        <v>4924</v>
      </c>
      <c r="D768" s="140">
        <v>155.9</v>
      </c>
    </row>
    <row r="769" spans="1:4" ht="30">
      <c r="A769">
        <v>903</v>
      </c>
      <c r="B769" s="141" t="s">
        <v>480</v>
      </c>
      <c r="C769" t="s">
        <v>4924</v>
      </c>
      <c r="D769" s="140">
        <v>176.43</v>
      </c>
    </row>
    <row r="770" spans="1:4" ht="30">
      <c r="A770">
        <v>945</v>
      </c>
      <c r="B770" s="141" t="s">
        <v>481</v>
      </c>
      <c r="C770" t="s">
        <v>4924</v>
      </c>
      <c r="D770" s="140">
        <v>186.63</v>
      </c>
    </row>
    <row r="771" spans="1:4" ht="30">
      <c r="A771">
        <v>914</v>
      </c>
      <c r="B771" s="141" t="s">
        <v>482</v>
      </c>
      <c r="C771" t="s">
        <v>4924</v>
      </c>
      <c r="D771" s="140">
        <v>191.19</v>
      </c>
    </row>
    <row r="772" spans="1:4" ht="45">
      <c r="A772">
        <v>993</v>
      </c>
      <c r="B772" s="141" t="s">
        <v>4994</v>
      </c>
      <c r="C772" t="s">
        <v>4924</v>
      </c>
      <c r="D772" s="140">
        <v>2.33</v>
      </c>
    </row>
    <row r="773" spans="1:4" ht="45">
      <c r="A773">
        <v>1020</v>
      </c>
      <c r="B773" s="141" t="s">
        <v>4995</v>
      </c>
      <c r="C773" t="s">
        <v>4924</v>
      </c>
      <c r="D773" s="140">
        <v>10.17</v>
      </c>
    </row>
    <row r="774" spans="1:4" ht="45">
      <c r="A774">
        <v>1017</v>
      </c>
      <c r="B774" s="141" t="s">
        <v>483</v>
      </c>
      <c r="C774" t="s">
        <v>4924</v>
      </c>
      <c r="D774" s="140">
        <v>111.72</v>
      </c>
    </row>
    <row r="775" spans="1:4" ht="45">
      <c r="A775">
        <v>999</v>
      </c>
      <c r="B775" s="141" t="s">
        <v>4996</v>
      </c>
      <c r="C775" t="s">
        <v>4924</v>
      </c>
      <c r="D775" s="140">
        <v>138.43</v>
      </c>
    </row>
    <row r="776" spans="1:4" ht="45">
      <c r="A776">
        <v>995</v>
      </c>
      <c r="B776" s="141" t="s">
        <v>484</v>
      </c>
      <c r="C776" t="s">
        <v>4924</v>
      </c>
      <c r="D776" s="140">
        <v>15.59</v>
      </c>
    </row>
    <row r="777" spans="1:4" ht="45">
      <c r="A777">
        <v>1000</v>
      </c>
      <c r="B777" s="141" t="s">
        <v>485</v>
      </c>
      <c r="C777" t="s">
        <v>4924</v>
      </c>
      <c r="D777" s="140">
        <v>169.69</v>
      </c>
    </row>
    <row r="778" spans="1:4" ht="45">
      <c r="A778">
        <v>1022</v>
      </c>
      <c r="B778" s="141" t="s">
        <v>4997</v>
      </c>
      <c r="C778" t="s">
        <v>4924</v>
      </c>
      <c r="D778" s="140">
        <v>3.24</v>
      </c>
    </row>
    <row r="779" spans="1:4" ht="45">
      <c r="A779">
        <v>1015</v>
      </c>
      <c r="B779" s="141" t="s">
        <v>4998</v>
      </c>
      <c r="C779" t="s">
        <v>4924</v>
      </c>
      <c r="D779" s="140">
        <v>223.45</v>
      </c>
    </row>
    <row r="780" spans="1:4" ht="45">
      <c r="A780">
        <v>996</v>
      </c>
      <c r="B780" s="141" t="s">
        <v>486</v>
      </c>
      <c r="C780" t="s">
        <v>4924</v>
      </c>
      <c r="D780" s="140">
        <v>23.74</v>
      </c>
    </row>
    <row r="781" spans="1:4" ht="45">
      <c r="A781">
        <v>1001</v>
      </c>
      <c r="B781" s="141" t="s">
        <v>4999</v>
      </c>
      <c r="C781" t="s">
        <v>4924</v>
      </c>
      <c r="D781" s="140">
        <v>279.63</v>
      </c>
    </row>
    <row r="782" spans="1:4" ht="45">
      <c r="A782">
        <v>1019</v>
      </c>
      <c r="B782" s="141" t="s">
        <v>487</v>
      </c>
      <c r="C782" t="s">
        <v>4924</v>
      </c>
      <c r="D782" s="140">
        <v>32.72</v>
      </c>
    </row>
    <row r="783" spans="1:4" ht="45">
      <c r="A783">
        <v>1021</v>
      </c>
      <c r="B783" s="141" t="s">
        <v>488</v>
      </c>
      <c r="C783" t="s">
        <v>4924</v>
      </c>
      <c r="D783" s="140">
        <v>4.6399999999999997</v>
      </c>
    </row>
    <row r="784" spans="1:4" ht="45">
      <c r="A784">
        <v>39249</v>
      </c>
      <c r="B784" s="141" t="s">
        <v>5000</v>
      </c>
      <c r="C784" t="s">
        <v>4924</v>
      </c>
      <c r="D784" s="140">
        <v>364.78</v>
      </c>
    </row>
    <row r="785" spans="1:4" ht="45">
      <c r="A785">
        <v>1018</v>
      </c>
      <c r="B785" s="141" t="s">
        <v>5001</v>
      </c>
      <c r="C785" t="s">
        <v>4924</v>
      </c>
      <c r="D785" s="140">
        <v>46.64</v>
      </c>
    </row>
    <row r="786" spans="1:4" ht="45">
      <c r="A786">
        <v>39250</v>
      </c>
      <c r="B786" s="141" t="s">
        <v>5002</v>
      </c>
      <c r="C786" t="s">
        <v>4924</v>
      </c>
      <c r="D786" s="140">
        <v>468.59</v>
      </c>
    </row>
    <row r="787" spans="1:4" ht="45">
      <c r="A787">
        <v>994</v>
      </c>
      <c r="B787" s="141" t="s">
        <v>489</v>
      </c>
      <c r="C787" t="s">
        <v>4924</v>
      </c>
      <c r="D787" s="140">
        <v>6.34</v>
      </c>
    </row>
    <row r="788" spans="1:4" ht="45">
      <c r="A788">
        <v>977</v>
      </c>
      <c r="B788" s="141" t="s">
        <v>5003</v>
      </c>
      <c r="C788" t="s">
        <v>4924</v>
      </c>
      <c r="D788" s="140">
        <v>64.61</v>
      </c>
    </row>
    <row r="789" spans="1:4" ht="45">
      <c r="A789">
        <v>998</v>
      </c>
      <c r="B789" s="141" t="s">
        <v>5004</v>
      </c>
      <c r="C789" t="s">
        <v>4924</v>
      </c>
      <c r="D789" s="140">
        <v>85.82</v>
      </c>
    </row>
    <row r="790" spans="1:4" ht="30">
      <c r="A790">
        <v>39251</v>
      </c>
      <c r="B790" s="141" t="s">
        <v>490</v>
      </c>
      <c r="C790" t="s">
        <v>4924</v>
      </c>
      <c r="D790" s="140">
        <v>0.62</v>
      </c>
    </row>
    <row r="791" spans="1:4" ht="30">
      <c r="A791">
        <v>1011</v>
      </c>
      <c r="B791" s="141" t="s">
        <v>491</v>
      </c>
      <c r="C791" t="s">
        <v>4924</v>
      </c>
      <c r="D791" s="140">
        <v>0.86</v>
      </c>
    </row>
    <row r="792" spans="1:4" ht="30">
      <c r="A792">
        <v>39252</v>
      </c>
      <c r="B792" s="141" t="s">
        <v>492</v>
      </c>
      <c r="C792" t="s">
        <v>4924</v>
      </c>
      <c r="D792" s="140">
        <v>1.03</v>
      </c>
    </row>
    <row r="793" spans="1:4" ht="30">
      <c r="A793">
        <v>1013</v>
      </c>
      <c r="B793" s="141" t="s">
        <v>493</v>
      </c>
      <c r="C793" t="s">
        <v>4924</v>
      </c>
      <c r="D793" s="140">
        <v>1.37</v>
      </c>
    </row>
    <row r="794" spans="1:4" ht="30">
      <c r="A794">
        <v>980</v>
      </c>
      <c r="B794" s="141" t="s">
        <v>494</v>
      </c>
      <c r="C794" t="s">
        <v>4924</v>
      </c>
      <c r="D794" s="140">
        <v>9.32</v>
      </c>
    </row>
    <row r="795" spans="1:4" ht="30">
      <c r="A795">
        <v>39237</v>
      </c>
      <c r="B795" s="141" t="s">
        <v>495</v>
      </c>
      <c r="C795" t="s">
        <v>4924</v>
      </c>
      <c r="D795" s="140">
        <v>110.55</v>
      </c>
    </row>
    <row r="796" spans="1:4" ht="30">
      <c r="A796">
        <v>39238</v>
      </c>
      <c r="B796" s="141" t="s">
        <v>5005</v>
      </c>
      <c r="C796" t="s">
        <v>4924</v>
      </c>
      <c r="D796" s="140">
        <v>138.02000000000001</v>
      </c>
    </row>
    <row r="797" spans="1:4" ht="30">
      <c r="A797">
        <v>979</v>
      </c>
      <c r="B797" s="141" t="s">
        <v>496</v>
      </c>
      <c r="C797" t="s">
        <v>4924</v>
      </c>
      <c r="D797" s="140">
        <v>14.36</v>
      </c>
    </row>
    <row r="798" spans="1:4" ht="30">
      <c r="A798">
        <v>39239</v>
      </c>
      <c r="B798" s="141" t="s">
        <v>5006</v>
      </c>
      <c r="C798" t="s">
        <v>4924</v>
      </c>
      <c r="D798" s="140">
        <v>167.97</v>
      </c>
    </row>
    <row r="799" spans="1:4" ht="30">
      <c r="A799">
        <v>1014</v>
      </c>
      <c r="B799" s="141" t="s">
        <v>497</v>
      </c>
      <c r="C799" t="s">
        <v>4924</v>
      </c>
      <c r="D799" s="140">
        <v>2.1800000000000002</v>
      </c>
    </row>
    <row r="800" spans="1:4" ht="30">
      <c r="A800">
        <v>39240</v>
      </c>
      <c r="B800" s="141" t="s">
        <v>498</v>
      </c>
      <c r="C800" t="s">
        <v>4924</v>
      </c>
      <c r="D800" s="140">
        <v>222.01</v>
      </c>
    </row>
    <row r="801" spans="1:4" ht="30">
      <c r="A801">
        <v>39232</v>
      </c>
      <c r="B801" s="141" t="s">
        <v>499</v>
      </c>
      <c r="C801" t="s">
        <v>4924</v>
      </c>
      <c r="D801" s="140">
        <v>23.05</v>
      </c>
    </row>
    <row r="802" spans="1:4" ht="30">
      <c r="A802">
        <v>39233</v>
      </c>
      <c r="B802" s="141" t="s">
        <v>500</v>
      </c>
      <c r="C802" t="s">
        <v>4924</v>
      </c>
      <c r="D802" s="140">
        <v>31.69</v>
      </c>
    </row>
    <row r="803" spans="1:4" ht="30">
      <c r="A803">
        <v>981</v>
      </c>
      <c r="B803" s="141" t="s">
        <v>501</v>
      </c>
      <c r="C803" t="s">
        <v>4924</v>
      </c>
      <c r="D803" s="140">
        <v>3.9</v>
      </c>
    </row>
    <row r="804" spans="1:4" ht="30">
      <c r="A804">
        <v>39234</v>
      </c>
      <c r="B804" s="141" t="s">
        <v>502</v>
      </c>
      <c r="C804" t="s">
        <v>4924</v>
      </c>
      <c r="D804" s="140">
        <v>46.51</v>
      </c>
    </row>
    <row r="805" spans="1:4" ht="30">
      <c r="A805">
        <v>982</v>
      </c>
      <c r="B805" s="141" t="s">
        <v>503</v>
      </c>
      <c r="C805" t="s">
        <v>4924</v>
      </c>
      <c r="D805" s="140">
        <v>5.45</v>
      </c>
    </row>
    <row r="806" spans="1:4" ht="30">
      <c r="A806">
        <v>39235</v>
      </c>
      <c r="B806" s="141" t="s">
        <v>504</v>
      </c>
      <c r="C806" t="s">
        <v>4924</v>
      </c>
      <c r="D806" s="140">
        <v>65.42</v>
      </c>
    </row>
    <row r="807" spans="1:4" ht="30">
      <c r="A807">
        <v>39236</v>
      </c>
      <c r="B807" s="141" t="s">
        <v>505</v>
      </c>
      <c r="C807" t="s">
        <v>4924</v>
      </c>
      <c r="D807" s="140">
        <v>85.76</v>
      </c>
    </row>
    <row r="808" spans="1:4" ht="45">
      <c r="A808">
        <v>876</v>
      </c>
      <c r="B808" s="141" t="s">
        <v>5007</v>
      </c>
      <c r="C808" t="s">
        <v>4924</v>
      </c>
      <c r="D808" s="140">
        <v>221.39</v>
      </c>
    </row>
    <row r="809" spans="1:4" ht="45">
      <c r="A809">
        <v>877</v>
      </c>
      <c r="B809" s="141" t="s">
        <v>5008</v>
      </c>
      <c r="C809" t="s">
        <v>4924</v>
      </c>
      <c r="D809" s="140">
        <v>260.26</v>
      </c>
    </row>
    <row r="810" spans="1:4" ht="45">
      <c r="A810">
        <v>882</v>
      </c>
      <c r="B810" s="141" t="s">
        <v>5009</v>
      </c>
      <c r="C810" t="s">
        <v>4924</v>
      </c>
      <c r="D810" s="140">
        <v>283.60000000000002</v>
      </c>
    </row>
    <row r="811" spans="1:4" ht="45">
      <c r="A811">
        <v>878</v>
      </c>
      <c r="B811" s="141" t="s">
        <v>5010</v>
      </c>
      <c r="C811" t="s">
        <v>4924</v>
      </c>
      <c r="D811" s="140">
        <v>352.58</v>
      </c>
    </row>
    <row r="812" spans="1:4" ht="45">
      <c r="A812">
        <v>879</v>
      </c>
      <c r="B812" s="141" t="s">
        <v>5011</v>
      </c>
      <c r="C812" t="s">
        <v>4924</v>
      </c>
      <c r="D812" s="140">
        <v>415.57</v>
      </c>
    </row>
    <row r="813" spans="1:4" ht="45">
      <c r="A813">
        <v>880</v>
      </c>
      <c r="B813" s="141" t="s">
        <v>5012</v>
      </c>
      <c r="C813" t="s">
        <v>4924</v>
      </c>
      <c r="D813" s="140">
        <v>488.97</v>
      </c>
    </row>
    <row r="814" spans="1:4" ht="45">
      <c r="A814">
        <v>873</v>
      </c>
      <c r="B814" s="141" t="s">
        <v>5013</v>
      </c>
      <c r="C814" t="s">
        <v>4924</v>
      </c>
      <c r="D814" s="140">
        <v>148.68</v>
      </c>
    </row>
    <row r="815" spans="1:4" ht="45">
      <c r="A815">
        <v>881</v>
      </c>
      <c r="B815" s="141" t="s">
        <v>5014</v>
      </c>
      <c r="C815" t="s">
        <v>4924</v>
      </c>
      <c r="D815" s="140">
        <v>668.34</v>
      </c>
    </row>
    <row r="816" spans="1:4" ht="45">
      <c r="A816">
        <v>874</v>
      </c>
      <c r="B816" s="141" t="s">
        <v>5015</v>
      </c>
      <c r="C816" t="s">
        <v>4924</v>
      </c>
      <c r="D816" s="140">
        <v>176.44</v>
      </c>
    </row>
    <row r="817" spans="1:4" ht="45">
      <c r="A817">
        <v>875</v>
      </c>
      <c r="B817" s="141" t="s">
        <v>5016</v>
      </c>
      <c r="C817" t="s">
        <v>4924</v>
      </c>
      <c r="D817" s="140">
        <v>210.51</v>
      </c>
    </row>
    <row r="818" spans="1:4" ht="30">
      <c r="A818">
        <v>983</v>
      </c>
      <c r="B818" s="141" t="s">
        <v>5017</v>
      </c>
      <c r="C818" t="s">
        <v>4924</v>
      </c>
      <c r="D818" s="140">
        <v>1.32</v>
      </c>
    </row>
    <row r="819" spans="1:4" ht="30">
      <c r="A819">
        <v>985</v>
      </c>
      <c r="B819" s="141" t="s">
        <v>5018</v>
      </c>
      <c r="C819" t="s">
        <v>4924</v>
      </c>
      <c r="D819" s="140">
        <v>9.89</v>
      </c>
    </row>
    <row r="820" spans="1:4" ht="30">
      <c r="A820">
        <v>990</v>
      </c>
      <c r="B820" s="141" t="s">
        <v>5019</v>
      </c>
      <c r="C820" t="s">
        <v>4924</v>
      </c>
      <c r="D820" s="140">
        <v>135.33000000000001</v>
      </c>
    </row>
    <row r="821" spans="1:4" ht="30">
      <c r="A821">
        <v>39241</v>
      </c>
      <c r="B821" s="141" t="s">
        <v>5020</v>
      </c>
      <c r="C821" t="s">
        <v>4924</v>
      </c>
      <c r="D821" s="140">
        <v>15.47</v>
      </c>
    </row>
    <row r="822" spans="1:4" ht="30">
      <c r="A822">
        <v>1005</v>
      </c>
      <c r="B822" s="141" t="s">
        <v>5021</v>
      </c>
      <c r="C822" t="s">
        <v>4924</v>
      </c>
      <c r="D822" s="140">
        <v>166.1</v>
      </c>
    </row>
    <row r="823" spans="1:4" ht="30">
      <c r="A823">
        <v>984</v>
      </c>
      <c r="B823" s="141" t="s">
        <v>5022</v>
      </c>
      <c r="C823" t="s">
        <v>4924</v>
      </c>
      <c r="D823" s="140">
        <v>3.41</v>
      </c>
    </row>
    <row r="824" spans="1:4" ht="30">
      <c r="A824">
        <v>991</v>
      </c>
      <c r="B824" s="141" t="s">
        <v>5023</v>
      </c>
      <c r="C824" t="s">
        <v>4924</v>
      </c>
      <c r="D824" s="140">
        <v>219.48</v>
      </c>
    </row>
    <row r="825" spans="1:4" ht="30">
      <c r="A825">
        <v>986</v>
      </c>
      <c r="B825" s="141" t="s">
        <v>5024</v>
      </c>
      <c r="C825" t="s">
        <v>4924</v>
      </c>
      <c r="D825" s="140">
        <v>23.64</v>
      </c>
    </row>
    <row r="826" spans="1:4" ht="30">
      <c r="A826">
        <v>1024</v>
      </c>
      <c r="B826" s="141" t="s">
        <v>5025</v>
      </c>
      <c r="C826" t="s">
        <v>4924</v>
      </c>
      <c r="D826" s="140">
        <v>271.64999999999998</v>
      </c>
    </row>
    <row r="827" spans="1:4" ht="30">
      <c r="A827">
        <v>987</v>
      </c>
      <c r="B827" s="141" t="s">
        <v>5026</v>
      </c>
      <c r="C827" t="s">
        <v>4924</v>
      </c>
      <c r="D827" s="140">
        <v>32.130000000000003</v>
      </c>
    </row>
    <row r="828" spans="1:4" ht="30">
      <c r="A828">
        <v>1003</v>
      </c>
      <c r="B828" s="141" t="s">
        <v>5027</v>
      </c>
      <c r="C828" t="s">
        <v>4924</v>
      </c>
      <c r="D828" s="140">
        <v>5</v>
      </c>
    </row>
    <row r="829" spans="1:4" ht="30">
      <c r="A829">
        <v>992</v>
      </c>
      <c r="B829" s="141" t="s">
        <v>5028</v>
      </c>
      <c r="C829" t="s">
        <v>4924</v>
      </c>
      <c r="D829" s="140">
        <v>351.45</v>
      </c>
    </row>
    <row r="830" spans="1:4" ht="30">
      <c r="A830">
        <v>1007</v>
      </c>
      <c r="B830" s="141" t="s">
        <v>5029</v>
      </c>
      <c r="C830" t="s">
        <v>4924</v>
      </c>
      <c r="D830" s="140">
        <v>45.58</v>
      </c>
    </row>
    <row r="831" spans="1:4" ht="30">
      <c r="A831">
        <v>39242</v>
      </c>
      <c r="B831" s="141" t="s">
        <v>5030</v>
      </c>
      <c r="C831" t="s">
        <v>4924</v>
      </c>
      <c r="D831" s="140">
        <v>435.46</v>
      </c>
    </row>
    <row r="832" spans="1:4" ht="30">
      <c r="A832">
        <v>1008</v>
      </c>
      <c r="B832" s="141" t="s">
        <v>5031</v>
      </c>
      <c r="C832" t="s">
        <v>4924</v>
      </c>
      <c r="D832" s="140">
        <v>5.67</v>
      </c>
    </row>
    <row r="833" spans="1:4" ht="30">
      <c r="A833">
        <v>988</v>
      </c>
      <c r="B833" s="141" t="s">
        <v>5032</v>
      </c>
      <c r="C833" t="s">
        <v>4924</v>
      </c>
      <c r="D833" s="140">
        <v>62.96</v>
      </c>
    </row>
    <row r="834" spans="1:4" ht="30">
      <c r="A834">
        <v>989</v>
      </c>
      <c r="B834" s="141" t="s">
        <v>5033</v>
      </c>
      <c r="C834" t="s">
        <v>4924</v>
      </c>
      <c r="D834" s="140">
        <v>85.28</v>
      </c>
    </row>
    <row r="835" spans="1:4">
      <c r="A835">
        <v>39599</v>
      </c>
      <c r="B835" s="141" t="s">
        <v>5034</v>
      </c>
      <c r="C835" t="s">
        <v>4924</v>
      </c>
      <c r="D835" s="140">
        <v>2.12</v>
      </c>
    </row>
    <row r="836" spans="1:4" ht="30">
      <c r="A836">
        <v>43972</v>
      </c>
      <c r="B836" s="141" t="s">
        <v>11849</v>
      </c>
      <c r="C836" t="s">
        <v>4924</v>
      </c>
      <c r="D836" s="140">
        <v>3.55</v>
      </c>
    </row>
    <row r="837" spans="1:4" ht="30">
      <c r="A837">
        <v>43971</v>
      </c>
      <c r="B837" s="141" t="s">
        <v>11850</v>
      </c>
      <c r="C837" t="s">
        <v>4924</v>
      </c>
      <c r="D837" s="140">
        <v>2.71</v>
      </c>
    </row>
    <row r="838" spans="1:4" ht="30">
      <c r="A838">
        <v>39598</v>
      </c>
      <c r="B838" s="141" t="s">
        <v>11851</v>
      </c>
      <c r="C838" t="s">
        <v>4924</v>
      </c>
      <c r="D838" s="140">
        <v>5.0199999999999996</v>
      </c>
    </row>
    <row r="839" spans="1:4" ht="45" customHeight="1">
      <c r="A839">
        <v>34602</v>
      </c>
      <c r="B839" s="141" t="s">
        <v>506</v>
      </c>
      <c r="C839" t="s">
        <v>4924</v>
      </c>
      <c r="D839" s="140">
        <v>5.32</v>
      </c>
    </row>
    <row r="840" spans="1:4">
      <c r="A840">
        <v>34603</v>
      </c>
      <c r="B840" s="141" t="s">
        <v>507</v>
      </c>
      <c r="C840" t="s">
        <v>4924</v>
      </c>
      <c r="D840" s="140">
        <v>25.59</v>
      </c>
    </row>
    <row r="841" spans="1:4">
      <c r="A841">
        <v>34607</v>
      </c>
      <c r="B841" s="141" t="s">
        <v>508</v>
      </c>
      <c r="C841" t="s">
        <v>4924</v>
      </c>
      <c r="D841" s="140">
        <v>11.41</v>
      </c>
    </row>
    <row r="842" spans="1:4">
      <c r="A842">
        <v>34609</v>
      </c>
      <c r="B842" s="141" t="s">
        <v>509</v>
      </c>
      <c r="C842" t="s">
        <v>4924</v>
      </c>
      <c r="D842" s="140">
        <v>17.11</v>
      </c>
    </row>
    <row r="843" spans="1:4">
      <c r="A843">
        <v>34618</v>
      </c>
      <c r="B843" s="141" t="s">
        <v>510</v>
      </c>
      <c r="C843" t="s">
        <v>4924</v>
      </c>
      <c r="D843" s="140">
        <v>7.05</v>
      </c>
    </row>
    <row r="844" spans="1:4">
      <c r="A844">
        <v>34620</v>
      </c>
      <c r="B844" s="141" t="s">
        <v>511</v>
      </c>
      <c r="C844" t="s">
        <v>4924</v>
      </c>
      <c r="D844" s="140">
        <v>35.31</v>
      </c>
    </row>
    <row r="845" spans="1:4">
      <c r="A845">
        <v>34621</v>
      </c>
      <c r="B845" s="141" t="s">
        <v>512</v>
      </c>
      <c r="C845" t="s">
        <v>4924</v>
      </c>
      <c r="D845" s="140">
        <v>16.38</v>
      </c>
    </row>
    <row r="846" spans="1:4">
      <c r="A846">
        <v>34622</v>
      </c>
      <c r="B846" s="141" t="s">
        <v>513</v>
      </c>
      <c r="C846" t="s">
        <v>4924</v>
      </c>
      <c r="D846" s="140">
        <v>23.2</v>
      </c>
    </row>
    <row r="847" spans="1:4">
      <c r="A847">
        <v>34624</v>
      </c>
      <c r="B847" s="141" t="s">
        <v>514</v>
      </c>
      <c r="C847" t="s">
        <v>4924</v>
      </c>
      <c r="D847" s="140">
        <v>9.01</v>
      </c>
    </row>
    <row r="848" spans="1:4">
      <c r="A848">
        <v>34626</v>
      </c>
      <c r="B848" s="141" t="s">
        <v>515</v>
      </c>
      <c r="C848" t="s">
        <v>4924</v>
      </c>
      <c r="D848" s="140">
        <v>48.53</v>
      </c>
    </row>
    <row r="849" spans="1:4">
      <c r="A849">
        <v>34627</v>
      </c>
      <c r="B849" s="141" t="s">
        <v>516</v>
      </c>
      <c r="C849" t="s">
        <v>4924</v>
      </c>
      <c r="D849" s="140">
        <v>20.91</v>
      </c>
    </row>
    <row r="850" spans="1:4">
      <c r="A850">
        <v>34629</v>
      </c>
      <c r="B850" s="141" t="s">
        <v>517</v>
      </c>
      <c r="C850" t="s">
        <v>4924</v>
      </c>
      <c r="D850" s="140">
        <v>30.62</v>
      </c>
    </row>
    <row r="851" spans="1:4" ht="30">
      <c r="A851">
        <v>39257</v>
      </c>
      <c r="B851" s="141" t="s">
        <v>5035</v>
      </c>
      <c r="C851" t="s">
        <v>4924</v>
      </c>
      <c r="D851" s="140">
        <v>5.95</v>
      </c>
    </row>
    <row r="852" spans="1:4" ht="30">
      <c r="A852">
        <v>39261</v>
      </c>
      <c r="B852" s="141" t="s">
        <v>5036</v>
      </c>
      <c r="C852" t="s">
        <v>4924</v>
      </c>
      <c r="D852" s="140">
        <v>31.72</v>
      </c>
    </row>
    <row r="853" spans="1:4" ht="30">
      <c r="A853">
        <v>39268</v>
      </c>
      <c r="B853" s="141" t="s">
        <v>5037</v>
      </c>
      <c r="C853" t="s">
        <v>4924</v>
      </c>
      <c r="D853" s="140">
        <v>366.03</v>
      </c>
    </row>
    <row r="854" spans="1:4" ht="30">
      <c r="A854">
        <v>39262</v>
      </c>
      <c r="B854" s="141" t="s">
        <v>5038</v>
      </c>
      <c r="C854" t="s">
        <v>4924</v>
      </c>
      <c r="D854" s="140">
        <v>49.6</v>
      </c>
    </row>
    <row r="855" spans="1:4" ht="30">
      <c r="A855">
        <v>39258</v>
      </c>
      <c r="B855" s="141" t="s">
        <v>5039</v>
      </c>
      <c r="C855" t="s">
        <v>4924</v>
      </c>
      <c r="D855" s="140">
        <v>8.82</v>
      </c>
    </row>
    <row r="856" spans="1:4" ht="30">
      <c r="A856">
        <v>39263</v>
      </c>
      <c r="B856" s="141" t="s">
        <v>5040</v>
      </c>
      <c r="C856" t="s">
        <v>4924</v>
      </c>
      <c r="D856" s="140">
        <v>76.75</v>
      </c>
    </row>
    <row r="857" spans="1:4" ht="30">
      <c r="A857">
        <v>39264</v>
      </c>
      <c r="B857" s="141" t="s">
        <v>5041</v>
      </c>
      <c r="C857" t="s">
        <v>4924</v>
      </c>
      <c r="D857" s="140">
        <v>103.92</v>
      </c>
    </row>
    <row r="858" spans="1:4" ht="30">
      <c r="A858">
        <v>39259</v>
      </c>
      <c r="B858" s="141" t="s">
        <v>5042</v>
      </c>
      <c r="C858" t="s">
        <v>4924</v>
      </c>
      <c r="D858" s="140">
        <v>13.44</v>
      </c>
    </row>
    <row r="859" spans="1:4" ht="30">
      <c r="A859">
        <v>39265</v>
      </c>
      <c r="B859" s="141" t="s">
        <v>5043</v>
      </c>
      <c r="C859" t="s">
        <v>4924</v>
      </c>
      <c r="D859" s="140">
        <v>153.09</v>
      </c>
    </row>
    <row r="860" spans="1:4" ht="30">
      <c r="A860">
        <v>39260</v>
      </c>
      <c r="B860" s="141" t="s">
        <v>5044</v>
      </c>
      <c r="C860" t="s">
        <v>4924</v>
      </c>
      <c r="D860" s="140">
        <v>19.14</v>
      </c>
    </row>
    <row r="861" spans="1:4" ht="30">
      <c r="A861">
        <v>39266</v>
      </c>
      <c r="B861" s="141" t="s">
        <v>5045</v>
      </c>
      <c r="C861" t="s">
        <v>4924</v>
      </c>
      <c r="D861" s="140">
        <v>214.8</v>
      </c>
    </row>
    <row r="862" spans="1:4" ht="30">
      <c r="A862">
        <v>39267</v>
      </c>
      <c r="B862" s="141" t="s">
        <v>5046</v>
      </c>
      <c r="C862" t="s">
        <v>4924</v>
      </c>
      <c r="D862" s="140">
        <v>281.57</v>
      </c>
    </row>
    <row r="863" spans="1:4">
      <c r="A863">
        <v>11901</v>
      </c>
      <c r="B863" s="141" t="s">
        <v>518</v>
      </c>
      <c r="C863" t="s">
        <v>4924</v>
      </c>
      <c r="D863" s="140">
        <v>0.65</v>
      </c>
    </row>
    <row r="864" spans="1:4">
      <c r="A864">
        <v>11902</v>
      </c>
      <c r="B864" s="141" t="s">
        <v>519</v>
      </c>
      <c r="C864" t="s">
        <v>4924</v>
      </c>
      <c r="D864" s="140">
        <v>1.24</v>
      </c>
    </row>
    <row r="865" spans="1:4">
      <c r="A865">
        <v>11903</v>
      </c>
      <c r="B865" s="141" t="s">
        <v>520</v>
      </c>
      <c r="C865" t="s">
        <v>4924</v>
      </c>
      <c r="D865" s="140">
        <v>1.32</v>
      </c>
    </row>
    <row r="866" spans="1:4">
      <c r="A866">
        <v>11904</v>
      </c>
      <c r="B866" s="141" t="s">
        <v>521</v>
      </c>
      <c r="C866" t="s">
        <v>4924</v>
      </c>
      <c r="D866" s="140">
        <v>2</v>
      </c>
    </row>
    <row r="867" spans="1:4">
      <c r="A867">
        <v>11905</v>
      </c>
      <c r="B867" s="141" t="s">
        <v>522</v>
      </c>
      <c r="C867" t="s">
        <v>4924</v>
      </c>
      <c r="D867" s="140">
        <v>2.44</v>
      </c>
    </row>
    <row r="868" spans="1:4">
      <c r="A868">
        <v>11906</v>
      </c>
      <c r="B868" s="141" t="s">
        <v>523</v>
      </c>
      <c r="C868" t="s">
        <v>4924</v>
      </c>
      <c r="D868" s="140">
        <v>3.1</v>
      </c>
    </row>
    <row r="869" spans="1:4">
      <c r="A869">
        <v>11919</v>
      </c>
      <c r="B869" s="141" t="s">
        <v>524</v>
      </c>
      <c r="C869" t="s">
        <v>4924</v>
      </c>
      <c r="D869" s="140">
        <v>5.68</v>
      </c>
    </row>
    <row r="870" spans="1:4">
      <c r="A870">
        <v>11920</v>
      </c>
      <c r="B870" s="141" t="s">
        <v>525</v>
      </c>
      <c r="C870" t="s">
        <v>4924</v>
      </c>
      <c r="D870" s="140">
        <v>10.8</v>
      </c>
    </row>
    <row r="871" spans="1:4">
      <c r="A871">
        <v>11924</v>
      </c>
      <c r="B871" s="141" t="s">
        <v>526</v>
      </c>
      <c r="C871" t="s">
        <v>4924</v>
      </c>
      <c r="D871" s="140">
        <v>90.66</v>
      </c>
    </row>
    <row r="872" spans="1:4">
      <c r="A872">
        <v>11921</v>
      </c>
      <c r="B872" s="141" t="s">
        <v>527</v>
      </c>
      <c r="C872" t="s">
        <v>4924</v>
      </c>
      <c r="D872" s="140">
        <v>15.8</v>
      </c>
    </row>
    <row r="873" spans="1:4">
      <c r="A873">
        <v>11922</v>
      </c>
      <c r="B873" s="141" t="s">
        <v>528</v>
      </c>
      <c r="C873" t="s">
        <v>4924</v>
      </c>
      <c r="D873" s="140">
        <v>25.55</v>
      </c>
    </row>
    <row r="874" spans="1:4">
      <c r="A874">
        <v>11923</v>
      </c>
      <c r="B874" s="141" t="s">
        <v>529</v>
      </c>
      <c r="C874" t="s">
        <v>4924</v>
      </c>
      <c r="D874" s="140">
        <v>37.409999999999997</v>
      </c>
    </row>
    <row r="875" spans="1:4">
      <c r="A875">
        <v>11916</v>
      </c>
      <c r="B875" s="141" t="s">
        <v>530</v>
      </c>
      <c r="C875" t="s">
        <v>4924</v>
      </c>
      <c r="D875" s="140">
        <v>7.78</v>
      </c>
    </row>
    <row r="876" spans="1:4">
      <c r="A876">
        <v>11914</v>
      </c>
      <c r="B876" s="141" t="s">
        <v>531</v>
      </c>
      <c r="C876" t="s">
        <v>4924</v>
      </c>
      <c r="D876" s="140">
        <v>56.04</v>
      </c>
    </row>
    <row r="877" spans="1:4">
      <c r="A877">
        <v>11917</v>
      </c>
      <c r="B877" s="141" t="s">
        <v>532</v>
      </c>
      <c r="C877" t="s">
        <v>4924</v>
      </c>
      <c r="D877" s="140">
        <v>13.7</v>
      </c>
    </row>
    <row r="878" spans="1:4">
      <c r="A878">
        <v>11918</v>
      </c>
      <c r="B878" s="141" t="s">
        <v>533</v>
      </c>
      <c r="C878" t="s">
        <v>4924</v>
      </c>
      <c r="D878" s="140">
        <v>16.25</v>
      </c>
    </row>
    <row r="879" spans="1:4" ht="30">
      <c r="A879">
        <v>37734</v>
      </c>
      <c r="B879" s="141" t="s">
        <v>534</v>
      </c>
      <c r="C879" t="s">
        <v>4923</v>
      </c>
      <c r="D879" s="140">
        <v>71861.009999999995</v>
      </c>
    </row>
    <row r="880" spans="1:4" ht="30">
      <c r="A880">
        <v>42251</v>
      </c>
      <c r="B880" s="141" t="s">
        <v>5047</v>
      </c>
      <c r="C880" t="s">
        <v>4923</v>
      </c>
      <c r="D880" s="140">
        <v>81602.559999999998</v>
      </c>
    </row>
    <row r="881" spans="1:4" ht="30">
      <c r="A881">
        <v>37733</v>
      </c>
      <c r="B881" s="141" t="s">
        <v>535</v>
      </c>
      <c r="C881" t="s">
        <v>4923</v>
      </c>
      <c r="D881" s="140">
        <v>53881.11</v>
      </c>
    </row>
    <row r="882" spans="1:4" ht="30">
      <c r="A882">
        <v>37735</v>
      </c>
      <c r="B882" s="141" t="s">
        <v>536</v>
      </c>
      <c r="C882" t="s">
        <v>4923</v>
      </c>
      <c r="D882" s="140">
        <v>64926.74</v>
      </c>
    </row>
    <row r="883" spans="1:4" ht="45">
      <c r="A883">
        <v>5090</v>
      </c>
      <c r="B883" s="141" t="s">
        <v>8424</v>
      </c>
      <c r="C883" t="s">
        <v>4923</v>
      </c>
      <c r="D883" s="140">
        <v>22.73</v>
      </c>
    </row>
    <row r="884" spans="1:4" ht="45">
      <c r="A884">
        <v>5085</v>
      </c>
      <c r="B884" s="141" t="s">
        <v>8425</v>
      </c>
      <c r="C884" t="s">
        <v>4923</v>
      </c>
      <c r="D884" s="140">
        <v>33.840000000000003</v>
      </c>
    </row>
    <row r="885" spans="1:4" ht="45">
      <c r="A885">
        <v>43603</v>
      </c>
      <c r="B885" s="141" t="s">
        <v>8426</v>
      </c>
      <c r="C885" t="s">
        <v>4923</v>
      </c>
      <c r="D885" s="140">
        <v>48.34</v>
      </c>
    </row>
    <row r="886" spans="1:4">
      <c r="A886">
        <v>38374</v>
      </c>
      <c r="B886" s="141" t="s">
        <v>537</v>
      </c>
      <c r="C886" t="s">
        <v>4923</v>
      </c>
      <c r="D886" s="140">
        <v>1017.95</v>
      </c>
    </row>
    <row r="887" spans="1:4" ht="30">
      <c r="A887">
        <v>20209</v>
      </c>
      <c r="B887" s="141" t="s">
        <v>8427</v>
      </c>
      <c r="C887" t="s">
        <v>4924</v>
      </c>
      <c r="D887" s="140">
        <v>24.08</v>
      </c>
    </row>
    <row r="888" spans="1:4" ht="30">
      <c r="A888">
        <v>20212</v>
      </c>
      <c r="B888" s="141" t="s">
        <v>8428</v>
      </c>
      <c r="C888" t="s">
        <v>4924</v>
      </c>
      <c r="D888" s="140">
        <v>20.16</v>
      </c>
    </row>
    <row r="889" spans="1:4" ht="30">
      <c r="A889">
        <v>4433</v>
      </c>
      <c r="B889" s="141" t="s">
        <v>8429</v>
      </c>
      <c r="C889" t="s">
        <v>4924</v>
      </c>
      <c r="D889" s="140">
        <v>23.07</v>
      </c>
    </row>
    <row r="890" spans="1:4" ht="30">
      <c r="A890">
        <v>4430</v>
      </c>
      <c r="B890" s="141" t="s">
        <v>8430</v>
      </c>
      <c r="C890" t="s">
        <v>4924</v>
      </c>
      <c r="D890" s="140">
        <v>11.8</v>
      </c>
    </row>
    <row r="891" spans="1:4" ht="30">
      <c r="A891">
        <v>4400</v>
      </c>
      <c r="B891" s="141" t="s">
        <v>8431</v>
      </c>
      <c r="C891" t="s">
        <v>4924</v>
      </c>
      <c r="D891" s="140">
        <v>18.78</v>
      </c>
    </row>
    <row r="892" spans="1:4" ht="30">
      <c r="A892">
        <v>2729</v>
      </c>
      <c r="B892" s="141" t="s">
        <v>8432</v>
      </c>
      <c r="C892" t="s">
        <v>4923</v>
      </c>
      <c r="D892" s="140">
        <v>29.52</v>
      </c>
    </row>
    <row r="893" spans="1:4">
      <c r="A893">
        <v>4513</v>
      </c>
      <c r="B893" s="141" t="s">
        <v>8433</v>
      </c>
      <c r="C893" t="s">
        <v>4924</v>
      </c>
      <c r="D893" s="140">
        <v>7</v>
      </c>
    </row>
    <row r="894" spans="1:4">
      <c r="A894">
        <v>11871</v>
      </c>
      <c r="B894" s="141" t="s">
        <v>538</v>
      </c>
      <c r="C894" t="s">
        <v>4923</v>
      </c>
      <c r="D894" s="140">
        <v>458</v>
      </c>
    </row>
    <row r="895" spans="1:4">
      <c r="A895">
        <v>34636</v>
      </c>
      <c r="B895" s="141" t="s">
        <v>539</v>
      </c>
      <c r="C895" t="s">
        <v>4923</v>
      </c>
      <c r="D895" s="140">
        <v>459</v>
      </c>
    </row>
    <row r="896" spans="1:4">
      <c r="A896">
        <v>34639</v>
      </c>
      <c r="B896" s="141" t="s">
        <v>540</v>
      </c>
      <c r="C896" t="s">
        <v>4923</v>
      </c>
      <c r="D896" s="140">
        <v>932.22</v>
      </c>
    </row>
    <row r="897" spans="1:4">
      <c r="A897">
        <v>34640</v>
      </c>
      <c r="B897" s="141" t="s">
        <v>541</v>
      </c>
      <c r="C897" t="s">
        <v>4923</v>
      </c>
      <c r="D897" s="140">
        <v>1047.1300000000001</v>
      </c>
    </row>
    <row r="898" spans="1:4">
      <c r="A898">
        <v>34637</v>
      </c>
      <c r="B898" s="141" t="s">
        <v>542</v>
      </c>
      <c r="C898" t="s">
        <v>4923</v>
      </c>
      <c r="D898" s="140">
        <v>263.52999999999997</v>
      </c>
    </row>
    <row r="899" spans="1:4">
      <c r="A899">
        <v>34638</v>
      </c>
      <c r="B899" s="141" t="s">
        <v>543</v>
      </c>
      <c r="C899" t="s">
        <v>4923</v>
      </c>
      <c r="D899" s="140">
        <v>451.92</v>
      </c>
    </row>
    <row r="900" spans="1:4">
      <c r="A900">
        <v>11868</v>
      </c>
      <c r="B900" s="141" t="s">
        <v>544</v>
      </c>
      <c r="C900" t="s">
        <v>4923</v>
      </c>
      <c r="D900" s="140">
        <v>629.46</v>
      </c>
    </row>
    <row r="901" spans="1:4">
      <c r="A901">
        <v>37106</v>
      </c>
      <c r="B901" s="141" t="s">
        <v>545</v>
      </c>
      <c r="C901" t="s">
        <v>4923</v>
      </c>
      <c r="D901" s="140">
        <v>6079.85</v>
      </c>
    </row>
    <row r="902" spans="1:4">
      <c r="A902">
        <v>11869</v>
      </c>
      <c r="B902" s="141" t="s">
        <v>546</v>
      </c>
      <c r="C902" t="s">
        <v>4923</v>
      </c>
      <c r="D902" s="140">
        <v>1021.28</v>
      </c>
    </row>
    <row r="903" spans="1:4">
      <c r="A903">
        <v>37104</v>
      </c>
      <c r="B903" s="141" t="s">
        <v>547</v>
      </c>
      <c r="C903" t="s">
        <v>4923</v>
      </c>
      <c r="D903" s="140">
        <v>1316.5</v>
      </c>
    </row>
    <row r="904" spans="1:4">
      <c r="A904">
        <v>37105</v>
      </c>
      <c r="B904" s="141" t="s">
        <v>548</v>
      </c>
      <c r="C904" t="s">
        <v>4923</v>
      </c>
      <c r="D904" s="140">
        <v>2932.05</v>
      </c>
    </row>
    <row r="905" spans="1:4" ht="30">
      <c r="A905">
        <v>34641</v>
      </c>
      <c r="B905" s="141" t="s">
        <v>8434</v>
      </c>
      <c r="C905" t="s">
        <v>4923</v>
      </c>
      <c r="D905" s="140">
        <v>103.06</v>
      </c>
    </row>
    <row r="906" spans="1:4" ht="30">
      <c r="A906">
        <v>43434</v>
      </c>
      <c r="B906" s="141" t="s">
        <v>8435</v>
      </c>
      <c r="C906" t="s">
        <v>4923</v>
      </c>
      <c r="D906" s="140">
        <v>111.42</v>
      </c>
    </row>
    <row r="907" spans="1:4" ht="30">
      <c r="A907">
        <v>43435</v>
      </c>
      <c r="B907" s="141" t="s">
        <v>8436</v>
      </c>
      <c r="C907" t="s">
        <v>4923</v>
      </c>
      <c r="D907" s="140">
        <v>204.28</v>
      </c>
    </row>
    <row r="908" spans="1:4" ht="30">
      <c r="A908">
        <v>43436</v>
      </c>
      <c r="B908" s="141" t="s">
        <v>8437</v>
      </c>
      <c r="C908" t="s">
        <v>4923</v>
      </c>
      <c r="D908" s="140">
        <v>357.5</v>
      </c>
    </row>
    <row r="909" spans="1:4" ht="30">
      <c r="A909">
        <v>43437</v>
      </c>
      <c r="B909" s="141" t="s">
        <v>8438</v>
      </c>
      <c r="C909" t="s">
        <v>4923</v>
      </c>
      <c r="D909" s="140">
        <v>648.14</v>
      </c>
    </row>
    <row r="910" spans="1:4" ht="30">
      <c r="A910">
        <v>43438</v>
      </c>
      <c r="B910" s="141" t="s">
        <v>8439</v>
      </c>
      <c r="C910" t="s">
        <v>4923</v>
      </c>
      <c r="D910" s="140">
        <v>1160.71</v>
      </c>
    </row>
    <row r="911" spans="1:4" ht="30">
      <c r="A911">
        <v>41627</v>
      </c>
      <c r="B911" s="141" t="s">
        <v>8440</v>
      </c>
      <c r="C911" t="s">
        <v>4923</v>
      </c>
      <c r="D911" s="140">
        <v>171.78</v>
      </c>
    </row>
    <row r="912" spans="1:4" ht="30">
      <c r="A912">
        <v>41628</v>
      </c>
      <c r="B912" s="141" t="s">
        <v>8441</v>
      </c>
      <c r="C912" t="s">
        <v>4923</v>
      </c>
      <c r="D912" s="140">
        <v>315.70999999999998</v>
      </c>
    </row>
    <row r="913" spans="1:4" ht="30">
      <c r="A913">
        <v>41629</v>
      </c>
      <c r="B913" s="141" t="s">
        <v>8442</v>
      </c>
      <c r="C913" t="s">
        <v>4923</v>
      </c>
      <c r="D913" s="140">
        <v>401.14</v>
      </c>
    </row>
    <row r="914" spans="1:4" ht="30">
      <c r="A914">
        <v>43429</v>
      </c>
      <c r="B914" s="141" t="s">
        <v>8443</v>
      </c>
      <c r="C914" t="s">
        <v>4923</v>
      </c>
      <c r="D914" s="140">
        <v>88.88</v>
      </c>
    </row>
    <row r="915" spans="1:4" ht="30">
      <c r="A915">
        <v>43430</v>
      </c>
      <c r="B915" s="141" t="s">
        <v>8444</v>
      </c>
      <c r="C915" t="s">
        <v>4923</v>
      </c>
      <c r="D915" s="140">
        <v>147.63999999999999</v>
      </c>
    </row>
    <row r="916" spans="1:4" ht="30">
      <c r="A916">
        <v>43431</v>
      </c>
      <c r="B916" s="141" t="s">
        <v>8445</v>
      </c>
      <c r="C916" t="s">
        <v>4923</v>
      </c>
      <c r="D916" s="140">
        <v>285.99</v>
      </c>
    </row>
    <row r="917" spans="1:4" ht="30">
      <c r="A917">
        <v>43432</v>
      </c>
      <c r="B917" s="141" t="s">
        <v>8446</v>
      </c>
      <c r="C917" t="s">
        <v>4923</v>
      </c>
      <c r="D917" s="140">
        <v>594.28</v>
      </c>
    </row>
    <row r="918" spans="1:4" ht="30">
      <c r="A918">
        <v>43433</v>
      </c>
      <c r="B918" s="141" t="s">
        <v>8447</v>
      </c>
      <c r="C918" t="s">
        <v>4923</v>
      </c>
      <c r="D918" s="140">
        <v>936.92</v>
      </c>
    </row>
    <row r="919" spans="1:4" ht="45">
      <c r="A919">
        <v>43094</v>
      </c>
      <c r="B919" s="141" t="s">
        <v>7719</v>
      </c>
      <c r="C919" t="s">
        <v>4923</v>
      </c>
      <c r="D919" s="140">
        <v>241.71</v>
      </c>
    </row>
    <row r="920" spans="1:4" ht="45">
      <c r="A920">
        <v>43093</v>
      </c>
      <c r="B920" s="141" t="s">
        <v>7720</v>
      </c>
      <c r="C920" t="s">
        <v>4923</v>
      </c>
      <c r="D920" s="140">
        <v>256.87</v>
      </c>
    </row>
    <row r="921" spans="1:4" ht="30">
      <c r="A921">
        <v>1030</v>
      </c>
      <c r="B921" s="141" t="s">
        <v>549</v>
      </c>
      <c r="C921" t="s">
        <v>4923</v>
      </c>
      <c r="D921" s="140">
        <v>49.95</v>
      </c>
    </row>
    <row r="922" spans="1:4" ht="30">
      <c r="A922">
        <v>11694</v>
      </c>
      <c r="B922" s="141" t="s">
        <v>550</v>
      </c>
      <c r="C922" t="s">
        <v>4923</v>
      </c>
      <c r="D922" s="140">
        <v>1104.1500000000001</v>
      </c>
    </row>
    <row r="923" spans="1:4" ht="30">
      <c r="A923">
        <v>11881</v>
      </c>
      <c r="B923" s="141" t="s">
        <v>8448</v>
      </c>
      <c r="C923" t="s">
        <v>4923</v>
      </c>
      <c r="D923" s="140">
        <v>157.85</v>
      </c>
    </row>
    <row r="924" spans="1:4" ht="30">
      <c r="A924">
        <v>35277</v>
      </c>
      <c r="B924" s="141" t="s">
        <v>8449</v>
      </c>
      <c r="C924" t="s">
        <v>4923</v>
      </c>
      <c r="D924" s="140">
        <v>453.52</v>
      </c>
    </row>
    <row r="925" spans="1:4" ht="60">
      <c r="A925">
        <v>10521</v>
      </c>
      <c r="B925" s="141" t="s">
        <v>551</v>
      </c>
      <c r="C925" t="s">
        <v>4923</v>
      </c>
      <c r="D925" s="140">
        <v>280.44</v>
      </c>
    </row>
    <row r="926" spans="1:4" ht="60">
      <c r="A926">
        <v>10885</v>
      </c>
      <c r="B926" s="141" t="s">
        <v>552</v>
      </c>
      <c r="C926" t="s">
        <v>4923</v>
      </c>
      <c r="D926" s="140">
        <v>354.73</v>
      </c>
    </row>
    <row r="927" spans="1:4" ht="60">
      <c r="A927">
        <v>20962</v>
      </c>
      <c r="B927" s="141" t="s">
        <v>553</v>
      </c>
      <c r="C927" t="s">
        <v>4923</v>
      </c>
      <c r="D927" s="140">
        <v>293.8</v>
      </c>
    </row>
    <row r="928" spans="1:4" ht="60">
      <c r="A928">
        <v>20963</v>
      </c>
      <c r="B928" s="141" t="s">
        <v>554</v>
      </c>
      <c r="C928" t="s">
        <v>4923</v>
      </c>
      <c r="D928" s="140">
        <v>358.9</v>
      </c>
    </row>
    <row r="929" spans="1:4" ht="30">
      <c r="A929">
        <v>34643</v>
      </c>
      <c r="B929" s="141" t="s">
        <v>8450</v>
      </c>
      <c r="C929" t="s">
        <v>4923</v>
      </c>
      <c r="D929" s="140">
        <v>52.23</v>
      </c>
    </row>
    <row r="930" spans="1:4" ht="30">
      <c r="A930">
        <v>41480</v>
      </c>
      <c r="B930" s="141" t="s">
        <v>8451</v>
      </c>
      <c r="C930" t="s">
        <v>4923</v>
      </c>
      <c r="D930" s="140">
        <v>60.56</v>
      </c>
    </row>
    <row r="931" spans="1:4" ht="30">
      <c r="A931">
        <v>41474</v>
      </c>
      <c r="B931" s="141" t="s">
        <v>8452</v>
      </c>
      <c r="C931" t="s">
        <v>4923</v>
      </c>
      <c r="D931" s="140">
        <v>96.74</v>
      </c>
    </row>
    <row r="932" spans="1:4" ht="30">
      <c r="A932">
        <v>41475</v>
      </c>
      <c r="B932" s="141" t="s">
        <v>8453</v>
      </c>
      <c r="C932" t="s">
        <v>4923</v>
      </c>
      <c r="D932" s="140">
        <v>82.54</v>
      </c>
    </row>
    <row r="933" spans="1:4" ht="30">
      <c r="A933">
        <v>41476</v>
      </c>
      <c r="B933" s="141" t="s">
        <v>8454</v>
      </c>
      <c r="C933" t="s">
        <v>4923</v>
      </c>
      <c r="D933" s="140">
        <v>180.73</v>
      </c>
    </row>
    <row r="934" spans="1:4">
      <c r="A934">
        <v>2555</v>
      </c>
      <c r="B934" s="141" t="s">
        <v>555</v>
      </c>
      <c r="C934" t="s">
        <v>4923</v>
      </c>
      <c r="D934" s="140">
        <v>2.21</v>
      </c>
    </row>
    <row r="935" spans="1:4">
      <c r="A935">
        <v>2556</v>
      </c>
      <c r="B935" s="141" t="s">
        <v>556</v>
      </c>
      <c r="C935" t="s">
        <v>4923</v>
      </c>
      <c r="D935" s="140">
        <v>2.29</v>
      </c>
    </row>
    <row r="936" spans="1:4">
      <c r="A936">
        <v>2557</v>
      </c>
      <c r="B936" s="141" t="s">
        <v>557</v>
      </c>
      <c r="C936" t="s">
        <v>4923</v>
      </c>
      <c r="D936" s="140">
        <v>4.83</v>
      </c>
    </row>
    <row r="937" spans="1:4" ht="30">
      <c r="A937">
        <v>10569</v>
      </c>
      <c r="B937" s="141" t="s">
        <v>7721</v>
      </c>
      <c r="C937" t="s">
        <v>4923</v>
      </c>
      <c r="D937" s="140">
        <v>4.83</v>
      </c>
    </row>
    <row r="938" spans="1:4" ht="30">
      <c r="A938">
        <v>39810</v>
      </c>
      <c r="B938" s="141" t="s">
        <v>7722</v>
      </c>
      <c r="C938" t="s">
        <v>4923</v>
      </c>
      <c r="D938" s="140">
        <v>32.619999999999997</v>
      </c>
    </row>
    <row r="939" spans="1:4" ht="30">
      <c r="A939">
        <v>39811</v>
      </c>
      <c r="B939" s="141" t="s">
        <v>7723</v>
      </c>
      <c r="C939" t="s">
        <v>4923</v>
      </c>
      <c r="D939" s="140">
        <v>39.9</v>
      </c>
    </row>
    <row r="940" spans="1:4" ht="30">
      <c r="A940">
        <v>39812</v>
      </c>
      <c r="B940" s="141" t="s">
        <v>7724</v>
      </c>
      <c r="C940" t="s">
        <v>4923</v>
      </c>
      <c r="D940" s="140">
        <v>65.599999999999994</v>
      </c>
    </row>
    <row r="941" spans="1:4" ht="30">
      <c r="A941">
        <v>43096</v>
      </c>
      <c r="B941" s="141" t="s">
        <v>7725</v>
      </c>
      <c r="C941" t="s">
        <v>4923</v>
      </c>
      <c r="D941" s="140">
        <v>217.46</v>
      </c>
    </row>
    <row r="942" spans="1:4" ht="30">
      <c r="A942">
        <v>43102</v>
      </c>
      <c r="B942" s="141" t="s">
        <v>7726</v>
      </c>
      <c r="C942" t="s">
        <v>4923</v>
      </c>
      <c r="D942" s="140">
        <v>132.22999999999999</v>
      </c>
    </row>
    <row r="943" spans="1:4" ht="30">
      <c r="A943">
        <v>43103</v>
      </c>
      <c r="B943" s="141" t="s">
        <v>7727</v>
      </c>
      <c r="C943" t="s">
        <v>4923</v>
      </c>
      <c r="D943" s="140">
        <v>194.71</v>
      </c>
    </row>
    <row r="944" spans="1:4" ht="30">
      <c r="A944">
        <v>43098</v>
      </c>
      <c r="B944" s="141" t="s">
        <v>7728</v>
      </c>
      <c r="C944" t="s">
        <v>4923</v>
      </c>
      <c r="D944" s="140">
        <v>73.66</v>
      </c>
    </row>
    <row r="945" spans="1:4" ht="30">
      <c r="A945">
        <v>43097</v>
      </c>
      <c r="B945" s="141" t="s">
        <v>7729</v>
      </c>
      <c r="C945" t="s">
        <v>4923</v>
      </c>
      <c r="D945" s="140">
        <v>43.64</v>
      </c>
    </row>
    <row r="946" spans="1:4">
      <c r="A946">
        <v>43104</v>
      </c>
      <c r="B946" s="141" t="s">
        <v>7730</v>
      </c>
      <c r="C946" t="s">
        <v>4923</v>
      </c>
      <c r="D946" s="140">
        <v>516.23</v>
      </c>
    </row>
    <row r="947" spans="1:4" ht="30">
      <c r="A947">
        <v>39771</v>
      </c>
      <c r="B947" s="141" t="s">
        <v>558</v>
      </c>
      <c r="C947" t="s">
        <v>4923</v>
      </c>
      <c r="D947" s="140">
        <v>46.43</v>
      </c>
    </row>
    <row r="948" spans="1:4" ht="30">
      <c r="A948">
        <v>39772</v>
      </c>
      <c r="B948" s="141" t="s">
        <v>559</v>
      </c>
      <c r="C948" t="s">
        <v>4923</v>
      </c>
      <c r="D948" s="140">
        <v>91.26</v>
      </c>
    </row>
    <row r="949" spans="1:4" ht="30">
      <c r="A949">
        <v>39773</v>
      </c>
      <c r="B949" s="141" t="s">
        <v>560</v>
      </c>
      <c r="C949" t="s">
        <v>4923</v>
      </c>
      <c r="D949" s="140">
        <v>146.68</v>
      </c>
    </row>
    <row r="950" spans="1:4" ht="30">
      <c r="A950">
        <v>39774</v>
      </c>
      <c r="B950" s="141" t="s">
        <v>561</v>
      </c>
      <c r="C950" t="s">
        <v>4923</v>
      </c>
      <c r="D950" s="140">
        <v>219.4</v>
      </c>
    </row>
    <row r="951" spans="1:4" ht="30">
      <c r="A951">
        <v>39775</v>
      </c>
      <c r="B951" s="141" t="s">
        <v>562</v>
      </c>
      <c r="C951" t="s">
        <v>4923</v>
      </c>
      <c r="D951" s="140">
        <v>292.82</v>
      </c>
    </row>
    <row r="952" spans="1:4" ht="30">
      <c r="A952">
        <v>39776</v>
      </c>
      <c r="B952" s="141" t="s">
        <v>563</v>
      </c>
      <c r="C952" t="s">
        <v>4923</v>
      </c>
      <c r="D952" s="140">
        <v>353.87</v>
      </c>
    </row>
    <row r="953" spans="1:4" ht="30">
      <c r="A953">
        <v>39777</v>
      </c>
      <c r="B953" s="141" t="s">
        <v>564</v>
      </c>
      <c r="C953" t="s">
        <v>4923</v>
      </c>
      <c r="D953" s="140">
        <v>448.52</v>
      </c>
    </row>
    <row r="954" spans="1:4" ht="30">
      <c r="A954">
        <v>20254</v>
      </c>
      <c r="B954" s="141" t="s">
        <v>7731</v>
      </c>
      <c r="C954" t="s">
        <v>4923</v>
      </c>
      <c r="D954" s="140">
        <v>32.549999999999997</v>
      </c>
    </row>
    <row r="955" spans="1:4" ht="30">
      <c r="A955">
        <v>20253</v>
      </c>
      <c r="B955" s="141" t="s">
        <v>7732</v>
      </c>
      <c r="C955" t="s">
        <v>4923</v>
      </c>
      <c r="D955" s="140">
        <v>106.9</v>
      </c>
    </row>
    <row r="956" spans="1:4" ht="30">
      <c r="A956">
        <v>11247</v>
      </c>
      <c r="B956" s="141" t="s">
        <v>7733</v>
      </c>
      <c r="C956" t="s">
        <v>4923</v>
      </c>
      <c r="D956" s="140">
        <v>2055.58</v>
      </c>
    </row>
    <row r="957" spans="1:4" ht="30">
      <c r="A957">
        <v>11250</v>
      </c>
      <c r="B957" s="141" t="s">
        <v>7734</v>
      </c>
      <c r="C957" t="s">
        <v>4923</v>
      </c>
      <c r="D957" s="140">
        <v>88.5</v>
      </c>
    </row>
    <row r="958" spans="1:4" ht="30">
      <c r="A958">
        <v>11249</v>
      </c>
      <c r="B958" s="141" t="s">
        <v>7735</v>
      </c>
      <c r="C958" t="s">
        <v>4923</v>
      </c>
      <c r="D958" s="140">
        <v>4015.27</v>
      </c>
    </row>
    <row r="959" spans="1:4" ht="30">
      <c r="A959">
        <v>11251</v>
      </c>
      <c r="B959" s="141" t="s">
        <v>7736</v>
      </c>
      <c r="C959" t="s">
        <v>4923</v>
      </c>
      <c r="D959" s="140">
        <v>196.02</v>
      </c>
    </row>
    <row r="960" spans="1:4" ht="30">
      <c r="A960">
        <v>11253</v>
      </c>
      <c r="B960" s="141" t="s">
        <v>7737</v>
      </c>
      <c r="C960" t="s">
        <v>4923</v>
      </c>
      <c r="D960" s="140">
        <v>324.83</v>
      </c>
    </row>
    <row r="961" spans="1:4" ht="30">
      <c r="A961">
        <v>11255</v>
      </c>
      <c r="B961" s="141" t="s">
        <v>7738</v>
      </c>
      <c r="C961" t="s">
        <v>4923</v>
      </c>
      <c r="D961" s="140">
        <v>485.62</v>
      </c>
    </row>
    <row r="962" spans="1:4" ht="30">
      <c r="A962">
        <v>14055</v>
      </c>
      <c r="B962" s="141" t="s">
        <v>7739</v>
      </c>
      <c r="C962" t="s">
        <v>4923</v>
      </c>
      <c r="D962" s="140">
        <v>976.89</v>
      </c>
    </row>
    <row r="963" spans="1:4" ht="30">
      <c r="A963">
        <v>11256</v>
      </c>
      <c r="B963" s="141" t="s">
        <v>7740</v>
      </c>
      <c r="C963" t="s">
        <v>4923</v>
      </c>
      <c r="D963" s="140">
        <v>608.28</v>
      </c>
    </row>
    <row r="964" spans="1:4">
      <c r="A964">
        <v>1872</v>
      </c>
      <c r="B964" s="141" t="s">
        <v>565</v>
      </c>
      <c r="C964" t="s">
        <v>4923</v>
      </c>
      <c r="D964" s="140">
        <v>2.17</v>
      </c>
    </row>
    <row r="965" spans="1:4">
      <c r="A965">
        <v>1873</v>
      </c>
      <c r="B965" s="141" t="s">
        <v>566</v>
      </c>
      <c r="C965" t="s">
        <v>4923</v>
      </c>
      <c r="D965" s="140">
        <v>4.33</v>
      </c>
    </row>
    <row r="966" spans="1:4" ht="30">
      <c r="A966">
        <v>39693</v>
      </c>
      <c r="B966" s="141" t="s">
        <v>567</v>
      </c>
      <c r="C966" t="s">
        <v>4923</v>
      </c>
      <c r="D966" s="140">
        <v>3820.3</v>
      </c>
    </row>
    <row r="967" spans="1:4" ht="30">
      <c r="A967">
        <v>39692</v>
      </c>
      <c r="B967" s="141" t="s">
        <v>568</v>
      </c>
      <c r="C967" t="s">
        <v>4923</v>
      </c>
      <c r="D967" s="140">
        <v>1222.4100000000001</v>
      </c>
    </row>
    <row r="968" spans="1:4" ht="30">
      <c r="A968">
        <v>1062</v>
      </c>
      <c r="B968" s="141" t="s">
        <v>7741</v>
      </c>
      <c r="C968" t="s">
        <v>4923</v>
      </c>
      <c r="D968" s="140">
        <v>387.4</v>
      </c>
    </row>
    <row r="969" spans="1:4" ht="30">
      <c r="A969">
        <v>39686</v>
      </c>
      <c r="B969" s="141" t="s">
        <v>7742</v>
      </c>
      <c r="C969" t="s">
        <v>4923</v>
      </c>
      <c r="D969" s="140">
        <v>627.28</v>
      </c>
    </row>
    <row r="970" spans="1:4" ht="45">
      <c r="A970">
        <v>43095</v>
      </c>
      <c r="B970" s="141" t="s">
        <v>7743</v>
      </c>
      <c r="C970" t="s">
        <v>4923</v>
      </c>
      <c r="D970" s="140">
        <v>143.30000000000001</v>
      </c>
    </row>
    <row r="971" spans="1:4" ht="30">
      <c r="A971">
        <v>1871</v>
      </c>
      <c r="B971" s="141" t="s">
        <v>569</v>
      </c>
      <c r="C971" t="s">
        <v>4923</v>
      </c>
      <c r="D971" s="140">
        <v>3.89</v>
      </c>
    </row>
    <row r="972" spans="1:4" ht="30">
      <c r="A972">
        <v>12001</v>
      </c>
      <c r="B972" s="141" t="s">
        <v>570</v>
      </c>
      <c r="C972" t="s">
        <v>4923</v>
      </c>
      <c r="D972" s="140">
        <v>5.62</v>
      </c>
    </row>
    <row r="973" spans="1:4" ht="30">
      <c r="A973">
        <v>11882</v>
      </c>
      <c r="B973" s="141" t="s">
        <v>8455</v>
      </c>
      <c r="C973" t="s">
        <v>4923</v>
      </c>
      <c r="D973" s="140">
        <v>113.28</v>
      </c>
    </row>
    <row r="974" spans="1:4" ht="30">
      <c r="A974">
        <v>1068</v>
      </c>
      <c r="B974" s="141" t="s">
        <v>7744</v>
      </c>
      <c r="C974" t="s">
        <v>4923</v>
      </c>
      <c r="D974" s="140">
        <v>2555.3200000000002</v>
      </c>
    </row>
    <row r="975" spans="1:4" ht="30">
      <c r="A975">
        <v>39690</v>
      </c>
      <c r="B975" s="141" t="s">
        <v>7745</v>
      </c>
      <c r="C975" t="s">
        <v>4923</v>
      </c>
      <c r="D975" s="140">
        <v>4286.9799999999996</v>
      </c>
    </row>
    <row r="976" spans="1:4" ht="30">
      <c r="A976">
        <v>39691</v>
      </c>
      <c r="B976" s="141" t="s">
        <v>7746</v>
      </c>
      <c r="C976" t="s">
        <v>4923</v>
      </c>
      <c r="D976" s="140">
        <v>5391.82</v>
      </c>
    </row>
    <row r="977" spans="1:4" ht="30">
      <c r="A977">
        <v>39808</v>
      </c>
      <c r="B977" s="141" t="s">
        <v>8456</v>
      </c>
      <c r="C977" t="s">
        <v>4923</v>
      </c>
      <c r="D977" s="140">
        <v>74.81</v>
      </c>
    </row>
    <row r="978" spans="1:4" ht="30">
      <c r="A978">
        <v>39809</v>
      </c>
      <c r="B978" s="141" t="s">
        <v>8457</v>
      </c>
      <c r="C978" t="s">
        <v>4923</v>
      </c>
      <c r="D978" s="140">
        <v>177.45</v>
      </c>
    </row>
    <row r="979" spans="1:4" ht="30">
      <c r="A979">
        <v>43439</v>
      </c>
      <c r="B979" s="141" t="s">
        <v>8458</v>
      </c>
      <c r="C979" t="s">
        <v>4923</v>
      </c>
      <c r="D979" s="140">
        <v>520</v>
      </c>
    </row>
    <row r="980" spans="1:4">
      <c r="A980">
        <v>5103</v>
      </c>
      <c r="B980" s="141" t="s">
        <v>8459</v>
      </c>
      <c r="C980" t="s">
        <v>4923</v>
      </c>
      <c r="D980" s="140">
        <v>28.71</v>
      </c>
    </row>
    <row r="981" spans="1:4">
      <c r="A981">
        <v>11880</v>
      </c>
      <c r="B981" s="141" t="s">
        <v>8460</v>
      </c>
      <c r="C981" t="s">
        <v>4923</v>
      </c>
      <c r="D981" s="140">
        <v>120.76</v>
      </c>
    </row>
    <row r="982" spans="1:4">
      <c r="A982">
        <v>11714</v>
      </c>
      <c r="B982" s="141" t="s">
        <v>8461</v>
      </c>
      <c r="C982" t="s">
        <v>4923</v>
      </c>
      <c r="D982" s="140">
        <v>82.27</v>
      </c>
    </row>
    <row r="983" spans="1:4" ht="30">
      <c r="A983">
        <v>11712</v>
      </c>
      <c r="B983" s="141" t="s">
        <v>8462</v>
      </c>
      <c r="C983" t="s">
        <v>4923</v>
      </c>
      <c r="D983" s="140">
        <v>53.72</v>
      </c>
    </row>
    <row r="984" spans="1:4">
      <c r="A984">
        <v>11717</v>
      </c>
      <c r="B984" s="141" t="s">
        <v>8463</v>
      </c>
      <c r="C984" t="s">
        <v>4923</v>
      </c>
      <c r="D984" s="140">
        <v>64.760000000000005</v>
      </c>
    </row>
    <row r="985" spans="1:4">
      <c r="A985">
        <v>1106</v>
      </c>
      <c r="B985" s="141" t="s">
        <v>571</v>
      </c>
      <c r="C985" t="s">
        <v>4928</v>
      </c>
      <c r="D985" s="140">
        <v>0.9</v>
      </c>
    </row>
    <row r="986" spans="1:4">
      <c r="A986">
        <v>11161</v>
      </c>
      <c r="B986" s="141" t="s">
        <v>572</v>
      </c>
      <c r="C986" t="s">
        <v>4928</v>
      </c>
      <c r="D986" s="140">
        <v>1.5</v>
      </c>
    </row>
    <row r="987" spans="1:4">
      <c r="A987">
        <v>1107</v>
      </c>
      <c r="B987" s="141" t="s">
        <v>573</v>
      </c>
      <c r="C987" t="s">
        <v>4928</v>
      </c>
      <c r="D987" s="140">
        <v>0.76</v>
      </c>
    </row>
    <row r="988" spans="1:4">
      <c r="A988">
        <v>44479</v>
      </c>
      <c r="B988" s="141" t="s">
        <v>8464</v>
      </c>
      <c r="C988" t="s">
        <v>4928</v>
      </c>
      <c r="D988" s="140">
        <v>0.14000000000000001</v>
      </c>
    </row>
    <row r="989" spans="1:4">
      <c r="A989">
        <v>41068</v>
      </c>
      <c r="B989" s="141" t="s">
        <v>574</v>
      </c>
      <c r="C989" t="s">
        <v>4942</v>
      </c>
      <c r="D989" s="140">
        <v>2373.23</v>
      </c>
    </row>
    <row r="990" spans="1:4">
      <c r="A990">
        <v>4759</v>
      </c>
      <c r="B990" s="141" t="s">
        <v>8465</v>
      </c>
      <c r="C990" t="s">
        <v>4922</v>
      </c>
      <c r="D990" s="140">
        <v>13.43</v>
      </c>
    </row>
    <row r="991" spans="1:4" ht="30">
      <c r="A991">
        <v>1108</v>
      </c>
      <c r="B991" s="141" t="s">
        <v>575</v>
      </c>
      <c r="C991" t="s">
        <v>4924</v>
      </c>
      <c r="D991" s="140">
        <v>41.67</v>
      </c>
    </row>
    <row r="992" spans="1:4">
      <c r="A992">
        <v>1117</v>
      </c>
      <c r="B992" s="141" t="s">
        <v>576</v>
      </c>
      <c r="C992" t="s">
        <v>4924</v>
      </c>
      <c r="D992" s="140">
        <v>42</v>
      </c>
    </row>
    <row r="993" spans="1:4">
      <c r="A993">
        <v>1118</v>
      </c>
      <c r="B993" s="141" t="s">
        <v>577</v>
      </c>
      <c r="C993" t="s">
        <v>4924</v>
      </c>
      <c r="D993" s="140">
        <v>49.64</v>
      </c>
    </row>
    <row r="994" spans="1:4">
      <c r="A994">
        <v>1110</v>
      </c>
      <c r="B994" s="141" t="s">
        <v>578</v>
      </c>
      <c r="C994" t="s">
        <v>4924</v>
      </c>
      <c r="D994" s="140">
        <v>49.64</v>
      </c>
    </row>
    <row r="995" spans="1:4" ht="30">
      <c r="A995">
        <v>12618</v>
      </c>
      <c r="B995" s="141" t="s">
        <v>579</v>
      </c>
      <c r="C995" t="s">
        <v>4923</v>
      </c>
      <c r="D995" s="140">
        <v>54.45</v>
      </c>
    </row>
    <row r="996" spans="1:4">
      <c r="A996">
        <v>40784</v>
      </c>
      <c r="B996" s="141" t="s">
        <v>7747</v>
      </c>
      <c r="C996" t="s">
        <v>4924</v>
      </c>
      <c r="D996" s="140">
        <v>136.91</v>
      </c>
    </row>
    <row r="997" spans="1:4">
      <c r="A997">
        <v>40782</v>
      </c>
      <c r="B997" s="141" t="s">
        <v>7748</v>
      </c>
      <c r="C997" t="s">
        <v>4924</v>
      </c>
      <c r="D997" s="140">
        <v>53.73</v>
      </c>
    </row>
    <row r="998" spans="1:4">
      <c r="A998">
        <v>40783</v>
      </c>
      <c r="B998" s="141" t="s">
        <v>7749</v>
      </c>
      <c r="C998" t="s">
        <v>4924</v>
      </c>
      <c r="D998" s="140">
        <v>69.989999999999995</v>
      </c>
    </row>
    <row r="999" spans="1:4">
      <c r="A999">
        <v>1109</v>
      </c>
      <c r="B999" s="141" t="s">
        <v>580</v>
      </c>
      <c r="C999" t="s">
        <v>4924</v>
      </c>
      <c r="D999" s="140">
        <v>41.67</v>
      </c>
    </row>
    <row r="1000" spans="1:4">
      <c r="A1000">
        <v>1119</v>
      </c>
      <c r="B1000" s="141" t="s">
        <v>581</v>
      </c>
      <c r="C1000" t="s">
        <v>4924</v>
      </c>
      <c r="D1000" s="140">
        <v>26.86</v>
      </c>
    </row>
    <row r="1001" spans="1:4" ht="30">
      <c r="A1001">
        <v>13115</v>
      </c>
      <c r="B1001" s="141" t="s">
        <v>8466</v>
      </c>
      <c r="C1001" t="s">
        <v>4924</v>
      </c>
      <c r="D1001" s="140">
        <v>23.31</v>
      </c>
    </row>
    <row r="1002" spans="1:4" ht="30">
      <c r="A1002">
        <v>10541</v>
      </c>
      <c r="B1002" s="141" t="s">
        <v>8467</v>
      </c>
      <c r="C1002" t="s">
        <v>4924</v>
      </c>
      <c r="D1002" s="140">
        <v>28.48</v>
      </c>
    </row>
    <row r="1003" spans="1:4" ht="30">
      <c r="A1003">
        <v>10542</v>
      </c>
      <c r="B1003" s="141" t="s">
        <v>8468</v>
      </c>
      <c r="C1003" t="s">
        <v>4924</v>
      </c>
      <c r="D1003" s="140">
        <v>37.25</v>
      </c>
    </row>
    <row r="1004" spans="1:4" ht="30">
      <c r="A1004">
        <v>10543</v>
      </c>
      <c r="B1004" s="141" t="s">
        <v>8469</v>
      </c>
      <c r="C1004" t="s">
        <v>4924</v>
      </c>
      <c r="D1004" s="140">
        <v>60.43</v>
      </c>
    </row>
    <row r="1005" spans="1:4" ht="30">
      <c r="A1005">
        <v>10544</v>
      </c>
      <c r="B1005" s="141" t="s">
        <v>8470</v>
      </c>
      <c r="C1005" t="s">
        <v>4924</v>
      </c>
      <c r="D1005" s="140">
        <v>78.16</v>
      </c>
    </row>
    <row r="1006" spans="1:4" ht="30">
      <c r="A1006">
        <v>10545</v>
      </c>
      <c r="B1006" s="141" t="s">
        <v>8471</v>
      </c>
      <c r="C1006" t="s">
        <v>4924</v>
      </c>
      <c r="D1006" s="140">
        <v>146.08000000000001</v>
      </c>
    </row>
    <row r="1007" spans="1:4">
      <c r="A1007">
        <v>38365</v>
      </c>
      <c r="B1007" s="141" t="s">
        <v>5048</v>
      </c>
      <c r="C1007" t="s">
        <v>4921</v>
      </c>
      <c r="D1007" s="140">
        <v>3.02</v>
      </c>
    </row>
    <row r="1008" spans="1:4" ht="45">
      <c r="A1008">
        <v>44056</v>
      </c>
      <c r="B1008" s="141" t="s">
        <v>11852</v>
      </c>
      <c r="C1008" t="s">
        <v>4923</v>
      </c>
      <c r="D1008" s="140">
        <v>380723.37</v>
      </c>
    </row>
    <row r="1009" spans="1:4" ht="45">
      <c r="A1009">
        <v>44057</v>
      </c>
      <c r="B1009" s="141" t="s">
        <v>8472</v>
      </c>
      <c r="C1009" t="s">
        <v>4923</v>
      </c>
      <c r="D1009" s="140">
        <v>406349</v>
      </c>
    </row>
    <row r="1010" spans="1:4" ht="45">
      <c r="A1010">
        <v>37754</v>
      </c>
      <c r="B1010" s="141" t="s">
        <v>8473</v>
      </c>
      <c r="C1010" t="s">
        <v>4923</v>
      </c>
      <c r="D1010" s="140">
        <v>420113.62</v>
      </c>
    </row>
    <row r="1011" spans="1:4" ht="45">
      <c r="A1011">
        <v>37757</v>
      </c>
      <c r="B1011" s="141" t="s">
        <v>8474</v>
      </c>
      <c r="C1011" t="s">
        <v>4923</v>
      </c>
      <c r="D1011" s="140">
        <v>468582.64</v>
      </c>
    </row>
    <row r="1012" spans="1:4" ht="45">
      <c r="A1012">
        <v>44058</v>
      </c>
      <c r="B1012" s="141" t="s">
        <v>11853</v>
      </c>
      <c r="C1012" t="s">
        <v>4923</v>
      </c>
      <c r="D1012" s="140">
        <v>442957.02</v>
      </c>
    </row>
    <row r="1013" spans="1:4" ht="45">
      <c r="A1013">
        <v>37752</v>
      </c>
      <c r="B1013" s="141" t="s">
        <v>8475</v>
      </c>
      <c r="C1013" t="s">
        <v>4923</v>
      </c>
      <c r="D1013" s="140">
        <v>461261.01</v>
      </c>
    </row>
    <row r="1014" spans="1:4" ht="45">
      <c r="A1014">
        <v>44059</v>
      </c>
      <c r="B1014" s="141" t="s">
        <v>11854</v>
      </c>
      <c r="C1014" t="s">
        <v>4923</v>
      </c>
      <c r="D1014" s="140">
        <v>364615.86</v>
      </c>
    </row>
    <row r="1015" spans="1:4" ht="45">
      <c r="A1015">
        <v>37750</v>
      </c>
      <c r="B1015" s="141" t="s">
        <v>8476</v>
      </c>
      <c r="C1015" t="s">
        <v>4923</v>
      </c>
      <c r="D1015" s="140">
        <v>365348.02</v>
      </c>
    </row>
    <row r="1016" spans="1:4" ht="45">
      <c r="A1016">
        <v>37758</v>
      </c>
      <c r="B1016" s="141" t="s">
        <v>8477</v>
      </c>
      <c r="C1016" t="s">
        <v>4923</v>
      </c>
      <c r="D1016" s="140">
        <v>581335.31000000006</v>
      </c>
    </row>
    <row r="1017" spans="1:4" ht="45">
      <c r="A1017">
        <v>44060</v>
      </c>
      <c r="B1017" s="141" t="s">
        <v>11855</v>
      </c>
      <c r="C1017" t="s">
        <v>4923</v>
      </c>
      <c r="D1017" s="140">
        <v>562299.16</v>
      </c>
    </row>
    <row r="1018" spans="1:4" ht="45">
      <c r="A1018">
        <v>37749</v>
      </c>
      <c r="B1018" s="141" t="s">
        <v>8478</v>
      </c>
      <c r="C1018" t="s">
        <v>4923</v>
      </c>
      <c r="D1018" s="140">
        <v>600371.5</v>
      </c>
    </row>
    <row r="1019" spans="1:4" ht="45">
      <c r="A1019">
        <v>44061</v>
      </c>
      <c r="B1019" s="141" t="s">
        <v>11856</v>
      </c>
      <c r="C1019" t="s">
        <v>4923</v>
      </c>
      <c r="D1019" s="140">
        <v>551316.76</v>
      </c>
    </row>
    <row r="1020" spans="1:4">
      <c r="A1020">
        <v>1159</v>
      </c>
      <c r="B1020" s="141" t="s">
        <v>7054</v>
      </c>
      <c r="C1020" t="s">
        <v>4923</v>
      </c>
      <c r="D1020" s="140">
        <v>253475.67</v>
      </c>
    </row>
    <row r="1021" spans="1:4">
      <c r="A1021">
        <v>12114</v>
      </c>
      <c r="B1021" s="141" t="s">
        <v>4805</v>
      </c>
      <c r="C1021" t="s">
        <v>4923</v>
      </c>
      <c r="D1021" s="140">
        <v>109.42</v>
      </c>
    </row>
    <row r="1022" spans="1:4">
      <c r="A1022">
        <v>38106</v>
      </c>
      <c r="B1022" s="141" t="s">
        <v>5049</v>
      </c>
      <c r="C1022" t="s">
        <v>4923</v>
      </c>
      <c r="D1022" s="140">
        <v>14.87</v>
      </c>
    </row>
    <row r="1023" spans="1:4" ht="30">
      <c r="A1023">
        <v>38085</v>
      </c>
      <c r="B1023" s="141" t="s">
        <v>5050</v>
      </c>
      <c r="C1023" t="s">
        <v>4923</v>
      </c>
      <c r="D1023" s="140">
        <v>17.559999999999999</v>
      </c>
    </row>
    <row r="1024" spans="1:4">
      <c r="A1024">
        <v>38599</v>
      </c>
      <c r="B1024" s="141" t="s">
        <v>8479</v>
      </c>
      <c r="C1024" t="s">
        <v>4923</v>
      </c>
      <c r="D1024" s="140">
        <v>5.27</v>
      </c>
    </row>
    <row r="1025" spans="1:4">
      <c r="A1025">
        <v>38596</v>
      </c>
      <c r="B1025" s="141" t="s">
        <v>8480</v>
      </c>
      <c r="C1025" t="s">
        <v>4923</v>
      </c>
      <c r="D1025" s="140">
        <v>4.38</v>
      </c>
    </row>
    <row r="1026" spans="1:4">
      <c r="A1026">
        <v>38600</v>
      </c>
      <c r="B1026" s="141" t="s">
        <v>8481</v>
      </c>
      <c r="C1026" t="s">
        <v>4923</v>
      </c>
      <c r="D1026" s="140">
        <v>5.59</v>
      </c>
    </row>
    <row r="1027" spans="1:4">
      <c r="A1027">
        <v>38597</v>
      </c>
      <c r="B1027" s="141" t="s">
        <v>8482</v>
      </c>
      <c r="C1027" t="s">
        <v>4923</v>
      </c>
      <c r="D1027" s="140">
        <v>4.4000000000000004</v>
      </c>
    </row>
    <row r="1028" spans="1:4">
      <c r="A1028">
        <v>659</v>
      </c>
      <c r="B1028" s="141" t="s">
        <v>8483</v>
      </c>
      <c r="C1028" t="s">
        <v>4923</v>
      </c>
      <c r="D1028" s="140">
        <v>2.5299999999999998</v>
      </c>
    </row>
    <row r="1029" spans="1:4">
      <c r="A1029">
        <v>660</v>
      </c>
      <c r="B1029" s="141" t="s">
        <v>8484</v>
      </c>
      <c r="C1029" t="s">
        <v>4923</v>
      </c>
      <c r="D1029" s="140">
        <v>3.03</v>
      </c>
    </row>
    <row r="1030" spans="1:4">
      <c r="A1030">
        <v>658</v>
      </c>
      <c r="B1030" s="141" t="s">
        <v>8485</v>
      </c>
      <c r="C1030" t="s">
        <v>4923</v>
      </c>
      <c r="D1030" s="140">
        <v>1.71</v>
      </c>
    </row>
    <row r="1031" spans="1:4">
      <c r="A1031">
        <v>38548</v>
      </c>
      <c r="B1031" s="141" t="s">
        <v>582</v>
      </c>
      <c r="C1031" t="s">
        <v>4923</v>
      </c>
      <c r="D1031" s="140">
        <v>2.44</v>
      </c>
    </row>
    <row r="1032" spans="1:4">
      <c r="A1032">
        <v>34649</v>
      </c>
      <c r="B1032" s="141" t="s">
        <v>583</v>
      </c>
      <c r="C1032" t="s">
        <v>4923</v>
      </c>
      <c r="D1032" s="140">
        <v>3.3</v>
      </c>
    </row>
    <row r="1033" spans="1:4">
      <c r="A1033">
        <v>34655</v>
      </c>
      <c r="B1033" s="141" t="s">
        <v>584</v>
      </c>
      <c r="C1033" t="s">
        <v>4923</v>
      </c>
      <c r="D1033" s="140">
        <v>4.38</v>
      </c>
    </row>
    <row r="1034" spans="1:4" ht="30">
      <c r="A1034">
        <v>40607</v>
      </c>
      <c r="B1034" s="141" t="s">
        <v>585</v>
      </c>
      <c r="C1034" t="s">
        <v>4923</v>
      </c>
      <c r="D1034" s="140">
        <v>4.08</v>
      </c>
    </row>
    <row r="1035" spans="1:4" ht="30">
      <c r="A1035">
        <v>567</v>
      </c>
      <c r="B1035" s="141" t="s">
        <v>8486</v>
      </c>
      <c r="C1035" t="s">
        <v>4924</v>
      </c>
      <c r="D1035" s="140">
        <v>18.920000000000002</v>
      </c>
    </row>
    <row r="1036" spans="1:4" ht="30">
      <c r="A1036">
        <v>574</v>
      </c>
      <c r="B1036" s="141" t="s">
        <v>8487</v>
      </c>
      <c r="C1036" t="s">
        <v>4924</v>
      </c>
      <c r="D1036" s="140">
        <v>49.74</v>
      </c>
    </row>
    <row r="1037" spans="1:4" ht="30">
      <c r="A1037">
        <v>568</v>
      </c>
      <c r="B1037" s="141" t="s">
        <v>8488</v>
      </c>
      <c r="C1037" t="s">
        <v>4924</v>
      </c>
      <c r="D1037" s="140">
        <v>104.82</v>
      </c>
    </row>
    <row r="1038" spans="1:4">
      <c r="A1038">
        <v>585</v>
      </c>
      <c r="B1038" s="141" t="s">
        <v>586</v>
      </c>
      <c r="C1038" t="s">
        <v>4928</v>
      </c>
      <c r="D1038" s="140">
        <v>34.69</v>
      </c>
    </row>
    <row r="1039" spans="1:4">
      <c r="A1039">
        <v>4777</v>
      </c>
      <c r="B1039" s="141" t="s">
        <v>5051</v>
      </c>
      <c r="C1039" t="s">
        <v>4928</v>
      </c>
      <c r="D1039" s="140">
        <v>10.9</v>
      </c>
    </row>
    <row r="1040" spans="1:4">
      <c r="A1040">
        <v>587</v>
      </c>
      <c r="B1040" s="141" t="s">
        <v>587</v>
      </c>
      <c r="C1040" t="s">
        <v>4928</v>
      </c>
      <c r="D1040" s="140">
        <v>37.17</v>
      </c>
    </row>
    <row r="1041" spans="1:4">
      <c r="A1041">
        <v>590</v>
      </c>
      <c r="B1041" s="141" t="s">
        <v>588</v>
      </c>
      <c r="C1041" t="s">
        <v>4928</v>
      </c>
      <c r="D1041" s="140">
        <v>35.93</v>
      </c>
    </row>
    <row r="1042" spans="1:4">
      <c r="A1042">
        <v>592</v>
      </c>
      <c r="B1042" s="141" t="s">
        <v>589</v>
      </c>
      <c r="C1042" t="s">
        <v>4928</v>
      </c>
      <c r="D1042" s="140">
        <v>37.17</v>
      </c>
    </row>
    <row r="1043" spans="1:4">
      <c r="A1043">
        <v>586</v>
      </c>
      <c r="B1043" s="141" t="s">
        <v>590</v>
      </c>
      <c r="C1043" t="s">
        <v>4924</v>
      </c>
      <c r="D1043" s="140">
        <v>21.85</v>
      </c>
    </row>
    <row r="1044" spans="1:4">
      <c r="A1044">
        <v>591</v>
      </c>
      <c r="B1044" s="141" t="s">
        <v>591</v>
      </c>
      <c r="C1044" t="s">
        <v>4928</v>
      </c>
      <c r="D1044" s="140">
        <v>34.69</v>
      </c>
    </row>
    <row r="1045" spans="1:4">
      <c r="A1045">
        <v>588</v>
      </c>
      <c r="B1045" s="141" t="s">
        <v>592</v>
      </c>
      <c r="C1045" t="s">
        <v>4924</v>
      </c>
      <c r="D1045" s="140">
        <v>34.56</v>
      </c>
    </row>
    <row r="1046" spans="1:4">
      <c r="A1046">
        <v>589</v>
      </c>
      <c r="B1046" s="141" t="s">
        <v>593</v>
      </c>
      <c r="C1046" t="s">
        <v>4924</v>
      </c>
      <c r="D1046" s="140">
        <v>58.43</v>
      </c>
    </row>
    <row r="1047" spans="1:4">
      <c r="A1047">
        <v>584</v>
      </c>
      <c r="B1047" s="141" t="s">
        <v>594</v>
      </c>
      <c r="C1047" t="s">
        <v>4924</v>
      </c>
      <c r="D1047" s="140">
        <v>36.92</v>
      </c>
    </row>
    <row r="1048" spans="1:4">
      <c r="A1048">
        <v>1165</v>
      </c>
      <c r="B1048" s="141" t="s">
        <v>595</v>
      </c>
      <c r="C1048" t="s">
        <v>4923</v>
      </c>
      <c r="D1048" s="140">
        <v>13.94</v>
      </c>
    </row>
    <row r="1049" spans="1:4">
      <c r="A1049">
        <v>1164</v>
      </c>
      <c r="B1049" s="141" t="s">
        <v>596</v>
      </c>
      <c r="C1049" t="s">
        <v>4923</v>
      </c>
      <c r="D1049" s="140">
        <v>11.29</v>
      </c>
    </row>
    <row r="1050" spans="1:4">
      <c r="A1050">
        <v>1162</v>
      </c>
      <c r="B1050" s="141" t="s">
        <v>597</v>
      </c>
      <c r="C1050" t="s">
        <v>4923</v>
      </c>
      <c r="D1050" s="140">
        <v>3.92</v>
      </c>
    </row>
    <row r="1051" spans="1:4">
      <c r="A1051">
        <v>12395</v>
      </c>
      <c r="B1051" s="141" t="s">
        <v>598</v>
      </c>
      <c r="C1051" t="s">
        <v>4923</v>
      </c>
      <c r="D1051" s="140">
        <v>3.81</v>
      </c>
    </row>
    <row r="1052" spans="1:4">
      <c r="A1052">
        <v>1170</v>
      </c>
      <c r="B1052" s="141" t="s">
        <v>599</v>
      </c>
      <c r="C1052" t="s">
        <v>4923</v>
      </c>
      <c r="D1052" s="140">
        <v>7.4</v>
      </c>
    </row>
    <row r="1053" spans="1:4">
      <c r="A1053">
        <v>1169</v>
      </c>
      <c r="B1053" s="141" t="s">
        <v>600</v>
      </c>
      <c r="C1053" t="s">
        <v>4923</v>
      </c>
      <c r="D1053" s="140">
        <v>36.32</v>
      </c>
    </row>
    <row r="1054" spans="1:4">
      <c r="A1054">
        <v>1166</v>
      </c>
      <c r="B1054" s="141" t="s">
        <v>601</v>
      </c>
      <c r="C1054" t="s">
        <v>4923</v>
      </c>
      <c r="D1054" s="140">
        <v>20.13</v>
      </c>
    </row>
    <row r="1055" spans="1:4">
      <c r="A1055">
        <v>1163</v>
      </c>
      <c r="B1055" s="141" t="s">
        <v>602</v>
      </c>
      <c r="C1055" t="s">
        <v>4923</v>
      </c>
      <c r="D1055" s="140">
        <v>5.07</v>
      </c>
    </row>
    <row r="1056" spans="1:4">
      <c r="A1056">
        <v>12396</v>
      </c>
      <c r="B1056" s="141" t="s">
        <v>603</v>
      </c>
      <c r="C1056" t="s">
        <v>4923</v>
      </c>
      <c r="D1056" s="140">
        <v>3.81</v>
      </c>
    </row>
    <row r="1057" spans="1:4">
      <c r="A1057">
        <v>1168</v>
      </c>
      <c r="B1057" s="141" t="s">
        <v>604</v>
      </c>
      <c r="C1057" t="s">
        <v>4923</v>
      </c>
      <c r="D1057" s="140">
        <v>51.77</v>
      </c>
    </row>
    <row r="1058" spans="1:4">
      <c r="A1058">
        <v>1167</v>
      </c>
      <c r="B1058" s="141" t="s">
        <v>605</v>
      </c>
      <c r="C1058" t="s">
        <v>4923</v>
      </c>
      <c r="D1058" s="140">
        <v>86.6</v>
      </c>
    </row>
    <row r="1059" spans="1:4">
      <c r="A1059">
        <v>36331</v>
      </c>
      <c r="B1059" s="141" t="s">
        <v>5052</v>
      </c>
      <c r="C1059" t="s">
        <v>4923</v>
      </c>
      <c r="D1059" s="140">
        <v>2.09</v>
      </c>
    </row>
    <row r="1060" spans="1:4">
      <c r="A1060">
        <v>36346</v>
      </c>
      <c r="B1060" s="141" t="s">
        <v>5053</v>
      </c>
      <c r="C1060" t="s">
        <v>4923</v>
      </c>
      <c r="D1060" s="140">
        <v>3.59</v>
      </c>
    </row>
    <row r="1061" spans="1:4">
      <c r="A1061">
        <v>1210</v>
      </c>
      <c r="B1061" s="141" t="s">
        <v>606</v>
      </c>
      <c r="C1061" t="s">
        <v>4923</v>
      </c>
      <c r="D1061" s="140">
        <v>15.97</v>
      </c>
    </row>
    <row r="1062" spans="1:4">
      <c r="A1062">
        <v>1203</v>
      </c>
      <c r="B1062" s="141" t="s">
        <v>607</v>
      </c>
      <c r="C1062" t="s">
        <v>4923</v>
      </c>
      <c r="D1062" s="140">
        <v>15.48</v>
      </c>
    </row>
    <row r="1063" spans="1:4">
      <c r="A1063">
        <v>1197</v>
      </c>
      <c r="B1063" s="141" t="s">
        <v>608</v>
      </c>
      <c r="C1063" t="s">
        <v>4923</v>
      </c>
      <c r="D1063" s="140">
        <v>1.98</v>
      </c>
    </row>
    <row r="1064" spans="1:4">
      <c r="A1064">
        <v>1202</v>
      </c>
      <c r="B1064" s="141" t="s">
        <v>609</v>
      </c>
      <c r="C1064" t="s">
        <v>4923</v>
      </c>
      <c r="D1064" s="140">
        <v>5.32</v>
      </c>
    </row>
    <row r="1065" spans="1:4">
      <c r="A1065">
        <v>1188</v>
      </c>
      <c r="B1065" s="141" t="s">
        <v>610</v>
      </c>
      <c r="C1065" t="s">
        <v>4923</v>
      </c>
      <c r="D1065" s="140">
        <v>31.46</v>
      </c>
    </row>
    <row r="1066" spans="1:4">
      <c r="A1066">
        <v>1211</v>
      </c>
      <c r="B1066" s="141" t="s">
        <v>611</v>
      </c>
      <c r="C1066" t="s">
        <v>4923</v>
      </c>
      <c r="D1066" s="140">
        <v>16.239999999999998</v>
      </c>
    </row>
    <row r="1067" spans="1:4">
      <c r="A1067">
        <v>1198</v>
      </c>
      <c r="B1067" s="141" t="s">
        <v>612</v>
      </c>
      <c r="C1067" t="s">
        <v>4923</v>
      </c>
      <c r="D1067" s="140">
        <v>2.93</v>
      </c>
    </row>
    <row r="1068" spans="1:4">
      <c r="A1068">
        <v>1199</v>
      </c>
      <c r="B1068" s="141" t="s">
        <v>613</v>
      </c>
      <c r="C1068" t="s">
        <v>4923</v>
      </c>
      <c r="D1068" s="140">
        <v>41.1</v>
      </c>
    </row>
    <row r="1069" spans="1:4">
      <c r="A1069">
        <v>20088</v>
      </c>
      <c r="B1069" s="141" t="s">
        <v>8489</v>
      </c>
      <c r="C1069" t="s">
        <v>4923</v>
      </c>
      <c r="D1069" s="140">
        <v>21.13</v>
      </c>
    </row>
    <row r="1070" spans="1:4">
      <c r="A1070">
        <v>20089</v>
      </c>
      <c r="B1070" s="141" t="s">
        <v>8490</v>
      </c>
      <c r="C1070" t="s">
        <v>4923</v>
      </c>
      <c r="D1070" s="140">
        <v>100.71</v>
      </c>
    </row>
    <row r="1071" spans="1:4">
      <c r="A1071">
        <v>20087</v>
      </c>
      <c r="B1071" s="141" t="s">
        <v>8491</v>
      </c>
      <c r="C1071" t="s">
        <v>4923</v>
      </c>
      <c r="D1071" s="140">
        <v>15.21</v>
      </c>
    </row>
    <row r="1072" spans="1:4">
      <c r="A1072">
        <v>1200</v>
      </c>
      <c r="B1072" s="141" t="s">
        <v>614</v>
      </c>
      <c r="C1072" t="s">
        <v>4923</v>
      </c>
      <c r="D1072" s="140">
        <v>12.36</v>
      </c>
    </row>
    <row r="1073" spans="1:4">
      <c r="A1073">
        <v>12909</v>
      </c>
      <c r="B1073" s="141" t="s">
        <v>615</v>
      </c>
      <c r="C1073" t="s">
        <v>4923</v>
      </c>
      <c r="D1073" s="140">
        <v>5.6</v>
      </c>
    </row>
    <row r="1074" spans="1:4">
      <c r="A1074">
        <v>12910</v>
      </c>
      <c r="B1074" s="141" t="s">
        <v>616</v>
      </c>
      <c r="C1074" t="s">
        <v>4923</v>
      </c>
      <c r="D1074" s="140">
        <v>9.35</v>
      </c>
    </row>
    <row r="1075" spans="1:4">
      <c r="A1075">
        <v>1184</v>
      </c>
      <c r="B1075" s="141" t="s">
        <v>617</v>
      </c>
      <c r="C1075" t="s">
        <v>4923</v>
      </c>
      <c r="D1075" s="140">
        <v>101.05</v>
      </c>
    </row>
    <row r="1076" spans="1:4">
      <c r="A1076">
        <v>1191</v>
      </c>
      <c r="B1076" s="141" t="s">
        <v>618</v>
      </c>
      <c r="C1076" t="s">
        <v>4923</v>
      </c>
      <c r="D1076" s="140">
        <v>1.44</v>
      </c>
    </row>
    <row r="1077" spans="1:4">
      <c r="A1077">
        <v>1185</v>
      </c>
      <c r="B1077" s="141" t="s">
        <v>619</v>
      </c>
      <c r="C1077" t="s">
        <v>4923</v>
      </c>
      <c r="D1077" s="140">
        <v>1.64</v>
      </c>
    </row>
    <row r="1078" spans="1:4">
      <c r="A1078">
        <v>1189</v>
      </c>
      <c r="B1078" s="141" t="s">
        <v>620</v>
      </c>
      <c r="C1078" t="s">
        <v>4923</v>
      </c>
      <c r="D1078" s="140">
        <v>2.84</v>
      </c>
    </row>
    <row r="1079" spans="1:4">
      <c r="A1079">
        <v>1193</v>
      </c>
      <c r="B1079" s="141" t="s">
        <v>621</v>
      </c>
      <c r="C1079" t="s">
        <v>4923</v>
      </c>
      <c r="D1079" s="140">
        <v>5.47</v>
      </c>
    </row>
    <row r="1080" spans="1:4">
      <c r="A1080">
        <v>1194</v>
      </c>
      <c r="B1080" s="141" t="s">
        <v>622</v>
      </c>
      <c r="C1080" t="s">
        <v>4923</v>
      </c>
      <c r="D1080" s="140">
        <v>10.36</v>
      </c>
    </row>
    <row r="1081" spans="1:4">
      <c r="A1081">
        <v>1195</v>
      </c>
      <c r="B1081" s="141" t="s">
        <v>623</v>
      </c>
      <c r="C1081" t="s">
        <v>4923</v>
      </c>
      <c r="D1081" s="140">
        <v>15.58</v>
      </c>
    </row>
    <row r="1082" spans="1:4">
      <c r="A1082">
        <v>1204</v>
      </c>
      <c r="B1082" s="141" t="s">
        <v>624</v>
      </c>
      <c r="C1082" t="s">
        <v>4923</v>
      </c>
      <c r="D1082" s="140">
        <v>28.34</v>
      </c>
    </row>
    <row r="1083" spans="1:4">
      <c r="A1083">
        <v>1205</v>
      </c>
      <c r="B1083" s="141" t="s">
        <v>625</v>
      </c>
      <c r="C1083" t="s">
        <v>4923</v>
      </c>
      <c r="D1083" s="140">
        <v>67.23</v>
      </c>
    </row>
    <row r="1084" spans="1:4">
      <c r="A1084">
        <v>1207</v>
      </c>
      <c r="B1084" s="141" t="s">
        <v>626</v>
      </c>
      <c r="C1084" t="s">
        <v>4923</v>
      </c>
      <c r="D1084" s="140">
        <v>39.75</v>
      </c>
    </row>
    <row r="1085" spans="1:4">
      <c r="A1085">
        <v>1206</v>
      </c>
      <c r="B1085" s="141" t="s">
        <v>627</v>
      </c>
      <c r="C1085" t="s">
        <v>4923</v>
      </c>
      <c r="D1085" s="140">
        <v>9.9700000000000006</v>
      </c>
    </row>
    <row r="1086" spans="1:4">
      <c r="A1086">
        <v>1183</v>
      </c>
      <c r="B1086" s="141" t="s">
        <v>628</v>
      </c>
      <c r="C1086" t="s">
        <v>4923</v>
      </c>
      <c r="D1086" s="140">
        <v>25.96</v>
      </c>
    </row>
    <row r="1087" spans="1:4">
      <c r="A1087">
        <v>42685</v>
      </c>
      <c r="B1087" s="141" t="s">
        <v>5054</v>
      </c>
      <c r="C1087" t="s">
        <v>4923</v>
      </c>
      <c r="D1087" s="140">
        <v>102.69</v>
      </c>
    </row>
    <row r="1088" spans="1:4">
      <c r="A1088">
        <v>42686</v>
      </c>
      <c r="B1088" s="141" t="s">
        <v>5055</v>
      </c>
      <c r="C1088" t="s">
        <v>4923</v>
      </c>
      <c r="D1088" s="140">
        <v>159.88</v>
      </c>
    </row>
    <row r="1089" spans="1:4" ht="30">
      <c r="A1089">
        <v>12894</v>
      </c>
      <c r="B1089" s="141" t="s">
        <v>629</v>
      </c>
      <c r="C1089" t="s">
        <v>4923</v>
      </c>
      <c r="D1089" s="140">
        <v>18.329999999999998</v>
      </c>
    </row>
    <row r="1090" spans="1:4" ht="30">
      <c r="A1090">
        <v>12895</v>
      </c>
      <c r="B1090" s="141" t="s">
        <v>630</v>
      </c>
      <c r="C1090" t="s">
        <v>4923</v>
      </c>
      <c r="D1090" s="140">
        <v>14.1</v>
      </c>
    </row>
    <row r="1091" spans="1:4" ht="30">
      <c r="A1091">
        <v>1631</v>
      </c>
      <c r="B1091" s="141" t="s">
        <v>631</v>
      </c>
      <c r="C1091" t="s">
        <v>4923</v>
      </c>
      <c r="D1091" s="140">
        <v>101.21</v>
      </c>
    </row>
    <row r="1092" spans="1:4" ht="30">
      <c r="A1092">
        <v>1633</v>
      </c>
      <c r="B1092" s="141" t="s">
        <v>632</v>
      </c>
      <c r="C1092" t="s">
        <v>4923</v>
      </c>
      <c r="D1092" s="140">
        <v>171.96</v>
      </c>
    </row>
    <row r="1093" spans="1:4">
      <c r="A1093">
        <v>10818</v>
      </c>
      <c r="B1093" s="141" t="s">
        <v>633</v>
      </c>
      <c r="C1093" t="s">
        <v>4928</v>
      </c>
      <c r="D1093" s="140">
        <v>49.28</v>
      </c>
    </row>
    <row r="1094" spans="1:4">
      <c r="A1094">
        <v>41410</v>
      </c>
      <c r="B1094" s="141" t="s">
        <v>8492</v>
      </c>
      <c r="C1094" t="s">
        <v>4923</v>
      </c>
      <c r="D1094" s="140">
        <v>81.69</v>
      </c>
    </row>
    <row r="1095" spans="1:4">
      <c r="A1095">
        <v>41411</v>
      </c>
      <c r="B1095" s="141" t="s">
        <v>8493</v>
      </c>
      <c r="C1095" t="s">
        <v>4923</v>
      </c>
      <c r="D1095" s="140">
        <v>74.06</v>
      </c>
    </row>
    <row r="1096" spans="1:4">
      <c r="A1096">
        <v>41412</v>
      </c>
      <c r="B1096" s="141" t="s">
        <v>8494</v>
      </c>
      <c r="C1096" t="s">
        <v>4923</v>
      </c>
      <c r="D1096" s="140">
        <v>143.24</v>
      </c>
    </row>
    <row r="1097" spans="1:4">
      <c r="A1097">
        <v>41413</v>
      </c>
      <c r="B1097" s="141" t="s">
        <v>8495</v>
      </c>
      <c r="C1097" t="s">
        <v>4923</v>
      </c>
      <c r="D1097" s="140">
        <v>128.88999999999999</v>
      </c>
    </row>
    <row r="1098" spans="1:4" ht="60">
      <c r="A1098">
        <v>39359</v>
      </c>
      <c r="B1098" s="141" t="s">
        <v>5056</v>
      </c>
      <c r="C1098" t="s">
        <v>4923</v>
      </c>
      <c r="D1098" s="140">
        <v>24.23</v>
      </c>
    </row>
    <row r="1099" spans="1:4" ht="45">
      <c r="A1099">
        <v>39360</v>
      </c>
      <c r="B1099" s="141" t="s">
        <v>5057</v>
      </c>
      <c r="C1099" t="s">
        <v>4923</v>
      </c>
      <c r="D1099" s="140">
        <v>22.02</v>
      </c>
    </row>
    <row r="1100" spans="1:4" ht="30">
      <c r="A1100">
        <v>10710</v>
      </c>
      <c r="B1100" s="141" t="s">
        <v>634</v>
      </c>
      <c r="C1100" t="s">
        <v>4921</v>
      </c>
      <c r="D1100" s="140">
        <v>130</v>
      </c>
    </row>
    <row r="1101" spans="1:4" ht="30">
      <c r="A1101">
        <v>10709</v>
      </c>
      <c r="B1101" s="141" t="s">
        <v>635</v>
      </c>
      <c r="C1101" t="s">
        <v>4921</v>
      </c>
      <c r="D1101" s="140">
        <v>159.71</v>
      </c>
    </row>
    <row r="1102" spans="1:4" ht="30">
      <c r="A1102">
        <v>39636</v>
      </c>
      <c r="B1102" s="141" t="s">
        <v>636</v>
      </c>
      <c r="C1102" t="s">
        <v>4921</v>
      </c>
      <c r="D1102" s="140">
        <v>163.09</v>
      </c>
    </row>
    <row r="1103" spans="1:4" ht="30">
      <c r="A1103">
        <v>10708</v>
      </c>
      <c r="B1103" s="141" t="s">
        <v>637</v>
      </c>
      <c r="C1103" t="s">
        <v>4921</v>
      </c>
      <c r="D1103" s="140">
        <v>50.32</v>
      </c>
    </row>
    <row r="1104" spans="1:4" ht="30">
      <c r="A1104">
        <v>39635</v>
      </c>
      <c r="B1104" s="141" t="s">
        <v>638</v>
      </c>
      <c r="C1104" t="s">
        <v>4921</v>
      </c>
      <c r="D1104" s="140">
        <v>85.68</v>
      </c>
    </row>
    <row r="1105" spans="1:4">
      <c r="A1105">
        <v>6117</v>
      </c>
      <c r="B1105" s="141" t="s">
        <v>8496</v>
      </c>
      <c r="C1105" t="s">
        <v>4922</v>
      </c>
      <c r="D1105" s="140">
        <v>11.93</v>
      </c>
    </row>
    <row r="1106" spans="1:4">
      <c r="A1106">
        <v>40913</v>
      </c>
      <c r="B1106" s="141" t="s">
        <v>639</v>
      </c>
      <c r="C1106" t="s">
        <v>4942</v>
      </c>
      <c r="D1106" s="140">
        <v>2111.1799999999998</v>
      </c>
    </row>
    <row r="1107" spans="1:4">
      <c r="A1107">
        <v>1214</v>
      </c>
      <c r="B1107" s="141" t="s">
        <v>8497</v>
      </c>
      <c r="C1107" t="s">
        <v>4922</v>
      </c>
      <c r="D1107" s="140">
        <v>13.97</v>
      </c>
    </row>
    <row r="1108" spans="1:4">
      <c r="A1108">
        <v>40915</v>
      </c>
      <c r="B1108" s="141" t="s">
        <v>640</v>
      </c>
      <c r="C1108" t="s">
        <v>4942</v>
      </c>
      <c r="D1108" s="140">
        <v>2467.33</v>
      </c>
    </row>
    <row r="1109" spans="1:4">
      <c r="A1109">
        <v>1213</v>
      </c>
      <c r="B1109" s="141" t="s">
        <v>8498</v>
      </c>
      <c r="C1109" t="s">
        <v>4922</v>
      </c>
      <c r="D1109" s="140">
        <v>14.83</v>
      </c>
    </row>
    <row r="1110" spans="1:4">
      <c r="A1110">
        <v>40914</v>
      </c>
      <c r="B1110" s="141" t="s">
        <v>641</v>
      </c>
      <c r="C1110" t="s">
        <v>4942</v>
      </c>
      <c r="D1110" s="140">
        <v>2620.2199999999998</v>
      </c>
    </row>
    <row r="1111" spans="1:4" ht="30">
      <c r="A1111">
        <v>5091</v>
      </c>
      <c r="B1111" s="141" t="s">
        <v>642</v>
      </c>
      <c r="C1111" t="s">
        <v>4923</v>
      </c>
      <c r="D1111" s="140">
        <v>22.19</v>
      </c>
    </row>
    <row r="1112" spans="1:4" ht="30">
      <c r="A1112">
        <v>14615</v>
      </c>
      <c r="B1112" s="141" t="s">
        <v>643</v>
      </c>
      <c r="C1112" t="s">
        <v>4923</v>
      </c>
      <c r="D1112" s="140">
        <v>3986.51</v>
      </c>
    </row>
    <row r="1113" spans="1:4">
      <c r="A1113">
        <v>2711</v>
      </c>
      <c r="B1113" s="141" t="s">
        <v>644</v>
      </c>
      <c r="C1113" t="s">
        <v>4923</v>
      </c>
      <c r="D1113" s="140">
        <v>232</v>
      </c>
    </row>
    <row r="1114" spans="1:4" ht="45">
      <c r="A1114">
        <v>37727</v>
      </c>
      <c r="B1114" s="141" t="s">
        <v>645</v>
      </c>
      <c r="C1114" t="s">
        <v>4923</v>
      </c>
      <c r="D1114" s="140">
        <v>16750</v>
      </c>
    </row>
    <row r="1115" spans="1:4" ht="45">
      <c r="A1115">
        <v>37728</v>
      </c>
      <c r="B1115" s="141" t="s">
        <v>646</v>
      </c>
      <c r="C1115" t="s">
        <v>4923</v>
      </c>
      <c r="D1115" s="140">
        <v>22723.77</v>
      </c>
    </row>
    <row r="1116" spans="1:4" ht="45">
      <c r="A1116">
        <v>37729</v>
      </c>
      <c r="B1116" s="141" t="s">
        <v>647</v>
      </c>
      <c r="C1116" t="s">
        <v>4923</v>
      </c>
      <c r="D1116" s="140">
        <v>24597.9</v>
      </c>
    </row>
    <row r="1117" spans="1:4" ht="45">
      <c r="A1117">
        <v>37730</v>
      </c>
      <c r="B1117" s="141" t="s">
        <v>4040</v>
      </c>
      <c r="C1117" t="s">
        <v>4923</v>
      </c>
      <c r="D1117" s="140">
        <v>26472.02</v>
      </c>
    </row>
    <row r="1118" spans="1:4" ht="45">
      <c r="A1118">
        <v>37731</v>
      </c>
      <c r="B1118" s="141" t="s">
        <v>648</v>
      </c>
      <c r="C1118" t="s">
        <v>4923</v>
      </c>
      <c r="D1118" s="140">
        <v>28346.15</v>
      </c>
    </row>
    <row r="1119" spans="1:4" ht="45">
      <c r="A1119">
        <v>37732</v>
      </c>
      <c r="B1119" s="141" t="s">
        <v>649</v>
      </c>
      <c r="C1119" t="s">
        <v>4923</v>
      </c>
      <c r="D1119" s="140">
        <v>32328.67</v>
      </c>
    </row>
    <row r="1120" spans="1:4" ht="30">
      <c r="A1120">
        <v>42256</v>
      </c>
      <c r="B1120" s="141" t="s">
        <v>5059</v>
      </c>
      <c r="C1120" t="s">
        <v>4928</v>
      </c>
      <c r="D1120" s="140">
        <v>7.25</v>
      </c>
    </row>
    <row r="1121" spans="1:4" ht="30">
      <c r="A1121">
        <v>42250</v>
      </c>
      <c r="B1121" s="141" t="s">
        <v>8499</v>
      </c>
      <c r="C1121" t="s">
        <v>5058</v>
      </c>
      <c r="D1121" s="140">
        <v>3264.89</v>
      </c>
    </row>
    <row r="1122" spans="1:4">
      <c r="A1122">
        <v>4743</v>
      </c>
      <c r="B1122" s="141" t="s">
        <v>650</v>
      </c>
      <c r="C1122" t="s">
        <v>4941</v>
      </c>
      <c r="D1122" s="140">
        <v>55.91</v>
      </c>
    </row>
    <row r="1123" spans="1:4">
      <c r="A1123">
        <v>4744</v>
      </c>
      <c r="B1123" s="141" t="s">
        <v>651</v>
      </c>
      <c r="C1123" t="s">
        <v>4941</v>
      </c>
      <c r="D1123" s="140">
        <v>89.46</v>
      </c>
    </row>
    <row r="1124" spans="1:4">
      <c r="A1124">
        <v>4745</v>
      </c>
      <c r="B1124" s="141" t="s">
        <v>652</v>
      </c>
      <c r="C1124" t="s">
        <v>4941</v>
      </c>
      <c r="D1124" s="140">
        <v>107.3</v>
      </c>
    </row>
    <row r="1125" spans="1:4" ht="60">
      <c r="A1125">
        <v>36496</v>
      </c>
      <c r="B1125" s="141" t="s">
        <v>653</v>
      </c>
      <c r="C1125" t="s">
        <v>4923</v>
      </c>
      <c r="D1125" s="140">
        <v>10121.68</v>
      </c>
    </row>
    <row r="1126" spans="1:4" ht="45">
      <c r="A1126">
        <v>10630</v>
      </c>
      <c r="B1126" s="141" t="s">
        <v>5060</v>
      </c>
      <c r="C1126" t="s">
        <v>4923</v>
      </c>
      <c r="D1126" s="140">
        <v>678958.36</v>
      </c>
    </row>
    <row r="1127" spans="1:4" ht="45">
      <c r="A1127">
        <v>37762</v>
      </c>
      <c r="B1127" s="141" t="s">
        <v>5061</v>
      </c>
      <c r="C1127" t="s">
        <v>4923</v>
      </c>
      <c r="D1127" s="140">
        <v>582301.22</v>
      </c>
    </row>
    <row r="1128" spans="1:4" ht="45">
      <c r="A1128">
        <v>37763</v>
      </c>
      <c r="B1128" s="141" t="s">
        <v>5062</v>
      </c>
      <c r="C1128" t="s">
        <v>4923</v>
      </c>
      <c r="D1128" s="140">
        <v>589373.6</v>
      </c>
    </row>
    <row r="1129" spans="1:4" ht="45">
      <c r="A1129">
        <v>41992</v>
      </c>
      <c r="B1129" s="141" t="s">
        <v>5063</v>
      </c>
      <c r="C1129" t="s">
        <v>4923</v>
      </c>
      <c r="D1129" s="140">
        <v>670000</v>
      </c>
    </row>
    <row r="1130" spans="1:4" ht="45">
      <c r="A1130">
        <v>13215</v>
      </c>
      <c r="B1130" s="141" t="s">
        <v>5064</v>
      </c>
      <c r="C1130" t="s">
        <v>4923</v>
      </c>
      <c r="D1130" s="140">
        <v>821586.83</v>
      </c>
    </row>
    <row r="1131" spans="1:4">
      <c r="A1131">
        <v>4235</v>
      </c>
      <c r="B1131" s="141" t="s">
        <v>654</v>
      </c>
      <c r="C1131" t="s">
        <v>4922</v>
      </c>
      <c r="D1131" s="140">
        <v>9.1199999999999992</v>
      </c>
    </row>
    <row r="1132" spans="1:4">
      <c r="A1132">
        <v>40976</v>
      </c>
      <c r="B1132" s="141" t="s">
        <v>655</v>
      </c>
      <c r="C1132" t="s">
        <v>4942</v>
      </c>
      <c r="D1132" s="140">
        <v>1612.59</v>
      </c>
    </row>
    <row r="1133" spans="1:4" ht="30">
      <c r="A1133">
        <v>39013</v>
      </c>
      <c r="B1133" s="141" t="s">
        <v>5065</v>
      </c>
      <c r="C1133" t="s">
        <v>4923</v>
      </c>
      <c r="D1133" s="140">
        <v>1.48</v>
      </c>
    </row>
    <row r="1134" spans="1:4" ht="45">
      <c r="A1134">
        <v>43091</v>
      </c>
      <c r="B1134" s="141" t="s">
        <v>7750</v>
      </c>
      <c r="C1134" t="s">
        <v>4923</v>
      </c>
      <c r="D1134" s="140">
        <v>5985.39</v>
      </c>
    </row>
    <row r="1135" spans="1:4" ht="45">
      <c r="A1135">
        <v>43092</v>
      </c>
      <c r="B1135" s="141" t="s">
        <v>7751</v>
      </c>
      <c r="C1135" t="s">
        <v>4923</v>
      </c>
      <c r="D1135" s="140">
        <v>7980.52</v>
      </c>
    </row>
    <row r="1136" spans="1:4" ht="45">
      <c r="A1136">
        <v>43089</v>
      </c>
      <c r="B1136" s="141" t="s">
        <v>7752</v>
      </c>
      <c r="C1136" t="s">
        <v>4923</v>
      </c>
      <c r="D1136" s="140">
        <v>1390.83</v>
      </c>
    </row>
    <row r="1137" spans="1:4" ht="45">
      <c r="A1137">
        <v>43090</v>
      </c>
      <c r="B1137" s="141" t="s">
        <v>7753</v>
      </c>
      <c r="C1137" t="s">
        <v>4923</v>
      </c>
      <c r="D1137" s="140">
        <v>3069.43</v>
      </c>
    </row>
    <row r="1138" spans="1:4">
      <c r="A1138">
        <v>41967</v>
      </c>
      <c r="B1138" s="141" t="s">
        <v>8500</v>
      </c>
      <c r="C1138" t="s">
        <v>4929</v>
      </c>
      <c r="D1138" s="140">
        <v>16.66</v>
      </c>
    </row>
    <row r="1139" spans="1:4" ht="30">
      <c r="A1139">
        <v>12760</v>
      </c>
      <c r="B1139" s="141" t="s">
        <v>656</v>
      </c>
      <c r="C1139" t="s">
        <v>4921</v>
      </c>
      <c r="D1139" s="140">
        <v>1754.61</v>
      </c>
    </row>
    <row r="1140" spans="1:4" ht="30">
      <c r="A1140">
        <v>12759</v>
      </c>
      <c r="B1140" s="141" t="s">
        <v>657</v>
      </c>
      <c r="C1140" t="s">
        <v>4921</v>
      </c>
      <c r="D1140" s="140">
        <v>1169.72</v>
      </c>
    </row>
    <row r="1141" spans="1:4" ht="30">
      <c r="A1141">
        <v>43105</v>
      </c>
      <c r="B1141" s="141" t="s">
        <v>7754</v>
      </c>
      <c r="C1141" t="s">
        <v>4928</v>
      </c>
      <c r="D1141" s="140">
        <v>54.19</v>
      </c>
    </row>
    <row r="1142" spans="1:4" ht="30">
      <c r="A1142">
        <v>40424</v>
      </c>
      <c r="B1142" s="141" t="s">
        <v>4781</v>
      </c>
      <c r="C1142" t="s">
        <v>4928</v>
      </c>
      <c r="D1142" s="140">
        <v>13.77</v>
      </c>
    </row>
    <row r="1143" spans="1:4">
      <c r="A1143">
        <v>1325</v>
      </c>
      <c r="B1143" s="141" t="s">
        <v>658</v>
      </c>
      <c r="C1143" t="s">
        <v>4928</v>
      </c>
      <c r="D1143" s="140">
        <v>15.08</v>
      </c>
    </row>
    <row r="1144" spans="1:4">
      <c r="A1144">
        <v>1327</v>
      </c>
      <c r="B1144" s="141" t="s">
        <v>659</v>
      </c>
      <c r="C1144" t="s">
        <v>4928</v>
      </c>
      <c r="D1144" s="140">
        <v>16.059999999999999</v>
      </c>
    </row>
    <row r="1145" spans="1:4">
      <c r="A1145">
        <v>1328</v>
      </c>
      <c r="B1145" s="141" t="s">
        <v>660</v>
      </c>
      <c r="C1145" t="s">
        <v>4928</v>
      </c>
      <c r="D1145" s="140">
        <v>15.12</v>
      </c>
    </row>
    <row r="1146" spans="1:4">
      <c r="A1146">
        <v>1321</v>
      </c>
      <c r="B1146" s="141" t="s">
        <v>661</v>
      </c>
      <c r="C1146" t="s">
        <v>4928</v>
      </c>
      <c r="D1146" s="140">
        <v>14</v>
      </c>
    </row>
    <row r="1147" spans="1:4">
      <c r="A1147">
        <v>1318</v>
      </c>
      <c r="B1147" s="141" t="s">
        <v>662</v>
      </c>
      <c r="C1147" t="s">
        <v>4928</v>
      </c>
      <c r="D1147" s="140">
        <v>14.01</v>
      </c>
    </row>
    <row r="1148" spans="1:4">
      <c r="A1148">
        <v>1322</v>
      </c>
      <c r="B1148" s="141" t="s">
        <v>663</v>
      </c>
      <c r="C1148" t="s">
        <v>4928</v>
      </c>
      <c r="D1148" s="140">
        <v>14.8</v>
      </c>
    </row>
    <row r="1149" spans="1:4">
      <c r="A1149">
        <v>1323</v>
      </c>
      <c r="B1149" s="141" t="s">
        <v>664</v>
      </c>
      <c r="C1149" t="s">
        <v>4928</v>
      </c>
      <c r="D1149" s="140">
        <v>14.8</v>
      </c>
    </row>
    <row r="1150" spans="1:4">
      <c r="A1150">
        <v>1319</v>
      </c>
      <c r="B1150" s="141" t="s">
        <v>665</v>
      </c>
      <c r="C1150" t="s">
        <v>4928</v>
      </c>
      <c r="D1150" s="140">
        <v>12.47</v>
      </c>
    </row>
    <row r="1151" spans="1:4">
      <c r="A1151">
        <v>11026</v>
      </c>
      <c r="B1151" s="141" t="s">
        <v>666</v>
      </c>
      <c r="C1151" t="s">
        <v>4928</v>
      </c>
      <c r="D1151" s="140">
        <v>17.149999999999999</v>
      </c>
    </row>
    <row r="1152" spans="1:4">
      <c r="A1152">
        <v>11027</v>
      </c>
      <c r="B1152" s="141" t="s">
        <v>667</v>
      </c>
      <c r="C1152" t="s">
        <v>4928</v>
      </c>
      <c r="D1152" s="140">
        <v>17.850000000000001</v>
      </c>
    </row>
    <row r="1153" spans="1:4">
      <c r="A1153">
        <v>11046</v>
      </c>
      <c r="B1153" s="141" t="s">
        <v>668</v>
      </c>
      <c r="C1153" t="s">
        <v>4928</v>
      </c>
      <c r="D1153" s="140">
        <v>17.100000000000001</v>
      </c>
    </row>
    <row r="1154" spans="1:4">
      <c r="A1154">
        <v>11047</v>
      </c>
      <c r="B1154" s="141" t="s">
        <v>5066</v>
      </c>
      <c r="C1154" t="s">
        <v>4928</v>
      </c>
      <c r="D1154" s="140">
        <v>18.64</v>
      </c>
    </row>
    <row r="1155" spans="1:4">
      <c r="A1155">
        <v>43668</v>
      </c>
      <c r="B1155" s="141" t="s">
        <v>5067</v>
      </c>
      <c r="C1155" t="s">
        <v>4928</v>
      </c>
      <c r="D1155" s="140">
        <v>16.45</v>
      </c>
    </row>
    <row r="1156" spans="1:4">
      <c r="A1156">
        <v>11049</v>
      </c>
      <c r="B1156" s="141" t="s">
        <v>669</v>
      </c>
      <c r="C1156" t="s">
        <v>4928</v>
      </c>
      <c r="D1156" s="140">
        <v>17.82</v>
      </c>
    </row>
    <row r="1157" spans="1:4">
      <c r="A1157">
        <v>43106</v>
      </c>
      <c r="B1157" s="141" t="s">
        <v>7755</v>
      </c>
      <c r="C1157" t="s">
        <v>4928</v>
      </c>
      <c r="D1157" s="140">
        <v>17.93</v>
      </c>
    </row>
    <row r="1158" spans="1:4">
      <c r="A1158">
        <v>11051</v>
      </c>
      <c r="B1158" s="141" t="s">
        <v>670</v>
      </c>
      <c r="C1158" t="s">
        <v>4928</v>
      </c>
      <c r="D1158" s="140">
        <v>18.71</v>
      </c>
    </row>
    <row r="1159" spans="1:4">
      <c r="A1159">
        <v>11061</v>
      </c>
      <c r="B1159" s="141" t="s">
        <v>5068</v>
      </c>
      <c r="C1159" t="s">
        <v>4928</v>
      </c>
      <c r="D1159" s="140">
        <v>22.45</v>
      </c>
    </row>
    <row r="1160" spans="1:4">
      <c r="A1160">
        <v>43667</v>
      </c>
      <c r="B1160" s="141" t="s">
        <v>5069</v>
      </c>
      <c r="C1160" t="s">
        <v>4928</v>
      </c>
      <c r="D1160" s="140">
        <v>16.309999999999999</v>
      </c>
    </row>
    <row r="1161" spans="1:4">
      <c r="A1161">
        <v>1333</v>
      </c>
      <c r="B1161" s="141" t="s">
        <v>671</v>
      </c>
      <c r="C1161" t="s">
        <v>4928</v>
      </c>
      <c r="D1161" s="140">
        <v>13.59</v>
      </c>
    </row>
    <row r="1162" spans="1:4">
      <c r="A1162">
        <v>1330</v>
      </c>
      <c r="B1162" s="141" t="s">
        <v>672</v>
      </c>
      <c r="C1162" t="s">
        <v>4928</v>
      </c>
      <c r="D1162" s="140">
        <v>13.46</v>
      </c>
    </row>
    <row r="1163" spans="1:4">
      <c r="A1163">
        <v>10957</v>
      </c>
      <c r="B1163" s="141" t="s">
        <v>673</v>
      </c>
      <c r="C1163" t="s">
        <v>4928</v>
      </c>
      <c r="D1163" s="140">
        <v>15.52</v>
      </c>
    </row>
    <row r="1164" spans="1:4">
      <c r="A1164">
        <v>1332</v>
      </c>
      <c r="B1164" s="141" t="s">
        <v>674</v>
      </c>
      <c r="C1164" t="s">
        <v>4928</v>
      </c>
      <c r="D1164" s="140">
        <v>13.81</v>
      </c>
    </row>
    <row r="1165" spans="1:4">
      <c r="A1165">
        <v>1334</v>
      </c>
      <c r="B1165" s="141" t="s">
        <v>675</v>
      </c>
      <c r="C1165" t="s">
        <v>4928</v>
      </c>
      <c r="D1165" s="140">
        <v>15.31</v>
      </c>
    </row>
    <row r="1166" spans="1:4">
      <c r="A1166">
        <v>1335</v>
      </c>
      <c r="B1166" s="141" t="s">
        <v>676</v>
      </c>
      <c r="C1166" t="s">
        <v>4928</v>
      </c>
      <c r="D1166" s="140">
        <v>15.82</v>
      </c>
    </row>
    <row r="1167" spans="1:4">
      <c r="A1167">
        <v>40425</v>
      </c>
      <c r="B1167" s="141" t="s">
        <v>4806</v>
      </c>
      <c r="C1167" t="s">
        <v>4928</v>
      </c>
      <c r="D1167" s="140">
        <v>13.54</v>
      </c>
    </row>
    <row r="1168" spans="1:4">
      <c r="A1168">
        <v>1337</v>
      </c>
      <c r="B1168" s="141" t="s">
        <v>677</v>
      </c>
      <c r="C1168" t="s">
        <v>4928</v>
      </c>
      <c r="D1168" s="140">
        <v>15.52</v>
      </c>
    </row>
    <row r="1169" spans="1:4">
      <c r="A1169">
        <v>1338</v>
      </c>
      <c r="B1169" s="141" t="s">
        <v>678</v>
      </c>
      <c r="C1169" t="s">
        <v>4921</v>
      </c>
      <c r="D1169" s="140">
        <v>49.07</v>
      </c>
    </row>
    <row r="1170" spans="1:4">
      <c r="A1170">
        <v>1340</v>
      </c>
      <c r="B1170" s="141" t="s">
        <v>679</v>
      </c>
      <c r="C1170" t="s">
        <v>4921</v>
      </c>
      <c r="D1170" s="140">
        <v>56.73</v>
      </c>
    </row>
    <row r="1171" spans="1:4">
      <c r="A1171">
        <v>1341</v>
      </c>
      <c r="B1171" s="141" t="s">
        <v>680</v>
      </c>
      <c r="C1171" t="s">
        <v>4921</v>
      </c>
      <c r="D1171" s="140">
        <v>54.64</v>
      </c>
    </row>
    <row r="1172" spans="1:4">
      <c r="A1172">
        <v>34659</v>
      </c>
      <c r="B1172" s="141" t="s">
        <v>681</v>
      </c>
      <c r="C1172" t="s">
        <v>4921</v>
      </c>
      <c r="D1172" s="140">
        <v>46.36</v>
      </c>
    </row>
    <row r="1173" spans="1:4">
      <c r="A1173">
        <v>34514</v>
      </c>
      <c r="B1173" s="141" t="s">
        <v>682</v>
      </c>
      <c r="C1173" t="s">
        <v>4921</v>
      </c>
      <c r="D1173" s="140">
        <v>51.35</v>
      </c>
    </row>
    <row r="1174" spans="1:4">
      <c r="A1174">
        <v>34660</v>
      </c>
      <c r="B1174" s="141" t="s">
        <v>683</v>
      </c>
      <c r="C1174" t="s">
        <v>4921</v>
      </c>
      <c r="D1174" s="140">
        <v>65.17</v>
      </c>
    </row>
    <row r="1175" spans="1:4">
      <c r="A1175">
        <v>34661</v>
      </c>
      <c r="B1175" s="141" t="s">
        <v>684</v>
      </c>
      <c r="C1175" t="s">
        <v>4921</v>
      </c>
      <c r="D1175" s="140">
        <v>93.6</v>
      </c>
    </row>
    <row r="1176" spans="1:4">
      <c r="A1176">
        <v>34667</v>
      </c>
      <c r="B1176" s="141" t="s">
        <v>685</v>
      </c>
      <c r="C1176" t="s">
        <v>4921</v>
      </c>
      <c r="D1176" s="140">
        <v>33.89</v>
      </c>
    </row>
    <row r="1177" spans="1:4">
      <c r="A1177">
        <v>34668</v>
      </c>
      <c r="B1177" s="141" t="s">
        <v>686</v>
      </c>
      <c r="C1177" t="s">
        <v>4921</v>
      </c>
      <c r="D1177" s="140">
        <v>44.29</v>
      </c>
    </row>
    <row r="1178" spans="1:4">
      <c r="A1178">
        <v>34741</v>
      </c>
      <c r="B1178" s="141" t="s">
        <v>687</v>
      </c>
      <c r="C1178" t="s">
        <v>4921</v>
      </c>
      <c r="D1178" s="140">
        <v>48.73</v>
      </c>
    </row>
    <row r="1179" spans="1:4">
      <c r="A1179">
        <v>34664</v>
      </c>
      <c r="B1179" s="141" t="s">
        <v>688</v>
      </c>
      <c r="C1179" t="s">
        <v>4921</v>
      </c>
      <c r="D1179" s="140">
        <v>53.18</v>
      </c>
    </row>
    <row r="1180" spans="1:4">
      <c r="A1180">
        <v>34665</v>
      </c>
      <c r="B1180" s="141" t="s">
        <v>689</v>
      </c>
      <c r="C1180" t="s">
        <v>4921</v>
      </c>
      <c r="D1180" s="140">
        <v>66.02</v>
      </c>
    </row>
    <row r="1181" spans="1:4">
      <c r="A1181">
        <v>34666</v>
      </c>
      <c r="B1181" s="141" t="s">
        <v>690</v>
      </c>
      <c r="C1181" t="s">
        <v>4921</v>
      </c>
      <c r="D1181" s="140">
        <v>99.72</v>
      </c>
    </row>
    <row r="1182" spans="1:4">
      <c r="A1182">
        <v>34669</v>
      </c>
      <c r="B1182" s="141" t="s">
        <v>691</v>
      </c>
      <c r="C1182" t="s">
        <v>4921</v>
      </c>
      <c r="D1182" s="140">
        <v>36.56</v>
      </c>
    </row>
    <row r="1183" spans="1:4">
      <c r="A1183">
        <v>34670</v>
      </c>
      <c r="B1183" s="141" t="s">
        <v>692</v>
      </c>
      <c r="C1183" t="s">
        <v>4921</v>
      </c>
      <c r="D1183" s="140">
        <v>44.72</v>
      </c>
    </row>
    <row r="1184" spans="1:4">
      <c r="A1184">
        <v>34671</v>
      </c>
      <c r="B1184" s="141" t="s">
        <v>693</v>
      </c>
      <c r="C1184" t="s">
        <v>4921</v>
      </c>
      <c r="D1184" s="140">
        <v>37.33</v>
      </c>
    </row>
    <row r="1185" spans="1:4">
      <c r="A1185">
        <v>34672</v>
      </c>
      <c r="B1185" s="141" t="s">
        <v>694</v>
      </c>
      <c r="C1185" t="s">
        <v>4921</v>
      </c>
      <c r="D1185" s="140">
        <v>39.36</v>
      </c>
    </row>
    <row r="1186" spans="1:4">
      <c r="A1186">
        <v>34673</v>
      </c>
      <c r="B1186" s="141" t="s">
        <v>695</v>
      </c>
      <c r="C1186" t="s">
        <v>4921</v>
      </c>
      <c r="D1186" s="140">
        <v>48.03</v>
      </c>
    </row>
    <row r="1187" spans="1:4">
      <c r="A1187">
        <v>34674</v>
      </c>
      <c r="B1187" s="141" t="s">
        <v>696</v>
      </c>
      <c r="C1187" t="s">
        <v>4921</v>
      </c>
      <c r="D1187" s="140">
        <v>63.85</v>
      </c>
    </row>
    <row r="1188" spans="1:4">
      <c r="A1188">
        <v>34675</v>
      </c>
      <c r="B1188" s="141" t="s">
        <v>697</v>
      </c>
      <c r="C1188" t="s">
        <v>4921</v>
      </c>
      <c r="D1188" s="140">
        <v>77.849999999999994</v>
      </c>
    </row>
    <row r="1189" spans="1:4">
      <c r="A1189">
        <v>34676</v>
      </c>
      <c r="B1189" s="141" t="s">
        <v>698</v>
      </c>
      <c r="C1189" t="s">
        <v>4921</v>
      </c>
      <c r="D1189" s="140">
        <v>22.41</v>
      </c>
    </row>
    <row r="1190" spans="1:4">
      <c r="A1190">
        <v>34677</v>
      </c>
      <c r="B1190" s="141" t="s">
        <v>699</v>
      </c>
      <c r="C1190" t="s">
        <v>4921</v>
      </c>
      <c r="D1190" s="140">
        <v>30.13</v>
      </c>
    </row>
    <row r="1191" spans="1:4" ht="30">
      <c r="A1191">
        <v>43126</v>
      </c>
      <c r="B1191" s="141" t="s">
        <v>7756</v>
      </c>
      <c r="C1191" t="s">
        <v>4921</v>
      </c>
      <c r="D1191" s="140">
        <v>123.39</v>
      </c>
    </row>
    <row r="1192" spans="1:4" ht="30">
      <c r="A1192">
        <v>43124</v>
      </c>
      <c r="B1192" s="141" t="s">
        <v>7757</v>
      </c>
      <c r="C1192" t="s">
        <v>4921</v>
      </c>
      <c r="D1192" s="140">
        <v>144.07</v>
      </c>
    </row>
    <row r="1193" spans="1:4" ht="30">
      <c r="A1193">
        <v>43125</v>
      </c>
      <c r="B1193" s="141" t="s">
        <v>7758</v>
      </c>
      <c r="C1193" t="s">
        <v>4921</v>
      </c>
      <c r="D1193" s="140">
        <v>186.85</v>
      </c>
    </row>
    <row r="1194" spans="1:4" ht="30">
      <c r="A1194">
        <v>40623</v>
      </c>
      <c r="B1194" s="141" t="s">
        <v>5070</v>
      </c>
      <c r="C1194" t="s">
        <v>4966</v>
      </c>
      <c r="D1194" s="140">
        <v>151.15</v>
      </c>
    </row>
    <row r="1195" spans="1:4" ht="30">
      <c r="A1195">
        <v>43701</v>
      </c>
      <c r="B1195" s="141" t="s">
        <v>8217</v>
      </c>
      <c r="C1195" t="s">
        <v>4928</v>
      </c>
      <c r="D1195" s="140">
        <v>51.59</v>
      </c>
    </row>
    <row r="1196" spans="1:4" ht="30">
      <c r="A1196">
        <v>1345</v>
      </c>
      <c r="B1196" s="141" t="s">
        <v>8501</v>
      </c>
      <c r="C1196" t="s">
        <v>4921</v>
      </c>
      <c r="D1196" s="140">
        <v>116.06</v>
      </c>
    </row>
    <row r="1197" spans="1:4" ht="30">
      <c r="A1197">
        <v>1346</v>
      </c>
      <c r="B1197" s="141" t="s">
        <v>8502</v>
      </c>
      <c r="C1197" t="s">
        <v>4921</v>
      </c>
      <c r="D1197" s="140">
        <v>67.510000000000005</v>
      </c>
    </row>
    <row r="1198" spans="1:4" ht="30">
      <c r="A1198">
        <v>1347</v>
      </c>
      <c r="B1198" s="141" t="s">
        <v>8503</v>
      </c>
      <c r="C1198" t="s">
        <v>4921</v>
      </c>
      <c r="D1198" s="140">
        <v>83.65</v>
      </c>
    </row>
    <row r="1199" spans="1:4" ht="30">
      <c r="A1199">
        <v>43678</v>
      </c>
      <c r="B1199" s="141" t="s">
        <v>8504</v>
      </c>
      <c r="C1199" t="s">
        <v>4921</v>
      </c>
      <c r="D1199" s="140">
        <v>97.03</v>
      </c>
    </row>
    <row r="1200" spans="1:4" ht="30">
      <c r="A1200">
        <v>43680</v>
      </c>
      <c r="B1200" s="141" t="s">
        <v>8505</v>
      </c>
      <c r="C1200" t="s">
        <v>4921</v>
      </c>
      <c r="D1200" s="140">
        <v>139.78</v>
      </c>
    </row>
    <row r="1201" spans="1:4" ht="30">
      <c r="A1201">
        <v>43679</v>
      </c>
      <c r="B1201" s="141" t="s">
        <v>8506</v>
      </c>
      <c r="C1201" t="s">
        <v>4921</v>
      </c>
      <c r="D1201" s="140">
        <v>49.06</v>
      </c>
    </row>
    <row r="1202" spans="1:4" ht="30">
      <c r="A1202">
        <v>1355</v>
      </c>
      <c r="B1202" s="141" t="s">
        <v>8507</v>
      </c>
      <c r="C1202" t="s">
        <v>4921</v>
      </c>
      <c r="D1202" s="140">
        <v>55.83</v>
      </c>
    </row>
    <row r="1203" spans="1:4" ht="30">
      <c r="A1203">
        <v>1358</v>
      </c>
      <c r="B1203" s="141" t="s">
        <v>8508</v>
      </c>
      <c r="C1203" t="s">
        <v>4921</v>
      </c>
      <c r="D1203" s="140">
        <v>68.53</v>
      </c>
    </row>
    <row r="1204" spans="1:4" ht="30">
      <c r="A1204">
        <v>43681</v>
      </c>
      <c r="B1204" s="141" t="s">
        <v>8509</v>
      </c>
      <c r="C1204" t="s">
        <v>4921</v>
      </c>
      <c r="D1204" s="140">
        <v>43.18</v>
      </c>
    </row>
    <row r="1205" spans="1:4" ht="30">
      <c r="A1205">
        <v>43677</v>
      </c>
      <c r="B1205" s="141" t="s">
        <v>8510</v>
      </c>
      <c r="C1205" t="s">
        <v>4921</v>
      </c>
      <c r="D1205" s="140">
        <v>85.03</v>
      </c>
    </row>
    <row r="1206" spans="1:4" ht="30">
      <c r="A1206">
        <v>43682</v>
      </c>
      <c r="B1206" s="141" t="s">
        <v>8511</v>
      </c>
      <c r="C1206" t="s">
        <v>4921</v>
      </c>
      <c r="D1206" s="140">
        <v>26.07</v>
      </c>
    </row>
    <row r="1207" spans="1:4" ht="30">
      <c r="A1207">
        <v>20971</v>
      </c>
      <c r="B1207" s="141" t="s">
        <v>700</v>
      </c>
      <c r="C1207" t="s">
        <v>4923</v>
      </c>
      <c r="D1207" s="140">
        <v>14.99</v>
      </c>
    </row>
    <row r="1208" spans="1:4">
      <c r="A1208">
        <v>13279</v>
      </c>
      <c r="B1208" s="141" t="s">
        <v>5071</v>
      </c>
      <c r="C1208" t="s">
        <v>4928</v>
      </c>
      <c r="D1208" s="140">
        <v>20.079999999999998</v>
      </c>
    </row>
    <row r="1209" spans="1:4">
      <c r="A1209">
        <v>11977</v>
      </c>
      <c r="B1209" s="141" t="s">
        <v>701</v>
      </c>
      <c r="C1209" t="s">
        <v>4923</v>
      </c>
      <c r="D1209" s="140">
        <v>10.4</v>
      </c>
    </row>
    <row r="1210" spans="1:4">
      <c r="A1210">
        <v>11975</v>
      </c>
      <c r="B1210" s="141" t="s">
        <v>702</v>
      </c>
      <c r="C1210" t="s">
        <v>4923</v>
      </c>
      <c r="D1210" s="140">
        <v>22.8</v>
      </c>
    </row>
    <row r="1211" spans="1:4" ht="30">
      <c r="A1211">
        <v>39746</v>
      </c>
      <c r="B1211" s="141" t="s">
        <v>703</v>
      </c>
      <c r="C1211" t="s">
        <v>4923</v>
      </c>
      <c r="D1211" s="140">
        <v>253.78</v>
      </c>
    </row>
    <row r="1212" spans="1:4">
      <c r="A1212">
        <v>11976</v>
      </c>
      <c r="B1212" s="141" t="s">
        <v>5072</v>
      </c>
      <c r="C1212" t="s">
        <v>4923</v>
      </c>
      <c r="D1212" s="140">
        <v>1.1599999999999999</v>
      </c>
    </row>
    <row r="1213" spans="1:4" ht="30">
      <c r="A1213">
        <v>1368</v>
      </c>
      <c r="B1213" s="141" t="s">
        <v>704</v>
      </c>
      <c r="C1213" t="s">
        <v>4923</v>
      </c>
      <c r="D1213" s="140">
        <v>79.95</v>
      </c>
    </row>
    <row r="1214" spans="1:4" ht="30">
      <c r="A1214">
        <v>1367</v>
      </c>
      <c r="B1214" s="141" t="s">
        <v>705</v>
      </c>
      <c r="C1214" t="s">
        <v>4923</v>
      </c>
      <c r="D1214" s="140">
        <v>258.61</v>
      </c>
    </row>
    <row r="1215" spans="1:4" ht="30">
      <c r="A1215">
        <v>41899</v>
      </c>
      <c r="B1215" s="141" t="s">
        <v>706</v>
      </c>
      <c r="C1215" t="s">
        <v>5058</v>
      </c>
      <c r="D1215" s="140">
        <v>5867.54</v>
      </c>
    </row>
    <row r="1216" spans="1:4">
      <c r="A1216">
        <v>1380</v>
      </c>
      <c r="B1216" s="141" t="s">
        <v>708</v>
      </c>
      <c r="C1216" t="s">
        <v>4928</v>
      </c>
      <c r="D1216" s="140">
        <v>2.64</v>
      </c>
    </row>
    <row r="1217" spans="1:4">
      <c r="A1217">
        <v>1375</v>
      </c>
      <c r="B1217" s="141" t="s">
        <v>709</v>
      </c>
      <c r="C1217" t="s">
        <v>4928</v>
      </c>
      <c r="D1217" s="140">
        <v>18.68</v>
      </c>
    </row>
    <row r="1218" spans="1:4">
      <c r="A1218">
        <v>1379</v>
      </c>
      <c r="B1218" s="141" t="s">
        <v>710</v>
      </c>
      <c r="C1218" t="s">
        <v>4928</v>
      </c>
      <c r="D1218" s="140">
        <v>0.84</v>
      </c>
    </row>
    <row r="1219" spans="1:4">
      <c r="A1219">
        <v>13284</v>
      </c>
      <c r="B1219" s="141" t="s">
        <v>8512</v>
      </c>
      <c r="C1219" t="s">
        <v>4928</v>
      </c>
      <c r="D1219" s="140">
        <v>0.84</v>
      </c>
    </row>
    <row r="1220" spans="1:4">
      <c r="A1220">
        <v>44528</v>
      </c>
      <c r="B1220" s="141" t="s">
        <v>8513</v>
      </c>
      <c r="C1220" t="s">
        <v>4928</v>
      </c>
      <c r="D1220" s="140">
        <v>3.17</v>
      </c>
    </row>
    <row r="1221" spans="1:4">
      <c r="A1221">
        <v>34753</v>
      </c>
      <c r="B1221" s="141" t="s">
        <v>711</v>
      </c>
      <c r="C1221" t="s">
        <v>4928</v>
      </c>
      <c r="D1221" s="140">
        <v>0.92</v>
      </c>
    </row>
    <row r="1222" spans="1:4" ht="30">
      <c r="A1222">
        <v>420</v>
      </c>
      <c r="B1222" s="141" t="s">
        <v>5073</v>
      </c>
      <c r="C1222" t="s">
        <v>4923</v>
      </c>
      <c r="D1222" s="140">
        <v>35.35</v>
      </c>
    </row>
    <row r="1223" spans="1:4" ht="30">
      <c r="A1223">
        <v>12327</v>
      </c>
      <c r="B1223" s="141" t="s">
        <v>712</v>
      </c>
      <c r="C1223" t="s">
        <v>4923</v>
      </c>
      <c r="D1223" s="140">
        <v>42.11</v>
      </c>
    </row>
    <row r="1224" spans="1:4" ht="30">
      <c r="A1224">
        <v>36148</v>
      </c>
      <c r="B1224" s="141" t="s">
        <v>713</v>
      </c>
      <c r="C1224" t="s">
        <v>4923</v>
      </c>
      <c r="D1224" s="140">
        <v>67.680000000000007</v>
      </c>
    </row>
    <row r="1225" spans="1:4">
      <c r="A1225">
        <v>12329</v>
      </c>
      <c r="B1225" s="141" t="s">
        <v>714</v>
      </c>
      <c r="C1225" t="s">
        <v>4928</v>
      </c>
      <c r="D1225" s="140">
        <v>167.85</v>
      </c>
    </row>
    <row r="1226" spans="1:4">
      <c r="A1226">
        <v>1339</v>
      </c>
      <c r="B1226" s="141" t="s">
        <v>715</v>
      </c>
      <c r="C1226" t="s">
        <v>4928</v>
      </c>
      <c r="D1226" s="140">
        <v>49.2</v>
      </c>
    </row>
    <row r="1227" spans="1:4">
      <c r="A1227">
        <v>44396</v>
      </c>
      <c r="B1227" s="141" t="s">
        <v>716</v>
      </c>
      <c r="C1227" t="s">
        <v>4928</v>
      </c>
      <c r="D1227" s="140">
        <v>20.56</v>
      </c>
    </row>
    <row r="1228" spans="1:4">
      <c r="A1228">
        <v>44327</v>
      </c>
      <c r="B1228" s="141" t="s">
        <v>8514</v>
      </c>
      <c r="C1228" t="s">
        <v>4929</v>
      </c>
      <c r="D1228" s="140">
        <v>69.92</v>
      </c>
    </row>
    <row r="1229" spans="1:4" ht="30">
      <c r="A1229">
        <v>37418</v>
      </c>
      <c r="B1229" s="141" t="s">
        <v>717</v>
      </c>
      <c r="C1229" t="s">
        <v>4923</v>
      </c>
      <c r="D1229" s="140">
        <v>20.89</v>
      </c>
    </row>
    <row r="1230" spans="1:4" ht="30">
      <c r="A1230">
        <v>37419</v>
      </c>
      <c r="B1230" s="141" t="s">
        <v>718</v>
      </c>
      <c r="C1230" t="s">
        <v>4923</v>
      </c>
      <c r="D1230" s="140">
        <v>21.45</v>
      </c>
    </row>
    <row r="1231" spans="1:4" ht="30">
      <c r="A1231">
        <v>1427</v>
      </c>
      <c r="B1231" s="141" t="s">
        <v>5074</v>
      </c>
      <c r="C1231" t="s">
        <v>4923</v>
      </c>
      <c r="D1231" s="140">
        <v>23.38</v>
      </c>
    </row>
    <row r="1232" spans="1:4" ht="30">
      <c r="A1232">
        <v>1402</v>
      </c>
      <c r="B1232" s="141" t="s">
        <v>5075</v>
      </c>
      <c r="C1232" t="s">
        <v>4923</v>
      </c>
      <c r="D1232" s="140">
        <v>8.09</v>
      </c>
    </row>
    <row r="1233" spans="1:4" ht="30">
      <c r="A1233">
        <v>1420</v>
      </c>
      <c r="B1233" s="141" t="s">
        <v>5076</v>
      </c>
      <c r="C1233" t="s">
        <v>4923</v>
      </c>
      <c r="D1233" s="140">
        <v>10.4</v>
      </c>
    </row>
    <row r="1234" spans="1:4" ht="30">
      <c r="A1234">
        <v>1419</v>
      </c>
      <c r="B1234" s="141" t="s">
        <v>5077</v>
      </c>
      <c r="C1234" t="s">
        <v>4923</v>
      </c>
      <c r="D1234" s="140">
        <v>12.57</v>
      </c>
    </row>
    <row r="1235" spans="1:4" ht="30">
      <c r="A1235">
        <v>1414</v>
      </c>
      <c r="B1235" s="141" t="s">
        <v>5078</v>
      </c>
      <c r="C1235" t="s">
        <v>4923</v>
      </c>
      <c r="D1235" s="140">
        <v>12.29</v>
      </c>
    </row>
    <row r="1236" spans="1:4" ht="30">
      <c r="A1236">
        <v>1413</v>
      </c>
      <c r="B1236" s="141" t="s">
        <v>5079</v>
      </c>
      <c r="C1236" t="s">
        <v>4923</v>
      </c>
      <c r="D1236" s="140">
        <v>18.16</v>
      </c>
    </row>
    <row r="1237" spans="1:4" ht="30">
      <c r="A1237">
        <v>1412</v>
      </c>
      <c r="B1237" s="141" t="s">
        <v>5080</v>
      </c>
      <c r="C1237" t="s">
        <v>4923</v>
      </c>
      <c r="D1237" s="140">
        <v>15.39</v>
      </c>
    </row>
    <row r="1238" spans="1:4" ht="30">
      <c r="A1238">
        <v>1411</v>
      </c>
      <c r="B1238" s="141" t="s">
        <v>5081</v>
      </c>
      <c r="C1238" t="s">
        <v>4923</v>
      </c>
      <c r="D1238" s="140">
        <v>27.99</v>
      </c>
    </row>
    <row r="1239" spans="1:4" ht="30">
      <c r="A1239">
        <v>1406</v>
      </c>
      <c r="B1239" s="141" t="s">
        <v>5082</v>
      </c>
      <c r="C1239" t="s">
        <v>4923</v>
      </c>
      <c r="D1239" s="140">
        <v>18.559999999999999</v>
      </c>
    </row>
    <row r="1240" spans="1:4" ht="30">
      <c r="A1240">
        <v>1407</v>
      </c>
      <c r="B1240" s="141" t="s">
        <v>5083</v>
      </c>
      <c r="C1240" t="s">
        <v>4923</v>
      </c>
      <c r="D1240" s="140">
        <v>23.15</v>
      </c>
    </row>
    <row r="1241" spans="1:4" ht="30">
      <c r="A1241">
        <v>1404</v>
      </c>
      <c r="B1241" s="141" t="s">
        <v>5084</v>
      </c>
      <c r="C1241" t="s">
        <v>4923</v>
      </c>
      <c r="D1241" s="140">
        <v>24.61</v>
      </c>
    </row>
    <row r="1242" spans="1:4" ht="60">
      <c r="A1242">
        <v>11281</v>
      </c>
      <c r="B1242" s="141" t="s">
        <v>5085</v>
      </c>
      <c r="C1242" t="s">
        <v>4923</v>
      </c>
      <c r="D1242" s="140">
        <v>11589</v>
      </c>
    </row>
    <row r="1243" spans="1:4" ht="60">
      <c r="A1243">
        <v>1442</v>
      </c>
      <c r="B1243" s="141" t="s">
        <v>7055</v>
      </c>
      <c r="C1243" t="s">
        <v>4923</v>
      </c>
      <c r="D1243" s="140">
        <v>9728.8799999999992</v>
      </c>
    </row>
    <row r="1244" spans="1:4" ht="60">
      <c r="A1244">
        <v>13457</v>
      </c>
      <c r="B1244" s="141" t="s">
        <v>7056</v>
      </c>
      <c r="C1244" t="s">
        <v>4923</v>
      </c>
      <c r="D1244" s="140">
        <v>8397.82</v>
      </c>
    </row>
    <row r="1245" spans="1:4" ht="75">
      <c r="A1245">
        <v>40699</v>
      </c>
      <c r="B1245" s="141" t="s">
        <v>5086</v>
      </c>
      <c r="C1245" t="s">
        <v>4923</v>
      </c>
      <c r="D1245" s="140">
        <v>6491.84</v>
      </c>
    </row>
    <row r="1246" spans="1:4" ht="75">
      <c r="A1246">
        <v>40701</v>
      </c>
      <c r="B1246" s="141" t="s">
        <v>5087</v>
      </c>
      <c r="C1246" t="s">
        <v>4923</v>
      </c>
      <c r="D1246" s="140">
        <v>114784.58</v>
      </c>
    </row>
    <row r="1247" spans="1:4" ht="75">
      <c r="A1247">
        <v>40700</v>
      </c>
      <c r="B1247" s="141" t="s">
        <v>5088</v>
      </c>
      <c r="C1247" t="s">
        <v>4923</v>
      </c>
      <c r="D1247" s="140">
        <v>15112.15</v>
      </c>
    </row>
    <row r="1248" spans="1:4" ht="30">
      <c r="A1248">
        <v>13458</v>
      </c>
      <c r="B1248" s="141" t="s">
        <v>719</v>
      </c>
      <c r="C1248" t="s">
        <v>4923</v>
      </c>
      <c r="D1248" s="140">
        <v>14360.28</v>
      </c>
    </row>
    <row r="1249" spans="1:4" ht="30">
      <c r="A1249">
        <v>11134</v>
      </c>
      <c r="B1249" s="141" t="s">
        <v>8515</v>
      </c>
      <c r="C1249" t="s">
        <v>4921</v>
      </c>
      <c r="D1249" s="140">
        <v>96.18</v>
      </c>
    </row>
    <row r="1250" spans="1:4" ht="30">
      <c r="A1250">
        <v>11135</v>
      </c>
      <c r="B1250" s="141" t="s">
        <v>8516</v>
      </c>
      <c r="C1250" t="s">
        <v>4921</v>
      </c>
      <c r="D1250" s="140">
        <v>103.84</v>
      </c>
    </row>
    <row r="1251" spans="1:4" ht="30">
      <c r="A1251">
        <v>11136</v>
      </c>
      <c r="B1251" s="141" t="s">
        <v>8517</v>
      </c>
      <c r="C1251" t="s">
        <v>4921</v>
      </c>
      <c r="D1251" s="140">
        <v>118.9</v>
      </c>
    </row>
    <row r="1252" spans="1:4" ht="30">
      <c r="A1252">
        <v>34743</v>
      </c>
      <c r="B1252" s="141" t="s">
        <v>8518</v>
      </c>
      <c r="C1252" t="s">
        <v>4921</v>
      </c>
      <c r="D1252" s="140">
        <v>143.46</v>
      </c>
    </row>
    <row r="1253" spans="1:4" ht="30">
      <c r="A1253">
        <v>11137</v>
      </c>
      <c r="B1253" s="141" t="s">
        <v>8519</v>
      </c>
      <c r="C1253" t="s">
        <v>4921</v>
      </c>
      <c r="D1253" s="140">
        <v>162.94</v>
      </c>
    </row>
    <row r="1254" spans="1:4" ht="30">
      <c r="A1254">
        <v>34745</v>
      </c>
      <c r="B1254" s="141" t="s">
        <v>8520</v>
      </c>
      <c r="C1254" t="s">
        <v>4921</v>
      </c>
      <c r="D1254" s="140">
        <v>193.76</v>
      </c>
    </row>
    <row r="1255" spans="1:4" ht="30">
      <c r="A1255">
        <v>34746</v>
      </c>
      <c r="B1255" s="141" t="s">
        <v>8521</v>
      </c>
      <c r="C1255" t="s">
        <v>4921</v>
      </c>
      <c r="D1255" s="140">
        <v>52.84</v>
      </c>
    </row>
    <row r="1256" spans="1:4" ht="30">
      <c r="A1256">
        <v>1360</v>
      </c>
      <c r="B1256" s="141" t="s">
        <v>8522</v>
      </c>
      <c r="C1256" t="s">
        <v>4921</v>
      </c>
      <c r="D1256" s="140">
        <v>61.65</v>
      </c>
    </row>
    <row r="1257" spans="1:4" ht="30">
      <c r="A1257">
        <v>36524</v>
      </c>
      <c r="B1257" s="141" t="s">
        <v>720</v>
      </c>
      <c r="C1257" t="s">
        <v>4923</v>
      </c>
      <c r="D1257" s="140">
        <v>158022.92000000001</v>
      </c>
    </row>
    <row r="1258" spans="1:4" ht="30">
      <c r="A1258">
        <v>36526</v>
      </c>
      <c r="B1258" s="141" t="s">
        <v>721</v>
      </c>
      <c r="C1258" t="s">
        <v>4923</v>
      </c>
      <c r="D1258" s="140">
        <v>127341.3</v>
      </c>
    </row>
    <row r="1259" spans="1:4" ht="30">
      <c r="A1259">
        <v>36523</v>
      </c>
      <c r="B1259" s="141" t="s">
        <v>722</v>
      </c>
      <c r="C1259" t="s">
        <v>4923</v>
      </c>
      <c r="D1259" s="140">
        <v>272620.55</v>
      </c>
    </row>
    <row r="1260" spans="1:4" ht="30">
      <c r="A1260">
        <v>36527</v>
      </c>
      <c r="B1260" s="141" t="s">
        <v>723</v>
      </c>
      <c r="C1260" t="s">
        <v>4923</v>
      </c>
      <c r="D1260" s="140">
        <v>296122.07</v>
      </c>
    </row>
    <row r="1261" spans="1:4" ht="30">
      <c r="A1261">
        <v>13803</v>
      </c>
      <c r="B1261" s="141" t="s">
        <v>724</v>
      </c>
      <c r="C1261" t="s">
        <v>4923</v>
      </c>
      <c r="D1261" s="140">
        <v>107075.16</v>
      </c>
    </row>
    <row r="1262" spans="1:4" ht="30">
      <c r="A1262">
        <v>38642</v>
      </c>
      <c r="B1262" s="141" t="s">
        <v>725</v>
      </c>
      <c r="C1262" t="s">
        <v>4923</v>
      </c>
      <c r="D1262" s="140">
        <v>68944.81</v>
      </c>
    </row>
    <row r="1263" spans="1:4" ht="30">
      <c r="A1263">
        <v>36522</v>
      </c>
      <c r="B1263" s="141" t="s">
        <v>726</v>
      </c>
      <c r="C1263" t="s">
        <v>4923</v>
      </c>
      <c r="D1263" s="140">
        <v>80182</v>
      </c>
    </row>
    <row r="1264" spans="1:4" ht="30">
      <c r="A1264">
        <v>36525</v>
      </c>
      <c r="B1264" s="141" t="s">
        <v>727</v>
      </c>
      <c r="C1264" t="s">
        <v>4923</v>
      </c>
      <c r="D1264" s="140">
        <v>107382.42</v>
      </c>
    </row>
    <row r="1265" spans="1:4" ht="30">
      <c r="A1265">
        <v>34348</v>
      </c>
      <c r="B1265" s="141" t="s">
        <v>728</v>
      </c>
      <c r="C1265" t="s">
        <v>4924</v>
      </c>
      <c r="D1265" s="140">
        <v>23.51</v>
      </c>
    </row>
    <row r="1266" spans="1:4" ht="30">
      <c r="A1266">
        <v>34347</v>
      </c>
      <c r="B1266" s="141" t="s">
        <v>729</v>
      </c>
      <c r="C1266" t="s">
        <v>4924</v>
      </c>
      <c r="D1266" s="140">
        <v>16.809999999999999</v>
      </c>
    </row>
    <row r="1267" spans="1:4" ht="30">
      <c r="A1267">
        <v>11146</v>
      </c>
      <c r="B1267" s="141" t="s">
        <v>730</v>
      </c>
      <c r="C1267" t="s">
        <v>4941</v>
      </c>
      <c r="D1267" s="140">
        <v>641.39</v>
      </c>
    </row>
    <row r="1268" spans="1:4" ht="30">
      <c r="A1268">
        <v>11147</v>
      </c>
      <c r="B1268" s="141" t="s">
        <v>731</v>
      </c>
      <c r="C1268" t="s">
        <v>4941</v>
      </c>
      <c r="D1268" s="140">
        <v>666.49</v>
      </c>
    </row>
    <row r="1269" spans="1:4" ht="30">
      <c r="A1269">
        <v>34872</v>
      </c>
      <c r="B1269" s="141" t="s">
        <v>732</v>
      </c>
      <c r="C1269" t="s">
        <v>4941</v>
      </c>
      <c r="D1269" s="140">
        <v>673.97</v>
      </c>
    </row>
    <row r="1270" spans="1:4" ht="30">
      <c r="A1270">
        <v>34491</v>
      </c>
      <c r="B1270" s="141" t="s">
        <v>733</v>
      </c>
      <c r="C1270" t="s">
        <v>4941</v>
      </c>
      <c r="D1270" s="140">
        <v>693.51</v>
      </c>
    </row>
    <row r="1271" spans="1:4" ht="30">
      <c r="A1271">
        <v>34770</v>
      </c>
      <c r="B1271" s="141" t="s">
        <v>734</v>
      </c>
      <c r="C1271" t="s">
        <v>5058</v>
      </c>
      <c r="D1271" s="140">
        <v>500.25</v>
      </c>
    </row>
    <row r="1272" spans="1:4" ht="30">
      <c r="A1272">
        <v>1518</v>
      </c>
      <c r="B1272" s="141" t="s">
        <v>735</v>
      </c>
      <c r="C1272" t="s">
        <v>5058</v>
      </c>
      <c r="D1272" s="140">
        <v>510</v>
      </c>
    </row>
    <row r="1273" spans="1:4" ht="30">
      <c r="A1273">
        <v>41965</v>
      </c>
      <c r="B1273" s="141" t="s">
        <v>5089</v>
      </c>
      <c r="C1273" t="s">
        <v>5058</v>
      </c>
      <c r="D1273" s="140">
        <v>447.18</v>
      </c>
    </row>
    <row r="1274" spans="1:4" ht="30">
      <c r="A1274">
        <v>34492</v>
      </c>
      <c r="B1274" s="141" t="s">
        <v>736</v>
      </c>
      <c r="C1274" t="s">
        <v>4941</v>
      </c>
      <c r="D1274" s="140">
        <v>570</v>
      </c>
    </row>
    <row r="1275" spans="1:4" ht="30">
      <c r="A1275">
        <v>1524</v>
      </c>
      <c r="B1275" s="141" t="s">
        <v>737</v>
      </c>
      <c r="C1275" t="s">
        <v>4941</v>
      </c>
      <c r="D1275" s="140">
        <v>615.37</v>
      </c>
    </row>
    <row r="1276" spans="1:4" ht="30">
      <c r="A1276">
        <v>38404</v>
      </c>
      <c r="B1276" s="141" t="s">
        <v>738</v>
      </c>
      <c r="C1276" t="s">
        <v>4941</v>
      </c>
      <c r="D1276" s="140">
        <v>590.41</v>
      </c>
    </row>
    <row r="1277" spans="1:4" ht="30">
      <c r="A1277">
        <v>39849</v>
      </c>
      <c r="B1277" s="141" t="s">
        <v>739</v>
      </c>
      <c r="C1277" t="s">
        <v>4941</v>
      </c>
      <c r="D1277" s="140">
        <v>676.61</v>
      </c>
    </row>
    <row r="1278" spans="1:4" ht="30">
      <c r="A1278">
        <v>38464</v>
      </c>
      <c r="B1278" s="141" t="s">
        <v>740</v>
      </c>
      <c r="C1278" t="s">
        <v>4941</v>
      </c>
      <c r="D1278" s="140">
        <v>686.43</v>
      </c>
    </row>
    <row r="1279" spans="1:4" ht="30">
      <c r="A1279">
        <v>34493</v>
      </c>
      <c r="B1279" s="141" t="s">
        <v>741</v>
      </c>
      <c r="C1279" t="s">
        <v>4941</v>
      </c>
      <c r="D1279" s="140">
        <v>586.05999999999995</v>
      </c>
    </row>
    <row r="1280" spans="1:4" ht="30">
      <c r="A1280">
        <v>1527</v>
      </c>
      <c r="B1280" s="141" t="s">
        <v>742</v>
      </c>
      <c r="C1280" t="s">
        <v>4941</v>
      </c>
      <c r="D1280" s="140">
        <v>634.9</v>
      </c>
    </row>
    <row r="1281" spans="1:4" ht="30">
      <c r="A1281">
        <v>38405</v>
      </c>
      <c r="B1281" s="141" t="s">
        <v>743</v>
      </c>
      <c r="C1281" t="s">
        <v>4941</v>
      </c>
      <c r="D1281" s="140">
        <v>608.62</v>
      </c>
    </row>
    <row r="1282" spans="1:4" ht="30">
      <c r="A1282">
        <v>38408</v>
      </c>
      <c r="B1282" s="141" t="s">
        <v>744</v>
      </c>
      <c r="C1282" t="s">
        <v>4941</v>
      </c>
      <c r="D1282" s="140">
        <v>673.68</v>
      </c>
    </row>
    <row r="1283" spans="1:4" ht="30">
      <c r="A1283">
        <v>34494</v>
      </c>
      <c r="B1283" s="141" t="s">
        <v>745</v>
      </c>
      <c r="C1283" t="s">
        <v>4941</v>
      </c>
      <c r="D1283" s="140">
        <v>605.6</v>
      </c>
    </row>
    <row r="1284" spans="1:4" ht="30">
      <c r="A1284">
        <v>1525</v>
      </c>
      <c r="B1284" s="141" t="s">
        <v>746</v>
      </c>
      <c r="C1284" t="s">
        <v>4941</v>
      </c>
      <c r="D1284" s="140">
        <v>654.44000000000005</v>
      </c>
    </row>
    <row r="1285" spans="1:4" ht="30">
      <c r="A1285">
        <v>38406</v>
      </c>
      <c r="B1285" s="141" t="s">
        <v>747</v>
      </c>
      <c r="C1285" t="s">
        <v>4941</v>
      </c>
      <c r="D1285" s="140">
        <v>642.66</v>
      </c>
    </row>
    <row r="1286" spans="1:4" ht="30">
      <c r="A1286">
        <v>38409</v>
      </c>
      <c r="B1286" s="141" t="s">
        <v>748</v>
      </c>
      <c r="C1286" t="s">
        <v>4941</v>
      </c>
      <c r="D1286" s="140">
        <v>678.27</v>
      </c>
    </row>
    <row r="1287" spans="1:4" ht="30">
      <c r="A1287">
        <v>43360</v>
      </c>
      <c r="B1287" s="141" t="s">
        <v>8523</v>
      </c>
      <c r="C1287" t="s">
        <v>4941</v>
      </c>
      <c r="D1287" s="140">
        <v>707.24</v>
      </c>
    </row>
    <row r="1288" spans="1:4" ht="30">
      <c r="A1288">
        <v>34495</v>
      </c>
      <c r="B1288" s="141" t="s">
        <v>749</v>
      </c>
      <c r="C1288" t="s">
        <v>4941</v>
      </c>
      <c r="D1288" s="140">
        <v>625.13</v>
      </c>
    </row>
    <row r="1289" spans="1:4" ht="30">
      <c r="A1289">
        <v>11145</v>
      </c>
      <c r="B1289" s="141" t="s">
        <v>750</v>
      </c>
      <c r="C1289" t="s">
        <v>4941</v>
      </c>
      <c r="D1289" s="140">
        <v>673.97</v>
      </c>
    </row>
    <row r="1290" spans="1:4" ht="30">
      <c r="A1290">
        <v>34496</v>
      </c>
      <c r="B1290" s="141" t="s">
        <v>751</v>
      </c>
      <c r="C1290" t="s">
        <v>4941</v>
      </c>
      <c r="D1290" s="140">
        <v>652.12</v>
      </c>
    </row>
    <row r="1291" spans="1:4" ht="30">
      <c r="A1291">
        <v>34479</v>
      </c>
      <c r="B1291" s="141" t="s">
        <v>752</v>
      </c>
      <c r="C1291" t="s">
        <v>4941</v>
      </c>
      <c r="D1291" s="140">
        <v>693.51</v>
      </c>
    </row>
    <row r="1292" spans="1:4" ht="30">
      <c r="A1292">
        <v>34481</v>
      </c>
      <c r="B1292" s="141" t="s">
        <v>753</v>
      </c>
      <c r="C1292" t="s">
        <v>4941</v>
      </c>
      <c r="D1292" s="140">
        <v>724.63</v>
      </c>
    </row>
    <row r="1293" spans="1:4" ht="30">
      <c r="A1293">
        <v>34483</v>
      </c>
      <c r="B1293" s="141" t="s">
        <v>754</v>
      </c>
      <c r="C1293" t="s">
        <v>4941</v>
      </c>
      <c r="D1293" s="140">
        <v>774.22</v>
      </c>
    </row>
    <row r="1294" spans="1:4" ht="30">
      <c r="A1294">
        <v>34485</v>
      </c>
      <c r="B1294" s="141" t="s">
        <v>755</v>
      </c>
      <c r="C1294" t="s">
        <v>4941</v>
      </c>
      <c r="D1294" s="140">
        <v>827.94</v>
      </c>
    </row>
    <row r="1295" spans="1:4" ht="30">
      <c r="A1295">
        <v>14041</v>
      </c>
      <c r="B1295" s="141" t="s">
        <v>756</v>
      </c>
      <c r="C1295" t="s">
        <v>4941</v>
      </c>
      <c r="D1295" s="140">
        <v>538.20000000000005</v>
      </c>
    </row>
    <row r="1296" spans="1:4" ht="30">
      <c r="A1296">
        <v>1523</v>
      </c>
      <c r="B1296" s="141" t="s">
        <v>757</v>
      </c>
      <c r="C1296" t="s">
        <v>4941</v>
      </c>
      <c r="D1296" s="140">
        <v>546.99</v>
      </c>
    </row>
    <row r="1297" spans="1:4" ht="30">
      <c r="A1297">
        <v>14052</v>
      </c>
      <c r="B1297" s="141" t="s">
        <v>758</v>
      </c>
      <c r="C1297" t="s">
        <v>4923</v>
      </c>
      <c r="D1297" s="140">
        <v>11.45</v>
      </c>
    </row>
    <row r="1298" spans="1:4" ht="30">
      <c r="A1298">
        <v>14054</v>
      </c>
      <c r="B1298" s="141" t="s">
        <v>759</v>
      </c>
      <c r="C1298" t="s">
        <v>4923</v>
      </c>
      <c r="D1298" s="140">
        <v>14.88</v>
      </c>
    </row>
    <row r="1299" spans="1:4" ht="30">
      <c r="A1299">
        <v>14053</v>
      </c>
      <c r="B1299" s="141" t="s">
        <v>760</v>
      </c>
      <c r="C1299" t="s">
        <v>4923</v>
      </c>
      <c r="D1299" s="140">
        <v>11.62</v>
      </c>
    </row>
    <row r="1300" spans="1:4" ht="30">
      <c r="A1300">
        <v>2558</v>
      </c>
      <c r="B1300" s="141" t="s">
        <v>761</v>
      </c>
      <c r="C1300" t="s">
        <v>4923</v>
      </c>
      <c r="D1300" s="140">
        <v>8.75</v>
      </c>
    </row>
    <row r="1301" spans="1:4" ht="30">
      <c r="A1301">
        <v>2560</v>
      </c>
      <c r="B1301" s="141" t="s">
        <v>762</v>
      </c>
      <c r="C1301" t="s">
        <v>4923</v>
      </c>
      <c r="D1301" s="140">
        <v>15.4</v>
      </c>
    </row>
    <row r="1302" spans="1:4" ht="30">
      <c r="A1302">
        <v>2559</v>
      </c>
      <c r="B1302" s="141" t="s">
        <v>763</v>
      </c>
      <c r="C1302" t="s">
        <v>4923</v>
      </c>
      <c r="D1302" s="140">
        <v>12.32</v>
      </c>
    </row>
    <row r="1303" spans="1:4" ht="30">
      <c r="A1303">
        <v>2592</v>
      </c>
      <c r="B1303" s="141" t="s">
        <v>764</v>
      </c>
      <c r="C1303" t="s">
        <v>4923</v>
      </c>
      <c r="D1303" s="140">
        <v>204.24</v>
      </c>
    </row>
    <row r="1304" spans="1:4" ht="30">
      <c r="A1304">
        <v>2566</v>
      </c>
      <c r="B1304" s="141" t="s">
        <v>765</v>
      </c>
      <c r="C1304" t="s">
        <v>4923</v>
      </c>
      <c r="D1304" s="140">
        <v>20.55</v>
      </c>
    </row>
    <row r="1305" spans="1:4" ht="30">
      <c r="A1305">
        <v>2589</v>
      </c>
      <c r="B1305" s="141" t="s">
        <v>766</v>
      </c>
      <c r="C1305" t="s">
        <v>4923</v>
      </c>
      <c r="D1305" s="140">
        <v>27.32</v>
      </c>
    </row>
    <row r="1306" spans="1:4" ht="30">
      <c r="A1306">
        <v>2591</v>
      </c>
      <c r="B1306" s="141" t="s">
        <v>767</v>
      </c>
      <c r="C1306" t="s">
        <v>4923</v>
      </c>
      <c r="D1306" s="140">
        <v>9.9600000000000009</v>
      </c>
    </row>
    <row r="1307" spans="1:4" ht="30">
      <c r="A1307">
        <v>2590</v>
      </c>
      <c r="B1307" s="141" t="s">
        <v>768</v>
      </c>
      <c r="C1307" t="s">
        <v>4923</v>
      </c>
      <c r="D1307" s="140">
        <v>16.760000000000002</v>
      </c>
    </row>
    <row r="1308" spans="1:4" ht="30">
      <c r="A1308">
        <v>2567</v>
      </c>
      <c r="B1308" s="141" t="s">
        <v>769</v>
      </c>
      <c r="C1308" t="s">
        <v>4923</v>
      </c>
      <c r="D1308" s="140">
        <v>40.07</v>
      </c>
    </row>
    <row r="1309" spans="1:4" ht="30">
      <c r="A1309">
        <v>2565</v>
      </c>
      <c r="B1309" s="141" t="s">
        <v>770</v>
      </c>
      <c r="C1309" t="s">
        <v>4923</v>
      </c>
      <c r="D1309" s="140">
        <v>9.98</v>
      </c>
    </row>
    <row r="1310" spans="1:4" ht="30">
      <c r="A1310">
        <v>2568</v>
      </c>
      <c r="B1310" s="141" t="s">
        <v>771</v>
      </c>
      <c r="C1310" t="s">
        <v>4923</v>
      </c>
      <c r="D1310" s="140">
        <v>111.27</v>
      </c>
    </row>
    <row r="1311" spans="1:4" ht="30">
      <c r="A1311">
        <v>2594</v>
      </c>
      <c r="B1311" s="141" t="s">
        <v>772</v>
      </c>
      <c r="C1311" t="s">
        <v>4923</v>
      </c>
      <c r="D1311" s="140">
        <v>185.37</v>
      </c>
    </row>
    <row r="1312" spans="1:4" ht="30">
      <c r="A1312">
        <v>2587</v>
      </c>
      <c r="B1312" s="141" t="s">
        <v>773</v>
      </c>
      <c r="C1312" t="s">
        <v>4923</v>
      </c>
      <c r="D1312" s="140">
        <v>31.59</v>
      </c>
    </row>
    <row r="1313" spans="1:4" ht="30">
      <c r="A1313">
        <v>2588</v>
      </c>
      <c r="B1313" s="141" t="s">
        <v>774</v>
      </c>
      <c r="C1313" t="s">
        <v>4923</v>
      </c>
      <c r="D1313" s="140">
        <v>25.09</v>
      </c>
    </row>
    <row r="1314" spans="1:4" ht="30">
      <c r="A1314">
        <v>2569</v>
      </c>
      <c r="B1314" s="141" t="s">
        <v>775</v>
      </c>
      <c r="C1314" t="s">
        <v>4923</v>
      </c>
      <c r="D1314" s="140">
        <v>9.67</v>
      </c>
    </row>
    <row r="1315" spans="1:4" ht="30">
      <c r="A1315">
        <v>2570</v>
      </c>
      <c r="B1315" s="141" t="s">
        <v>776</v>
      </c>
      <c r="C1315" t="s">
        <v>4923</v>
      </c>
      <c r="D1315" s="140">
        <v>16.21</v>
      </c>
    </row>
    <row r="1316" spans="1:4" ht="30">
      <c r="A1316">
        <v>2571</v>
      </c>
      <c r="B1316" s="141" t="s">
        <v>777</v>
      </c>
      <c r="C1316" t="s">
        <v>4923</v>
      </c>
      <c r="D1316" s="140">
        <v>48.12</v>
      </c>
    </row>
    <row r="1317" spans="1:4" ht="30">
      <c r="A1317">
        <v>2593</v>
      </c>
      <c r="B1317" s="141" t="s">
        <v>778</v>
      </c>
      <c r="C1317" t="s">
        <v>4923</v>
      </c>
      <c r="D1317" s="140">
        <v>10.31</v>
      </c>
    </row>
    <row r="1318" spans="1:4" ht="30">
      <c r="A1318">
        <v>2572</v>
      </c>
      <c r="B1318" s="141" t="s">
        <v>779</v>
      </c>
      <c r="C1318" t="s">
        <v>4923</v>
      </c>
      <c r="D1318" s="140">
        <v>142.30000000000001</v>
      </c>
    </row>
    <row r="1319" spans="1:4" ht="30">
      <c r="A1319">
        <v>2595</v>
      </c>
      <c r="B1319" s="141" t="s">
        <v>780</v>
      </c>
      <c r="C1319" t="s">
        <v>4923</v>
      </c>
      <c r="D1319" s="140">
        <v>222.01</v>
      </c>
    </row>
    <row r="1320" spans="1:4" ht="30">
      <c r="A1320">
        <v>2576</v>
      </c>
      <c r="B1320" s="141" t="s">
        <v>781</v>
      </c>
      <c r="C1320" t="s">
        <v>4923</v>
      </c>
      <c r="D1320" s="140">
        <v>37.85</v>
      </c>
    </row>
    <row r="1321" spans="1:4" ht="30">
      <c r="A1321">
        <v>2575</v>
      </c>
      <c r="B1321" s="141" t="s">
        <v>782</v>
      </c>
      <c r="C1321" t="s">
        <v>4923</v>
      </c>
      <c r="D1321" s="140">
        <v>28.45</v>
      </c>
    </row>
    <row r="1322" spans="1:4" ht="30">
      <c r="A1322">
        <v>2573</v>
      </c>
      <c r="B1322" s="141" t="s">
        <v>783</v>
      </c>
      <c r="C1322" t="s">
        <v>4923</v>
      </c>
      <c r="D1322" s="140">
        <v>11.81</v>
      </c>
    </row>
    <row r="1323" spans="1:4" ht="30">
      <c r="A1323">
        <v>2586</v>
      </c>
      <c r="B1323" s="141" t="s">
        <v>784</v>
      </c>
      <c r="C1323" t="s">
        <v>4923</v>
      </c>
      <c r="D1323" s="140">
        <v>19.149999999999999</v>
      </c>
    </row>
    <row r="1324" spans="1:4" ht="30">
      <c r="A1324">
        <v>2577</v>
      </c>
      <c r="B1324" s="141" t="s">
        <v>785</v>
      </c>
      <c r="C1324" t="s">
        <v>4923</v>
      </c>
      <c r="D1324" s="140">
        <v>51.28</v>
      </c>
    </row>
    <row r="1325" spans="1:4" ht="30">
      <c r="A1325">
        <v>2574</v>
      </c>
      <c r="B1325" s="141" t="s">
        <v>786</v>
      </c>
      <c r="C1325" t="s">
        <v>4923</v>
      </c>
      <c r="D1325" s="140">
        <v>11.89</v>
      </c>
    </row>
    <row r="1326" spans="1:4" ht="30">
      <c r="A1326">
        <v>2578</v>
      </c>
      <c r="B1326" s="141" t="s">
        <v>787</v>
      </c>
      <c r="C1326" t="s">
        <v>4923</v>
      </c>
      <c r="D1326" s="140">
        <v>160.11000000000001</v>
      </c>
    </row>
    <row r="1327" spans="1:4" ht="30">
      <c r="A1327">
        <v>2585</v>
      </c>
      <c r="B1327" s="141" t="s">
        <v>788</v>
      </c>
      <c r="C1327" t="s">
        <v>4923</v>
      </c>
      <c r="D1327" s="140">
        <v>219.71</v>
      </c>
    </row>
    <row r="1328" spans="1:4" ht="30">
      <c r="A1328">
        <v>12008</v>
      </c>
      <c r="B1328" s="141" t="s">
        <v>789</v>
      </c>
      <c r="C1328" t="s">
        <v>4923</v>
      </c>
      <c r="D1328" s="140">
        <v>117.88</v>
      </c>
    </row>
    <row r="1329" spans="1:4" ht="30">
      <c r="A1329">
        <v>2582</v>
      </c>
      <c r="B1329" s="141" t="s">
        <v>790</v>
      </c>
      <c r="C1329" t="s">
        <v>4923</v>
      </c>
      <c r="D1329" s="140">
        <v>35.1</v>
      </c>
    </row>
    <row r="1330" spans="1:4" ht="30">
      <c r="A1330">
        <v>2597</v>
      </c>
      <c r="B1330" s="141" t="s">
        <v>791</v>
      </c>
      <c r="C1330" t="s">
        <v>4923</v>
      </c>
      <c r="D1330" s="140">
        <v>30.09</v>
      </c>
    </row>
    <row r="1331" spans="1:4" ht="30">
      <c r="A1331">
        <v>2579</v>
      </c>
      <c r="B1331" s="141" t="s">
        <v>792</v>
      </c>
      <c r="C1331" t="s">
        <v>4923</v>
      </c>
      <c r="D1331" s="140">
        <v>14.32</v>
      </c>
    </row>
    <row r="1332" spans="1:4" ht="30">
      <c r="A1332">
        <v>2581</v>
      </c>
      <c r="B1332" s="141" t="s">
        <v>793</v>
      </c>
      <c r="C1332" t="s">
        <v>4923</v>
      </c>
      <c r="D1332" s="140">
        <v>18.329999999999998</v>
      </c>
    </row>
    <row r="1333" spans="1:4" ht="30">
      <c r="A1333">
        <v>2596</v>
      </c>
      <c r="B1333" s="141" t="s">
        <v>794</v>
      </c>
      <c r="C1333" t="s">
        <v>4923</v>
      </c>
      <c r="D1333" s="140">
        <v>54.21</v>
      </c>
    </row>
    <row r="1334" spans="1:4" ht="30">
      <c r="A1334">
        <v>2580</v>
      </c>
      <c r="B1334" s="141" t="s">
        <v>795</v>
      </c>
      <c r="C1334" t="s">
        <v>4923</v>
      </c>
      <c r="D1334" s="140">
        <v>15.7</v>
      </c>
    </row>
    <row r="1335" spans="1:4" ht="30">
      <c r="A1335">
        <v>2583</v>
      </c>
      <c r="B1335" s="141" t="s">
        <v>796</v>
      </c>
      <c r="C1335" t="s">
        <v>4923</v>
      </c>
      <c r="D1335" s="140">
        <v>131.85</v>
      </c>
    </row>
    <row r="1336" spans="1:4" ht="30">
      <c r="A1336">
        <v>2584</v>
      </c>
      <c r="B1336" s="141" t="s">
        <v>797</v>
      </c>
      <c r="C1336" t="s">
        <v>4923</v>
      </c>
      <c r="D1336" s="140">
        <v>219.49</v>
      </c>
    </row>
    <row r="1337" spans="1:4">
      <c r="A1337">
        <v>12010</v>
      </c>
      <c r="B1337" s="141" t="s">
        <v>798</v>
      </c>
      <c r="C1337" t="s">
        <v>4923</v>
      </c>
      <c r="D1337" s="140">
        <v>9.15</v>
      </c>
    </row>
    <row r="1338" spans="1:4">
      <c r="A1338">
        <v>39329</v>
      </c>
      <c r="B1338" s="141" t="s">
        <v>799</v>
      </c>
      <c r="C1338" t="s">
        <v>4923</v>
      </c>
      <c r="D1338" s="140">
        <v>9.57</v>
      </c>
    </row>
    <row r="1339" spans="1:4">
      <c r="A1339">
        <v>39330</v>
      </c>
      <c r="B1339" s="141" t="s">
        <v>800</v>
      </c>
      <c r="C1339" t="s">
        <v>4923</v>
      </c>
      <c r="D1339" s="140">
        <v>10.06</v>
      </c>
    </row>
    <row r="1340" spans="1:4">
      <c r="A1340">
        <v>39332</v>
      </c>
      <c r="B1340" s="141" t="s">
        <v>801</v>
      </c>
      <c r="C1340" t="s">
        <v>4923</v>
      </c>
      <c r="D1340" s="140">
        <v>11.25</v>
      </c>
    </row>
    <row r="1341" spans="1:4">
      <c r="A1341">
        <v>39331</v>
      </c>
      <c r="B1341" s="141" t="s">
        <v>802</v>
      </c>
      <c r="C1341" t="s">
        <v>4923</v>
      </c>
      <c r="D1341" s="140">
        <v>8.9499999999999993</v>
      </c>
    </row>
    <row r="1342" spans="1:4">
      <c r="A1342">
        <v>39333</v>
      </c>
      <c r="B1342" s="141" t="s">
        <v>803</v>
      </c>
      <c r="C1342" t="s">
        <v>4923</v>
      </c>
      <c r="D1342" s="140">
        <v>8.73</v>
      </c>
    </row>
    <row r="1343" spans="1:4">
      <c r="A1343">
        <v>39335</v>
      </c>
      <c r="B1343" s="141" t="s">
        <v>804</v>
      </c>
      <c r="C1343" t="s">
        <v>4923</v>
      </c>
      <c r="D1343" s="140">
        <v>10.1</v>
      </c>
    </row>
    <row r="1344" spans="1:4">
      <c r="A1344">
        <v>39334</v>
      </c>
      <c r="B1344" s="141" t="s">
        <v>805</v>
      </c>
      <c r="C1344" t="s">
        <v>4923</v>
      </c>
      <c r="D1344" s="140">
        <v>8.0299999999999994</v>
      </c>
    </row>
    <row r="1345" spans="1:4">
      <c r="A1345">
        <v>12016</v>
      </c>
      <c r="B1345" s="141" t="s">
        <v>806</v>
      </c>
      <c r="C1345" t="s">
        <v>4923</v>
      </c>
      <c r="D1345" s="140">
        <v>10.08</v>
      </c>
    </row>
    <row r="1346" spans="1:4">
      <c r="A1346">
        <v>12015</v>
      </c>
      <c r="B1346" s="141" t="s">
        <v>807</v>
      </c>
      <c r="C1346" t="s">
        <v>4923</v>
      </c>
      <c r="D1346" s="140">
        <v>11.73</v>
      </c>
    </row>
    <row r="1347" spans="1:4">
      <c r="A1347">
        <v>12020</v>
      </c>
      <c r="B1347" s="141" t="s">
        <v>808</v>
      </c>
      <c r="C1347" t="s">
        <v>4923</v>
      </c>
      <c r="D1347" s="140">
        <v>10.08</v>
      </c>
    </row>
    <row r="1348" spans="1:4">
      <c r="A1348">
        <v>12019</v>
      </c>
      <c r="B1348" s="141" t="s">
        <v>809</v>
      </c>
      <c r="C1348" t="s">
        <v>4923</v>
      </c>
      <c r="D1348" s="140">
        <v>11.73</v>
      </c>
    </row>
    <row r="1349" spans="1:4">
      <c r="A1349">
        <v>39336</v>
      </c>
      <c r="B1349" s="141" t="s">
        <v>810</v>
      </c>
      <c r="C1349" t="s">
        <v>4923</v>
      </c>
      <c r="D1349" s="140">
        <v>10.06</v>
      </c>
    </row>
    <row r="1350" spans="1:4">
      <c r="A1350">
        <v>39338</v>
      </c>
      <c r="B1350" s="141" t="s">
        <v>811</v>
      </c>
      <c r="C1350" t="s">
        <v>4923</v>
      </c>
      <c r="D1350" s="140">
        <v>11.25</v>
      </c>
    </row>
    <row r="1351" spans="1:4">
      <c r="A1351">
        <v>39337</v>
      </c>
      <c r="B1351" s="141" t="s">
        <v>812</v>
      </c>
      <c r="C1351" t="s">
        <v>4923</v>
      </c>
      <c r="D1351" s="140">
        <v>8.9499999999999993</v>
      </c>
    </row>
    <row r="1352" spans="1:4">
      <c r="A1352">
        <v>39341</v>
      </c>
      <c r="B1352" s="141" t="s">
        <v>813</v>
      </c>
      <c r="C1352" t="s">
        <v>4923</v>
      </c>
      <c r="D1352" s="140">
        <v>14.66</v>
      </c>
    </row>
    <row r="1353" spans="1:4">
      <c r="A1353">
        <v>39340</v>
      </c>
      <c r="B1353" s="141" t="s">
        <v>814</v>
      </c>
      <c r="C1353" t="s">
        <v>4923</v>
      </c>
      <c r="D1353" s="140">
        <v>10.76</v>
      </c>
    </row>
    <row r="1354" spans="1:4">
      <c r="A1354">
        <v>12025</v>
      </c>
      <c r="B1354" s="141" t="s">
        <v>815</v>
      </c>
      <c r="C1354" t="s">
        <v>4923</v>
      </c>
      <c r="D1354" s="140">
        <v>11.12</v>
      </c>
    </row>
    <row r="1355" spans="1:4">
      <c r="A1355">
        <v>39342</v>
      </c>
      <c r="B1355" s="141" t="s">
        <v>816</v>
      </c>
      <c r="C1355" t="s">
        <v>4923</v>
      </c>
      <c r="D1355" s="140">
        <v>14.66</v>
      </c>
    </row>
    <row r="1356" spans="1:4">
      <c r="A1356">
        <v>39343</v>
      </c>
      <c r="B1356" s="141" t="s">
        <v>817</v>
      </c>
      <c r="C1356" t="s">
        <v>4923</v>
      </c>
      <c r="D1356" s="140">
        <v>12.38</v>
      </c>
    </row>
    <row r="1357" spans="1:4">
      <c r="A1357">
        <v>39345</v>
      </c>
      <c r="B1357" s="141" t="s">
        <v>818</v>
      </c>
      <c r="C1357" t="s">
        <v>4923</v>
      </c>
      <c r="D1357" s="140">
        <v>16.75</v>
      </c>
    </row>
    <row r="1358" spans="1:4">
      <c r="A1358">
        <v>39344</v>
      </c>
      <c r="B1358" s="141" t="s">
        <v>819</v>
      </c>
      <c r="C1358" t="s">
        <v>4923</v>
      </c>
      <c r="D1358" s="140">
        <v>11.97</v>
      </c>
    </row>
    <row r="1359" spans="1:4" ht="30">
      <c r="A1359">
        <v>12623</v>
      </c>
      <c r="B1359" s="141" t="s">
        <v>820</v>
      </c>
      <c r="C1359" t="s">
        <v>4924</v>
      </c>
      <c r="D1359" s="140">
        <v>14.18</v>
      </c>
    </row>
    <row r="1360" spans="1:4">
      <c r="A1360">
        <v>34498</v>
      </c>
      <c r="B1360" s="141" t="s">
        <v>821</v>
      </c>
      <c r="C1360" t="s">
        <v>4923</v>
      </c>
      <c r="D1360" s="140">
        <v>106.9</v>
      </c>
    </row>
    <row r="1361" spans="1:4">
      <c r="A1361">
        <v>13244</v>
      </c>
      <c r="B1361" s="141" t="s">
        <v>822</v>
      </c>
      <c r="C1361" t="s">
        <v>4923</v>
      </c>
      <c r="D1361" s="140">
        <v>45</v>
      </c>
    </row>
    <row r="1362" spans="1:4" ht="30">
      <c r="A1362">
        <v>38998</v>
      </c>
      <c r="B1362" s="141" t="s">
        <v>5090</v>
      </c>
      <c r="C1362" t="s">
        <v>4923</v>
      </c>
      <c r="D1362" s="140">
        <v>15.16</v>
      </c>
    </row>
    <row r="1363" spans="1:4" ht="30">
      <c r="A1363">
        <v>38999</v>
      </c>
      <c r="B1363" s="141" t="s">
        <v>5091</v>
      </c>
      <c r="C1363" t="s">
        <v>4923</v>
      </c>
      <c r="D1363" s="140">
        <v>25.08</v>
      </c>
    </row>
    <row r="1364" spans="1:4" ht="30">
      <c r="A1364">
        <v>38996</v>
      </c>
      <c r="B1364" s="141" t="s">
        <v>5092</v>
      </c>
      <c r="C1364" t="s">
        <v>4923</v>
      </c>
      <c r="D1364" s="140">
        <v>21.9</v>
      </c>
    </row>
    <row r="1365" spans="1:4" ht="30">
      <c r="A1365">
        <v>38997</v>
      </c>
      <c r="B1365" s="141" t="s">
        <v>5093</v>
      </c>
      <c r="C1365" t="s">
        <v>4923</v>
      </c>
      <c r="D1365" s="140">
        <v>35.450000000000003</v>
      </c>
    </row>
    <row r="1366" spans="1:4">
      <c r="A1366">
        <v>39600</v>
      </c>
      <c r="B1366" s="141" t="s">
        <v>11857</v>
      </c>
      <c r="C1366" t="s">
        <v>4923</v>
      </c>
      <c r="D1366" s="140">
        <v>14.21</v>
      </c>
    </row>
    <row r="1367" spans="1:4">
      <c r="A1367">
        <v>39601</v>
      </c>
      <c r="B1367" s="141" t="s">
        <v>11858</v>
      </c>
      <c r="C1367" t="s">
        <v>4923</v>
      </c>
      <c r="D1367" s="140">
        <v>30.14</v>
      </c>
    </row>
    <row r="1368" spans="1:4" ht="30">
      <c r="A1368">
        <v>39862</v>
      </c>
      <c r="B1368" s="141" t="s">
        <v>823</v>
      </c>
      <c r="C1368" t="s">
        <v>4923</v>
      </c>
      <c r="D1368" s="140">
        <v>14.86</v>
      </c>
    </row>
    <row r="1369" spans="1:4" ht="30">
      <c r="A1369">
        <v>39863</v>
      </c>
      <c r="B1369" s="141" t="s">
        <v>824</v>
      </c>
      <c r="C1369" t="s">
        <v>4923</v>
      </c>
      <c r="D1369" s="140">
        <v>15.06</v>
      </c>
    </row>
    <row r="1370" spans="1:4" ht="30">
      <c r="A1370">
        <v>39864</v>
      </c>
      <c r="B1370" s="141" t="s">
        <v>825</v>
      </c>
      <c r="C1370" t="s">
        <v>4923</v>
      </c>
      <c r="D1370" s="140">
        <v>18.690000000000001</v>
      </c>
    </row>
    <row r="1371" spans="1:4" ht="30">
      <c r="A1371">
        <v>39865</v>
      </c>
      <c r="B1371" s="141" t="s">
        <v>826</v>
      </c>
      <c r="C1371" t="s">
        <v>4923</v>
      </c>
      <c r="D1371" s="140">
        <v>26.35</v>
      </c>
    </row>
    <row r="1372" spans="1:4" ht="30">
      <c r="A1372">
        <v>2517</v>
      </c>
      <c r="B1372" s="141" t="s">
        <v>827</v>
      </c>
      <c r="C1372" t="s">
        <v>4923</v>
      </c>
      <c r="D1372" s="140">
        <v>21.87</v>
      </c>
    </row>
    <row r="1373" spans="1:4" ht="30">
      <c r="A1373">
        <v>2522</v>
      </c>
      <c r="B1373" s="141" t="s">
        <v>828</v>
      </c>
      <c r="C1373" t="s">
        <v>4923</v>
      </c>
      <c r="D1373" s="140">
        <v>14.13</v>
      </c>
    </row>
    <row r="1374" spans="1:4" ht="30">
      <c r="A1374">
        <v>2548</v>
      </c>
      <c r="B1374" s="141" t="s">
        <v>829</v>
      </c>
      <c r="C1374" t="s">
        <v>4923</v>
      </c>
      <c r="D1374" s="140">
        <v>8.69</v>
      </c>
    </row>
    <row r="1375" spans="1:4" ht="30">
      <c r="A1375">
        <v>2516</v>
      </c>
      <c r="B1375" s="141" t="s">
        <v>830</v>
      </c>
      <c r="C1375" t="s">
        <v>4923</v>
      </c>
      <c r="D1375" s="140">
        <v>11.35</v>
      </c>
    </row>
    <row r="1376" spans="1:4" ht="30">
      <c r="A1376">
        <v>2518</v>
      </c>
      <c r="B1376" s="141" t="s">
        <v>831</v>
      </c>
      <c r="C1376" t="s">
        <v>4923</v>
      </c>
      <c r="D1376" s="140">
        <v>104.09</v>
      </c>
    </row>
    <row r="1377" spans="1:4" ht="30">
      <c r="A1377">
        <v>2521</v>
      </c>
      <c r="B1377" s="141" t="s">
        <v>832</v>
      </c>
      <c r="C1377" t="s">
        <v>4923</v>
      </c>
      <c r="D1377" s="140">
        <v>44.31</v>
      </c>
    </row>
    <row r="1378" spans="1:4" ht="30">
      <c r="A1378">
        <v>2515</v>
      </c>
      <c r="B1378" s="141" t="s">
        <v>833</v>
      </c>
      <c r="C1378" t="s">
        <v>4923</v>
      </c>
      <c r="D1378" s="140">
        <v>9.44</v>
      </c>
    </row>
    <row r="1379" spans="1:4" ht="30">
      <c r="A1379">
        <v>2519</v>
      </c>
      <c r="B1379" s="141" t="s">
        <v>834</v>
      </c>
      <c r="C1379" t="s">
        <v>4923</v>
      </c>
      <c r="D1379" s="140">
        <v>125.51</v>
      </c>
    </row>
    <row r="1380" spans="1:4" ht="30">
      <c r="A1380">
        <v>2520</v>
      </c>
      <c r="B1380" s="141" t="s">
        <v>835</v>
      </c>
      <c r="C1380" t="s">
        <v>4923</v>
      </c>
      <c r="D1380" s="140">
        <v>231.01</v>
      </c>
    </row>
    <row r="1381" spans="1:4" ht="30">
      <c r="A1381">
        <v>1602</v>
      </c>
      <c r="B1381" s="141" t="s">
        <v>836</v>
      </c>
      <c r="C1381" t="s">
        <v>4923</v>
      </c>
      <c r="D1381" s="140">
        <v>43.91</v>
      </c>
    </row>
    <row r="1382" spans="1:4" ht="30">
      <c r="A1382">
        <v>1601</v>
      </c>
      <c r="B1382" s="141" t="s">
        <v>837</v>
      </c>
      <c r="C1382" t="s">
        <v>4923</v>
      </c>
      <c r="D1382" s="140">
        <v>39.14</v>
      </c>
    </row>
    <row r="1383" spans="1:4" ht="30">
      <c r="A1383">
        <v>1598</v>
      </c>
      <c r="B1383" s="141" t="s">
        <v>838</v>
      </c>
      <c r="C1383" t="s">
        <v>4923</v>
      </c>
      <c r="D1383" s="140">
        <v>11.58</v>
      </c>
    </row>
    <row r="1384" spans="1:4" ht="30">
      <c r="A1384">
        <v>1600</v>
      </c>
      <c r="B1384" s="141" t="s">
        <v>839</v>
      </c>
      <c r="C1384" t="s">
        <v>4923</v>
      </c>
      <c r="D1384" s="140">
        <v>17.09</v>
      </c>
    </row>
    <row r="1385" spans="1:4" ht="30">
      <c r="A1385">
        <v>1603</v>
      </c>
      <c r="B1385" s="141" t="s">
        <v>840</v>
      </c>
      <c r="C1385" t="s">
        <v>4923</v>
      </c>
      <c r="D1385" s="140">
        <v>66.3</v>
      </c>
    </row>
    <row r="1386" spans="1:4" ht="30">
      <c r="A1386">
        <v>1599</v>
      </c>
      <c r="B1386" s="141" t="s">
        <v>841</v>
      </c>
      <c r="C1386" t="s">
        <v>4923</v>
      </c>
      <c r="D1386" s="140">
        <v>13.44</v>
      </c>
    </row>
    <row r="1387" spans="1:4" ht="30">
      <c r="A1387">
        <v>1597</v>
      </c>
      <c r="B1387" s="141" t="s">
        <v>842</v>
      </c>
      <c r="C1387" t="s">
        <v>4923</v>
      </c>
      <c r="D1387" s="140">
        <v>10.89</v>
      </c>
    </row>
    <row r="1388" spans="1:4">
      <c r="A1388">
        <v>39602</v>
      </c>
      <c r="B1388" s="141" t="s">
        <v>11859</v>
      </c>
      <c r="C1388" t="s">
        <v>4923</v>
      </c>
      <c r="D1388" s="140">
        <v>1.5</v>
      </c>
    </row>
    <row r="1389" spans="1:4">
      <c r="A1389">
        <v>39603</v>
      </c>
      <c r="B1389" s="141" t="s">
        <v>11860</v>
      </c>
      <c r="C1389" t="s">
        <v>4923</v>
      </c>
      <c r="D1389" s="140">
        <v>3.21</v>
      </c>
    </row>
    <row r="1390" spans="1:4" ht="30">
      <c r="A1390">
        <v>11821</v>
      </c>
      <c r="B1390" s="141" t="s">
        <v>843</v>
      </c>
      <c r="C1390" t="s">
        <v>4923</v>
      </c>
      <c r="D1390" s="140">
        <v>8.94</v>
      </c>
    </row>
    <row r="1391" spans="1:4" ht="30">
      <c r="A1391">
        <v>1562</v>
      </c>
      <c r="B1391" s="141" t="s">
        <v>844</v>
      </c>
      <c r="C1391" t="s">
        <v>4923</v>
      </c>
      <c r="D1391" s="140">
        <v>14.65</v>
      </c>
    </row>
    <row r="1392" spans="1:4" ht="30">
      <c r="A1392">
        <v>1563</v>
      </c>
      <c r="B1392" s="141" t="s">
        <v>845</v>
      </c>
      <c r="C1392" t="s">
        <v>4923</v>
      </c>
      <c r="D1392" s="140">
        <v>19.66</v>
      </c>
    </row>
    <row r="1393" spans="1:4" ht="30">
      <c r="A1393">
        <v>11856</v>
      </c>
      <c r="B1393" s="141" t="s">
        <v>846</v>
      </c>
      <c r="C1393" t="s">
        <v>4923</v>
      </c>
      <c r="D1393" s="140">
        <v>5.86</v>
      </c>
    </row>
    <row r="1394" spans="1:4" ht="30">
      <c r="A1394">
        <v>11857</v>
      </c>
      <c r="B1394" s="141" t="s">
        <v>847</v>
      </c>
      <c r="C1394" t="s">
        <v>4923</v>
      </c>
      <c r="D1394" s="140">
        <v>30.84</v>
      </c>
    </row>
    <row r="1395" spans="1:4" ht="30">
      <c r="A1395">
        <v>11858</v>
      </c>
      <c r="B1395" s="141" t="s">
        <v>848</v>
      </c>
      <c r="C1395" t="s">
        <v>4923</v>
      </c>
      <c r="D1395" s="140">
        <v>38.28</v>
      </c>
    </row>
    <row r="1396" spans="1:4" ht="30">
      <c r="A1396">
        <v>1539</v>
      </c>
      <c r="B1396" s="141" t="s">
        <v>849</v>
      </c>
      <c r="C1396" t="s">
        <v>4923</v>
      </c>
      <c r="D1396" s="140">
        <v>6.88</v>
      </c>
    </row>
    <row r="1397" spans="1:4" ht="30">
      <c r="A1397">
        <v>11859</v>
      </c>
      <c r="B1397" s="141" t="s">
        <v>850</v>
      </c>
      <c r="C1397" t="s">
        <v>4923</v>
      </c>
      <c r="D1397" s="140">
        <v>52.08</v>
      </c>
    </row>
    <row r="1398" spans="1:4" ht="30">
      <c r="A1398">
        <v>1550</v>
      </c>
      <c r="B1398" s="141" t="s">
        <v>851</v>
      </c>
      <c r="C1398" t="s">
        <v>4923</v>
      </c>
      <c r="D1398" s="140">
        <v>7.26</v>
      </c>
    </row>
    <row r="1399" spans="1:4" ht="30">
      <c r="A1399">
        <v>11854</v>
      </c>
      <c r="B1399" s="141" t="s">
        <v>852</v>
      </c>
      <c r="C1399" t="s">
        <v>4923</v>
      </c>
      <c r="D1399" s="140">
        <v>9.08</v>
      </c>
    </row>
    <row r="1400" spans="1:4" ht="30">
      <c r="A1400">
        <v>11862</v>
      </c>
      <c r="B1400" s="141" t="s">
        <v>853</v>
      </c>
      <c r="C1400" t="s">
        <v>4923</v>
      </c>
      <c r="D1400" s="140">
        <v>12.73</v>
      </c>
    </row>
    <row r="1401" spans="1:4" ht="30">
      <c r="A1401">
        <v>11863</v>
      </c>
      <c r="B1401" s="141" t="s">
        <v>854</v>
      </c>
      <c r="C1401" t="s">
        <v>4923</v>
      </c>
      <c r="D1401" s="140">
        <v>5.14</v>
      </c>
    </row>
    <row r="1402" spans="1:4" ht="30">
      <c r="A1402">
        <v>11855</v>
      </c>
      <c r="B1402" s="141" t="s">
        <v>855</v>
      </c>
      <c r="C1402" t="s">
        <v>4923</v>
      </c>
      <c r="D1402" s="140">
        <v>19.010000000000002</v>
      </c>
    </row>
    <row r="1403" spans="1:4" ht="30">
      <c r="A1403">
        <v>11864</v>
      </c>
      <c r="B1403" s="141" t="s">
        <v>856</v>
      </c>
      <c r="C1403" t="s">
        <v>4923</v>
      </c>
      <c r="D1403" s="140">
        <v>28.74</v>
      </c>
    </row>
    <row r="1404" spans="1:4" ht="30">
      <c r="A1404">
        <v>2527</v>
      </c>
      <c r="B1404" s="141" t="s">
        <v>857</v>
      </c>
      <c r="C1404" t="s">
        <v>4923</v>
      </c>
      <c r="D1404" s="140">
        <v>7.82</v>
      </c>
    </row>
    <row r="1405" spans="1:4" ht="30">
      <c r="A1405">
        <v>2526</v>
      </c>
      <c r="B1405" s="141" t="s">
        <v>858</v>
      </c>
      <c r="C1405" t="s">
        <v>4923</v>
      </c>
      <c r="D1405" s="140">
        <v>5.01</v>
      </c>
    </row>
    <row r="1406" spans="1:4" ht="30">
      <c r="A1406">
        <v>2487</v>
      </c>
      <c r="B1406" s="141" t="s">
        <v>859</v>
      </c>
      <c r="C1406" t="s">
        <v>4923</v>
      </c>
      <c r="D1406" s="140">
        <v>1.71</v>
      </c>
    </row>
    <row r="1407" spans="1:4" ht="30">
      <c r="A1407">
        <v>2483</v>
      </c>
      <c r="B1407" s="141" t="s">
        <v>860</v>
      </c>
      <c r="C1407" t="s">
        <v>4923</v>
      </c>
      <c r="D1407" s="140">
        <v>3.57</v>
      </c>
    </row>
    <row r="1408" spans="1:4" ht="30">
      <c r="A1408">
        <v>2528</v>
      </c>
      <c r="B1408" s="141" t="s">
        <v>861</v>
      </c>
      <c r="C1408" t="s">
        <v>4923</v>
      </c>
      <c r="D1408" s="140">
        <v>19.690000000000001</v>
      </c>
    </row>
    <row r="1409" spans="1:4" ht="30">
      <c r="A1409">
        <v>2489</v>
      </c>
      <c r="B1409" s="141" t="s">
        <v>862</v>
      </c>
      <c r="C1409" t="s">
        <v>4923</v>
      </c>
      <c r="D1409" s="140">
        <v>8.67</v>
      </c>
    </row>
    <row r="1410" spans="1:4" ht="30">
      <c r="A1410">
        <v>2488</v>
      </c>
      <c r="B1410" s="141" t="s">
        <v>863</v>
      </c>
      <c r="C1410" t="s">
        <v>4923</v>
      </c>
      <c r="D1410" s="140">
        <v>2</v>
      </c>
    </row>
    <row r="1411" spans="1:4" ht="30">
      <c r="A1411">
        <v>2484</v>
      </c>
      <c r="B1411" s="141" t="s">
        <v>864</v>
      </c>
      <c r="C1411" t="s">
        <v>4923</v>
      </c>
      <c r="D1411" s="140">
        <v>28.61</v>
      </c>
    </row>
    <row r="1412" spans="1:4" ht="30">
      <c r="A1412">
        <v>2485</v>
      </c>
      <c r="B1412" s="141" t="s">
        <v>865</v>
      </c>
      <c r="C1412" t="s">
        <v>4923</v>
      </c>
      <c r="D1412" s="140">
        <v>44.84</v>
      </c>
    </row>
    <row r="1413" spans="1:4">
      <c r="A1413">
        <v>38005</v>
      </c>
      <c r="B1413" s="141" t="s">
        <v>866</v>
      </c>
      <c r="C1413" t="s">
        <v>4923</v>
      </c>
      <c r="D1413" s="140">
        <v>20.14</v>
      </c>
    </row>
    <row r="1414" spans="1:4">
      <c r="A1414">
        <v>38006</v>
      </c>
      <c r="B1414" s="141" t="s">
        <v>867</v>
      </c>
      <c r="C1414" t="s">
        <v>4923</v>
      </c>
      <c r="D1414" s="140">
        <v>24.72</v>
      </c>
    </row>
    <row r="1415" spans="1:4">
      <c r="A1415">
        <v>38428</v>
      </c>
      <c r="B1415" s="141" t="s">
        <v>868</v>
      </c>
      <c r="C1415" t="s">
        <v>4923</v>
      </c>
      <c r="D1415" s="140">
        <v>23.16</v>
      </c>
    </row>
    <row r="1416" spans="1:4">
      <c r="A1416">
        <v>38007</v>
      </c>
      <c r="B1416" s="141" t="s">
        <v>869</v>
      </c>
      <c r="C1416" t="s">
        <v>4923</v>
      </c>
      <c r="D1416" s="140">
        <v>37.840000000000003</v>
      </c>
    </row>
    <row r="1417" spans="1:4">
      <c r="A1417">
        <v>38008</v>
      </c>
      <c r="B1417" s="141" t="s">
        <v>870</v>
      </c>
      <c r="C1417" t="s">
        <v>4923</v>
      </c>
      <c r="D1417" s="140">
        <v>152.4</v>
      </c>
    </row>
    <row r="1418" spans="1:4">
      <c r="A1418">
        <v>38009</v>
      </c>
      <c r="B1418" s="141" t="s">
        <v>871</v>
      </c>
      <c r="C1418" t="s">
        <v>4923</v>
      </c>
      <c r="D1418" s="140">
        <v>186.26</v>
      </c>
    </row>
    <row r="1419" spans="1:4" ht="30">
      <c r="A1419">
        <v>39279</v>
      </c>
      <c r="B1419" s="141" t="s">
        <v>5094</v>
      </c>
      <c r="C1419" t="s">
        <v>4923</v>
      </c>
      <c r="D1419" s="140">
        <v>10.77</v>
      </c>
    </row>
    <row r="1420" spans="1:4" ht="30">
      <c r="A1420">
        <v>38845</v>
      </c>
      <c r="B1420" s="141" t="s">
        <v>5095</v>
      </c>
      <c r="C1420" t="s">
        <v>4923</v>
      </c>
      <c r="D1420" s="140">
        <v>15.58</v>
      </c>
    </row>
    <row r="1421" spans="1:4" ht="30">
      <c r="A1421">
        <v>39280</v>
      </c>
      <c r="B1421" s="141" t="s">
        <v>5096</v>
      </c>
      <c r="C1421" t="s">
        <v>4923</v>
      </c>
      <c r="D1421" s="140">
        <v>13.96</v>
      </c>
    </row>
    <row r="1422" spans="1:4" ht="30">
      <c r="A1422">
        <v>39281</v>
      </c>
      <c r="B1422" s="141" t="s">
        <v>5097</v>
      </c>
      <c r="C1422" t="s">
        <v>4923</v>
      </c>
      <c r="D1422" s="140">
        <v>18.38</v>
      </c>
    </row>
    <row r="1423" spans="1:4" ht="30">
      <c r="A1423">
        <v>38849</v>
      </c>
      <c r="B1423" s="141" t="s">
        <v>5098</v>
      </c>
      <c r="C1423" t="s">
        <v>4923</v>
      </c>
      <c r="D1423" s="140">
        <v>15.75</v>
      </c>
    </row>
    <row r="1424" spans="1:4" ht="30">
      <c r="A1424">
        <v>39282</v>
      </c>
      <c r="B1424" s="141" t="s">
        <v>5099</v>
      </c>
      <c r="C1424" t="s">
        <v>4923</v>
      </c>
      <c r="D1424" s="140">
        <v>18.82</v>
      </c>
    </row>
    <row r="1425" spans="1:4" ht="30">
      <c r="A1425">
        <v>38852</v>
      </c>
      <c r="B1425" s="141" t="s">
        <v>5100</v>
      </c>
      <c r="C1425" t="s">
        <v>4923</v>
      </c>
      <c r="D1425" s="140">
        <v>25.61</v>
      </c>
    </row>
    <row r="1426" spans="1:4" ht="30">
      <c r="A1426">
        <v>38844</v>
      </c>
      <c r="B1426" s="141" t="s">
        <v>5101</v>
      </c>
      <c r="C1426" t="s">
        <v>4923</v>
      </c>
      <c r="D1426" s="140">
        <v>7.87</v>
      </c>
    </row>
    <row r="1427" spans="1:4" ht="30">
      <c r="A1427">
        <v>38846</v>
      </c>
      <c r="B1427" s="141" t="s">
        <v>5102</v>
      </c>
      <c r="C1427" t="s">
        <v>4923</v>
      </c>
      <c r="D1427" s="140">
        <v>8.61</v>
      </c>
    </row>
    <row r="1428" spans="1:4" ht="30">
      <c r="A1428">
        <v>38847</v>
      </c>
      <c r="B1428" s="141" t="s">
        <v>5103</v>
      </c>
      <c r="C1428" t="s">
        <v>4923</v>
      </c>
      <c r="D1428" s="140">
        <v>10.59</v>
      </c>
    </row>
    <row r="1429" spans="1:4" ht="30">
      <c r="A1429">
        <v>38850</v>
      </c>
      <c r="B1429" s="141" t="s">
        <v>5104</v>
      </c>
      <c r="C1429" t="s">
        <v>4923</v>
      </c>
      <c r="D1429" s="140">
        <v>14.72</v>
      </c>
    </row>
    <row r="1430" spans="1:4" ht="30">
      <c r="A1430">
        <v>38848</v>
      </c>
      <c r="B1430" s="141" t="s">
        <v>5105</v>
      </c>
      <c r="C1430" t="s">
        <v>4923</v>
      </c>
      <c r="D1430" s="140">
        <v>12.31</v>
      </c>
    </row>
    <row r="1431" spans="1:4" ht="30">
      <c r="A1431">
        <v>38851</v>
      </c>
      <c r="B1431" s="141" t="s">
        <v>5106</v>
      </c>
      <c r="C1431" t="s">
        <v>4923</v>
      </c>
      <c r="D1431" s="140">
        <v>22.38</v>
      </c>
    </row>
    <row r="1432" spans="1:4">
      <c r="A1432">
        <v>38860</v>
      </c>
      <c r="B1432" s="141" t="s">
        <v>5107</v>
      </c>
      <c r="C1432" t="s">
        <v>4923</v>
      </c>
      <c r="D1432" s="140">
        <v>6.32</v>
      </c>
    </row>
    <row r="1433" spans="1:4">
      <c r="A1433">
        <v>38861</v>
      </c>
      <c r="B1433" s="141" t="s">
        <v>5108</v>
      </c>
      <c r="C1433" t="s">
        <v>4923</v>
      </c>
      <c r="D1433" s="140">
        <v>8.51</v>
      </c>
    </row>
    <row r="1434" spans="1:4">
      <c r="A1434">
        <v>38862</v>
      </c>
      <c r="B1434" s="141" t="s">
        <v>5109</v>
      </c>
      <c r="C1434" t="s">
        <v>4923</v>
      </c>
      <c r="D1434" s="140">
        <v>7.17</v>
      </c>
    </row>
    <row r="1435" spans="1:4">
      <c r="A1435">
        <v>38863</v>
      </c>
      <c r="B1435" s="141" t="s">
        <v>5110</v>
      </c>
      <c r="C1435" t="s">
        <v>4923</v>
      </c>
      <c r="D1435" s="140">
        <v>8.24</v>
      </c>
    </row>
    <row r="1436" spans="1:4">
      <c r="A1436">
        <v>38865</v>
      </c>
      <c r="B1436" s="141" t="s">
        <v>5111</v>
      </c>
      <c r="C1436" t="s">
        <v>4923</v>
      </c>
      <c r="D1436" s="140">
        <v>11.19</v>
      </c>
    </row>
    <row r="1437" spans="1:4">
      <c r="A1437">
        <v>38864</v>
      </c>
      <c r="B1437" s="141" t="s">
        <v>5112</v>
      </c>
      <c r="C1437" t="s">
        <v>4923</v>
      </c>
      <c r="D1437" s="140">
        <v>17.11</v>
      </c>
    </row>
    <row r="1438" spans="1:4">
      <c r="A1438">
        <v>38866</v>
      </c>
      <c r="B1438" s="141" t="s">
        <v>5113</v>
      </c>
      <c r="C1438" t="s">
        <v>4923</v>
      </c>
      <c r="D1438" s="140">
        <v>12.04</v>
      </c>
    </row>
    <row r="1439" spans="1:4">
      <c r="A1439">
        <v>38868</v>
      </c>
      <c r="B1439" s="141" t="s">
        <v>5114</v>
      </c>
      <c r="C1439" t="s">
        <v>4923</v>
      </c>
      <c r="D1439" s="140">
        <v>20.079999999999998</v>
      </c>
    </row>
    <row r="1440" spans="1:4" ht="30">
      <c r="A1440">
        <v>38853</v>
      </c>
      <c r="B1440" s="141" t="s">
        <v>5115</v>
      </c>
      <c r="C1440" t="s">
        <v>4923</v>
      </c>
      <c r="D1440" s="140">
        <v>6.49</v>
      </c>
    </row>
    <row r="1441" spans="1:4" ht="30">
      <c r="A1441">
        <v>38854</v>
      </c>
      <c r="B1441" s="141" t="s">
        <v>5116</v>
      </c>
      <c r="C1441" t="s">
        <v>4923</v>
      </c>
      <c r="D1441" s="140">
        <v>8.8699999999999992</v>
      </c>
    </row>
    <row r="1442" spans="1:4" ht="30">
      <c r="A1442">
        <v>38855</v>
      </c>
      <c r="B1442" s="141" t="s">
        <v>5117</v>
      </c>
      <c r="C1442" t="s">
        <v>4923</v>
      </c>
      <c r="D1442" s="140">
        <v>6.58</v>
      </c>
    </row>
    <row r="1443" spans="1:4" ht="30">
      <c r="A1443">
        <v>38856</v>
      </c>
      <c r="B1443" s="141" t="s">
        <v>5118</v>
      </c>
      <c r="C1443" t="s">
        <v>4923</v>
      </c>
      <c r="D1443" s="140">
        <v>10.56</v>
      </c>
    </row>
    <row r="1444" spans="1:4" ht="30">
      <c r="A1444">
        <v>38857</v>
      </c>
      <c r="B1444" s="141" t="s">
        <v>5119</v>
      </c>
      <c r="C1444" t="s">
        <v>4923</v>
      </c>
      <c r="D1444" s="140">
        <v>13.97</v>
      </c>
    </row>
    <row r="1445" spans="1:4" ht="30">
      <c r="A1445">
        <v>38858</v>
      </c>
      <c r="B1445" s="141" t="s">
        <v>5120</v>
      </c>
      <c r="C1445" t="s">
        <v>4923</v>
      </c>
      <c r="D1445" s="140">
        <v>12.7</v>
      </c>
    </row>
    <row r="1446" spans="1:4" ht="30">
      <c r="A1446">
        <v>38859</v>
      </c>
      <c r="B1446" s="141" t="s">
        <v>5121</v>
      </c>
      <c r="C1446" t="s">
        <v>4923</v>
      </c>
      <c r="D1446" s="140">
        <v>20.57</v>
      </c>
    </row>
    <row r="1447" spans="1:4" ht="60">
      <c r="A1447">
        <v>3104</v>
      </c>
      <c r="B1447" s="141" t="s">
        <v>8524</v>
      </c>
      <c r="C1447" t="s">
        <v>5122</v>
      </c>
      <c r="D1447" s="140">
        <v>179.78</v>
      </c>
    </row>
    <row r="1448" spans="1:4" ht="30">
      <c r="A1448">
        <v>1607</v>
      </c>
      <c r="B1448" s="141" t="s">
        <v>872</v>
      </c>
      <c r="C1448" t="s">
        <v>5122</v>
      </c>
      <c r="D1448" s="140">
        <v>0.26</v>
      </c>
    </row>
    <row r="1449" spans="1:4" ht="30">
      <c r="A1449">
        <v>38169</v>
      </c>
      <c r="B1449" s="141" t="s">
        <v>873</v>
      </c>
      <c r="C1449" t="s">
        <v>5122</v>
      </c>
      <c r="D1449" s="140">
        <v>89.83</v>
      </c>
    </row>
    <row r="1450" spans="1:4" ht="30">
      <c r="A1450">
        <v>6142</v>
      </c>
      <c r="B1450" s="141" t="s">
        <v>874</v>
      </c>
      <c r="C1450" t="s">
        <v>4923</v>
      </c>
      <c r="D1450" s="140">
        <v>9.4499999999999993</v>
      </c>
    </row>
    <row r="1451" spans="1:4" ht="30">
      <c r="A1451">
        <v>11686</v>
      </c>
      <c r="B1451" s="141" t="s">
        <v>875</v>
      </c>
      <c r="C1451" t="s">
        <v>4923</v>
      </c>
      <c r="D1451" s="140">
        <v>13.11</v>
      </c>
    </row>
    <row r="1452" spans="1:4" ht="30">
      <c r="A1452">
        <v>37598</v>
      </c>
      <c r="B1452" s="141" t="s">
        <v>876</v>
      </c>
      <c r="C1452" t="s">
        <v>4923</v>
      </c>
      <c r="D1452" s="140">
        <v>44.02</v>
      </c>
    </row>
    <row r="1453" spans="1:4" ht="45">
      <c r="A1453">
        <v>25398</v>
      </c>
      <c r="B1453" s="141" t="s">
        <v>877</v>
      </c>
      <c r="C1453" t="s">
        <v>4923</v>
      </c>
      <c r="D1453" s="140">
        <v>5157.47</v>
      </c>
    </row>
    <row r="1454" spans="1:4" ht="45">
      <c r="A1454">
        <v>25399</v>
      </c>
      <c r="B1454" s="141" t="s">
        <v>878</v>
      </c>
      <c r="C1454" t="s">
        <v>4923</v>
      </c>
      <c r="D1454" s="140">
        <v>3131.04</v>
      </c>
    </row>
    <row r="1455" spans="1:4" ht="30">
      <c r="A1455">
        <v>43440</v>
      </c>
      <c r="B1455" s="141" t="s">
        <v>8525</v>
      </c>
      <c r="C1455" t="s">
        <v>4923</v>
      </c>
      <c r="D1455" s="140">
        <v>448.5</v>
      </c>
    </row>
    <row r="1456" spans="1:4" ht="45">
      <c r="A1456">
        <v>10667</v>
      </c>
      <c r="B1456" s="141" t="s">
        <v>5123</v>
      </c>
      <c r="C1456" t="s">
        <v>4923</v>
      </c>
      <c r="D1456" s="140">
        <v>22500</v>
      </c>
    </row>
    <row r="1457" spans="1:4" ht="30">
      <c r="A1457">
        <v>1613</v>
      </c>
      <c r="B1457" s="141" t="s">
        <v>5124</v>
      </c>
      <c r="C1457" t="s">
        <v>4923</v>
      </c>
      <c r="D1457" s="140">
        <v>1015.83</v>
      </c>
    </row>
    <row r="1458" spans="1:4" ht="30">
      <c r="A1458">
        <v>1626</v>
      </c>
      <c r="B1458" s="141" t="s">
        <v>5125</v>
      </c>
      <c r="C1458" t="s">
        <v>4923</v>
      </c>
      <c r="D1458" s="140">
        <v>1519.31</v>
      </c>
    </row>
    <row r="1459" spans="1:4" ht="30">
      <c r="A1459">
        <v>1625</v>
      </c>
      <c r="B1459" s="141" t="s">
        <v>879</v>
      </c>
      <c r="C1459" t="s">
        <v>4923</v>
      </c>
      <c r="D1459" s="140">
        <v>106.11</v>
      </c>
    </row>
    <row r="1460" spans="1:4" ht="30">
      <c r="A1460">
        <v>1622</v>
      </c>
      <c r="B1460" s="141" t="s">
        <v>5126</v>
      </c>
      <c r="C1460" t="s">
        <v>4923</v>
      </c>
      <c r="D1460" s="140">
        <v>3428.45</v>
      </c>
    </row>
    <row r="1461" spans="1:4" ht="30">
      <c r="A1461">
        <v>1620</v>
      </c>
      <c r="B1461" s="141" t="s">
        <v>880</v>
      </c>
      <c r="C1461" t="s">
        <v>4923</v>
      </c>
      <c r="D1461" s="140">
        <v>223.54</v>
      </c>
    </row>
    <row r="1462" spans="1:4" ht="30">
      <c r="A1462">
        <v>1629</v>
      </c>
      <c r="B1462" s="141" t="s">
        <v>5127</v>
      </c>
      <c r="C1462" t="s">
        <v>4923</v>
      </c>
      <c r="D1462" s="140">
        <v>8344.0400000000009</v>
      </c>
    </row>
    <row r="1463" spans="1:4" ht="30">
      <c r="A1463">
        <v>1627</v>
      </c>
      <c r="B1463" s="141" t="s">
        <v>881</v>
      </c>
      <c r="C1463" t="s">
        <v>4923</v>
      </c>
      <c r="D1463" s="140">
        <v>427.29</v>
      </c>
    </row>
    <row r="1464" spans="1:4" ht="30">
      <c r="A1464">
        <v>1623</v>
      </c>
      <c r="B1464" s="141" t="s">
        <v>882</v>
      </c>
      <c r="C1464" t="s">
        <v>4923</v>
      </c>
      <c r="D1464" s="140">
        <v>86.54</v>
      </c>
    </row>
    <row r="1465" spans="1:4" ht="30">
      <c r="A1465">
        <v>1619</v>
      </c>
      <c r="B1465" s="141" t="s">
        <v>883</v>
      </c>
      <c r="C1465" t="s">
        <v>4923</v>
      </c>
      <c r="D1465" s="140">
        <v>119.04</v>
      </c>
    </row>
    <row r="1466" spans="1:4" ht="30">
      <c r="A1466">
        <v>1630</v>
      </c>
      <c r="B1466" s="141" t="s">
        <v>884</v>
      </c>
      <c r="C1466" t="s">
        <v>4923</v>
      </c>
      <c r="D1466" s="140">
        <v>2621.12</v>
      </c>
    </row>
    <row r="1467" spans="1:4" ht="30">
      <c r="A1467">
        <v>1616</v>
      </c>
      <c r="B1467" s="141" t="s">
        <v>885</v>
      </c>
      <c r="C1467" t="s">
        <v>4923</v>
      </c>
      <c r="D1467" s="140">
        <v>4031.33</v>
      </c>
    </row>
    <row r="1468" spans="1:4" ht="30">
      <c r="A1468">
        <v>1614</v>
      </c>
      <c r="B1468" s="141" t="s">
        <v>886</v>
      </c>
      <c r="C1468" t="s">
        <v>4923</v>
      </c>
      <c r="D1468" s="140">
        <v>184.24</v>
      </c>
    </row>
    <row r="1469" spans="1:4" ht="30">
      <c r="A1469">
        <v>1617</v>
      </c>
      <c r="B1469" s="141" t="s">
        <v>887</v>
      </c>
      <c r="C1469" t="s">
        <v>4923</v>
      </c>
      <c r="D1469" s="140">
        <v>4812.54</v>
      </c>
    </row>
    <row r="1470" spans="1:4" ht="30">
      <c r="A1470">
        <v>1621</v>
      </c>
      <c r="B1470" s="141" t="s">
        <v>888</v>
      </c>
      <c r="C1470" t="s">
        <v>4923</v>
      </c>
      <c r="D1470" s="140">
        <v>329.52</v>
      </c>
    </row>
    <row r="1471" spans="1:4" ht="30">
      <c r="A1471">
        <v>1624</v>
      </c>
      <c r="B1471" s="141" t="s">
        <v>889</v>
      </c>
      <c r="C1471" t="s">
        <v>4923</v>
      </c>
      <c r="D1471" s="140">
        <v>11829.46</v>
      </c>
    </row>
    <row r="1472" spans="1:4" ht="30">
      <c r="A1472">
        <v>1615</v>
      </c>
      <c r="B1472" s="141" t="s">
        <v>890</v>
      </c>
      <c r="C1472" t="s">
        <v>4923</v>
      </c>
      <c r="D1472" s="140">
        <v>618.78</v>
      </c>
    </row>
    <row r="1473" spans="1:4" ht="30">
      <c r="A1473">
        <v>1612</v>
      </c>
      <c r="B1473" s="141" t="s">
        <v>891</v>
      </c>
      <c r="C1473" t="s">
        <v>4923</v>
      </c>
      <c r="D1473" s="140">
        <v>81.5</v>
      </c>
    </row>
    <row r="1474" spans="1:4" ht="30">
      <c r="A1474">
        <v>1618</v>
      </c>
      <c r="B1474" s="141" t="s">
        <v>892</v>
      </c>
      <c r="C1474" t="s">
        <v>4923</v>
      </c>
      <c r="D1474" s="140">
        <v>850.3</v>
      </c>
    </row>
    <row r="1475" spans="1:4">
      <c r="A1475">
        <v>14211</v>
      </c>
      <c r="B1475" s="141" t="s">
        <v>5128</v>
      </c>
      <c r="C1475" t="s">
        <v>4923</v>
      </c>
      <c r="D1475" s="140">
        <v>43.46</v>
      </c>
    </row>
    <row r="1476" spans="1:4" ht="30">
      <c r="A1476">
        <v>43657</v>
      </c>
      <c r="B1476" s="141" t="s">
        <v>8526</v>
      </c>
      <c r="C1476" t="s">
        <v>4924</v>
      </c>
      <c r="D1476" s="140">
        <v>6.99</v>
      </c>
    </row>
    <row r="1477" spans="1:4">
      <c r="A1477">
        <v>34500</v>
      </c>
      <c r="B1477" s="141" t="s">
        <v>5129</v>
      </c>
      <c r="C1477" t="s">
        <v>4922</v>
      </c>
      <c r="D1477" s="140">
        <v>115.13</v>
      </c>
    </row>
    <row r="1478" spans="1:4">
      <c r="A1478">
        <v>40934</v>
      </c>
      <c r="B1478" s="141" t="s">
        <v>893</v>
      </c>
      <c r="C1478" t="s">
        <v>4942</v>
      </c>
      <c r="D1478" s="140">
        <v>20329.11</v>
      </c>
    </row>
    <row r="1479" spans="1:4">
      <c r="A1479">
        <v>38200</v>
      </c>
      <c r="B1479" s="141" t="s">
        <v>894</v>
      </c>
      <c r="C1479" t="s">
        <v>5130</v>
      </c>
      <c r="D1479" s="140">
        <v>601.82000000000005</v>
      </c>
    </row>
    <row r="1480" spans="1:4" ht="30">
      <c r="A1480">
        <v>39269</v>
      </c>
      <c r="B1480" s="141" t="s">
        <v>895</v>
      </c>
      <c r="C1480" t="s">
        <v>4924</v>
      </c>
      <c r="D1480" s="140">
        <v>1.31</v>
      </c>
    </row>
    <row r="1481" spans="1:4" ht="30">
      <c r="A1481">
        <v>11889</v>
      </c>
      <c r="B1481" s="141" t="s">
        <v>896</v>
      </c>
      <c r="C1481" t="s">
        <v>4924</v>
      </c>
      <c r="D1481" s="140">
        <v>1.83</v>
      </c>
    </row>
    <row r="1482" spans="1:4" ht="30">
      <c r="A1482">
        <v>39270</v>
      </c>
      <c r="B1482" s="141" t="s">
        <v>897</v>
      </c>
      <c r="C1482" t="s">
        <v>4924</v>
      </c>
      <c r="D1482" s="140">
        <v>2.1800000000000002</v>
      </c>
    </row>
    <row r="1483" spans="1:4" ht="30">
      <c r="A1483">
        <v>11890</v>
      </c>
      <c r="B1483" s="141" t="s">
        <v>898</v>
      </c>
      <c r="C1483" t="s">
        <v>4924</v>
      </c>
      <c r="D1483" s="140">
        <v>2.83</v>
      </c>
    </row>
    <row r="1484" spans="1:4" ht="30">
      <c r="A1484">
        <v>11891</v>
      </c>
      <c r="B1484" s="141" t="s">
        <v>899</v>
      </c>
      <c r="C1484" t="s">
        <v>4924</v>
      </c>
      <c r="D1484" s="140">
        <v>4.67</v>
      </c>
    </row>
    <row r="1485" spans="1:4" ht="30">
      <c r="A1485">
        <v>11892</v>
      </c>
      <c r="B1485" s="141" t="s">
        <v>900</v>
      </c>
      <c r="C1485" t="s">
        <v>4924</v>
      </c>
      <c r="D1485" s="140">
        <v>7.2</v>
      </c>
    </row>
    <row r="1486" spans="1:4">
      <c r="A1486">
        <v>37601</v>
      </c>
      <c r="B1486" s="141" t="s">
        <v>901</v>
      </c>
      <c r="C1486" t="s">
        <v>4924</v>
      </c>
      <c r="D1486" s="140">
        <v>9.7799999999999994</v>
      </c>
    </row>
    <row r="1487" spans="1:4">
      <c r="A1487">
        <v>1634</v>
      </c>
      <c r="B1487" s="141" t="s">
        <v>902</v>
      </c>
      <c r="C1487" t="s">
        <v>4924</v>
      </c>
      <c r="D1487" s="140">
        <v>10.1</v>
      </c>
    </row>
    <row r="1488" spans="1:4" ht="30">
      <c r="A1488">
        <v>5086</v>
      </c>
      <c r="B1488" s="141" t="s">
        <v>903</v>
      </c>
      <c r="C1488" t="s">
        <v>4928</v>
      </c>
      <c r="D1488" s="140">
        <v>37.19</v>
      </c>
    </row>
    <row r="1489" spans="1:4" ht="30">
      <c r="A1489">
        <v>11280</v>
      </c>
      <c r="B1489" s="141" t="s">
        <v>904</v>
      </c>
      <c r="C1489" t="s">
        <v>4923</v>
      </c>
      <c r="D1489" s="140">
        <v>15404.35</v>
      </c>
    </row>
    <row r="1490" spans="1:4" ht="30">
      <c r="A1490">
        <v>40519</v>
      </c>
      <c r="B1490" s="141" t="s">
        <v>905</v>
      </c>
      <c r="C1490" t="s">
        <v>4923</v>
      </c>
      <c r="D1490" s="140">
        <v>126988.19</v>
      </c>
    </row>
    <row r="1491" spans="1:4" ht="30">
      <c r="A1491">
        <v>39869</v>
      </c>
      <c r="B1491" s="141" t="s">
        <v>906</v>
      </c>
      <c r="C1491" t="s">
        <v>4923</v>
      </c>
      <c r="D1491" s="140">
        <v>14.75</v>
      </c>
    </row>
    <row r="1492" spans="1:4" ht="30">
      <c r="A1492">
        <v>39870</v>
      </c>
      <c r="B1492" s="141" t="s">
        <v>907</v>
      </c>
      <c r="C1492" t="s">
        <v>4923</v>
      </c>
      <c r="D1492" s="140">
        <v>22.56</v>
      </c>
    </row>
    <row r="1493" spans="1:4" ht="30">
      <c r="A1493">
        <v>39871</v>
      </c>
      <c r="B1493" s="141" t="s">
        <v>908</v>
      </c>
      <c r="C1493" t="s">
        <v>4923</v>
      </c>
      <c r="D1493" s="140">
        <v>25.29</v>
      </c>
    </row>
    <row r="1494" spans="1:4" ht="30">
      <c r="A1494">
        <v>12722</v>
      </c>
      <c r="B1494" s="141" t="s">
        <v>909</v>
      </c>
      <c r="C1494" t="s">
        <v>4923</v>
      </c>
      <c r="D1494" s="140">
        <v>846.46</v>
      </c>
    </row>
    <row r="1495" spans="1:4" ht="30">
      <c r="A1495">
        <v>12714</v>
      </c>
      <c r="B1495" s="141" t="s">
        <v>910</v>
      </c>
      <c r="C1495" t="s">
        <v>4923</v>
      </c>
      <c r="D1495" s="140">
        <v>5.52</v>
      </c>
    </row>
    <row r="1496" spans="1:4" ht="30">
      <c r="A1496">
        <v>12715</v>
      </c>
      <c r="B1496" s="141" t="s">
        <v>911</v>
      </c>
      <c r="C1496" t="s">
        <v>4923</v>
      </c>
      <c r="D1496" s="140">
        <v>12.47</v>
      </c>
    </row>
    <row r="1497" spans="1:4" ht="30">
      <c r="A1497">
        <v>12716</v>
      </c>
      <c r="B1497" s="141" t="s">
        <v>912</v>
      </c>
      <c r="C1497" t="s">
        <v>4923</v>
      </c>
      <c r="D1497" s="140">
        <v>21.42</v>
      </c>
    </row>
    <row r="1498" spans="1:4" ht="30">
      <c r="A1498">
        <v>12717</v>
      </c>
      <c r="B1498" s="141" t="s">
        <v>913</v>
      </c>
      <c r="C1498" t="s">
        <v>4923</v>
      </c>
      <c r="D1498" s="140">
        <v>42.11</v>
      </c>
    </row>
    <row r="1499" spans="1:4" ht="30">
      <c r="A1499">
        <v>12718</v>
      </c>
      <c r="B1499" s="141" t="s">
        <v>914</v>
      </c>
      <c r="C1499" t="s">
        <v>4923</v>
      </c>
      <c r="D1499" s="140">
        <v>64.63</v>
      </c>
    </row>
    <row r="1500" spans="1:4" ht="30">
      <c r="A1500">
        <v>12719</v>
      </c>
      <c r="B1500" s="141" t="s">
        <v>915</v>
      </c>
      <c r="C1500" t="s">
        <v>4923</v>
      </c>
      <c r="D1500" s="140">
        <v>102.59</v>
      </c>
    </row>
    <row r="1501" spans="1:4" ht="30">
      <c r="A1501">
        <v>12720</v>
      </c>
      <c r="B1501" s="141" t="s">
        <v>916</v>
      </c>
      <c r="C1501" t="s">
        <v>4923</v>
      </c>
      <c r="D1501" s="140">
        <v>357.23</v>
      </c>
    </row>
    <row r="1502" spans="1:4" ht="30">
      <c r="A1502">
        <v>12721</v>
      </c>
      <c r="B1502" s="141" t="s">
        <v>917</v>
      </c>
      <c r="C1502" t="s">
        <v>4923</v>
      </c>
      <c r="D1502" s="140">
        <v>342.56</v>
      </c>
    </row>
    <row r="1503" spans="1:4" ht="30">
      <c r="A1503">
        <v>3468</v>
      </c>
      <c r="B1503" s="141" t="s">
        <v>5131</v>
      </c>
      <c r="C1503" t="s">
        <v>4923</v>
      </c>
      <c r="D1503" s="140">
        <v>30.84</v>
      </c>
    </row>
    <row r="1504" spans="1:4" ht="30">
      <c r="A1504">
        <v>3465</v>
      </c>
      <c r="B1504" s="141" t="s">
        <v>5132</v>
      </c>
      <c r="C1504" t="s">
        <v>4923</v>
      </c>
      <c r="D1504" s="140">
        <v>30.83</v>
      </c>
    </row>
    <row r="1505" spans="1:4" ht="30">
      <c r="A1505">
        <v>12403</v>
      </c>
      <c r="B1505" s="141" t="s">
        <v>5133</v>
      </c>
      <c r="C1505" t="s">
        <v>4923</v>
      </c>
      <c r="D1505" s="140">
        <v>21.97</v>
      </c>
    </row>
    <row r="1506" spans="1:4" ht="30">
      <c r="A1506">
        <v>3463</v>
      </c>
      <c r="B1506" s="141" t="s">
        <v>5134</v>
      </c>
      <c r="C1506" t="s">
        <v>4923</v>
      </c>
      <c r="D1506" s="140">
        <v>12.84</v>
      </c>
    </row>
    <row r="1507" spans="1:4" ht="30">
      <c r="A1507">
        <v>3464</v>
      </c>
      <c r="B1507" s="141" t="s">
        <v>5135</v>
      </c>
      <c r="C1507" t="s">
        <v>4923</v>
      </c>
      <c r="D1507" s="140">
        <v>12.84</v>
      </c>
    </row>
    <row r="1508" spans="1:4" ht="30">
      <c r="A1508">
        <v>3466</v>
      </c>
      <c r="B1508" s="141" t="s">
        <v>5136</v>
      </c>
      <c r="C1508" t="s">
        <v>4923</v>
      </c>
      <c r="D1508" s="140">
        <v>78.3</v>
      </c>
    </row>
    <row r="1509" spans="1:4" ht="30">
      <c r="A1509">
        <v>3467</v>
      </c>
      <c r="B1509" s="141" t="s">
        <v>5137</v>
      </c>
      <c r="C1509" t="s">
        <v>4923</v>
      </c>
      <c r="D1509" s="140">
        <v>44.22</v>
      </c>
    </row>
    <row r="1510" spans="1:4" ht="30">
      <c r="A1510">
        <v>3462</v>
      </c>
      <c r="B1510" s="141" t="s">
        <v>5138</v>
      </c>
      <c r="C1510" t="s">
        <v>4923</v>
      </c>
      <c r="D1510" s="140">
        <v>8.4700000000000006</v>
      </c>
    </row>
    <row r="1511" spans="1:4">
      <c r="A1511">
        <v>3446</v>
      </c>
      <c r="B1511" s="141" t="s">
        <v>918</v>
      </c>
      <c r="C1511" t="s">
        <v>4923</v>
      </c>
      <c r="D1511" s="140">
        <v>26.07</v>
      </c>
    </row>
    <row r="1512" spans="1:4">
      <c r="A1512">
        <v>3445</v>
      </c>
      <c r="B1512" s="141" t="s">
        <v>919</v>
      </c>
      <c r="C1512" t="s">
        <v>4923</v>
      </c>
      <c r="D1512" s="140">
        <v>21.28</v>
      </c>
    </row>
    <row r="1513" spans="1:4">
      <c r="A1513">
        <v>3441</v>
      </c>
      <c r="B1513" s="141" t="s">
        <v>920</v>
      </c>
      <c r="C1513" t="s">
        <v>4923</v>
      </c>
      <c r="D1513" s="140">
        <v>6.01</v>
      </c>
    </row>
    <row r="1514" spans="1:4">
      <c r="A1514">
        <v>3444</v>
      </c>
      <c r="B1514" s="141" t="s">
        <v>921</v>
      </c>
      <c r="C1514" t="s">
        <v>4923</v>
      </c>
      <c r="D1514" s="140">
        <v>13.1</v>
      </c>
    </row>
    <row r="1515" spans="1:4">
      <c r="A1515">
        <v>12402</v>
      </c>
      <c r="B1515" s="141" t="s">
        <v>922</v>
      </c>
      <c r="C1515" t="s">
        <v>4923</v>
      </c>
      <c r="D1515" s="140">
        <v>73.28</v>
      </c>
    </row>
    <row r="1516" spans="1:4">
      <c r="A1516">
        <v>3447</v>
      </c>
      <c r="B1516" s="141" t="s">
        <v>923</v>
      </c>
      <c r="C1516" t="s">
        <v>4923</v>
      </c>
      <c r="D1516" s="140">
        <v>37.909999999999997</v>
      </c>
    </row>
    <row r="1517" spans="1:4">
      <c r="A1517">
        <v>3442</v>
      </c>
      <c r="B1517" s="141" t="s">
        <v>924</v>
      </c>
      <c r="C1517" t="s">
        <v>4923</v>
      </c>
      <c r="D1517" s="140">
        <v>8.98</v>
      </c>
    </row>
    <row r="1518" spans="1:4">
      <c r="A1518">
        <v>3448</v>
      </c>
      <c r="B1518" s="141" t="s">
        <v>925</v>
      </c>
      <c r="C1518" t="s">
        <v>4923</v>
      </c>
      <c r="D1518" s="140">
        <v>107.14</v>
      </c>
    </row>
    <row r="1519" spans="1:4">
      <c r="A1519">
        <v>3449</v>
      </c>
      <c r="B1519" s="141" t="s">
        <v>926</v>
      </c>
      <c r="C1519" t="s">
        <v>4923</v>
      </c>
      <c r="D1519" s="140">
        <v>187.74</v>
      </c>
    </row>
    <row r="1520" spans="1:4">
      <c r="A1520">
        <v>37438</v>
      </c>
      <c r="B1520" s="141" t="s">
        <v>927</v>
      </c>
      <c r="C1520" t="s">
        <v>4923</v>
      </c>
      <c r="D1520" s="140">
        <v>255.01</v>
      </c>
    </row>
    <row r="1521" spans="1:4">
      <c r="A1521">
        <v>37439</v>
      </c>
      <c r="B1521" s="141" t="s">
        <v>928</v>
      </c>
      <c r="C1521" t="s">
        <v>4923</v>
      </c>
      <c r="D1521" s="140">
        <v>1667.24</v>
      </c>
    </row>
    <row r="1522" spans="1:4">
      <c r="A1522">
        <v>37435</v>
      </c>
      <c r="B1522" s="141" t="s">
        <v>929</v>
      </c>
      <c r="C1522" t="s">
        <v>4923</v>
      </c>
      <c r="D1522" s="140">
        <v>29.97</v>
      </c>
    </row>
    <row r="1523" spans="1:4">
      <c r="A1523">
        <v>37436</v>
      </c>
      <c r="B1523" s="141" t="s">
        <v>930</v>
      </c>
      <c r="C1523" t="s">
        <v>4923</v>
      </c>
      <c r="D1523" s="140">
        <v>35.369999999999997</v>
      </c>
    </row>
    <row r="1524" spans="1:4">
      <c r="A1524">
        <v>37437</v>
      </c>
      <c r="B1524" s="141" t="s">
        <v>931</v>
      </c>
      <c r="C1524" t="s">
        <v>4923</v>
      </c>
      <c r="D1524" s="140">
        <v>51.15</v>
      </c>
    </row>
    <row r="1525" spans="1:4" ht="30">
      <c r="A1525">
        <v>3473</v>
      </c>
      <c r="B1525" s="141" t="s">
        <v>932</v>
      </c>
      <c r="C1525" t="s">
        <v>4923</v>
      </c>
      <c r="D1525" s="140">
        <v>29.48</v>
      </c>
    </row>
    <row r="1526" spans="1:4" ht="30">
      <c r="A1526">
        <v>3474</v>
      </c>
      <c r="B1526" s="141" t="s">
        <v>933</v>
      </c>
      <c r="C1526" t="s">
        <v>4923</v>
      </c>
      <c r="D1526" s="140">
        <v>24.3</v>
      </c>
    </row>
    <row r="1527" spans="1:4" ht="30">
      <c r="A1527">
        <v>3450</v>
      </c>
      <c r="B1527" s="141" t="s">
        <v>934</v>
      </c>
      <c r="C1527" t="s">
        <v>4923</v>
      </c>
      <c r="D1527" s="140">
        <v>7.04</v>
      </c>
    </row>
    <row r="1528" spans="1:4" ht="30">
      <c r="A1528">
        <v>3443</v>
      </c>
      <c r="B1528" s="141" t="s">
        <v>935</v>
      </c>
      <c r="C1528" t="s">
        <v>4923</v>
      </c>
      <c r="D1528" s="140">
        <v>15.11</v>
      </c>
    </row>
    <row r="1529" spans="1:4" ht="30">
      <c r="A1529">
        <v>3453</v>
      </c>
      <c r="B1529" s="141" t="s">
        <v>936</v>
      </c>
      <c r="C1529" t="s">
        <v>4923</v>
      </c>
      <c r="D1529" s="140">
        <v>86.04</v>
      </c>
    </row>
    <row r="1530" spans="1:4" ht="30">
      <c r="A1530">
        <v>3452</v>
      </c>
      <c r="B1530" s="141" t="s">
        <v>937</v>
      </c>
      <c r="C1530" t="s">
        <v>4923</v>
      </c>
      <c r="D1530" s="140">
        <v>42.47</v>
      </c>
    </row>
    <row r="1531" spans="1:4" ht="30">
      <c r="A1531">
        <v>3451</v>
      </c>
      <c r="B1531" s="141" t="s">
        <v>938</v>
      </c>
      <c r="C1531" t="s">
        <v>4923</v>
      </c>
      <c r="D1531" s="140">
        <v>8.42</v>
      </c>
    </row>
    <row r="1532" spans="1:4" ht="30">
      <c r="A1532">
        <v>3454</v>
      </c>
      <c r="B1532" s="141" t="s">
        <v>939</v>
      </c>
      <c r="C1532" t="s">
        <v>4923</v>
      </c>
      <c r="D1532" s="140">
        <v>130.86000000000001</v>
      </c>
    </row>
    <row r="1533" spans="1:4">
      <c r="A1533">
        <v>3458</v>
      </c>
      <c r="B1533" s="141" t="s">
        <v>940</v>
      </c>
      <c r="C1533" t="s">
        <v>4923</v>
      </c>
      <c r="D1533" s="140">
        <v>23.62</v>
      </c>
    </row>
    <row r="1534" spans="1:4">
      <c r="A1534">
        <v>3457</v>
      </c>
      <c r="B1534" s="141" t="s">
        <v>941</v>
      </c>
      <c r="C1534" t="s">
        <v>4923</v>
      </c>
      <c r="D1534" s="140">
        <v>17.739999999999998</v>
      </c>
    </row>
    <row r="1535" spans="1:4">
      <c r="A1535">
        <v>3455</v>
      </c>
      <c r="B1535" s="141" t="s">
        <v>942</v>
      </c>
      <c r="C1535" t="s">
        <v>4923</v>
      </c>
      <c r="D1535" s="140">
        <v>5.03</v>
      </c>
    </row>
    <row r="1536" spans="1:4">
      <c r="A1536">
        <v>3472</v>
      </c>
      <c r="B1536" s="141" t="s">
        <v>943</v>
      </c>
      <c r="C1536" t="s">
        <v>4923</v>
      </c>
      <c r="D1536" s="140">
        <v>11.32</v>
      </c>
    </row>
    <row r="1537" spans="1:4">
      <c r="A1537">
        <v>3470</v>
      </c>
      <c r="B1537" s="141" t="s">
        <v>944</v>
      </c>
      <c r="C1537" t="s">
        <v>4923</v>
      </c>
      <c r="D1537" s="140">
        <v>65.98</v>
      </c>
    </row>
    <row r="1538" spans="1:4">
      <c r="A1538">
        <v>3471</v>
      </c>
      <c r="B1538" s="141" t="s">
        <v>945</v>
      </c>
      <c r="C1538" t="s">
        <v>4923</v>
      </c>
      <c r="D1538" s="140">
        <v>36.25</v>
      </c>
    </row>
    <row r="1539" spans="1:4">
      <c r="A1539">
        <v>3456</v>
      </c>
      <c r="B1539" s="141" t="s">
        <v>946</v>
      </c>
      <c r="C1539" t="s">
        <v>4923</v>
      </c>
      <c r="D1539" s="140">
        <v>7.54</v>
      </c>
    </row>
    <row r="1540" spans="1:4">
      <c r="A1540">
        <v>3459</v>
      </c>
      <c r="B1540" s="141" t="s">
        <v>947</v>
      </c>
      <c r="C1540" t="s">
        <v>4923</v>
      </c>
      <c r="D1540" s="140">
        <v>93.06</v>
      </c>
    </row>
    <row r="1541" spans="1:4">
      <c r="A1541">
        <v>3469</v>
      </c>
      <c r="B1541" s="141" t="s">
        <v>948</v>
      </c>
      <c r="C1541" t="s">
        <v>4923</v>
      </c>
      <c r="D1541" s="140">
        <v>176.98</v>
      </c>
    </row>
    <row r="1542" spans="1:4">
      <c r="A1542">
        <v>3460</v>
      </c>
      <c r="B1542" s="141" t="s">
        <v>949</v>
      </c>
      <c r="C1542" t="s">
        <v>4923</v>
      </c>
      <c r="D1542" s="140">
        <v>258.23</v>
      </c>
    </row>
    <row r="1543" spans="1:4">
      <c r="A1543">
        <v>3461</v>
      </c>
      <c r="B1543" s="141" t="s">
        <v>950</v>
      </c>
      <c r="C1543" t="s">
        <v>4923</v>
      </c>
      <c r="D1543" s="140">
        <v>660.03</v>
      </c>
    </row>
    <row r="1544" spans="1:4">
      <c r="A1544">
        <v>37433</v>
      </c>
      <c r="B1544" s="141" t="s">
        <v>951</v>
      </c>
      <c r="C1544" t="s">
        <v>4923</v>
      </c>
      <c r="D1544" s="140">
        <v>255.01</v>
      </c>
    </row>
    <row r="1545" spans="1:4">
      <c r="A1545">
        <v>37430</v>
      </c>
      <c r="B1545" s="141" t="s">
        <v>952</v>
      </c>
      <c r="C1545" t="s">
        <v>4923</v>
      </c>
      <c r="D1545" s="140">
        <v>31.96</v>
      </c>
    </row>
    <row r="1546" spans="1:4">
      <c r="A1546">
        <v>37434</v>
      </c>
      <c r="B1546" s="141" t="s">
        <v>953</v>
      </c>
      <c r="C1546" t="s">
        <v>4923</v>
      </c>
      <c r="D1546" s="140">
        <v>2377.71</v>
      </c>
    </row>
    <row r="1547" spans="1:4">
      <c r="A1547">
        <v>37431</v>
      </c>
      <c r="B1547" s="141" t="s">
        <v>954</v>
      </c>
      <c r="C1547" t="s">
        <v>4923</v>
      </c>
      <c r="D1547" s="140">
        <v>43.35</v>
      </c>
    </row>
    <row r="1548" spans="1:4">
      <c r="A1548">
        <v>37432</v>
      </c>
      <c r="B1548" s="141" t="s">
        <v>955</v>
      </c>
      <c r="C1548" t="s">
        <v>4923</v>
      </c>
      <c r="D1548" s="140">
        <v>79.959999999999994</v>
      </c>
    </row>
    <row r="1549" spans="1:4" ht="30">
      <c r="A1549">
        <v>37413</v>
      </c>
      <c r="B1549" s="141" t="s">
        <v>956</v>
      </c>
      <c r="C1549" t="s">
        <v>4923</v>
      </c>
      <c r="D1549" s="140">
        <v>4.79</v>
      </c>
    </row>
    <row r="1550" spans="1:4" ht="30">
      <c r="A1550">
        <v>37414</v>
      </c>
      <c r="B1550" s="141" t="s">
        <v>957</v>
      </c>
      <c r="C1550" t="s">
        <v>4923</v>
      </c>
      <c r="D1550" s="140">
        <v>5.43</v>
      </c>
    </row>
    <row r="1551" spans="1:4" ht="30">
      <c r="A1551">
        <v>37415</v>
      </c>
      <c r="B1551" s="141" t="s">
        <v>958</v>
      </c>
      <c r="C1551" t="s">
        <v>4923</v>
      </c>
      <c r="D1551" s="140">
        <v>9.8800000000000008</v>
      </c>
    </row>
    <row r="1552" spans="1:4" ht="30">
      <c r="A1552">
        <v>37416</v>
      </c>
      <c r="B1552" s="141" t="s">
        <v>959</v>
      </c>
      <c r="C1552" t="s">
        <v>4923</v>
      </c>
      <c r="D1552" s="140">
        <v>4.4800000000000004</v>
      </c>
    </row>
    <row r="1553" spans="1:4" ht="30">
      <c r="A1553">
        <v>37417</v>
      </c>
      <c r="B1553" s="141" t="s">
        <v>960</v>
      </c>
      <c r="C1553" t="s">
        <v>4923</v>
      </c>
      <c r="D1553" s="140">
        <v>6.44</v>
      </c>
    </row>
    <row r="1554" spans="1:4" ht="30">
      <c r="A1554">
        <v>43590</v>
      </c>
      <c r="B1554" s="141" t="s">
        <v>8527</v>
      </c>
      <c r="C1554" t="s">
        <v>4923</v>
      </c>
      <c r="D1554" s="140">
        <v>172.89</v>
      </c>
    </row>
    <row r="1555" spans="1:4" ht="30">
      <c r="A1555">
        <v>43589</v>
      </c>
      <c r="B1555" s="141" t="s">
        <v>8528</v>
      </c>
      <c r="C1555" t="s">
        <v>4923</v>
      </c>
      <c r="D1555" s="140">
        <v>31.28</v>
      </c>
    </row>
    <row r="1556" spans="1:4">
      <c r="A1556">
        <v>34519</v>
      </c>
      <c r="B1556" s="141" t="s">
        <v>961</v>
      </c>
      <c r="C1556" t="s">
        <v>4923</v>
      </c>
      <c r="D1556" s="140">
        <v>80.41</v>
      </c>
    </row>
    <row r="1557" spans="1:4">
      <c r="A1557">
        <v>1649</v>
      </c>
      <c r="B1557" s="141" t="s">
        <v>962</v>
      </c>
      <c r="C1557" t="s">
        <v>4923</v>
      </c>
      <c r="D1557" s="140">
        <v>55.72</v>
      </c>
    </row>
    <row r="1558" spans="1:4">
      <c r="A1558">
        <v>1653</v>
      </c>
      <c r="B1558" s="141" t="s">
        <v>963</v>
      </c>
      <c r="C1558" t="s">
        <v>4923</v>
      </c>
      <c r="D1558" s="140">
        <v>43.64</v>
      </c>
    </row>
    <row r="1559" spans="1:4">
      <c r="A1559">
        <v>1647</v>
      </c>
      <c r="B1559" s="141" t="s">
        <v>964</v>
      </c>
      <c r="C1559" t="s">
        <v>4923</v>
      </c>
      <c r="D1559" s="140">
        <v>15.63</v>
      </c>
    </row>
    <row r="1560" spans="1:4">
      <c r="A1560">
        <v>1648</v>
      </c>
      <c r="B1560" s="141" t="s">
        <v>965</v>
      </c>
      <c r="C1560" t="s">
        <v>4923</v>
      </c>
      <c r="D1560" s="140">
        <v>30.01</v>
      </c>
    </row>
    <row r="1561" spans="1:4">
      <c r="A1561">
        <v>1651</v>
      </c>
      <c r="B1561" s="141" t="s">
        <v>966</v>
      </c>
      <c r="C1561" t="s">
        <v>4923</v>
      </c>
      <c r="D1561" s="140">
        <v>139.22</v>
      </c>
    </row>
    <row r="1562" spans="1:4">
      <c r="A1562">
        <v>1650</v>
      </c>
      <c r="B1562" s="141" t="s">
        <v>967</v>
      </c>
      <c r="C1562" t="s">
        <v>4923</v>
      </c>
      <c r="D1562" s="140">
        <v>76.95</v>
      </c>
    </row>
    <row r="1563" spans="1:4">
      <c r="A1563">
        <v>1654</v>
      </c>
      <c r="B1563" s="141" t="s">
        <v>968</v>
      </c>
      <c r="C1563" t="s">
        <v>4923</v>
      </c>
      <c r="D1563" s="140">
        <v>21.45</v>
      </c>
    </row>
    <row r="1564" spans="1:4">
      <c r="A1564">
        <v>1652</v>
      </c>
      <c r="B1564" s="141" t="s">
        <v>969</v>
      </c>
      <c r="C1564" t="s">
        <v>4923</v>
      </c>
      <c r="D1564" s="140">
        <v>199.81</v>
      </c>
    </row>
    <row r="1565" spans="1:4" ht="30">
      <c r="A1565">
        <v>10510</v>
      </c>
      <c r="B1565" s="141" t="s">
        <v>8529</v>
      </c>
      <c r="C1565" t="s">
        <v>4923</v>
      </c>
      <c r="D1565" s="140">
        <v>152.87</v>
      </c>
    </row>
    <row r="1566" spans="1:4">
      <c r="A1566">
        <v>1747</v>
      </c>
      <c r="B1566" s="141" t="s">
        <v>970</v>
      </c>
      <c r="C1566" t="s">
        <v>4923</v>
      </c>
      <c r="D1566" s="140">
        <v>240.69</v>
      </c>
    </row>
    <row r="1567" spans="1:4">
      <c r="A1567">
        <v>1744</v>
      </c>
      <c r="B1567" s="141" t="s">
        <v>971</v>
      </c>
      <c r="C1567" t="s">
        <v>4923</v>
      </c>
      <c r="D1567" s="140">
        <v>166.72</v>
      </c>
    </row>
    <row r="1568" spans="1:4">
      <c r="A1568">
        <v>1743</v>
      </c>
      <c r="B1568" s="141" t="s">
        <v>972</v>
      </c>
      <c r="C1568" t="s">
        <v>4923</v>
      </c>
      <c r="D1568" s="140">
        <v>218.93</v>
      </c>
    </row>
    <row r="1569" spans="1:4" ht="30">
      <c r="A1569">
        <v>39640</v>
      </c>
      <c r="B1569" s="141" t="s">
        <v>973</v>
      </c>
      <c r="C1569" t="s">
        <v>4923</v>
      </c>
      <c r="D1569" s="140">
        <v>12.55</v>
      </c>
    </row>
    <row r="1570" spans="1:4" ht="30">
      <c r="A1570">
        <v>7216</v>
      </c>
      <c r="B1570" s="141" t="s">
        <v>974</v>
      </c>
      <c r="C1570" t="s">
        <v>4923</v>
      </c>
      <c r="D1570" s="140">
        <v>67.44</v>
      </c>
    </row>
    <row r="1571" spans="1:4" ht="30">
      <c r="A1571">
        <v>20235</v>
      </c>
      <c r="B1571" s="141" t="s">
        <v>975</v>
      </c>
      <c r="C1571" t="s">
        <v>4923</v>
      </c>
      <c r="D1571" s="140">
        <v>54.22</v>
      </c>
    </row>
    <row r="1572" spans="1:4" ht="30">
      <c r="A1572">
        <v>7181</v>
      </c>
      <c r="B1572" s="141" t="s">
        <v>976</v>
      </c>
      <c r="C1572" t="s">
        <v>4923</v>
      </c>
      <c r="D1572" s="140">
        <v>5.18</v>
      </c>
    </row>
    <row r="1573" spans="1:4" ht="30">
      <c r="A1573">
        <v>40742</v>
      </c>
      <c r="B1573" s="141" t="s">
        <v>8530</v>
      </c>
      <c r="C1573" t="s">
        <v>4923</v>
      </c>
      <c r="D1573" s="140">
        <v>10.25</v>
      </c>
    </row>
    <row r="1574" spans="1:4" ht="30">
      <c r="A1574">
        <v>7214</v>
      </c>
      <c r="B1574" s="141" t="s">
        <v>977</v>
      </c>
      <c r="C1574" t="s">
        <v>4923</v>
      </c>
      <c r="D1574" s="140">
        <v>65.849999999999994</v>
      </c>
    </row>
    <row r="1575" spans="1:4" ht="30">
      <c r="A1575">
        <v>7219</v>
      </c>
      <c r="B1575" s="141" t="s">
        <v>978</v>
      </c>
      <c r="C1575" t="s">
        <v>4923</v>
      </c>
      <c r="D1575" s="140">
        <v>58.41</v>
      </c>
    </row>
    <row r="1576" spans="1:4">
      <c r="A1576">
        <v>37972</v>
      </c>
      <c r="B1576" s="141" t="s">
        <v>979</v>
      </c>
      <c r="C1576" t="s">
        <v>4923</v>
      </c>
      <c r="D1576" s="140">
        <v>7.21</v>
      </c>
    </row>
    <row r="1577" spans="1:4">
      <c r="A1577">
        <v>37973</v>
      </c>
      <c r="B1577" s="141" t="s">
        <v>980</v>
      </c>
      <c r="C1577" t="s">
        <v>4923</v>
      </c>
      <c r="D1577" s="140">
        <v>11.55</v>
      </c>
    </row>
    <row r="1578" spans="1:4">
      <c r="A1578">
        <v>37971</v>
      </c>
      <c r="B1578" s="141" t="s">
        <v>981</v>
      </c>
      <c r="C1578" t="s">
        <v>4923</v>
      </c>
      <c r="D1578" s="140">
        <v>4.33</v>
      </c>
    </row>
    <row r="1579" spans="1:4" ht="30">
      <c r="A1579">
        <v>20094</v>
      </c>
      <c r="B1579" s="141" t="s">
        <v>982</v>
      </c>
      <c r="C1579" t="s">
        <v>4923</v>
      </c>
      <c r="D1579" s="140">
        <v>33.19</v>
      </c>
    </row>
    <row r="1580" spans="1:4" ht="30">
      <c r="A1580">
        <v>20095</v>
      </c>
      <c r="B1580" s="141" t="s">
        <v>983</v>
      </c>
      <c r="C1580" t="s">
        <v>4923</v>
      </c>
      <c r="D1580" s="140">
        <v>42.27</v>
      </c>
    </row>
    <row r="1581" spans="1:4">
      <c r="A1581">
        <v>1954</v>
      </c>
      <c r="B1581" s="141" t="s">
        <v>984</v>
      </c>
      <c r="C1581" t="s">
        <v>4923</v>
      </c>
      <c r="D1581" s="140">
        <v>180.23</v>
      </c>
    </row>
    <row r="1582" spans="1:4">
      <c r="A1582">
        <v>1926</v>
      </c>
      <c r="B1582" s="141" t="s">
        <v>985</v>
      </c>
      <c r="C1582" t="s">
        <v>4923</v>
      </c>
      <c r="D1582" s="140">
        <v>2.38</v>
      </c>
    </row>
    <row r="1583" spans="1:4">
      <c r="A1583">
        <v>1927</v>
      </c>
      <c r="B1583" s="141" t="s">
        <v>986</v>
      </c>
      <c r="C1583" t="s">
        <v>4923</v>
      </c>
      <c r="D1583" s="140">
        <v>3.14</v>
      </c>
    </row>
    <row r="1584" spans="1:4">
      <c r="A1584">
        <v>1923</v>
      </c>
      <c r="B1584" s="141" t="s">
        <v>987</v>
      </c>
      <c r="C1584" t="s">
        <v>4923</v>
      </c>
      <c r="D1584" s="140">
        <v>5.14</v>
      </c>
    </row>
    <row r="1585" spans="1:4">
      <c r="A1585">
        <v>1929</v>
      </c>
      <c r="B1585" s="141" t="s">
        <v>988</v>
      </c>
      <c r="C1585" t="s">
        <v>4923</v>
      </c>
      <c r="D1585" s="140">
        <v>8.42</v>
      </c>
    </row>
    <row r="1586" spans="1:4">
      <c r="A1586">
        <v>1930</v>
      </c>
      <c r="B1586" s="141" t="s">
        <v>989</v>
      </c>
      <c r="C1586" t="s">
        <v>4923</v>
      </c>
      <c r="D1586" s="140">
        <v>16.32</v>
      </c>
    </row>
    <row r="1587" spans="1:4">
      <c r="A1587">
        <v>1924</v>
      </c>
      <c r="B1587" s="141" t="s">
        <v>990</v>
      </c>
      <c r="C1587" t="s">
        <v>4923</v>
      </c>
      <c r="D1587" s="140">
        <v>28.13</v>
      </c>
    </row>
    <row r="1588" spans="1:4">
      <c r="A1588">
        <v>1922</v>
      </c>
      <c r="B1588" s="141" t="s">
        <v>991</v>
      </c>
      <c r="C1588" t="s">
        <v>4923</v>
      </c>
      <c r="D1588" s="140">
        <v>41.78</v>
      </c>
    </row>
    <row r="1589" spans="1:4">
      <c r="A1589">
        <v>1953</v>
      </c>
      <c r="B1589" s="141" t="s">
        <v>992</v>
      </c>
      <c r="C1589" t="s">
        <v>4923</v>
      </c>
      <c r="D1589" s="140">
        <v>73.02</v>
      </c>
    </row>
    <row r="1590" spans="1:4">
      <c r="A1590">
        <v>1962</v>
      </c>
      <c r="B1590" s="141" t="s">
        <v>993</v>
      </c>
      <c r="C1590" t="s">
        <v>4923</v>
      </c>
      <c r="D1590" s="140">
        <v>238.9</v>
      </c>
    </row>
    <row r="1591" spans="1:4">
      <c r="A1591">
        <v>1955</v>
      </c>
      <c r="B1591" s="141" t="s">
        <v>994</v>
      </c>
      <c r="C1591" t="s">
        <v>4923</v>
      </c>
      <c r="D1591" s="140">
        <v>3.16</v>
      </c>
    </row>
    <row r="1592" spans="1:4">
      <c r="A1592">
        <v>1956</v>
      </c>
      <c r="B1592" s="141" t="s">
        <v>995</v>
      </c>
      <c r="C1592" t="s">
        <v>4923</v>
      </c>
      <c r="D1592" s="140">
        <v>4.07</v>
      </c>
    </row>
    <row r="1593" spans="1:4">
      <c r="A1593">
        <v>1957</v>
      </c>
      <c r="B1593" s="141" t="s">
        <v>996</v>
      </c>
      <c r="C1593" t="s">
        <v>4923</v>
      </c>
      <c r="D1593" s="140">
        <v>9.26</v>
      </c>
    </row>
    <row r="1594" spans="1:4">
      <c r="A1594">
        <v>1958</v>
      </c>
      <c r="B1594" s="141" t="s">
        <v>997</v>
      </c>
      <c r="C1594" t="s">
        <v>4923</v>
      </c>
      <c r="D1594" s="140">
        <v>16.440000000000001</v>
      </c>
    </row>
    <row r="1595" spans="1:4">
      <c r="A1595">
        <v>1959</v>
      </c>
      <c r="B1595" s="141" t="s">
        <v>998</v>
      </c>
      <c r="C1595" t="s">
        <v>4923</v>
      </c>
      <c r="D1595" s="140">
        <v>20.04</v>
      </c>
    </row>
    <row r="1596" spans="1:4">
      <c r="A1596">
        <v>1925</v>
      </c>
      <c r="B1596" s="141" t="s">
        <v>999</v>
      </c>
      <c r="C1596" t="s">
        <v>4923</v>
      </c>
      <c r="D1596" s="140">
        <v>49.54</v>
      </c>
    </row>
    <row r="1597" spans="1:4">
      <c r="A1597">
        <v>1960</v>
      </c>
      <c r="B1597" s="141" t="s">
        <v>1000</v>
      </c>
      <c r="C1597" t="s">
        <v>4923</v>
      </c>
      <c r="D1597" s="140">
        <v>70.430000000000007</v>
      </c>
    </row>
    <row r="1598" spans="1:4">
      <c r="A1598">
        <v>1961</v>
      </c>
      <c r="B1598" s="141" t="s">
        <v>1001</v>
      </c>
      <c r="C1598" t="s">
        <v>4923</v>
      </c>
      <c r="D1598" s="140">
        <v>101.2</v>
      </c>
    </row>
    <row r="1599" spans="1:4" ht="30">
      <c r="A1599">
        <v>38426</v>
      </c>
      <c r="B1599" s="141" t="s">
        <v>8531</v>
      </c>
      <c r="C1599" t="s">
        <v>4923</v>
      </c>
      <c r="D1599" s="140">
        <v>34.6</v>
      </c>
    </row>
    <row r="1600" spans="1:4" ht="30">
      <c r="A1600">
        <v>38423</v>
      </c>
      <c r="B1600" s="141" t="s">
        <v>8532</v>
      </c>
      <c r="C1600" t="s">
        <v>4923</v>
      </c>
      <c r="D1600" s="140">
        <v>78.47</v>
      </c>
    </row>
    <row r="1601" spans="1:4" ht="30">
      <c r="A1601">
        <v>38421</v>
      </c>
      <c r="B1601" s="141" t="s">
        <v>8533</v>
      </c>
      <c r="C1601" t="s">
        <v>4923</v>
      </c>
      <c r="D1601" s="140">
        <v>37.049999999999997</v>
      </c>
    </row>
    <row r="1602" spans="1:4" ht="30">
      <c r="A1602">
        <v>38422</v>
      </c>
      <c r="B1602" s="141" t="s">
        <v>8534</v>
      </c>
      <c r="C1602" t="s">
        <v>4923</v>
      </c>
      <c r="D1602" s="140">
        <v>54.15</v>
      </c>
    </row>
    <row r="1603" spans="1:4" ht="30">
      <c r="A1603">
        <v>39866</v>
      </c>
      <c r="B1603" s="141" t="s">
        <v>1002</v>
      </c>
      <c r="C1603" t="s">
        <v>4923</v>
      </c>
      <c r="D1603" s="140">
        <v>19.54</v>
      </c>
    </row>
    <row r="1604" spans="1:4" ht="30">
      <c r="A1604">
        <v>39867</v>
      </c>
      <c r="B1604" s="141" t="s">
        <v>1003</v>
      </c>
      <c r="C1604" t="s">
        <v>4923</v>
      </c>
      <c r="D1604" s="140">
        <v>43.44</v>
      </c>
    </row>
    <row r="1605" spans="1:4" ht="30">
      <c r="A1605">
        <v>39868</v>
      </c>
      <c r="B1605" s="141" t="s">
        <v>1004</v>
      </c>
      <c r="C1605" t="s">
        <v>4923</v>
      </c>
      <c r="D1605" s="140">
        <v>78.260000000000005</v>
      </c>
    </row>
    <row r="1606" spans="1:4">
      <c r="A1606">
        <v>37999</v>
      </c>
      <c r="B1606" s="141" t="s">
        <v>1005</v>
      </c>
      <c r="C1606" t="s">
        <v>4923</v>
      </c>
      <c r="D1606" s="140">
        <v>6.92</v>
      </c>
    </row>
    <row r="1607" spans="1:4">
      <c r="A1607">
        <v>38000</v>
      </c>
      <c r="B1607" s="141" t="s">
        <v>1006</v>
      </c>
      <c r="C1607" t="s">
        <v>4923</v>
      </c>
      <c r="D1607" s="140">
        <v>9.15</v>
      </c>
    </row>
    <row r="1608" spans="1:4">
      <c r="A1608">
        <v>38129</v>
      </c>
      <c r="B1608" s="141" t="s">
        <v>1007</v>
      </c>
      <c r="C1608" t="s">
        <v>4923</v>
      </c>
      <c r="D1608" s="140">
        <v>5.47</v>
      </c>
    </row>
    <row r="1609" spans="1:4">
      <c r="A1609">
        <v>38025</v>
      </c>
      <c r="B1609" s="141" t="s">
        <v>1008</v>
      </c>
      <c r="C1609" t="s">
        <v>4923</v>
      </c>
      <c r="D1609" s="140">
        <v>9.15</v>
      </c>
    </row>
    <row r="1610" spans="1:4">
      <c r="A1610">
        <v>38026</v>
      </c>
      <c r="B1610" s="141" t="s">
        <v>1009</v>
      </c>
      <c r="C1610" t="s">
        <v>4923</v>
      </c>
      <c r="D1610" s="140">
        <v>24.49</v>
      </c>
    </row>
    <row r="1611" spans="1:4" ht="30">
      <c r="A1611">
        <v>1858</v>
      </c>
      <c r="B1611" s="141" t="s">
        <v>5139</v>
      </c>
      <c r="C1611" t="s">
        <v>4923</v>
      </c>
      <c r="D1611" s="140">
        <v>46.47</v>
      </c>
    </row>
    <row r="1612" spans="1:4" ht="30">
      <c r="A1612">
        <v>1844</v>
      </c>
      <c r="B1612" s="141" t="s">
        <v>5140</v>
      </c>
      <c r="C1612" t="s">
        <v>4923</v>
      </c>
      <c r="D1612" s="140">
        <v>171.33</v>
      </c>
    </row>
    <row r="1613" spans="1:4" ht="30">
      <c r="A1613">
        <v>1863</v>
      </c>
      <c r="B1613" s="141" t="s">
        <v>5141</v>
      </c>
      <c r="C1613" t="s">
        <v>4923</v>
      </c>
      <c r="D1613" s="140">
        <v>67.44</v>
      </c>
    </row>
    <row r="1614" spans="1:4" ht="30">
      <c r="A1614">
        <v>1865</v>
      </c>
      <c r="B1614" s="141" t="s">
        <v>5142</v>
      </c>
      <c r="C1614" t="s">
        <v>4923</v>
      </c>
      <c r="D1614" s="140">
        <v>246.03</v>
      </c>
    </row>
    <row r="1615" spans="1:4">
      <c r="A1615">
        <v>36355</v>
      </c>
      <c r="B1615" s="141" t="s">
        <v>5143</v>
      </c>
      <c r="C1615" t="s">
        <v>4923</v>
      </c>
      <c r="D1615" s="140">
        <v>8.39</v>
      </c>
    </row>
    <row r="1616" spans="1:4">
      <c r="A1616">
        <v>36356</v>
      </c>
      <c r="B1616" s="141" t="s">
        <v>5144</v>
      </c>
      <c r="C1616" t="s">
        <v>4923</v>
      </c>
      <c r="D1616" s="140">
        <v>14.1</v>
      </c>
    </row>
    <row r="1617" spans="1:4">
      <c r="A1617">
        <v>1932</v>
      </c>
      <c r="B1617" s="141" t="s">
        <v>1010</v>
      </c>
      <c r="C1617" t="s">
        <v>4923</v>
      </c>
      <c r="D1617" s="140">
        <v>13.37</v>
      </c>
    </row>
    <row r="1618" spans="1:4">
      <c r="A1618">
        <v>1933</v>
      </c>
      <c r="B1618" s="141" t="s">
        <v>1011</v>
      </c>
      <c r="C1618" t="s">
        <v>4923</v>
      </c>
      <c r="D1618" s="140">
        <v>5.88</v>
      </c>
    </row>
    <row r="1619" spans="1:4">
      <c r="A1619">
        <v>1951</v>
      </c>
      <c r="B1619" s="141" t="s">
        <v>1012</v>
      </c>
      <c r="C1619" t="s">
        <v>4923</v>
      </c>
      <c r="D1619" s="140">
        <v>26.15</v>
      </c>
    </row>
    <row r="1620" spans="1:4">
      <c r="A1620">
        <v>1966</v>
      </c>
      <c r="B1620" s="141" t="s">
        <v>1013</v>
      </c>
      <c r="C1620" t="s">
        <v>4923</v>
      </c>
      <c r="D1620" s="140">
        <v>30.09</v>
      </c>
    </row>
    <row r="1621" spans="1:4">
      <c r="A1621">
        <v>1952</v>
      </c>
      <c r="B1621" s="141" t="s">
        <v>1014</v>
      </c>
      <c r="C1621" t="s">
        <v>4923</v>
      </c>
      <c r="D1621" s="140">
        <v>112.99</v>
      </c>
    </row>
    <row r="1622" spans="1:4">
      <c r="A1622">
        <v>20104</v>
      </c>
      <c r="B1622" s="141" t="s">
        <v>1015</v>
      </c>
      <c r="C1622" t="s">
        <v>4923</v>
      </c>
      <c r="D1622" s="140">
        <v>834.87</v>
      </c>
    </row>
    <row r="1623" spans="1:4">
      <c r="A1623">
        <v>20105</v>
      </c>
      <c r="B1623" s="141" t="s">
        <v>1016</v>
      </c>
      <c r="C1623" t="s">
        <v>4923</v>
      </c>
      <c r="D1623" s="140">
        <v>1300.3900000000001</v>
      </c>
    </row>
    <row r="1624" spans="1:4">
      <c r="A1624">
        <v>1965</v>
      </c>
      <c r="B1624" s="141" t="s">
        <v>1017</v>
      </c>
      <c r="C1624" t="s">
        <v>4923</v>
      </c>
      <c r="D1624" s="140">
        <v>61</v>
      </c>
    </row>
    <row r="1625" spans="1:4">
      <c r="A1625">
        <v>10765</v>
      </c>
      <c r="B1625" s="141" t="s">
        <v>1018</v>
      </c>
      <c r="C1625" t="s">
        <v>4923</v>
      </c>
      <c r="D1625" s="140">
        <v>15.42</v>
      </c>
    </row>
    <row r="1626" spans="1:4">
      <c r="A1626">
        <v>10767</v>
      </c>
      <c r="B1626" s="141" t="s">
        <v>1019</v>
      </c>
      <c r="C1626" t="s">
        <v>4923</v>
      </c>
      <c r="D1626" s="140">
        <v>50.52</v>
      </c>
    </row>
    <row r="1627" spans="1:4">
      <c r="A1627">
        <v>1970</v>
      </c>
      <c r="B1627" s="141" t="s">
        <v>1020</v>
      </c>
      <c r="C1627" t="s">
        <v>4923</v>
      </c>
      <c r="D1627" s="140">
        <v>63.31</v>
      </c>
    </row>
    <row r="1628" spans="1:4">
      <c r="A1628">
        <v>1967</v>
      </c>
      <c r="B1628" s="141" t="s">
        <v>1021</v>
      </c>
      <c r="C1628" t="s">
        <v>4923</v>
      </c>
      <c r="D1628" s="140">
        <v>7.04</v>
      </c>
    </row>
    <row r="1629" spans="1:4">
      <c r="A1629">
        <v>1968</v>
      </c>
      <c r="B1629" s="141" t="s">
        <v>1022</v>
      </c>
      <c r="C1629" t="s">
        <v>4923</v>
      </c>
      <c r="D1629" s="140">
        <v>14.76</v>
      </c>
    </row>
    <row r="1630" spans="1:4">
      <c r="A1630">
        <v>1969</v>
      </c>
      <c r="B1630" s="141" t="s">
        <v>1023</v>
      </c>
      <c r="C1630" t="s">
        <v>4923</v>
      </c>
      <c r="D1630" s="140">
        <v>43.42</v>
      </c>
    </row>
    <row r="1631" spans="1:4" ht="30">
      <c r="A1631">
        <v>1839</v>
      </c>
      <c r="B1631" s="141" t="s">
        <v>1024</v>
      </c>
      <c r="C1631" t="s">
        <v>4923</v>
      </c>
      <c r="D1631" s="140">
        <v>167.53</v>
      </c>
    </row>
    <row r="1632" spans="1:4">
      <c r="A1632">
        <v>1835</v>
      </c>
      <c r="B1632" s="141" t="s">
        <v>1025</v>
      </c>
      <c r="C1632" t="s">
        <v>4923</v>
      </c>
      <c r="D1632" s="140">
        <v>35.619999999999997</v>
      </c>
    </row>
    <row r="1633" spans="1:4">
      <c r="A1633">
        <v>1823</v>
      </c>
      <c r="B1633" s="141" t="s">
        <v>1026</v>
      </c>
      <c r="C1633" t="s">
        <v>4923</v>
      </c>
      <c r="D1633" s="140">
        <v>68.86</v>
      </c>
    </row>
    <row r="1634" spans="1:4" ht="30">
      <c r="A1634">
        <v>1827</v>
      </c>
      <c r="B1634" s="141" t="s">
        <v>1027</v>
      </c>
      <c r="C1634" t="s">
        <v>4923</v>
      </c>
      <c r="D1634" s="140">
        <v>165.9</v>
      </c>
    </row>
    <row r="1635" spans="1:4">
      <c r="A1635">
        <v>1831</v>
      </c>
      <c r="B1635" s="141" t="s">
        <v>1028</v>
      </c>
      <c r="C1635" t="s">
        <v>4923</v>
      </c>
      <c r="D1635" s="140">
        <v>36.22</v>
      </c>
    </row>
    <row r="1636" spans="1:4">
      <c r="A1636">
        <v>1825</v>
      </c>
      <c r="B1636" s="141" t="s">
        <v>1029</v>
      </c>
      <c r="C1636" t="s">
        <v>4923</v>
      </c>
      <c r="D1636" s="140">
        <v>89.38</v>
      </c>
    </row>
    <row r="1637" spans="1:4" ht="30">
      <c r="A1637">
        <v>1828</v>
      </c>
      <c r="B1637" s="141" t="s">
        <v>1030</v>
      </c>
      <c r="C1637" t="s">
        <v>4923</v>
      </c>
      <c r="D1637" s="140">
        <v>202.45</v>
      </c>
    </row>
    <row r="1638" spans="1:4">
      <c r="A1638">
        <v>1845</v>
      </c>
      <c r="B1638" s="141" t="s">
        <v>1031</v>
      </c>
      <c r="C1638" t="s">
        <v>4923</v>
      </c>
      <c r="D1638" s="140">
        <v>45.38</v>
      </c>
    </row>
    <row r="1639" spans="1:4">
      <c r="A1639">
        <v>1824</v>
      </c>
      <c r="B1639" s="141" t="s">
        <v>1032</v>
      </c>
      <c r="C1639" t="s">
        <v>4923</v>
      </c>
      <c r="D1639" s="140">
        <v>107.15</v>
      </c>
    </row>
    <row r="1640" spans="1:4">
      <c r="A1640">
        <v>1941</v>
      </c>
      <c r="B1640" s="141" t="s">
        <v>1033</v>
      </c>
      <c r="C1640" t="s">
        <v>4923</v>
      </c>
      <c r="D1640" s="140">
        <v>35.31</v>
      </c>
    </row>
    <row r="1641" spans="1:4">
      <c r="A1641">
        <v>1940</v>
      </c>
      <c r="B1641" s="141" t="s">
        <v>1034</v>
      </c>
      <c r="C1641" t="s">
        <v>4923</v>
      </c>
      <c r="D1641" s="140">
        <v>26.69</v>
      </c>
    </row>
    <row r="1642" spans="1:4">
      <c r="A1642">
        <v>1937</v>
      </c>
      <c r="B1642" s="141" t="s">
        <v>1035</v>
      </c>
      <c r="C1642" t="s">
        <v>4923</v>
      </c>
      <c r="D1642" s="140">
        <v>5.54</v>
      </c>
    </row>
    <row r="1643" spans="1:4">
      <c r="A1643">
        <v>1939</v>
      </c>
      <c r="B1643" s="141" t="s">
        <v>1036</v>
      </c>
      <c r="C1643" t="s">
        <v>4923</v>
      </c>
      <c r="D1643" s="140">
        <v>10.97</v>
      </c>
    </row>
    <row r="1644" spans="1:4">
      <c r="A1644">
        <v>1942</v>
      </c>
      <c r="B1644" s="141" t="s">
        <v>1037</v>
      </c>
      <c r="C1644" t="s">
        <v>4923</v>
      </c>
      <c r="D1644" s="140">
        <v>50.38</v>
      </c>
    </row>
    <row r="1645" spans="1:4">
      <c r="A1645">
        <v>1938</v>
      </c>
      <c r="B1645" s="141" t="s">
        <v>1038</v>
      </c>
      <c r="C1645" t="s">
        <v>4923</v>
      </c>
      <c r="D1645" s="140">
        <v>7.02</v>
      </c>
    </row>
    <row r="1646" spans="1:4" ht="30">
      <c r="A1646">
        <v>42692</v>
      </c>
      <c r="B1646" s="141" t="s">
        <v>5145</v>
      </c>
      <c r="C1646" t="s">
        <v>4923</v>
      </c>
      <c r="D1646" s="140">
        <v>545.85</v>
      </c>
    </row>
    <row r="1647" spans="1:4" ht="30">
      <c r="A1647">
        <v>42693</v>
      </c>
      <c r="B1647" s="141" t="s">
        <v>5146</v>
      </c>
      <c r="C1647" t="s">
        <v>4923</v>
      </c>
      <c r="D1647" s="140">
        <v>897.89</v>
      </c>
    </row>
    <row r="1648" spans="1:4" ht="30">
      <c r="A1648">
        <v>42695</v>
      </c>
      <c r="B1648" s="141" t="s">
        <v>5147</v>
      </c>
      <c r="C1648" t="s">
        <v>4923</v>
      </c>
      <c r="D1648" s="140">
        <v>682.71</v>
      </c>
    </row>
    <row r="1649" spans="1:4" ht="30">
      <c r="A1649">
        <v>42694</v>
      </c>
      <c r="B1649" s="141" t="s">
        <v>5148</v>
      </c>
      <c r="C1649" t="s">
        <v>4923</v>
      </c>
      <c r="D1649" s="140">
        <v>1009.3</v>
      </c>
    </row>
    <row r="1650" spans="1:4" ht="30">
      <c r="A1650">
        <v>20097</v>
      </c>
      <c r="B1650" s="141" t="s">
        <v>8535</v>
      </c>
      <c r="C1650" t="s">
        <v>4923</v>
      </c>
      <c r="D1650" s="140">
        <v>59.81</v>
      </c>
    </row>
    <row r="1651" spans="1:4" ht="30">
      <c r="A1651">
        <v>20098</v>
      </c>
      <c r="B1651" s="141" t="s">
        <v>8536</v>
      </c>
      <c r="C1651" t="s">
        <v>4923</v>
      </c>
      <c r="D1651" s="140">
        <v>201.66</v>
      </c>
    </row>
    <row r="1652" spans="1:4" ht="30">
      <c r="A1652">
        <v>20096</v>
      </c>
      <c r="B1652" s="141" t="s">
        <v>8537</v>
      </c>
      <c r="C1652" t="s">
        <v>4923</v>
      </c>
      <c r="D1652" s="140">
        <v>39.130000000000003</v>
      </c>
    </row>
    <row r="1653" spans="1:4">
      <c r="A1653">
        <v>1964</v>
      </c>
      <c r="B1653" s="141" t="s">
        <v>1039</v>
      </c>
      <c r="C1653" t="s">
        <v>4923</v>
      </c>
      <c r="D1653" s="140">
        <v>36.17</v>
      </c>
    </row>
    <row r="1654" spans="1:4">
      <c r="A1654">
        <v>1880</v>
      </c>
      <c r="B1654" s="141" t="s">
        <v>5149</v>
      </c>
      <c r="C1654" t="s">
        <v>4923</v>
      </c>
      <c r="D1654" s="140">
        <v>2.99</v>
      </c>
    </row>
    <row r="1655" spans="1:4">
      <c r="A1655">
        <v>39274</v>
      </c>
      <c r="B1655" s="141" t="s">
        <v>5150</v>
      </c>
      <c r="C1655" t="s">
        <v>4923</v>
      </c>
      <c r="D1655" s="140">
        <v>2.3199999999999998</v>
      </c>
    </row>
    <row r="1656" spans="1:4" ht="30">
      <c r="A1656">
        <v>2628</v>
      </c>
      <c r="B1656" s="141" t="s">
        <v>5151</v>
      </c>
      <c r="C1656" t="s">
        <v>4923</v>
      </c>
      <c r="D1656" s="140">
        <v>252.12</v>
      </c>
    </row>
    <row r="1657" spans="1:4" ht="30">
      <c r="A1657">
        <v>2622</v>
      </c>
      <c r="B1657" s="141" t="s">
        <v>5152</v>
      </c>
      <c r="C1657" t="s">
        <v>4923</v>
      </c>
      <c r="D1657" s="140">
        <v>5.99</v>
      </c>
    </row>
    <row r="1658" spans="1:4" ht="30">
      <c r="A1658">
        <v>2623</v>
      </c>
      <c r="B1658" s="141" t="s">
        <v>5153</v>
      </c>
      <c r="C1658" t="s">
        <v>4923</v>
      </c>
      <c r="D1658" s="140">
        <v>7.2</v>
      </c>
    </row>
    <row r="1659" spans="1:4" ht="30">
      <c r="A1659">
        <v>2624</v>
      </c>
      <c r="B1659" s="141" t="s">
        <v>5154</v>
      </c>
      <c r="C1659" t="s">
        <v>4923</v>
      </c>
      <c r="D1659" s="140">
        <v>11.46</v>
      </c>
    </row>
    <row r="1660" spans="1:4" ht="30">
      <c r="A1660">
        <v>2625</v>
      </c>
      <c r="B1660" s="141" t="s">
        <v>5155</v>
      </c>
      <c r="C1660" t="s">
        <v>4923</v>
      </c>
      <c r="D1660" s="140">
        <v>24.19</v>
      </c>
    </row>
    <row r="1661" spans="1:4" ht="30">
      <c r="A1661">
        <v>2626</v>
      </c>
      <c r="B1661" s="141" t="s">
        <v>5156</v>
      </c>
      <c r="C1661" t="s">
        <v>4923</v>
      </c>
      <c r="D1661" s="140">
        <v>35.450000000000003</v>
      </c>
    </row>
    <row r="1662" spans="1:4" ht="30">
      <c r="A1662">
        <v>2630</v>
      </c>
      <c r="B1662" s="141" t="s">
        <v>5157</v>
      </c>
      <c r="C1662" t="s">
        <v>4923</v>
      </c>
      <c r="D1662" s="140">
        <v>53.91</v>
      </c>
    </row>
    <row r="1663" spans="1:4" ht="30">
      <c r="A1663">
        <v>2627</v>
      </c>
      <c r="B1663" s="141" t="s">
        <v>5158</v>
      </c>
      <c r="C1663" t="s">
        <v>4923</v>
      </c>
      <c r="D1663" s="140">
        <v>94.96</v>
      </c>
    </row>
    <row r="1664" spans="1:4" ht="30">
      <c r="A1664">
        <v>2629</v>
      </c>
      <c r="B1664" s="141" t="s">
        <v>5159</v>
      </c>
      <c r="C1664" t="s">
        <v>4923</v>
      </c>
      <c r="D1664" s="140">
        <v>128.44</v>
      </c>
    </row>
    <row r="1665" spans="1:4">
      <c r="A1665">
        <v>12033</v>
      </c>
      <c r="B1665" s="141" t="s">
        <v>1040</v>
      </c>
      <c r="C1665" t="s">
        <v>4923</v>
      </c>
      <c r="D1665" s="140">
        <v>9.5500000000000007</v>
      </c>
    </row>
    <row r="1666" spans="1:4">
      <c r="A1666">
        <v>40408</v>
      </c>
      <c r="B1666" s="141" t="s">
        <v>1041</v>
      </c>
      <c r="C1666" t="s">
        <v>4923</v>
      </c>
      <c r="D1666" s="140">
        <v>6.27</v>
      </c>
    </row>
    <row r="1667" spans="1:4">
      <c r="A1667">
        <v>40409</v>
      </c>
      <c r="B1667" s="141" t="s">
        <v>1042</v>
      </c>
      <c r="C1667" t="s">
        <v>4923</v>
      </c>
      <c r="D1667" s="140">
        <v>2.2200000000000002</v>
      </c>
    </row>
    <row r="1668" spans="1:4">
      <c r="A1668">
        <v>39276</v>
      </c>
      <c r="B1668" s="141" t="s">
        <v>1043</v>
      </c>
      <c r="C1668" t="s">
        <v>4923</v>
      </c>
      <c r="D1668" s="140">
        <v>5.65</v>
      </c>
    </row>
    <row r="1669" spans="1:4">
      <c r="A1669">
        <v>39277</v>
      </c>
      <c r="B1669" s="141" t="s">
        <v>1044</v>
      </c>
      <c r="C1669" t="s">
        <v>4923</v>
      </c>
      <c r="D1669" s="140">
        <v>15.27</v>
      </c>
    </row>
    <row r="1670" spans="1:4">
      <c r="A1670">
        <v>12034</v>
      </c>
      <c r="B1670" s="141" t="s">
        <v>1045</v>
      </c>
      <c r="C1670" t="s">
        <v>4923</v>
      </c>
      <c r="D1670" s="140">
        <v>4.33</v>
      </c>
    </row>
    <row r="1671" spans="1:4">
      <c r="A1671">
        <v>39879</v>
      </c>
      <c r="B1671" s="141" t="s">
        <v>1046</v>
      </c>
      <c r="C1671" t="s">
        <v>4923</v>
      </c>
      <c r="D1671" s="140">
        <v>5.49</v>
      </c>
    </row>
    <row r="1672" spans="1:4">
      <c r="A1672">
        <v>39880</v>
      </c>
      <c r="B1672" s="141" t="s">
        <v>1047</v>
      </c>
      <c r="C1672" t="s">
        <v>4923</v>
      </c>
      <c r="D1672" s="140">
        <v>12.16</v>
      </c>
    </row>
    <row r="1673" spans="1:4">
      <c r="A1673">
        <v>39881</v>
      </c>
      <c r="B1673" s="141" t="s">
        <v>1048</v>
      </c>
      <c r="C1673" t="s">
        <v>4923</v>
      </c>
      <c r="D1673" s="140">
        <v>19.52</v>
      </c>
    </row>
    <row r="1674" spans="1:4">
      <c r="A1674">
        <v>39882</v>
      </c>
      <c r="B1674" s="141" t="s">
        <v>1049</v>
      </c>
      <c r="C1674" t="s">
        <v>4923</v>
      </c>
      <c r="D1674" s="140">
        <v>51.42</v>
      </c>
    </row>
    <row r="1675" spans="1:4">
      <c r="A1675">
        <v>39883</v>
      </c>
      <c r="B1675" s="141" t="s">
        <v>1050</v>
      </c>
      <c r="C1675" t="s">
        <v>4923</v>
      </c>
      <c r="D1675" s="140">
        <v>82.12</v>
      </c>
    </row>
    <row r="1676" spans="1:4">
      <c r="A1676">
        <v>39884</v>
      </c>
      <c r="B1676" s="141" t="s">
        <v>1051</v>
      </c>
      <c r="C1676" t="s">
        <v>4923</v>
      </c>
      <c r="D1676" s="140">
        <v>121.97</v>
      </c>
    </row>
    <row r="1677" spans="1:4">
      <c r="A1677">
        <v>39885</v>
      </c>
      <c r="B1677" s="141" t="s">
        <v>1052</v>
      </c>
      <c r="C1677" t="s">
        <v>4923</v>
      </c>
      <c r="D1677" s="140">
        <v>289.87</v>
      </c>
    </row>
    <row r="1678" spans="1:4">
      <c r="A1678">
        <v>1777</v>
      </c>
      <c r="B1678" s="141" t="s">
        <v>1053</v>
      </c>
      <c r="C1678" t="s">
        <v>4923</v>
      </c>
      <c r="D1678" s="140">
        <v>60.08</v>
      </c>
    </row>
    <row r="1679" spans="1:4">
      <c r="A1679">
        <v>1819</v>
      </c>
      <c r="B1679" s="141" t="s">
        <v>1054</v>
      </c>
      <c r="C1679" t="s">
        <v>4923</v>
      </c>
      <c r="D1679" s="140">
        <v>43.71</v>
      </c>
    </row>
    <row r="1680" spans="1:4">
      <c r="A1680">
        <v>1775</v>
      </c>
      <c r="B1680" s="141" t="s">
        <v>1055</v>
      </c>
      <c r="C1680" t="s">
        <v>4923</v>
      </c>
      <c r="D1680" s="140">
        <v>13.07</v>
      </c>
    </row>
    <row r="1681" spans="1:4">
      <c r="A1681">
        <v>1776</v>
      </c>
      <c r="B1681" s="141" t="s">
        <v>1056</v>
      </c>
      <c r="C1681" t="s">
        <v>4923</v>
      </c>
      <c r="D1681" s="140">
        <v>35.56</v>
      </c>
    </row>
    <row r="1682" spans="1:4">
      <c r="A1682">
        <v>1778</v>
      </c>
      <c r="B1682" s="141" t="s">
        <v>1057</v>
      </c>
      <c r="C1682" t="s">
        <v>4923</v>
      </c>
      <c r="D1682" s="140">
        <v>145.41999999999999</v>
      </c>
    </row>
    <row r="1683" spans="1:4">
      <c r="A1683">
        <v>1818</v>
      </c>
      <c r="B1683" s="141" t="s">
        <v>1058</v>
      </c>
      <c r="C1683" t="s">
        <v>4923</v>
      </c>
      <c r="D1683" s="140">
        <v>96.53</v>
      </c>
    </row>
    <row r="1684" spans="1:4">
      <c r="A1684">
        <v>1820</v>
      </c>
      <c r="B1684" s="141" t="s">
        <v>1059</v>
      </c>
      <c r="C1684" t="s">
        <v>4923</v>
      </c>
      <c r="D1684" s="140">
        <v>18.87</v>
      </c>
    </row>
    <row r="1685" spans="1:4">
      <c r="A1685">
        <v>1779</v>
      </c>
      <c r="B1685" s="141" t="s">
        <v>1060</v>
      </c>
      <c r="C1685" t="s">
        <v>4923</v>
      </c>
      <c r="D1685" s="140">
        <v>211.5</v>
      </c>
    </row>
    <row r="1686" spans="1:4">
      <c r="A1686">
        <v>1780</v>
      </c>
      <c r="B1686" s="141" t="s">
        <v>1061</v>
      </c>
      <c r="C1686" t="s">
        <v>4923</v>
      </c>
      <c r="D1686" s="140">
        <v>436.01</v>
      </c>
    </row>
    <row r="1687" spans="1:4" ht="30">
      <c r="A1687">
        <v>1783</v>
      </c>
      <c r="B1687" s="141" t="s">
        <v>1062</v>
      </c>
      <c r="C1687" t="s">
        <v>4923</v>
      </c>
      <c r="D1687" s="140">
        <v>46.1</v>
      </c>
    </row>
    <row r="1688" spans="1:4" ht="30">
      <c r="A1688">
        <v>1782</v>
      </c>
      <c r="B1688" s="141" t="s">
        <v>1063</v>
      </c>
      <c r="C1688" t="s">
        <v>4923</v>
      </c>
      <c r="D1688" s="140">
        <v>36.450000000000003</v>
      </c>
    </row>
    <row r="1689" spans="1:4">
      <c r="A1689">
        <v>1817</v>
      </c>
      <c r="B1689" s="141" t="s">
        <v>1064</v>
      </c>
      <c r="C1689" t="s">
        <v>4923</v>
      </c>
      <c r="D1689" s="140">
        <v>10.86</v>
      </c>
    </row>
    <row r="1690" spans="1:4">
      <c r="A1690">
        <v>1781</v>
      </c>
      <c r="B1690" s="141" t="s">
        <v>1065</v>
      </c>
      <c r="C1690" t="s">
        <v>4923</v>
      </c>
      <c r="D1690" s="140">
        <v>23.75</v>
      </c>
    </row>
    <row r="1691" spans="1:4" ht="30">
      <c r="A1691">
        <v>1784</v>
      </c>
      <c r="B1691" s="141" t="s">
        <v>1066</v>
      </c>
      <c r="C1691" t="s">
        <v>4923</v>
      </c>
      <c r="D1691" s="140">
        <v>130.16999999999999</v>
      </c>
    </row>
    <row r="1692" spans="1:4">
      <c r="A1692">
        <v>1810</v>
      </c>
      <c r="B1692" s="141" t="s">
        <v>1067</v>
      </c>
      <c r="C1692" t="s">
        <v>4923</v>
      </c>
      <c r="D1692" s="140">
        <v>72.2</v>
      </c>
    </row>
    <row r="1693" spans="1:4">
      <c r="A1693">
        <v>1811</v>
      </c>
      <c r="B1693" s="141" t="s">
        <v>1068</v>
      </c>
      <c r="C1693" t="s">
        <v>4923</v>
      </c>
      <c r="D1693" s="140">
        <v>15.62</v>
      </c>
    </row>
    <row r="1694" spans="1:4">
      <c r="A1694">
        <v>1812</v>
      </c>
      <c r="B1694" s="141" t="s">
        <v>1069</v>
      </c>
      <c r="C1694" t="s">
        <v>4923</v>
      </c>
      <c r="D1694" s="140">
        <v>182.27</v>
      </c>
    </row>
    <row r="1695" spans="1:4">
      <c r="A1695">
        <v>40386</v>
      </c>
      <c r="B1695" s="141" t="s">
        <v>5160</v>
      </c>
      <c r="C1695" t="s">
        <v>4923</v>
      </c>
      <c r="D1695" s="140">
        <v>95.63</v>
      </c>
    </row>
    <row r="1696" spans="1:4">
      <c r="A1696">
        <v>40384</v>
      </c>
      <c r="B1696" s="141" t="s">
        <v>5161</v>
      </c>
      <c r="C1696" t="s">
        <v>4923</v>
      </c>
      <c r="D1696" s="140">
        <v>65.47</v>
      </c>
    </row>
    <row r="1697" spans="1:4">
      <c r="A1697">
        <v>40379</v>
      </c>
      <c r="B1697" s="141" t="s">
        <v>5162</v>
      </c>
      <c r="C1697" t="s">
        <v>4923</v>
      </c>
      <c r="D1697" s="140">
        <v>22.63</v>
      </c>
    </row>
    <row r="1698" spans="1:4">
      <c r="A1698">
        <v>40423</v>
      </c>
      <c r="B1698" s="141" t="s">
        <v>5163</v>
      </c>
      <c r="C1698" t="s">
        <v>4923</v>
      </c>
      <c r="D1698" s="140">
        <v>42.83</v>
      </c>
    </row>
    <row r="1699" spans="1:4">
      <c r="A1699">
        <v>40389</v>
      </c>
      <c r="B1699" s="141" t="s">
        <v>5164</v>
      </c>
      <c r="C1699" t="s">
        <v>4923</v>
      </c>
      <c r="D1699" s="140">
        <v>271.62</v>
      </c>
    </row>
    <row r="1700" spans="1:4">
      <c r="A1700">
        <v>40388</v>
      </c>
      <c r="B1700" s="141" t="s">
        <v>5165</v>
      </c>
      <c r="C1700" t="s">
        <v>4923</v>
      </c>
      <c r="D1700" s="140">
        <v>135.96</v>
      </c>
    </row>
    <row r="1701" spans="1:4">
      <c r="A1701">
        <v>40381</v>
      </c>
      <c r="B1701" s="141" t="s">
        <v>5166</v>
      </c>
      <c r="C1701" t="s">
        <v>4923</v>
      </c>
      <c r="D1701" s="140">
        <v>30.18</v>
      </c>
    </row>
    <row r="1702" spans="1:4">
      <c r="A1702">
        <v>40391</v>
      </c>
      <c r="B1702" s="141" t="s">
        <v>5167</v>
      </c>
      <c r="C1702" t="s">
        <v>4923</v>
      </c>
      <c r="D1702" s="140">
        <v>705</v>
      </c>
    </row>
    <row r="1703" spans="1:4">
      <c r="A1703">
        <v>40414</v>
      </c>
      <c r="B1703" s="141" t="s">
        <v>5168</v>
      </c>
      <c r="C1703" t="s">
        <v>4923</v>
      </c>
      <c r="D1703" s="140">
        <v>25.16</v>
      </c>
    </row>
    <row r="1704" spans="1:4">
      <c r="A1704">
        <v>40416</v>
      </c>
      <c r="B1704" s="141" t="s">
        <v>5169</v>
      </c>
      <c r="C1704" t="s">
        <v>4923</v>
      </c>
      <c r="D1704" s="140">
        <v>34.78</v>
      </c>
    </row>
    <row r="1705" spans="1:4">
      <c r="A1705">
        <v>40418</v>
      </c>
      <c r="B1705" s="141" t="s">
        <v>5170</v>
      </c>
      <c r="C1705" t="s">
        <v>4923</v>
      </c>
      <c r="D1705" s="140">
        <v>41.48</v>
      </c>
    </row>
    <row r="1706" spans="1:4" ht="30">
      <c r="A1706">
        <v>2609</v>
      </c>
      <c r="B1706" s="141" t="s">
        <v>5171</v>
      </c>
      <c r="C1706" t="s">
        <v>4923</v>
      </c>
      <c r="D1706" s="140">
        <v>5.62</v>
      </c>
    </row>
    <row r="1707" spans="1:4" ht="30">
      <c r="A1707">
        <v>2634</v>
      </c>
      <c r="B1707" s="141" t="s">
        <v>5172</v>
      </c>
      <c r="C1707" t="s">
        <v>4923</v>
      </c>
      <c r="D1707" s="140">
        <v>7.39</v>
      </c>
    </row>
    <row r="1708" spans="1:4" ht="30">
      <c r="A1708">
        <v>2611</v>
      </c>
      <c r="B1708" s="141" t="s">
        <v>5173</v>
      </c>
      <c r="C1708" t="s">
        <v>4923</v>
      </c>
      <c r="D1708" s="140">
        <v>20.82</v>
      </c>
    </row>
    <row r="1709" spans="1:4">
      <c r="A1709">
        <v>34359</v>
      </c>
      <c r="B1709" s="141" t="s">
        <v>1070</v>
      </c>
      <c r="C1709" t="s">
        <v>4923</v>
      </c>
      <c r="D1709" s="140">
        <v>11.02</v>
      </c>
    </row>
    <row r="1710" spans="1:4">
      <c r="A1710">
        <v>1789</v>
      </c>
      <c r="B1710" s="141" t="s">
        <v>5174</v>
      </c>
      <c r="C1710" t="s">
        <v>4923</v>
      </c>
      <c r="D1710" s="140">
        <v>57.66</v>
      </c>
    </row>
    <row r="1711" spans="1:4">
      <c r="A1711">
        <v>1788</v>
      </c>
      <c r="B1711" s="141" t="s">
        <v>1071</v>
      </c>
      <c r="C1711" t="s">
        <v>4923</v>
      </c>
      <c r="D1711" s="140">
        <v>46.22</v>
      </c>
    </row>
    <row r="1712" spans="1:4">
      <c r="A1712">
        <v>1786</v>
      </c>
      <c r="B1712" s="141" t="s">
        <v>1072</v>
      </c>
      <c r="C1712" t="s">
        <v>4923</v>
      </c>
      <c r="D1712" s="140">
        <v>11.47</v>
      </c>
    </row>
    <row r="1713" spans="1:4">
      <c r="A1713">
        <v>1787</v>
      </c>
      <c r="B1713" s="141" t="s">
        <v>1073</v>
      </c>
      <c r="C1713" t="s">
        <v>4923</v>
      </c>
      <c r="D1713" s="140">
        <v>27.48</v>
      </c>
    </row>
    <row r="1714" spans="1:4">
      <c r="A1714">
        <v>1791</v>
      </c>
      <c r="B1714" s="141" t="s">
        <v>1074</v>
      </c>
      <c r="C1714" t="s">
        <v>4923</v>
      </c>
      <c r="D1714" s="140">
        <v>166.65</v>
      </c>
    </row>
    <row r="1715" spans="1:4">
      <c r="A1715">
        <v>1790</v>
      </c>
      <c r="B1715" s="141" t="s">
        <v>1075</v>
      </c>
      <c r="C1715" t="s">
        <v>4923</v>
      </c>
      <c r="D1715" s="140">
        <v>96.03</v>
      </c>
    </row>
    <row r="1716" spans="1:4">
      <c r="A1716">
        <v>1813</v>
      </c>
      <c r="B1716" s="141" t="s">
        <v>1076</v>
      </c>
      <c r="C1716" t="s">
        <v>4923</v>
      </c>
      <c r="D1716" s="140">
        <v>18.21</v>
      </c>
    </row>
    <row r="1717" spans="1:4">
      <c r="A1717">
        <v>1792</v>
      </c>
      <c r="B1717" s="141" t="s">
        <v>1077</v>
      </c>
      <c r="C1717" t="s">
        <v>4923</v>
      </c>
      <c r="D1717" s="140">
        <v>224.95</v>
      </c>
    </row>
    <row r="1718" spans="1:4">
      <c r="A1718">
        <v>1793</v>
      </c>
      <c r="B1718" s="141" t="s">
        <v>1078</v>
      </c>
      <c r="C1718" t="s">
        <v>4923</v>
      </c>
      <c r="D1718" s="140">
        <v>454.54</v>
      </c>
    </row>
    <row r="1719" spans="1:4" ht="30">
      <c r="A1719">
        <v>1809</v>
      </c>
      <c r="B1719" s="141" t="s">
        <v>1079</v>
      </c>
      <c r="C1719" t="s">
        <v>4923</v>
      </c>
      <c r="D1719" s="140">
        <v>54.06</v>
      </c>
    </row>
    <row r="1720" spans="1:4" ht="30">
      <c r="A1720">
        <v>1814</v>
      </c>
      <c r="B1720" s="141" t="s">
        <v>1080</v>
      </c>
      <c r="C1720" t="s">
        <v>4923</v>
      </c>
      <c r="D1720" s="140">
        <v>44.41</v>
      </c>
    </row>
    <row r="1721" spans="1:4">
      <c r="A1721">
        <v>1803</v>
      </c>
      <c r="B1721" s="141" t="s">
        <v>1081</v>
      </c>
      <c r="C1721" t="s">
        <v>4923</v>
      </c>
      <c r="D1721" s="140">
        <v>11.22</v>
      </c>
    </row>
    <row r="1722" spans="1:4">
      <c r="A1722">
        <v>1805</v>
      </c>
      <c r="B1722" s="141" t="s">
        <v>1082</v>
      </c>
      <c r="C1722" t="s">
        <v>4923</v>
      </c>
      <c r="D1722" s="140">
        <v>25.77</v>
      </c>
    </row>
    <row r="1723" spans="1:4" ht="30">
      <c r="A1723">
        <v>1821</v>
      </c>
      <c r="B1723" s="141" t="s">
        <v>1083</v>
      </c>
      <c r="C1723" t="s">
        <v>4923</v>
      </c>
      <c r="D1723" s="140">
        <v>152.25</v>
      </c>
    </row>
    <row r="1724" spans="1:4">
      <c r="A1724">
        <v>1806</v>
      </c>
      <c r="B1724" s="141" t="s">
        <v>1084</v>
      </c>
      <c r="C1724" t="s">
        <v>4923</v>
      </c>
      <c r="D1724" s="140">
        <v>90.62</v>
      </c>
    </row>
    <row r="1725" spans="1:4">
      <c r="A1725">
        <v>1804</v>
      </c>
      <c r="B1725" s="141" t="s">
        <v>1085</v>
      </c>
      <c r="C1725" t="s">
        <v>4923</v>
      </c>
      <c r="D1725" s="140">
        <v>15.97</v>
      </c>
    </row>
    <row r="1726" spans="1:4">
      <c r="A1726">
        <v>1807</v>
      </c>
      <c r="B1726" s="141" t="s">
        <v>1086</v>
      </c>
      <c r="C1726" t="s">
        <v>4923</v>
      </c>
      <c r="D1726" s="140">
        <v>217.75</v>
      </c>
    </row>
    <row r="1727" spans="1:4">
      <c r="A1727">
        <v>1808</v>
      </c>
      <c r="B1727" s="141" t="s">
        <v>1087</v>
      </c>
      <c r="C1727" t="s">
        <v>4923</v>
      </c>
      <c r="D1727" s="140">
        <v>436.55</v>
      </c>
    </row>
    <row r="1728" spans="1:4">
      <c r="A1728">
        <v>1797</v>
      </c>
      <c r="B1728" s="141" t="s">
        <v>1088</v>
      </c>
      <c r="C1728" t="s">
        <v>4923</v>
      </c>
      <c r="D1728" s="140">
        <v>65.47</v>
      </c>
    </row>
    <row r="1729" spans="1:4">
      <c r="A1729">
        <v>1796</v>
      </c>
      <c r="B1729" s="141" t="s">
        <v>1089</v>
      </c>
      <c r="C1729" t="s">
        <v>4923</v>
      </c>
      <c r="D1729" s="140">
        <v>50.22</v>
      </c>
    </row>
    <row r="1730" spans="1:4">
      <c r="A1730">
        <v>1794</v>
      </c>
      <c r="B1730" s="141" t="s">
        <v>1090</v>
      </c>
      <c r="C1730" t="s">
        <v>4923</v>
      </c>
      <c r="D1730" s="140">
        <v>11.99</v>
      </c>
    </row>
    <row r="1731" spans="1:4">
      <c r="A1731">
        <v>1816</v>
      </c>
      <c r="B1731" s="141" t="s">
        <v>1091</v>
      </c>
      <c r="C1731" t="s">
        <v>4923</v>
      </c>
      <c r="D1731" s="140">
        <v>27.03</v>
      </c>
    </row>
    <row r="1732" spans="1:4">
      <c r="A1732">
        <v>1815</v>
      </c>
      <c r="B1732" s="141" t="s">
        <v>1092</v>
      </c>
      <c r="C1732" t="s">
        <v>4923</v>
      </c>
      <c r="D1732" s="140">
        <v>207.6</v>
      </c>
    </row>
    <row r="1733" spans="1:4">
      <c r="A1733">
        <v>1798</v>
      </c>
      <c r="B1733" s="141" t="s">
        <v>1093</v>
      </c>
      <c r="C1733" t="s">
        <v>4923</v>
      </c>
      <c r="D1733" s="140">
        <v>92.89</v>
      </c>
    </row>
    <row r="1734" spans="1:4">
      <c r="A1734">
        <v>1795</v>
      </c>
      <c r="B1734" s="141" t="s">
        <v>1094</v>
      </c>
      <c r="C1734" t="s">
        <v>4923</v>
      </c>
      <c r="D1734" s="140">
        <v>16.61</v>
      </c>
    </row>
    <row r="1735" spans="1:4">
      <c r="A1735">
        <v>1799</v>
      </c>
      <c r="B1735" s="141" t="s">
        <v>1095</v>
      </c>
      <c r="C1735" t="s">
        <v>4923</v>
      </c>
      <c r="D1735" s="140">
        <v>270.38</v>
      </c>
    </row>
    <row r="1736" spans="1:4">
      <c r="A1736">
        <v>1800</v>
      </c>
      <c r="B1736" s="141" t="s">
        <v>1096</v>
      </c>
      <c r="C1736" t="s">
        <v>4923</v>
      </c>
      <c r="D1736" s="140">
        <v>516.19000000000005</v>
      </c>
    </row>
    <row r="1737" spans="1:4">
      <c r="A1737">
        <v>1802</v>
      </c>
      <c r="B1737" s="141" t="s">
        <v>1097</v>
      </c>
      <c r="C1737" t="s">
        <v>4923</v>
      </c>
      <c r="D1737" s="140">
        <v>1291.21</v>
      </c>
    </row>
    <row r="1738" spans="1:4" ht="30">
      <c r="A1738">
        <v>40385</v>
      </c>
      <c r="B1738" s="141" t="s">
        <v>5175</v>
      </c>
      <c r="C1738" t="s">
        <v>4923</v>
      </c>
      <c r="D1738" s="140">
        <v>95.63</v>
      </c>
    </row>
    <row r="1739" spans="1:4" ht="30">
      <c r="A1739">
        <v>40383</v>
      </c>
      <c r="B1739" s="141" t="s">
        <v>5176</v>
      </c>
      <c r="C1739" t="s">
        <v>4923</v>
      </c>
      <c r="D1739" s="140">
        <v>65.47</v>
      </c>
    </row>
    <row r="1740" spans="1:4" ht="30">
      <c r="A1740">
        <v>40378</v>
      </c>
      <c r="B1740" s="141" t="s">
        <v>5177</v>
      </c>
      <c r="C1740" t="s">
        <v>4923</v>
      </c>
      <c r="D1740" s="140">
        <v>22.63</v>
      </c>
    </row>
    <row r="1741" spans="1:4" ht="30">
      <c r="A1741">
        <v>40382</v>
      </c>
      <c r="B1741" s="141" t="s">
        <v>5178</v>
      </c>
      <c r="C1741" t="s">
        <v>4923</v>
      </c>
      <c r="D1741" s="140">
        <v>42.83</v>
      </c>
    </row>
    <row r="1742" spans="1:4" ht="30">
      <c r="A1742">
        <v>40422</v>
      </c>
      <c r="B1742" s="141" t="s">
        <v>5179</v>
      </c>
      <c r="C1742" t="s">
        <v>4923</v>
      </c>
      <c r="D1742" s="140">
        <v>291.79000000000002</v>
      </c>
    </row>
    <row r="1743" spans="1:4" ht="30">
      <c r="A1743">
        <v>40387</v>
      </c>
      <c r="B1743" s="141" t="s">
        <v>5180</v>
      </c>
      <c r="C1743" t="s">
        <v>4923</v>
      </c>
      <c r="D1743" s="140">
        <v>148.57</v>
      </c>
    </row>
    <row r="1744" spans="1:4" ht="30">
      <c r="A1744">
        <v>40380</v>
      </c>
      <c r="B1744" s="141" t="s">
        <v>5181</v>
      </c>
      <c r="C1744" t="s">
        <v>4923</v>
      </c>
      <c r="D1744" s="140">
        <v>30.18</v>
      </c>
    </row>
    <row r="1745" spans="1:4" ht="30">
      <c r="A1745">
        <v>40390</v>
      </c>
      <c r="B1745" s="141" t="s">
        <v>5182</v>
      </c>
      <c r="C1745" t="s">
        <v>4923</v>
      </c>
      <c r="D1745" s="140">
        <v>614.54</v>
      </c>
    </row>
    <row r="1746" spans="1:4">
      <c r="A1746">
        <v>40413</v>
      </c>
      <c r="B1746" s="141" t="s">
        <v>5183</v>
      </c>
      <c r="C1746" t="s">
        <v>4923</v>
      </c>
      <c r="D1746" s="140">
        <v>27.33</v>
      </c>
    </row>
    <row r="1747" spans="1:4">
      <c r="A1747">
        <v>40415</v>
      </c>
      <c r="B1747" s="141" t="s">
        <v>5184</v>
      </c>
      <c r="C1747" t="s">
        <v>4923</v>
      </c>
      <c r="D1747" s="140">
        <v>38.950000000000003</v>
      </c>
    </row>
    <row r="1748" spans="1:4">
      <c r="A1748">
        <v>40417</v>
      </c>
      <c r="B1748" s="141" t="s">
        <v>5185</v>
      </c>
      <c r="C1748" t="s">
        <v>4923</v>
      </c>
      <c r="D1748" s="140">
        <v>45.95</v>
      </c>
    </row>
    <row r="1749" spans="1:4">
      <c r="A1749">
        <v>39271</v>
      </c>
      <c r="B1749" s="141" t="s">
        <v>1098</v>
      </c>
      <c r="C1749" t="s">
        <v>4923</v>
      </c>
      <c r="D1749" s="140">
        <v>1.92</v>
      </c>
    </row>
    <row r="1750" spans="1:4">
      <c r="A1750">
        <v>39273</v>
      </c>
      <c r="B1750" s="141" t="s">
        <v>1099</v>
      </c>
      <c r="C1750" t="s">
        <v>4923</v>
      </c>
      <c r="D1750" s="140">
        <v>3.26</v>
      </c>
    </row>
    <row r="1751" spans="1:4">
      <c r="A1751">
        <v>39272</v>
      </c>
      <c r="B1751" s="141" t="s">
        <v>1100</v>
      </c>
      <c r="C1751" t="s">
        <v>4923</v>
      </c>
      <c r="D1751" s="140">
        <v>2.36</v>
      </c>
    </row>
    <row r="1752" spans="1:4">
      <c r="A1752">
        <v>1875</v>
      </c>
      <c r="B1752" s="141" t="s">
        <v>1101</v>
      </c>
      <c r="C1752" t="s">
        <v>4923</v>
      </c>
      <c r="D1752" s="140">
        <v>5.22</v>
      </c>
    </row>
    <row r="1753" spans="1:4">
      <c r="A1753">
        <v>1874</v>
      </c>
      <c r="B1753" s="141" t="s">
        <v>1102</v>
      </c>
      <c r="C1753" t="s">
        <v>4923</v>
      </c>
      <c r="D1753" s="140">
        <v>4.3099999999999996</v>
      </c>
    </row>
    <row r="1754" spans="1:4">
      <c r="A1754">
        <v>1870</v>
      </c>
      <c r="B1754" s="141" t="s">
        <v>1103</v>
      </c>
      <c r="C1754" t="s">
        <v>4923</v>
      </c>
      <c r="D1754" s="140">
        <v>2.4900000000000002</v>
      </c>
    </row>
    <row r="1755" spans="1:4">
      <c r="A1755">
        <v>1884</v>
      </c>
      <c r="B1755" s="141" t="s">
        <v>1104</v>
      </c>
      <c r="C1755" t="s">
        <v>4923</v>
      </c>
      <c r="D1755" s="140">
        <v>3.82</v>
      </c>
    </row>
    <row r="1756" spans="1:4">
      <c r="A1756">
        <v>1887</v>
      </c>
      <c r="B1756" s="141" t="s">
        <v>1105</v>
      </c>
      <c r="C1756" t="s">
        <v>4923</v>
      </c>
      <c r="D1756" s="140">
        <v>21.65</v>
      </c>
    </row>
    <row r="1757" spans="1:4">
      <c r="A1757">
        <v>1876</v>
      </c>
      <c r="B1757" s="141" t="s">
        <v>1106</v>
      </c>
      <c r="C1757" t="s">
        <v>4923</v>
      </c>
      <c r="D1757" s="140">
        <v>8.48</v>
      </c>
    </row>
    <row r="1758" spans="1:4">
      <c r="A1758">
        <v>1879</v>
      </c>
      <c r="B1758" s="141" t="s">
        <v>1107</v>
      </c>
      <c r="C1758" t="s">
        <v>4923</v>
      </c>
      <c r="D1758" s="140">
        <v>2.52</v>
      </c>
    </row>
    <row r="1759" spans="1:4">
      <c r="A1759">
        <v>1877</v>
      </c>
      <c r="B1759" s="141" t="s">
        <v>1108</v>
      </c>
      <c r="C1759" t="s">
        <v>4923</v>
      </c>
      <c r="D1759" s="140">
        <v>21.68</v>
      </c>
    </row>
    <row r="1760" spans="1:4">
      <c r="A1760">
        <v>1878</v>
      </c>
      <c r="B1760" s="141" t="s">
        <v>1109</v>
      </c>
      <c r="C1760" t="s">
        <v>4923</v>
      </c>
      <c r="D1760" s="140">
        <v>43.55</v>
      </c>
    </row>
    <row r="1761" spans="1:4" ht="30">
      <c r="A1761">
        <v>2621</v>
      </c>
      <c r="B1761" s="141" t="s">
        <v>5186</v>
      </c>
      <c r="C1761" t="s">
        <v>4923</v>
      </c>
      <c r="D1761" s="140">
        <v>178.13</v>
      </c>
    </row>
    <row r="1762" spans="1:4" ht="30">
      <c r="A1762">
        <v>2616</v>
      </c>
      <c r="B1762" s="141" t="s">
        <v>5187</v>
      </c>
      <c r="C1762" t="s">
        <v>4923</v>
      </c>
      <c r="D1762" s="140">
        <v>5.04</v>
      </c>
    </row>
    <row r="1763" spans="1:4" ht="30">
      <c r="A1763">
        <v>2633</v>
      </c>
      <c r="B1763" s="141" t="s">
        <v>5188</v>
      </c>
      <c r="C1763" t="s">
        <v>4923</v>
      </c>
      <c r="D1763" s="140">
        <v>5.7</v>
      </c>
    </row>
    <row r="1764" spans="1:4" ht="30">
      <c r="A1764">
        <v>2617</v>
      </c>
      <c r="B1764" s="141" t="s">
        <v>5189</v>
      </c>
      <c r="C1764" t="s">
        <v>4923</v>
      </c>
      <c r="D1764" s="140">
        <v>7.75</v>
      </c>
    </row>
    <row r="1765" spans="1:4" ht="30">
      <c r="A1765">
        <v>2618</v>
      </c>
      <c r="B1765" s="141" t="s">
        <v>5190</v>
      </c>
      <c r="C1765" t="s">
        <v>4923</v>
      </c>
      <c r="D1765" s="140">
        <v>17.64</v>
      </c>
    </row>
    <row r="1766" spans="1:4" ht="30">
      <c r="A1766">
        <v>2632</v>
      </c>
      <c r="B1766" s="141" t="s">
        <v>5191</v>
      </c>
      <c r="C1766" t="s">
        <v>4923</v>
      </c>
      <c r="D1766" s="140">
        <v>21.52</v>
      </c>
    </row>
    <row r="1767" spans="1:4" ht="30">
      <c r="A1767">
        <v>2631</v>
      </c>
      <c r="B1767" s="141" t="s">
        <v>5192</v>
      </c>
      <c r="C1767" t="s">
        <v>4923</v>
      </c>
      <c r="D1767" s="140">
        <v>31.6</v>
      </c>
    </row>
    <row r="1768" spans="1:4" ht="30">
      <c r="A1768">
        <v>2619</v>
      </c>
      <c r="B1768" s="141" t="s">
        <v>5193</v>
      </c>
      <c r="C1768" t="s">
        <v>4923</v>
      </c>
      <c r="D1768" s="140">
        <v>80</v>
      </c>
    </row>
    <row r="1769" spans="1:4" ht="30">
      <c r="A1769">
        <v>2620</v>
      </c>
      <c r="B1769" s="141" t="s">
        <v>5194</v>
      </c>
      <c r="C1769" t="s">
        <v>4923</v>
      </c>
      <c r="D1769" s="140">
        <v>105.03</v>
      </c>
    </row>
    <row r="1770" spans="1:4">
      <c r="A1770">
        <v>44472</v>
      </c>
      <c r="B1770" s="141" t="s">
        <v>8538</v>
      </c>
      <c r="C1770" t="s">
        <v>4923</v>
      </c>
      <c r="D1770" s="140">
        <v>63.58</v>
      </c>
    </row>
    <row r="1771" spans="1:4" ht="30">
      <c r="A1771">
        <v>38369</v>
      </c>
      <c r="B1771" s="141" t="s">
        <v>1110</v>
      </c>
      <c r="C1771" t="s">
        <v>4923</v>
      </c>
      <c r="D1771" s="140">
        <v>23.22</v>
      </c>
    </row>
    <row r="1772" spans="1:4">
      <c r="A1772">
        <v>38370</v>
      </c>
      <c r="B1772" s="141" t="s">
        <v>1111</v>
      </c>
      <c r="C1772" t="s">
        <v>4923</v>
      </c>
      <c r="D1772" s="140">
        <v>23.22</v>
      </c>
    </row>
    <row r="1773" spans="1:4">
      <c r="A1773">
        <v>38372</v>
      </c>
      <c r="B1773" s="141" t="s">
        <v>1112</v>
      </c>
      <c r="C1773" t="s">
        <v>4923</v>
      </c>
      <c r="D1773" s="140">
        <v>25.18</v>
      </c>
    </row>
    <row r="1774" spans="1:4">
      <c r="A1774">
        <v>2357</v>
      </c>
      <c r="B1774" s="141" t="s">
        <v>11861</v>
      </c>
      <c r="C1774" t="s">
        <v>4922</v>
      </c>
      <c r="D1774" s="140">
        <v>6.52</v>
      </c>
    </row>
    <row r="1775" spans="1:4">
      <c r="A1775">
        <v>40806</v>
      </c>
      <c r="B1775" s="141" t="s">
        <v>1113</v>
      </c>
      <c r="C1775" t="s">
        <v>4942</v>
      </c>
      <c r="D1775" s="140">
        <v>1154.53</v>
      </c>
    </row>
    <row r="1776" spans="1:4">
      <c r="A1776">
        <v>2355</v>
      </c>
      <c r="B1776" s="141" t="s">
        <v>11862</v>
      </c>
      <c r="C1776" t="s">
        <v>4922</v>
      </c>
      <c r="D1776" s="140">
        <v>14.06</v>
      </c>
    </row>
    <row r="1777" spans="1:4">
      <c r="A1777">
        <v>40805</v>
      </c>
      <c r="B1777" s="141" t="s">
        <v>1114</v>
      </c>
      <c r="C1777" t="s">
        <v>4942</v>
      </c>
      <c r="D1777" s="140">
        <v>2484.84</v>
      </c>
    </row>
    <row r="1778" spans="1:4">
      <c r="A1778">
        <v>2358</v>
      </c>
      <c r="B1778" s="141" t="s">
        <v>11863</v>
      </c>
      <c r="C1778" t="s">
        <v>4922</v>
      </c>
      <c r="D1778" s="140">
        <v>15.19</v>
      </c>
    </row>
    <row r="1779" spans="1:4">
      <c r="A1779">
        <v>40807</v>
      </c>
      <c r="B1779" s="141" t="s">
        <v>1115</v>
      </c>
      <c r="C1779" t="s">
        <v>4942</v>
      </c>
      <c r="D1779" s="140">
        <v>2685.22</v>
      </c>
    </row>
    <row r="1780" spans="1:4">
      <c r="A1780">
        <v>2359</v>
      </c>
      <c r="B1780" s="141" t="s">
        <v>11864</v>
      </c>
      <c r="C1780" t="s">
        <v>4922</v>
      </c>
      <c r="D1780" s="140">
        <v>9.59</v>
      </c>
    </row>
    <row r="1781" spans="1:4">
      <c r="A1781">
        <v>40808</v>
      </c>
      <c r="B1781" s="141" t="s">
        <v>1116</v>
      </c>
      <c r="C1781" t="s">
        <v>4942</v>
      </c>
      <c r="D1781" s="140">
        <v>1693.87</v>
      </c>
    </row>
    <row r="1782" spans="1:4">
      <c r="A1782">
        <v>44330</v>
      </c>
      <c r="B1782" s="141" t="s">
        <v>8539</v>
      </c>
      <c r="C1782" t="s">
        <v>4929</v>
      </c>
      <c r="D1782" s="140">
        <v>7.53</v>
      </c>
    </row>
    <row r="1783" spans="1:4">
      <c r="A1783">
        <v>43144</v>
      </c>
      <c r="B1783" s="141" t="s">
        <v>7759</v>
      </c>
      <c r="C1783" t="s">
        <v>4928</v>
      </c>
      <c r="D1783" s="140">
        <v>41.44</v>
      </c>
    </row>
    <row r="1784" spans="1:4">
      <c r="A1784">
        <v>39397</v>
      </c>
      <c r="B1784" s="141" t="s">
        <v>1117</v>
      </c>
      <c r="C1784" t="s">
        <v>4929</v>
      </c>
      <c r="D1784" s="140">
        <v>18.89</v>
      </c>
    </row>
    <row r="1785" spans="1:4" ht="30">
      <c r="A1785">
        <v>2692</v>
      </c>
      <c r="B1785" s="141" t="s">
        <v>1118</v>
      </c>
      <c r="C1785" t="s">
        <v>4929</v>
      </c>
      <c r="D1785" s="140">
        <v>7.62</v>
      </c>
    </row>
    <row r="1786" spans="1:4">
      <c r="A1786">
        <v>44329</v>
      </c>
      <c r="B1786" s="141" t="s">
        <v>8540</v>
      </c>
      <c r="C1786" t="s">
        <v>4929</v>
      </c>
      <c r="D1786" s="140">
        <v>9.8699999999999992</v>
      </c>
    </row>
    <row r="1787" spans="1:4">
      <c r="A1787">
        <v>5318</v>
      </c>
      <c r="B1787" s="141" t="s">
        <v>8541</v>
      </c>
      <c r="C1787" t="s">
        <v>4929</v>
      </c>
      <c r="D1787" s="140">
        <v>15.96</v>
      </c>
    </row>
    <row r="1788" spans="1:4">
      <c r="A1788">
        <v>5330</v>
      </c>
      <c r="B1788" s="141" t="s">
        <v>1119</v>
      </c>
      <c r="C1788" t="s">
        <v>4929</v>
      </c>
      <c r="D1788" s="140">
        <v>36.380000000000003</v>
      </c>
    </row>
    <row r="1789" spans="1:4">
      <c r="A1789">
        <v>44532</v>
      </c>
      <c r="B1789" s="141" t="s">
        <v>8542</v>
      </c>
      <c r="C1789" t="s">
        <v>4923</v>
      </c>
      <c r="D1789" s="140">
        <v>46.06</v>
      </c>
    </row>
    <row r="1790" spans="1:4" ht="30">
      <c r="A1790">
        <v>44531</v>
      </c>
      <c r="B1790" s="141" t="s">
        <v>8543</v>
      </c>
      <c r="C1790" t="s">
        <v>4923</v>
      </c>
      <c r="D1790" s="140">
        <v>146.38999999999999</v>
      </c>
    </row>
    <row r="1791" spans="1:4" ht="30">
      <c r="A1791">
        <v>38140</v>
      </c>
      <c r="B1791" s="141" t="s">
        <v>1120</v>
      </c>
      <c r="C1791" t="s">
        <v>4923</v>
      </c>
      <c r="D1791" s="140">
        <v>35.5</v>
      </c>
    </row>
    <row r="1792" spans="1:4" ht="30">
      <c r="A1792">
        <v>13887</v>
      </c>
      <c r="B1792" s="141" t="s">
        <v>1121</v>
      </c>
      <c r="C1792" t="s">
        <v>4923</v>
      </c>
      <c r="D1792" s="140">
        <v>840.49</v>
      </c>
    </row>
    <row r="1793" spans="1:4" ht="30">
      <c r="A1793">
        <v>44495</v>
      </c>
      <c r="B1793" s="141" t="s">
        <v>8544</v>
      </c>
      <c r="C1793" t="s">
        <v>4923</v>
      </c>
      <c r="D1793" s="140">
        <v>37.409999999999997</v>
      </c>
    </row>
    <row r="1794" spans="1:4" ht="30">
      <c r="A1794">
        <v>44533</v>
      </c>
      <c r="B1794" s="141" t="s">
        <v>8545</v>
      </c>
      <c r="C1794" t="s">
        <v>4923</v>
      </c>
      <c r="D1794" s="140">
        <v>35.33</v>
      </c>
    </row>
    <row r="1795" spans="1:4">
      <c r="A1795">
        <v>44534</v>
      </c>
      <c r="B1795" s="141" t="s">
        <v>8546</v>
      </c>
      <c r="C1795" t="s">
        <v>4923</v>
      </c>
      <c r="D1795" s="140">
        <v>9.2100000000000009</v>
      </c>
    </row>
    <row r="1796" spans="1:4">
      <c r="A1796">
        <v>34544</v>
      </c>
      <c r="B1796" s="141" t="s">
        <v>1122</v>
      </c>
      <c r="C1796" t="s">
        <v>4923</v>
      </c>
      <c r="D1796" s="140">
        <v>1660.09</v>
      </c>
    </row>
    <row r="1797" spans="1:4" ht="30">
      <c r="A1797">
        <v>34729</v>
      </c>
      <c r="B1797" s="141" t="s">
        <v>1123</v>
      </c>
      <c r="C1797" t="s">
        <v>4923</v>
      </c>
      <c r="D1797" s="140">
        <v>1305.9100000000001</v>
      </c>
    </row>
    <row r="1798" spans="1:4" ht="30">
      <c r="A1798">
        <v>34734</v>
      </c>
      <c r="B1798" s="141" t="s">
        <v>1124</v>
      </c>
      <c r="C1798" t="s">
        <v>4923</v>
      </c>
      <c r="D1798" s="140">
        <v>2021.97</v>
      </c>
    </row>
    <row r="1799" spans="1:4" ht="30">
      <c r="A1799">
        <v>34738</v>
      </c>
      <c r="B1799" s="141" t="s">
        <v>1125</v>
      </c>
      <c r="C1799" t="s">
        <v>4923</v>
      </c>
      <c r="D1799" s="140">
        <v>4723.96</v>
      </c>
    </row>
    <row r="1800" spans="1:4">
      <c r="A1800">
        <v>2391</v>
      </c>
      <c r="B1800" s="141" t="s">
        <v>1126</v>
      </c>
      <c r="C1800" t="s">
        <v>4923</v>
      </c>
      <c r="D1800" s="140">
        <v>384.21</v>
      </c>
    </row>
    <row r="1801" spans="1:4">
      <c r="A1801">
        <v>2374</v>
      </c>
      <c r="B1801" s="141" t="s">
        <v>1127</v>
      </c>
      <c r="C1801" t="s">
        <v>4923</v>
      </c>
      <c r="D1801" s="140">
        <v>435.88</v>
      </c>
    </row>
    <row r="1802" spans="1:4">
      <c r="A1802">
        <v>2377</v>
      </c>
      <c r="B1802" s="141" t="s">
        <v>1128</v>
      </c>
      <c r="C1802" t="s">
        <v>4923</v>
      </c>
      <c r="D1802" s="140">
        <v>611.71</v>
      </c>
    </row>
    <row r="1803" spans="1:4">
      <c r="A1803">
        <v>2393</v>
      </c>
      <c r="B1803" s="141" t="s">
        <v>1129</v>
      </c>
      <c r="C1803" t="s">
        <v>4923</v>
      </c>
      <c r="D1803" s="140">
        <v>1024.3900000000001</v>
      </c>
    </row>
    <row r="1804" spans="1:4">
      <c r="A1804">
        <v>34705</v>
      </c>
      <c r="B1804" s="141" t="s">
        <v>1130</v>
      </c>
      <c r="C1804" t="s">
        <v>4923</v>
      </c>
      <c r="D1804" s="140">
        <v>895.98</v>
      </c>
    </row>
    <row r="1805" spans="1:4">
      <c r="A1805">
        <v>34707</v>
      </c>
      <c r="B1805" s="141" t="s">
        <v>1131</v>
      </c>
      <c r="C1805" t="s">
        <v>4923</v>
      </c>
      <c r="D1805" s="140">
        <v>1660.26</v>
      </c>
    </row>
    <row r="1806" spans="1:4">
      <c r="A1806">
        <v>2378</v>
      </c>
      <c r="B1806" s="141" t="s">
        <v>1132</v>
      </c>
      <c r="C1806" t="s">
        <v>4923</v>
      </c>
      <c r="D1806" s="140">
        <v>1407.14</v>
      </c>
    </row>
    <row r="1807" spans="1:4">
      <c r="A1807">
        <v>2379</v>
      </c>
      <c r="B1807" s="141" t="s">
        <v>1133</v>
      </c>
      <c r="C1807" t="s">
        <v>4923</v>
      </c>
      <c r="D1807" s="140">
        <v>1407.14</v>
      </c>
    </row>
    <row r="1808" spans="1:4">
      <c r="A1808">
        <v>2376</v>
      </c>
      <c r="B1808" s="141" t="s">
        <v>1134</v>
      </c>
      <c r="C1808" t="s">
        <v>4923</v>
      </c>
      <c r="D1808" s="140">
        <v>2317.54</v>
      </c>
    </row>
    <row r="1809" spans="1:4">
      <c r="A1809">
        <v>2394</v>
      </c>
      <c r="B1809" s="141" t="s">
        <v>1135</v>
      </c>
      <c r="C1809" t="s">
        <v>4923</v>
      </c>
      <c r="D1809" s="140">
        <v>4954.49</v>
      </c>
    </row>
    <row r="1810" spans="1:4">
      <c r="A1810">
        <v>34686</v>
      </c>
      <c r="B1810" s="141" t="s">
        <v>1136</v>
      </c>
      <c r="C1810" t="s">
        <v>4923</v>
      </c>
      <c r="D1810" s="140">
        <v>14.87</v>
      </c>
    </row>
    <row r="1811" spans="1:4">
      <c r="A1811">
        <v>34616</v>
      </c>
      <c r="B1811" s="141" t="s">
        <v>1137</v>
      </c>
      <c r="C1811" t="s">
        <v>4923</v>
      </c>
      <c r="D1811" s="140">
        <v>57.49</v>
      </c>
    </row>
    <row r="1812" spans="1:4">
      <c r="A1812">
        <v>34623</v>
      </c>
      <c r="B1812" s="141" t="s">
        <v>1138</v>
      </c>
      <c r="C1812" t="s">
        <v>4923</v>
      </c>
      <c r="D1812" s="140">
        <v>56.61</v>
      </c>
    </row>
    <row r="1813" spans="1:4">
      <c r="A1813">
        <v>34628</v>
      </c>
      <c r="B1813" s="141" t="s">
        <v>1139</v>
      </c>
      <c r="C1813" t="s">
        <v>4923</v>
      </c>
      <c r="D1813" s="140">
        <v>81.08</v>
      </c>
    </row>
    <row r="1814" spans="1:4">
      <c r="A1814">
        <v>34653</v>
      </c>
      <c r="B1814" s="141" t="s">
        <v>1140</v>
      </c>
      <c r="C1814" t="s">
        <v>4923</v>
      </c>
      <c r="D1814" s="140">
        <v>10.029999999999999</v>
      </c>
    </row>
    <row r="1815" spans="1:4">
      <c r="A1815">
        <v>34688</v>
      </c>
      <c r="B1815" s="141" t="s">
        <v>1141</v>
      </c>
      <c r="C1815" t="s">
        <v>4923</v>
      </c>
      <c r="D1815" s="140">
        <v>18.170000000000002</v>
      </c>
    </row>
    <row r="1816" spans="1:4">
      <c r="A1816">
        <v>34709</v>
      </c>
      <c r="B1816" s="141" t="s">
        <v>1142</v>
      </c>
      <c r="C1816" t="s">
        <v>4923</v>
      </c>
      <c r="D1816" s="140">
        <v>70.44</v>
      </c>
    </row>
    <row r="1817" spans="1:4">
      <c r="A1817">
        <v>34714</v>
      </c>
      <c r="B1817" s="141" t="s">
        <v>1143</v>
      </c>
      <c r="C1817" t="s">
        <v>4923</v>
      </c>
      <c r="D1817" s="140">
        <v>84.13</v>
      </c>
    </row>
    <row r="1818" spans="1:4">
      <c r="A1818">
        <v>2388</v>
      </c>
      <c r="B1818" s="141" t="s">
        <v>1144</v>
      </c>
      <c r="C1818" t="s">
        <v>4923</v>
      </c>
      <c r="D1818" s="140">
        <v>69.91</v>
      </c>
    </row>
    <row r="1819" spans="1:4">
      <c r="A1819">
        <v>34606</v>
      </c>
      <c r="B1819" s="141" t="s">
        <v>5195</v>
      </c>
      <c r="C1819" t="s">
        <v>4923</v>
      </c>
      <c r="D1819" s="140">
        <v>107.24</v>
      </c>
    </row>
    <row r="1820" spans="1:4">
      <c r="A1820">
        <v>34689</v>
      </c>
      <c r="B1820" s="141" t="s">
        <v>5196</v>
      </c>
      <c r="C1820" t="s">
        <v>4923</v>
      </c>
      <c r="D1820" s="140">
        <v>34.14</v>
      </c>
    </row>
    <row r="1821" spans="1:4">
      <c r="A1821">
        <v>2370</v>
      </c>
      <c r="B1821" s="141" t="s">
        <v>1145</v>
      </c>
      <c r="C1821" t="s">
        <v>4923</v>
      </c>
      <c r="D1821" s="140">
        <v>12.99</v>
      </c>
    </row>
    <row r="1822" spans="1:4">
      <c r="A1822">
        <v>2386</v>
      </c>
      <c r="B1822" s="141" t="s">
        <v>1146</v>
      </c>
      <c r="C1822" t="s">
        <v>4923</v>
      </c>
      <c r="D1822" s="140">
        <v>21.79</v>
      </c>
    </row>
    <row r="1823" spans="1:4">
      <c r="A1823">
        <v>2392</v>
      </c>
      <c r="B1823" s="141" t="s">
        <v>1147</v>
      </c>
      <c r="C1823" t="s">
        <v>4923</v>
      </c>
      <c r="D1823" s="140">
        <v>87.2</v>
      </c>
    </row>
    <row r="1824" spans="1:4">
      <c r="A1824">
        <v>2373</v>
      </c>
      <c r="B1824" s="141" t="s">
        <v>1148</v>
      </c>
      <c r="C1824" t="s">
        <v>4923</v>
      </c>
      <c r="D1824" s="140">
        <v>122.86</v>
      </c>
    </row>
    <row r="1825" spans="1:4" ht="30">
      <c r="A1825">
        <v>39465</v>
      </c>
      <c r="B1825" s="141" t="s">
        <v>1149</v>
      </c>
      <c r="C1825" t="s">
        <v>4923</v>
      </c>
      <c r="D1825" s="140">
        <v>75.05</v>
      </c>
    </row>
    <row r="1826" spans="1:4" ht="30">
      <c r="A1826">
        <v>39466</v>
      </c>
      <c r="B1826" s="141" t="s">
        <v>1150</v>
      </c>
      <c r="C1826" t="s">
        <v>4923</v>
      </c>
      <c r="D1826" s="140">
        <v>84.43</v>
      </c>
    </row>
    <row r="1827" spans="1:4" ht="30">
      <c r="A1827">
        <v>39467</v>
      </c>
      <c r="B1827" s="141" t="s">
        <v>1151</v>
      </c>
      <c r="C1827" t="s">
        <v>4923</v>
      </c>
      <c r="D1827" s="140">
        <v>108</v>
      </c>
    </row>
    <row r="1828" spans="1:4" ht="30">
      <c r="A1828">
        <v>39468</v>
      </c>
      <c r="B1828" s="141" t="s">
        <v>1152</v>
      </c>
      <c r="C1828" t="s">
        <v>4923</v>
      </c>
      <c r="D1828" s="140">
        <v>191.97</v>
      </c>
    </row>
    <row r="1829" spans="1:4" ht="30">
      <c r="A1829">
        <v>39469</v>
      </c>
      <c r="B1829" s="141" t="s">
        <v>1153</v>
      </c>
      <c r="C1829" t="s">
        <v>4923</v>
      </c>
      <c r="D1829" s="140">
        <v>78.19</v>
      </c>
    </row>
    <row r="1830" spans="1:4" ht="30">
      <c r="A1830">
        <v>39470</v>
      </c>
      <c r="B1830" s="141" t="s">
        <v>1154</v>
      </c>
      <c r="C1830" t="s">
        <v>4923</v>
      </c>
      <c r="D1830" s="140">
        <v>96.08</v>
      </c>
    </row>
    <row r="1831" spans="1:4" ht="30">
      <c r="A1831">
        <v>39471</v>
      </c>
      <c r="B1831" s="141" t="s">
        <v>1155</v>
      </c>
      <c r="C1831" t="s">
        <v>4923</v>
      </c>
      <c r="D1831" s="140">
        <v>115.46</v>
      </c>
    </row>
    <row r="1832" spans="1:4" ht="30">
      <c r="A1832">
        <v>39472</v>
      </c>
      <c r="B1832" s="141" t="s">
        <v>1156</v>
      </c>
      <c r="C1832" t="s">
        <v>4923</v>
      </c>
      <c r="D1832" s="140">
        <v>200.62</v>
      </c>
    </row>
    <row r="1833" spans="1:4" ht="30">
      <c r="A1833">
        <v>39473</v>
      </c>
      <c r="B1833" s="141" t="s">
        <v>5197</v>
      </c>
      <c r="C1833" t="s">
        <v>4923</v>
      </c>
      <c r="D1833" s="140">
        <v>129.6</v>
      </c>
    </row>
    <row r="1834" spans="1:4" ht="30">
      <c r="A1834">
        <v>39474</v>
      </c>
      <c r="B1834" s="141" t="s">
        <v>1157</v>
      </c>
      <c r="C1834" t="s">
        <v>4923</v>
      </c>
      <c r="D1834" s="140">
        <v>138.16</v>
      </c>
    </row>
    <row r="1835" spans="1:4" ht="30">
      <c r="A1835">
        <v>39475</v>
      </c>
      <c r="B1835" s="141" t="s">
        <v>1158</v>
      </c>
      <c r="C1835" t="s">
        <v>4923</v>
      </c>
      <c r="D1835" s="140">
        <v>156.76</v>
      </c>
    </row>
    <row r="1836" spans="1:4" ht="30">
      <c r="A1836">
        <v>39476</v>
      </c>
      <c r="B1836" s="141" t="s">
        <v>1159</v>
      </c>
      <c r="C1836" t="s">
        <v>4923</v>
      </c>
      <c r="D1836" s="140">
        <v>295.08</v>
      </c>
    </row>
    <row r="1837" spans="1:4" ht="30">
      <c r="A1837">
        <v>39477</v>
      </c>
      <c r="B1837" s="141" t="s">
        <v>1160</v>
      </c>
      <c r="C1837" t="s">
        <v>4923</v>
      </c>
      <c r="D1837" s="140">
        <v>144.58000000000001</v>
      </c>
    </row>
    <row r="1838" spans="1:4" ht="30">
      <c r="A1838">
        <v>39478</v>
      </c>
      <c r="B1838" s="141" t="s">
        <v>1161</v>
      </c>
      <c r="C1838" t="s">
        <v>4923</v>
      </c>
      <c r="D1838" s="140">
        <v>149.06</v>
      </c>
    </row>
    <row r="1839" spans="1:4" ht="30">
      <c r="A1839">
        <v>39479</v>
      </c>
      <c r="B1839" s="141" t="s">
        <v>1162</v>
      </c>
      <c r="C1839" t="s">
        <v>4923</v>
      </c>
      <c r="D1839" s="140">
        <v>175.62</v>
      </c>
    </row>
    <row r="1840" spans="1:4" ht="30">
      <c r="A1840">
        <v>39480</v>
      </c>
      <c r="B1840" s="141" t="s">
        <v>1163</v>
      </c>
      <c r="C1840" t="s">
        <v>4923</v>
      </c>
      <c r="D1840" s="140">
        <v>362.39</v>
      </c>
    </row>
    <row r="1841" spans="1:4">
      <c r="A1841">
        <v>39459</v>
      </c>
      <c r="B1841" s="141" t="s">
        <v>1164</v>
      </c>
      <c r="C1841" t="s">
        <v>4923</v>
      </c>
      <c r="D1841" s="140">
        <v>307.58</v>
      </c>
    </row>
    <row r="1842" spans="1:4">
      <c r="A1842">
        <v>39445</v>
      </c>
      <c r="B1842" s="141" t="s">
        <v>1165</v>
      </c>
      <c r="C1842" t="s">
        <v>4923</v>
      </c>
      <c r="D1842" s="140">
        <v>154.43</v>
      </c>
    </row>
    <row r="1843" spans="1:4">
      <c r="A1843">
        <v>39446</v>
      </c>
      <c r="B1843" s="141" t="s">
        <v>1166</v>
      </c>
      <c r="C1843" t="s">
        <v>4923</v>
      </c>
      <c r="D1843" s="140">
        <v>157.18</v>
      </c>
    </row>
    <row r="1844" spans="1:4">
      <c r="A1844">
        <v>39447</v>
      </c>
      <c r="B1844" s="141" t="s">
        <v>1167</v>
      </c>
      <c r="C1844" t="s">
        <v>4923</v>
      </c>
      <c r="D1844" s="140">
        <v>168.09</v>
      </c>
    </row>
    <row r="1845" spans="1:4">
      <c r="A1845">
        <v>39448</v>
      </c>
      <c r="B1845" s="141" t="s">
        <v>1168</v>
      </c>
      <c r="C1845" t="s">
        <v>4923</v>
      </c>
      <c r="D1845" s="140">
        <v>286.62</v>
      </c>
    </row>
    <row r="1846" spans="1:4">
      <c r="A1846">
        <v>39450</v>
      </c>
      <c r="B1846" s="141" t="s">
        <v>1169</v>
      </c>
      <c r="C1846" t="s">
        <v>4923</v>
      </c>
      <c r="D1846" s="140">
        <v>174.87</v>
      </c>
    </row>
    <row r="1847" spans="1:4">
      <c r="A1847">
        <v>39451</v>
      </c>
      <c r="B1847" s="141" t="s">
        <v>1170</v>
      </c>
      <c r="C1847" t="s">
        <v>4923</v>
      </c>
      <c r="D1847" s="140">
        <v>190.73</v>
      </c>
    </row>
    <row r="1848" spans="1:4">
      <c r="A1848">
        <v>39452</v>
      </c>
      <c r="B1848" s="141" t="s">
        <v>1171</v>
      </c>
      <c r="C1848" t="s">
        <v>4923</v>
      </c>
      <c r="D1848" s="140">
        <v>191.87</v>
      </c>
    </row>
    <row r="1849" spans="1:4">
      <c r="A1849">
        <v>39523</v>
      </c>
      <c r="B1849" s="141" t="s">
        <v>1172</v>
      </c>
      <c r="C1849" t="s">
        <v>4923</v>
      </c>
      <c r="D1849" s="140">
        <v>321.08999999999997</v>
      </c>
    </row>
    <row r="1850" spans="1:4">
      <c r="A1850">
        <v>39449</v>
      </c>
      <c r="B1850" s="141" t="s">
        <v>1173</v>
      </c>
      <c r="C1850" t="s">
        <v>4923</v>
      </c>
      <c r="D1850" s="140">
        <v>355.59</v>
      </c>
    </row>
    <row r="1851" spans="1:4">
      <c r="A1851">
        <v>39455</v>
      </c>
      <c r="B1851" s="141" t="s">
        <v>1174</v>
      </c>
      <c r="C1851" t="s">
        <v>4923</v>
      </c>
      <c r="D1851" s="140">
        <v>175.95</v>
      </c>
    </row>
    <row r="1852" spans="1:4">
      <c r="A1852">
        <v>39456</v>
      </c>
      <c r="B1852" s="141" t="s">
        <v>1175</v>
      </c>
      <c r="C1852" t="s">
        <v>4923</v>
      </c>
      <c r="D1852" s="140">
        <v>176.08</v>
      </c>
    </row>
    <row r="1853" spans="1:4">
      <c r="A1853">
        <v>39457</v>
      </c>
      <c r="B1853" s="141" t="s">
        <v>1176</v>
      </c>
      <c r="C1853" t="s">
        <v>4923</v>
      </c>
      <c r="D1853" s="140">
        <v>191.96</v>
      </c>
    </row>
    <row r="1854" spans="1:4">
      <c r="A1854">
        <v>39458</v>
      </c>
      <c r="B1854" s="141" t="s">
        <v>1177</v>
      </c>
      <c r="C1854" t="s">
        <v>4923</v>
      </c>
      <c r="D1854" s="140">
        <v>358.21</v>
      </c>
    </row>
    <row r="1855" spans="1:4">
      <c r="A1855">
        <v>39464</v>
      </c>
      <c r="B1855" s="141" t="s">
        <v>1178</v>
      </c>
      <c r="C1855" t="s">
        <v>4923</v>
      </c>
      <c r="D1855" s="140">
        <v>576.03</v>
      </c>
    </row>
    <row r="1856" spans="1:4">
      <c r="A1856">
        <v>39460</v>
      </c>
      <c r="B1856" s="141" t="s">
        <v>1179</v>
      </c>
      <c r="C1856" t="s">
        <v>4923</v>
      </c>
      <c r="D1856" s="140">
        <v>218.47</v>
      </c>
    </row>
    <row r="1857" spans="1:4">
      <c r="A1857">
        <v>39461</v>
      </c>
      <c r="B1857" s="141" t="s">
        <v>1180</v>
      </c>
      <c r="C1857" t="s">
        <v>4923</v>
      </c>
      <c r="D1857" s="140">
        <v>256</v>
      </c>
    </row>
    <row r="1858" spans="1:4">
      <c r="A1858">
        <v>39462</v>
      </c>
      <c r="B1858" s="141" t="s">
        <v>1181</v>
      </c>
      <c r="C1858" t="s">
        <v>4923</v>
      </c>
      <c r="D1858" s="140">
        <v>246.72</v>
      </c>
    </row>
    <row r="1859" spans="1:4">
      <c r="A1859">
        <v>39463</v>
      </c>
      <c r="B1859" s="141" t="s">
        <v>1182</v>
      </c>
      <c r="C1859" t="s">
        <v>4923</v>
      </c>
      <c r="D1859" s="140">
        <v>571.55999999999995</v>
      </c>
    </row>
    <row r="1860" spans="1:4">
      <c r="A1860">
        <v>26039</v>
      </c>
      <c r="B1860" s="141" t="s">
        <v>1183</v>
      </c>
      <c r="C1860" t="s">
        <v>4923</v>
      </c>
      <c r="D1860" s="140">
        <v>423288.64</v>
      </c>
    </row>
    <row r="1861" spans="1:4" ht="30">
      <c r="A1861">
        <v>2401</v>
      </c>
      <c r="B1861" s="141" t="s">
        <v>1184</v>
      </c>
      <c r="C1861" t="s">
        <v>4923</v>
      </c>
      <c r="D1861" s="140">
        <v>97361.08</v>
      </c>
    </row>
    <row r="1862" spans="1:4" ht="30">
      <c r="A1862">
        <v>38870</v>
      </c>
      <c r="B1862" s="141" t="s">
        <v>5198</v>
      </c>
      <c r="C1862" t="s">
        <v>4923</v>
      </c>
      <c r="D1862" s="140">
        <v>36.83</v>
      </c>
    </row>
    <row r="1863" spans="1:4" ht="30">
      <c r="A1863">
        <v>38869</v>
      </c>
      <c r="B1863" s="141" t="s">
        <v>5199</v>
      </c>
      <c r="C1863" t="s">
        <v>4923</v>
      </c>
      <c r="D1863" s="140">
        <v>32.479999999999997</v>
      </c>
    </row>
    <row r="1864" spans="1:4" ht="30">
      <c r="A1864">
        <v>38872</v>
      </c>
      <c r="B1864" s="141" t="s">
        <v>5200</v>
      </c>
      <c r="C1864" t="s">
        <v>4923</v>
      </c>
      <c r="D1864" s="140">
        <v>50.3</v>
      </c>
    </row>
    <row r="1865" spans="1:4" ht="30">
      <c r="A1865">
        <v>38871</v>
      </c>
      <c r="B1865" s="141" t="s">
        <v>5201</v>
      </c>
      <c r="C1865" t="s">
        <v>4923</v>
      </c>
      <c r="D1865" s="140">
        <v>40.46</v>
      </c>
    </row>
    <row r="1866" spans="1:4" ht="30">
      <c r="A1866">
        <v>39283</v>
      </c>
      <c r="B1866" s="141" t="s">
        <v>5202</v>
      </c>
      <c r="C1866" t="s">
        <v>4923</v>
      </c>
      <c r="D1866" s="140">
        <v>126.04</v>
      </c>
    </row>
    <row r="1867" spans="1:4" ht="30">
      <c r="A1867">
        <v>39284</v>
      </c>
      <c r="B1867" s="141" t="s">
        <v>5203</v>
      </c>
      <c r="C1867" t="s">
        <v>4923</v>
      </c>
      <c r="D1867" s="140">
        <v>136.58000000000001</v>
      </c>
    </row>
    <row r="1868" spans="1:4" ht="30">
      <c r="A1868">
        <v>39285</v>
      </c>
      <c r="B1868" s="141" t="s">
        <v>5204</v>
      </c>
      <c r="C1868" t="s">
        <v>4923</v>
      </c>
      <c r="D1868" s="140">
        <v>138.55000000000001</v>
      </c>
    </row>
    <row r="1869" spans="1:4" ht="30">
      <c r="A1869">
        <v>39286</v>
      </c>
      <c r="B1869" s="141" t="s">
        <v>5205</v>
      </c>
      <c r="C1869" t="s">
        <v>4923</v>
      </c>
      <c r="D1869" s="140">
        <v>135.53</v>
      </c>
    </row>
    <row r="1870" spans="1:4" ht="30">
      <c r="A1870">
        <v>39287</v>
      </c>
      <c r="B1870" s="141" t="s">
        <v>5206</v>
      </c>
      <c r="C1870" t="s">
        <v>4923</v>
      </c>
      <c r="D1870" s="140">
        <v>159.13999999999999</v>
      </c>
    </row>
    <row r="1871" spans="1:4" ht="30">
      <c r="A1871">
        <v>39288</v>
      </c>
      <c r="B1871" s="141" t="s">
        <v>5207</v>
      </c>
      <c r="C1871" t="s">
        <v>4923</v>
      </c>
      <c r="D1871" s="140">
        <v>169.84</v>
      </c>
    </row>
    <row r="1872" spans="1:4" ht="30">
      <c r="A1872">
        <v>44476</v>
      </c>
      <c r="B1872" s="141" t="s">
        <v>8547</v>
      </c>
      <c r="C1872" t="s">
        <v>4921</v>
      </c>
      <c r="D1872" s="140">
        <v>698.45</v>
      </c>
    </row>
    <row r="1873" spans="1:4">
      <c r="A1873">
        <v>10629</v>
      </c>
      <c r="B1873" s="141" t="s">
        <v>1185</v>
      </c>
      <c r="C1873" t="s">
        <v>4921</v>
      </c>
      <c r="D1873" s="140">
        <v>619.03</v>
      </c>
    </row>
    <row r="1874" spans="1:4" ht="30">
      <c r="A1874">
        <v>10698</v>
      </c>
      <c r="B1874" s="141" t="s">
        <v>1186</v>
      </c>
      <c r="C1874" t="s">
        <v>4921</v>
      </c>
      <c r="D1874" s="140">
        <v>185.56</v>
      </c>
    </row>
    <row r="1875" spans="1:4" ht="30">
      <c r="A1875">
        <v>40521</v>
      </c>
      <c r="B1875" s="141" t="s">
        <v>5208</v>
      </c>
      <c r="C1875" t="s">
        <v>4923</v>
      </c>
      <c r="D1875" s="140">
        <v>134587.04999999999</v>
      </c>
    </row>
    <row r="1876" spans="1:4" ht="30">
      <c r="A1876">
        <v>2432</v>
      </c>
      <c r="B1876" s="141" t="s">
        <v>1187</v>
      </c>
      <c r="C1876" t="s">
        <v>4923</v>
      </c>
      <c r="D1876" s="140">
        <v>25.39</v>
      </c>
    </row>
    <row r="1877" spans="1:4" ht="30">
      <c r="A1877">
        <v>2433</v>
      </c>
      <c r="B1877" s="141" t="s">
        <v>1188</v>
      </c>
      <c r="C1877" t="s">
        <v>4923</v>
      </c>
      <c r="D1877" s="140">
        <v>8.6</v>
      </c>
    </row>
    <row r="1878" spans="1:4" ht="30">
      <c r="A1878">
        <v>2418</v>
      </c>
      <c r="B1878" s="141" t="s">
        <v>11865</v>
      </c>
      <c r="C1878" t="s">
        <v>4923</v>
      </c>
      <c r="D1878" s="140">
        <v>11.78</v>
      </c>
    </row>
    <row r="1879" spans="1:4" ht="30">
      <c r="A1879">
        <v>2420</v>
      </c>
      <c r="B1879" s="141" t="s">
        <v>1189</v>
      </c>
      <c r="C1879" t="s">
        <v>4923</v>
      </c>
      <c r="D1879" s="140">
        <v>14.77</v>
      </c>
    </row>
    <row r="1880" spans="1:4" ht="30">
      <c r="A1880">
        <v>11447</v>
      </c>
      <c r="B1880" s="141" t="s">
        <v>1190</v>
      </c>
      <c r="C1880" t="s">
        <v>4923</v>
      </c>
      <c r="D1880" s="140">
        <v>29.2</v>
      </c>
    </row>
    <row r="1881" spans="1:4" ht="30">
      <c r="A1881">
        <v>11451</v>
      </c>
      <c r="B1881" s="141" t="s">
        <v>1191</v>
      </c>
      <c r="C1881" t="s">
        <v>4923</v>
      </c>
      <c r="D1881" s="140">
        <v>78.28</v>
      </c>
    </row>
    <row r="1882" spans="1:4">
      <c r="A1882">
        <v>11116</v>
      </c>
      <c r="B1882" s="141" t="s">
        <v>1192</v>
      </c>
      <c r="C1882" t="s">
        <v>4923</v>
      </c>
      <c r="D1882" s="140">
        <v>778.31</v>
      </c>
    </row>
    <row r="1883" spans="1:4">
      <c r="A1883">
        <v>38411</v>
      </c>
      <c r="B1883" s="141" t="s">
        <v>1193</v>
      </c>
      <c r="C1883" t="s">
        <v>4923</v>
      </c>
      <c r="D1883" s="140">
        <v>1861.29</v>
      </c>
    </row>
    <row r="1884" spans="1:4" ht="30">
      <c r="A1884">
        <v>38189</v>
      </c>
      <c r="B1884" s="141" t="s">
        <v>8548</v>
      </c>
      <c r="C1884" t="s">
        <v>4923</v>
      </c>
      <c r="D1884" s="140">
        <v>161.07</v>
      </c>
    </row>
    <row r="1885" spans="1:4" ht="30">
      <c r="A1885">
        <v>38190</v>
      </c>
      <c r="B1885" s="141" t="s">
        <v>8549</v>
      </c>
      <c r="C1885" t="s">
        <v>4923</v>
      </c>
      <c r="D1885" s="140">
        <v>339.33</v>
      </c>
    </row>
    <row r="1886" spans="1:4" ht="30">
      <c r="A1886">
        <v>7608</v>
      </c>
      <c r="B1886" s="141" t="s">
        <v>8550</v>
      </c>
      <c r="C1886" t="s">
        <v>4923</v>
      </c>
      <c r="D1886" s="140">
        <v>14.69</v>
      </c>
    </row>
    <row r="1887" spans="1:4">
      <c r="A1887">
        <v>1370</v>
      </c>
      <c r="B1887" s="141" t="s">
        <v>1194</v>
      </c>
      <c r="C1887" t="s">
        <v>4923</v>
      </c>
      <c r="D1887" s="140">
        <v>108.87</v>
      </c>
    </row>
    <row r="1888" spans="1:4" ht="30">
      <c r="A1888">
        <v>36516</v>
      </c>
      <c r="B1888" s="141" t="s">
        <v>1195</v>
      </c>
      <c r="C1888" t="s">
        <v>4923</v>
      </c>
      <c r="D1888" s="140">
        <v>134649.51</v>
      </c>
    </row>
    <row r="1889" spans="1:4" ht="30">
      <c r="A1889">
        <v>34777</v>
      </c>
      <c r="B1889" s="141" t="s">
        <v>8551</v>
      </c>
      <c r="C1889" t="s">
        <v>4923</v>
      </c>
      <c r="D1889" s="140">
        <v>3.73</v>
      </c>
    </row>
    <row r="1890" spans="1:4" ht="30">
      <c r="A1890">
        <v>7272</v>
      </c>
      <c r="B1890" s="141" t="s">
        <v>8552</v>
      </c>
      <c r="C1890" t="s">
        <v>4923</v>
      </c>
      <c r="D1890" s="140">
        <v>3.15</v>
      </c>
    </row>
    <row r="1891" spans="1:4">
      <c r="A1891">
        <v>10605</v>
      </c>
      <c r="B1891" s="141" t="s">
        <v>1196</v>
      </c>
      <c r="C1891" t="s">
        <v>4923</v>
      </c>
      <c r="D1891" s="140">
        <v>4.79</v>
      </c>
    </row>
    <row r="1892" spans="1:4">
      <c r="A1892">
        <v>10604</v>
      </c>
      <c r="B1892" s="141" t="s">
        <v>1197</v>
      </c>
      <c r="C1892" t="s">
        <v>4923</v>
      </c>
      <c r="D1892" s="140">
        <v>11.18</v>
      </c>
    </row>
    <row r="1893" spans="1:4">
      <c r="A1893">
        <v>672</v>
      </c>
      <c r="B1893" s="141" t="s">
        <v>1198</v>
      </c>
      <c r="C1893" t="s">
        <v>4923</v>
      </c>
      <c r="D1893" s="140">
        <v>15.37</v>
      </c>
    </row>
    <row r="1894" spans="1:4">
      <c r="A1894">
        <v>668</v>
      </c>
      <c r="B1894" s="141" t="s">
        <v>1199</v>
      </c>
      <c r="C1894" t="s">
        <v>4923</v>
      </c>
      <c r="D1894" s="140">
        <v>18.559999999999999</v>
      </c>
    </row>
    <row r="1895" spans="1:4">
      <c r="A1895">
        <v>10578</v>
      </c>
      <c r="B1895" s="141" t="s">
        <v>1200</v>
      </c>
      <c r="C1895" t="s">
        <v>4923</v>
      </c>
      <c r="D1895" s="140">
        <v>21.62</v>
      </c>
    </row>
    <row r="1896" spans="1:4">
      <c r="A1896">
        <v>666</v>
      </c>
      <c r="B1896" s="141" t="s">
        <v>1201</v>
      </c>
      <c r="C1896" t="s">
        <v>4923</v>
      </c>
      <c r="D1896" s="140">
        <v>24.04</v>
      </c>
    </row>
    <row r="1897" spans="1:4">
      <c r="A1897">
        <v>665</v>
      </c>
      <c r="B1897" s="141" t="s">
        <v>1202</v>
      </c>
      <c r="C1897" t="s">
        <v>4923</v>
      </c>
      <c r="D1897" s="140">
        <v>32.15</v>
      </c>
    </row>
    <row r="1898" spans="1:4">
      <c r="A1898">
        <v>10577</v>
      </c>
      <c r="B1898" s="141" t="s">
        <v>1203</v>
      </c>
      <c r="C1898" t="s">
        <v>4923</v>
      </c>
      <c r="D1898" s="140">
        <v>28.51</v>
      </c>
    </row>
    <row r="1899" spans="1:4">
      <c r="A1899">
        <v>10583</v>
      </c>
      <c r="B1899" s="141" t="s">
        <v>1204</v>
      </c>
      <c r="C1899" t="s">
        <v>4923</v>
      </c>
      <c r="D1899" s="140">
        <v>14.81</v>
      </c>
    </row>
    <row r="1900" spans="1:4">
      <c r="A1900">
        <v>10579</v>
      </c>
      <c r="B1900" s="141" t="s">
        <v>1205</v>
      </c>
      <c r="C1900" t="s">
        <v>4923</v>
      </c>
      <c r="D1900" s="140">
        <v>25.82</v>
      </c>
    </row>
    <row r="1901" spans="1:4">
      <c r="A1901">
        <v>10582</v>
      </c>
      <c r="B1901" s="141" t="s">
        <v>1206</v>
      </c>
      <c r="C1901" t="s">
        <v>4923</v>
      </c>
      <c r="D1901" s="140">
        <v>13.04</v>
      </c>
    </row>
    <row r="1902" spans="1:4">
      <c r="A1902">
        <v>2436</v>
      </c>
      <c r="B1902" s="141" t="s">
        <v>8553</v>
      </c>
      <c r="C1902" t="s">
        <v>4922</v>
      </c>
      <c r="D1902" s="140">
        <v>15.33</v>
      </c>
    </row>
    <row r="1903" spans="1:4">
      <c r="A1903">
        <v>40918</v>
      </c>
      <c r="B1903" s="141" t="s">
        <v>1207</v>
      </c>
      <c r="C1903" t="s">
        <v>4942</v>
      </c>
      <c r="D1903" s="140">
        <v>2708.32</v>
      </c>
    </row>
    <row r="1904" spans="1:4">
      <c r="A1904">
        <v>2439</v>
      </c>
      <c r="B1904" s="141" t="s">
        <v>8554</v>
      </c>
      <c r="C1904" t="s">
        <v>4922</v>
      </c>
      <c r="D1904" s="140">
        <v>15.33</v>
      </c>
    </row>
    <row r="1905" spans="1:4">
      <c r="A1905">
        <v>40923</v>
      </c>
      <c r="B1905" s="141" t="s">
        <v>1208</v>
      </c>
      <c r="C1905" t="s">
        <v>4942</v>
      </c>
      <c r="D1905" s="140">
        <v>2708.32</v>
      </c>
    </row>
    <row r="1906" spans="1:4">
      <c r="A1906">
        <v>10998</v>
      </c>
      <c r="B1906" s="141" t="s">
        <v>5209</v>
      </c>
      <c r="C1906" t="s">
        <v>4928</v>
      </c>
      <c r="D1906" s="140">
        <v>33.229999999999997</v>
      </c>
    </row>
    <row r="1907" spans="1:4">
      <c r="A1907">
        <v>11002</v>
      </c>
      <c r="B1907" s="141" t="s">
        <v>5210</v>
      </c>
      <c r="C1907" t="s">
        <v>4928</v>
      </c>
      <c r="D1907" s="140">
        <v>30.44</v>
      </c>
    </row>
    <row r="1908" spans="1:4">
      <c r="A1908">
        <v>10999</v>
      </c>
      <c r="B1908" s="141" t="s">
        <v>5211</v>
      </c>
      <c r="C1908" t="s">
        <v>4928</v>
      </c>
      <c r="D1908" s="140">
        <v>29.25</v>
      </c>
    </row>
    <row r="1909" spans="1:4">
      <c r="A1909">
        <v>10997</v>
      </c>
      <c r="B1909" s="141" t="s">
        <v>5212</v>
      </c>
      <c r="C1909" t="s">
        <v>4928</v>
      </c>
      <c r="D1909" s="140">
        <v>31.7</v>
      </c>
    </row>
    <row r="1910" spans="1:4">
      <c r="A1910">
        <v>2685</v>
      </c>
      <c r="B1910" s="141" t="s">
        <v>1209</v>
      </c>
      <c r="C1910" t="s">
        <v>4924</v>
      </c>
      <c r="D1910" s="140">
        <v>6.44</v>
      </c>
    </row>
    <row r="1911" spans="1:4">
      <c r="A1911">
        <v>2680</v>
      </c>
      <c r="B1911" s="141" t="s">
        <v>1210</v>
      </c>
      <c r="C1911" t="s">
        <v>4924</v>
      </c>
      <c r="D1911" s="140">
        <v>9.42</v>
      </c>
    </row>
    <row r="1912" spans="1:4">
      <c r="A1912">
        <v>2684</v>
      </c>
      <c r="B1912" s="141" t="s">
        <v>1211</v>
      </c>
      <c r="C1912" t="s">
        <v>4924</v>
      </c>
      <c r="D1912" s="140">
        <v>8.57</v>
      </c>
    </row>
    <row r="1913" spans="1:4">
      <c r="A1913">
        <v>2673</v>
      </c>
      <c r="B1913" s="141" t="s">
        <v>1212</v>
      </c>
      <c r="C1913" t="s">
        <v>4924</v>
      </c>
      <c r="D1913" s="140">
        <v>3.31</v>
      </c>
    </row>
    <row r="1914" spans="1:4">
      <c r="A1914">
        <v>2681</v>
      </c>
      <c r="B1914" s="141" t="s">
        <v>1213</v>
      </c>
      <c r="C1914" t="s">
        <v>4924</v>
      </c>
      <c r="D1914" s="140">
        <v>15.4</v>
      </c>
    </row>
    <row r="1915" spans="1:4">
      <c r="A1915">
        <v>2682</v>
      </c>
      <c r="B1915" s="141" t="s">
        <v>1214</v>
      </c>
      <c r="C1915" t="s">
        <v>4924</v>
      </c>
      <c r="D1915" s="140">
        <v>22.47</v>
      </c>
    </row>
    <row r="1916" spans="1:4">
      <c r="A1916">
        <v>2686</v>
      </c>
      <c r="B1916" s="141" t="s">
        <v>1215</v>
      </c>
      <c r="C1916" t="s">
        <v>4924</v>
      </c>
      <c r="D1916" s="140">
        <v>28.18</v>
      </c>
    </row>
    <row r="1917" spans="1:4">
      <c r="A1917">
        <v>2674</v>
      </c>
      <c r="B1917" s="141" t="s">
        <v>1216</v>
      </c>
      <c r="C1917" t="s">
        <v>4924</v>
      </c>
      <c r="D1917" s="140">
        <v>4.12</v>
      </c>
    </row>
    <row r="1918" spans="1:4">
      <c r="A1918">
        <v>2683</v>
      </c>
      <c r="B1918" s="141" t="s">
        <v>1217</v>
      </c>
      <c r="C1918" t="s">
        <v>4924</v>
      </c>
      <c r="D1918" s="140">
        <v>44.4</v>
      </c>
    </row>
    <row r="1919" spans="1:4">
      <c r="A1919">
        <v>2676</v>
      </c>
      <c r="B1919" s="141" t="s">
        <v>1218</v>
      </c>
      <c r="C1919" t="s">
        <v>4924</v>
      </c>
      <c r="D1919" s="140">
        <v>1.92</v>
      </c>
    </row>
    <row r="1920" spans="1:4">
      <c r="A1920">
        <v>2678</v>
      </c>
      <c r="B1920" s="141" t="s">
        <v>1219</v>
      </c>
      <c r="C1920" t="s">
        <v>4924</v>
      </c>
      <c r="D1920" s="140">
        <v>2.41</v>
      </c>
    </row>
    <row r="1921" spans="1:4">
      <c r="A1921">
        <v>2679</v>
      </c>
      <c r="B1921" s="141" t="s">
        <v>1220</v>
      </c>
      <c r="C1921" t="s">
        <v>4924</v>
      </c>
      <c r="D1921" s="140">
        <v>3.71</v>
      </c>
    </row>
    <row r="1922" spans="1:4">
      <c r="A1922">
        <v>12070</v>
      </c>
      <c r="B1922" s="141" t="s">
        <v>1221</v>
      </c>
      <c r="C1922" t="s">
        <v>4924</v>
      </c>
      <c r="D1922" s="140">
        <v>5.17</v>
      </c>
    </row>
    <row r="1923" spans="1:4">
      <c r="A1923">
        <v>2675</v>
      </c>
      <c r="B1923" s="141" t="s">
        <v>1222</v>
      </c>
      <c r="C1923" t="s">
        <v>4924</v>
      </c>
      <c r="D1923" s="140">
        <v>6.72</v>
      </c>
    </row>
    <row r="1924" spans="1:4">
      <c r="A1924">
        <v>12067</v>
      </c>
      <c r="B1924" s="141" t="s">
        <v>1223</v>
      </c>
      <c r="C1924" t="s">
        <v>4924</v>
      </c>
      <c r="D1924" s="140">
        <v>9.1199999999999992</v>
      </c>
    </row>
    <row r="1925" spans="1:4" ht="30">
      <c r="A1925">
        <v>21136</v>
      </c>
      <c r="B1925" s="141" t="s">
        <v>11866</v>
      </c>
      <c r="C1925" t="s">
        <v>4924</v>
      </c>
      <c r="D1925" s="140">
        <v>15.08</v>
      </c>
    </row>
    <row r="1926" spans="1:4" ht="30">
      <c r="A1926">
        <v>21128</v>
      </c>
      <c r="B1926" s="141" t="s">
        <v>11867</v>
      </c>
      <c r="C1926" t="s">
        <v>4924</v>
      </c>
      <c r="D1926" s="140">
        <v>11.67</v>
      </c>
    </row>
    <row r="1927" spans="1:4" ht="30">
      <c r="A1927">
        <v>21130</v>
      </c>
      <c r="B1927" s="141" t="s">
        <v>11868</v>
      </c>
      <c r="C1927" t="s">
        <v>4924</v>
      </c>
      <c r="D1927" s="140">
        <v>29.47</v>
      </c>
    </row>
    <row r="1928" spans="1:4" ht="30">
      <c r="A1928">
        <v>21135</v>
      </c>
      <c r="B1928" s="141" t="s">
        <v>11869</v>
      </c>
      <c r="C1928" t="s">
        <v>4924</v>
      </c>
      <c r="D1928" s="140">
        <v>29.01</v>
      </c>
    </row>
    <row r="1929" spans="1:4">
      <c r="A1929">
        <v>40401</v>
      </c>
      <c r="B1929" s="141" t="s">
        <v>5213</v>
      </c>
      <c r="C1929" t="s">
        <v>4924</v>
      </c>
      <c r="D1929" s="140">
        <v>2.13</v>
      </c>
    </row>
    <row r="1930" spans="1:4">
      <c r="A1930">
        <v>40402</v>
      </c>
      <c r="B1930" s="141" t="s">
        <v>5214</v>
      </c>
      <c r="C1930" t="s">
        <v>4924</v>
      </c>
      <c r="D1930" s="140">
        <v>2.74</v>
      </c>
    </row>
    <row r="1931" spans="1:4">
      <c r="A1931">
        <v>40400</v>
      </c>
      <c r="B1931" s="141" t="s">
        <v>5215</v>
      </c>
      <c r="C1931" t="s">
        <v>4924</v>
      </c>
      <c r="D1931" s="140">
        <v>1.45</v>
      </c>
    </row>
    <row r="1932" spans="1:4" ht="30">
      <c r="A1932">
        <v>2504</v>
      </c>
      <c r="B1932" s="141" t="s">
        <v>5216</v>
      </c>
      <c r="C1932" t="s">
        <v>4924</v>
      </c>
      <c r="D1932" s="140">
        <v>12.95</v>
      </c>
    </row>
    <row r="1933" spans="1:4" ht="30">
      <c r="A1933">
        <v>2501</v>
      </c>
      <c r="B1933" s="141" t="s">
        <v>5217</v>
      </c>
      <c r="C1933" t="s">
        <v>4924</v>
      </c>
      <c r="D1933" s="140">
        <v>16.98</v>
      </c>
    </row>
    <row r="1934" spans="1:4" ht="30">
      <c r="A1934">
        <v>2502</v>
      </c>
      <c r="B1934" s="141" t="s">
        <v>5218</v>
      </c>
      <c r="C1934" t="s">
        <v>4924</v>
      </c>
      <c r="D1934" s="140">
        <v>25.62</v>
      </c>
    </row>
    <row r="1935" spans="1:4" ht="30">
      <c r="A1935">
        <v>2503</v>
      </c>
      <c r="B1935" s="141" t="s">
        <v>5219</v>
      </c>
      <c r="C1935" t="s">
        <v>4924</v>
      </c>
      <c r="D1935" s="140">
        <v>32.97</v>
      </c>
    </row>
    <row r="1936" spans="1:4" ht="30">
      <c r="A1936">
        <v>2500</v>
      </c>
      <c r="B1936" s="141" t="s">
        <v>5220</v>
      </c>
      <c r="C1936" t="s">
        <v>4924</v>
      </c>
      <c r="D1936" s="140">
        <v>43.92</v>
      </c>
    </row>
    <row r="1937" spans="1:4" ht="30">
      <c r="A1937">
        <v>2505</v>
      </c>
      <c r="B1937" s="141" t="s">
        <v>5221</v>
      </c>
      <c r="C1937" t="s">
        <v>4924</v>
      </c>
      <c r="D1937" s="140">
        <v>68.45</v>
      </c>
    </row>
    <row r="1938" spans="1:4">
      <c r="A1938">
        <v>12056</v>
      </c>
      <c r="B1938" s="141" t="s">
        <v>5222</v>
      </c>
      <c r="C1938" t="s">
        <v>4924</v>
      </c>
      <c r="D1938" s="140">
        <v>27.66</v>
      </c>
    </row>
    <row r="1939" spans="1:4">
      <c r="A1939">
        <v>12057</v>
      </c>
      <c r="B1939" s="141" t="s">
        <v>5223</v>
      </c>
      <c r="C1939" t="s">
        <v>4924</v>
      </c>
      <c r="D1939" s="140">
        <v>23.49</v>
      </c>
    </row>
    <row r="1940" spans="1:4">
      <c r="A1940">
        <v>12059</v>
      </c>
      <c r="B1940" s="141" t="s">
        <v>5224</v>
      </c>
      <c r="C1940" t="s">
        <v>4924</v>
      </c>
      <c r="D1940" s="140">
        <v>8.24</v>
      </c>
    </row>
    <row r="1941" spans="1:4">
      <c r="A1941">
        <v>12058</v>
      </c>
      <c r="B1941" s="141" t="s">
        <v>5225</v>
      </c>
      <c r="C1941" t="s">
        <v>4924</v>
      </c>
      <c r="D1941" s="140">
        <v>14.64</v>
      </c>
    </row>
    <row r="1942" spans="1:4">
      <c r="A1942">
        <v>12060</v>
      </c>
      <c r="B1942" s="141" t="s">
        <v>5226</v>
      </c>
      <c r="C1942" t="s">
        <v>4924</v>
      </c>
      <c r="D1942" s="140">
        <v>61.04</v>
      </c>
    </row>
    <row r="1943" spans="1:4">
      <c r="A1943">
        <v>12061</v>
      </c>
      <c r="B1943" s="141" t="s">
        <v>5227</v>
      </c>
      <c r="C1943" t="s">
        <v>4924</v>
      </c>
      <c r="D1943" s="140">
        <v>37.270000000000003</v>
      </c>
    </row>
    <row r="1944" spans="1:4">
      <c r="A1944">
        <v>12062</v>
      </c>
      <c r="B1944" s="141" t="s">
        <v>5228</v>
      </c>
      <c r="C1944" t="s">
        <v>4924</v>
      </c>
      <c r="D1944" s="140">
        <v>68.73</v>
      </c>
    </row>
    <row r="1945" spans="1:4" ht="30">
      <c r="A1945">
        <v>21137</v>
      </c>
      <c r="B1945" s="141" t="s">
        <v>5229</v>
      </c>
      <c r="C1945" t="s">
        <v>4924</v>
      </c>
      <c r="D1945" s="140">
        <v>11.94</v>
      </c>
    </row>
    <row r="1946" spans="1:4">
      <c r="A1946">
        <v>2687</v>
      </c>
      <c r="B1946" s="141" t="s">
        <v>1224</v>
      </c>
      <c r="C1946" t="s">
        <v>4924</v>
      </c>
      <c r="D1946" s="140">
        <v>1.68</v>
      </c>
    </row>
    <row r="1947" spans="1:4">
      <c r="A1947">
        <v>2689</v>
      </c>
      <c r="B1947" s="141" t="s">
        <v>1225</v>
      </c>
      <c r="C1947" t="s">
        <v>4924</v>
      </c>
      <c r="D1947" s="140">
        <v>2</v>
      </c>
    </row>
    <row r="1948" spans="1:4">
      <c r="A1948">
        <v>2688</v>
      </c>
      <c r="B1948" s="141" t="s">
        <v>1226</v>
      </c>
      <c r="C1948" t="s">
        <v>4924</v>
      </c>
      <c r="D1948" s="140">
        <v>2.16</v>
      </c>
    </row>
    <row r="1949" spans="1:4">
      <c r="A1949">
        <v>2690</v>
      </c>
      <c r="B1949" s="141" t="s">
        <v>1227</v>
      </c>
      <c r="C1949" t="s">
        <v>4924</v>
      </c>
      <c r="D1949" s="140">
        <v>3.71</v>
      </c>
    </row>
    <row r="1950" spans="1:4" ht="30">
      <c r="A1950">
        <v>39243</v>
      </c>
      <c r="B1950" s="141" t="s">
        <v>1228</v>
      </c>
      <c r="C1950" t="s">
        <v>4924</v>
      </c>
      <c r="D1950" s="140">
        <v>2.44</v>
      </c>
    </row>
    <row r="1951" spans="1:4" ht="30">
      <c r="A1951">
        <v>39244</v>
      </c>
      <c r="B1951" s="141" t="s">
        <v>1229</v>
      </c>
      <c r="C1951" t="s">
        <v>4924</v>
      </c>
      <c r="D1951" s="140">
        <v>3.3</v>
      </c>
    </row>
    <row r="1952" spans="1:4" ht="30">
      <c r="A1952">
        <v>39245</v>
      </c>
      <c r="B1952" s="141" t="s">
        <v>1230</v>
      </c>
      <c r="C1952" t="s">
        <v>4924</v>
      </c>
      <c r="D1952" s="140">
        <v>6.35</v>
      </c>
    </row>
    <row r="1953" spans="1:4" ht="30">
      <c r="A1953">
        <v>39254</v>
      </c>
      <c r="B1953" s="141" t="s">
        <v>1231</v>
      </c>
      <c r="C1953" t="s">
        <v>4924</v>
      </c>
      <c r="D1953" s="140">
        <v>9.5</v>
      </c>
    </row>
    <row r="1954" spans="1:4" ht="30">
      <c r="A1954">
        <v>39255</v>
      </c>
      <c r="B1954" s="141" t="s">
        <v>1232</v>
      </c>
      <c r="C1954" t="s">
        <v>4924</v>
      </c>
      <c r="D1954" s="140">
        <v>17.59</v>
      </c>
    </row>
    <row r="1955" spans="1:4" ht="30">
      <c r="A1955">
        <v>39253</v>
      </c>
      <c r="B1955" s="141" t="s">
        <v>1233</v>
      </c>
      <c r="C1955" t="s">
        <v>4924</v>
      </c>
      <c r="D1955" s="140">
        <v>12.11</v>
      </c>
    </row>
    <row r="1956" spans="1:4" ht="30">
      <c r="A1956">
        <v>39246</v>
      </c>
      <c r="B1956" s="141" t="s">
        <v>8555</v>
      </c>
      <c r="C1956" t="s">
        <v>4924</v>
      </c>
      <c r="D1956" s="140">
        <v>3.71</v>
      </c>
    </row>
    <row r="1957" spans="1:4" ht="30">
      <c r="A1957">
        <v>39247</v>
      </c>
      <c r="B1957" s="141" t="s">
        <v>8556</v>
      </c>
      <c r="C1957" t="s">
        <v>4924</v>
      </c>
      <c r="D1957" s="140">
        <v>3.23</v>
      </c>
    </row>
    <row r="1958" spans="1:4" ht="30">
      <c r="A1958">
        <v>2446</v>
      </c>
      <c r="B1958" s="141" t="s">
        <v>5230</v>
      </c>
      <c r="C1958" t="s">
        <v>4924</v>
      </c>
      <c r="D1958" s="140">
        <v>5.33</v>
      </c>
    </row>
    <row r="1959" spans="1:4" ht="30">
      <c r="A1959">
        <v>2442</v>
      </c>
      <c r="B1959" s="141" t="s">
        <v>5231</v>
      </c>
      <c r="C1959" t="s">
        <v>4924</v>
      </c>
      <c r="D1959" s="140">
        <v>7.46</v>
      </c>
    </row>
    <row r="1960" spans="1:4" ht="30">
      <c r="A1960">
        <v>39248</v>
      </c>
      <c r="B1960" s="141" t="s">
        <v>8557</v>
      </c>
      <c r="C1960" t="s">
        <v>4924</v>
      </c>
      <c r="D1960" s="140">
        <v>10.4</v>
      </c>
    </row>
    <row r="1961" spans="1:4">
      <c r="A1961">
        <v>2438</v>
      </c>
      <c r="B1961" s="141" t="s">
        <v>8558</v>
      </c>
      <c r="C1961" t="s">
        <v>4922</v>
      </c>
      <c r="D1961" s="140">
        <v>19.899999999999999</v>
      </c>
    </row>
    <row r="1962" spans="1:4">
      <c r="A1962">
        <v>40922</v>
      </c>
      <c r="B1962" s="141" t="s">
        <v>1234</v>
      </c>
      <c r="C1962" t="s">
        <v>4942</v>
      </c>
      <c r="D1962" s="140">
        <v>3515.89</v>
      </c>
    </row>
    <row r="1963" spans="1:4" ht="45">
      <c r="A1963">
        <v>36486</v>
      </c>
      <c r="B1963" s="141" t="s">
        <v>1235</v>
      </c>
      <c r="C1963" t="s">
        <v>4923</v>
      </c>
      <c r="D1963" s="140">
        <v>70315.539999999994</v>
      </c>
    </row>
    <row r="1964" spans="1:4" ht="45">
      <c r="A1964">
        <v>37777</v>
      </c>
      <c r="B1964" s="141" t="s">
        <v>1236</v>
      </c>
      <c r="C1964" t="s">
        <v>4923</v>
      </c>
      <c r="D1964" s="140">
        <v>331044.21999999997</v>
      </c>
    </row>
    <row r="1965" spans="1:4" ht="30">
      <c r="A1965">
        <v>12624</v>
      </c>
      <c r="B1965" s="141" t="s">
        <v>1237</v>
      </c>
      <c r="C1965" t="s">
        <v>4923</v>
      </c>
      <c r="D1965" s="140">
        <v>13.62</v>
      </c>
    </row>
    <row r="1966" spans="1:4">
      <c r="A1966">
        <v>517</v>
      </c>
      <c r="B1966" s="141" t="s">
        <v>1238</v>
      </c>
      <c r="C1966" t="s">
        <v>4929</v>
      </c>
      <c r="D1966" s="140">
        <v>7.9</v>
      </c>
    </row>
    <row r="1967" spans="1:4" ht="30">
      <c r="A1967">
        <v>41904</v>
      </c>
      <c r="B1967" s="141" t="s">
        <v>1239</v>
      </c>
      <c r="C1967" t="s">
        <v>5058</v>
      </c>
      <c r="D1967" s="140">
        <v>3039.61</v>
      </c>
    </row>
    <row r="1968" spans="1:4" ht="30">
      <c r="A1968">
        <v>41903</v>
      </c>
      <c r="B1968" s="141" t="s">
        <v>1240</v>
      </c>
      <c r="C1968" t="s">
        <v>4928</v>
      </c>
      <c r="D1968" s="140">
        <v>4.3600000000000003</v>
      </c>
    </row>
    <row r="1969" spans="1:4" ht="30">
      <c r="A1969">
        <v>37534</v>
      </c>
      <c r="B1969" s="141" t="s">
        <v>1241</v>
      </c>
      <c r="C1969" t="s">
        <v>4928</v>
      </c>
      <c r="D1969" s="140">
        <v>23.63</v>
      </c>
    </row>
    <row r="1970" spans="1:4" ht="30">
      <c r="A1970">
        <v>37535</v>
      </c>
      <c r="B1970" s="141" t="s">
        <v>1242</v>
      </c>
      <c r="C1970" t="s">
        <v>4928</v>
      </c>
      <c r="D1970" s="140">
        <v>23.63</v>
      </c>
    </row>
    <row r="1971" spans="1:4" ht="30">
      <c r="A1971">
        <v>37533</v>
      </c>
      <c r="B1971" s="141" t="s">
        <v>1243</v>
      </c>
      <c r="C1971" t="s">
        <v>4928</v>
      </c>
      <c r="D1971" s="140">
        <v>23.63</v>
      </c>
    </row>
    <row r="1972" spans="1:4" ht="30">
      <c r="A1972">
        <v>37537</v>
      </c>
      <c r="B1972" s="141" t="s">
        <v>1244</v>
      </c>
      <c r="C1972" t="s">
        <v>4928</v>
      </c>
      <c r="D1972" s="140">
        <v>17.88</v>
      </c>
    </row>
    <row r="1973" spans="1:4" ht="30">
      <c r="A1973">
        <v>37536</v>
      </c>
      <c r="B1973" s="141" t="s">
        <v>1245</v>
      </c>
      <c r="C1973" t="s">
        <v>4928</v>
      </c>
      <c r="D1973" s="140">
        <v>17.88</v>
      </c>
    </row>
    <row r="1974" spans="1:4" ht="30">
      <c r="A1974">
        <v>37532</v>
      </c>
      <c r="B1974" s="141" t="s">
        <v>1246</v>
      </c>
      <c r="C1974" t="s">
        <v>4928</v>
      </c>
      <c r="D1974" s="140">
        <v>17.88</v>
      </c>
    </row>
    <row r="1975" spans="1:4">
      <c r="A1975">
        <v>2696</v>
      </c>
      <c r="B1975" s="141" t="s">
        <v>8559</v>
      </c>
      <c r="C1975" t="s">
        <v>4922</v>
      </c>
      <c r="D1975" s="140">
        <v>15.33</v>
      </c>
    </row>
    <row r="1976" spans="1:4">
      <c r="A1976">
        <v>40928</v>
      </c>
      <c r="B1976" s="141" t="s">
        <v>1247</v>
      </c>
      <c r="C1976" t="s">
        <v>4942</v>
      </c>
      <c r="D1976" s="140">
        <v>2708.32</v>
      </c>
    </row>
    <row r="1977" spans="1:4">
      <c r="A1977">
        <v>4083</v>
      </c>
      <c r="B1977" s="141" t="s">
        <v>1248</v>
      </c>
      <c r="C1977" t="s">
        <v>4922</v>
      </c>
      <c r="D1977" s="140">
        <v>19.84</v>
      </c>
    </row>
    <row r="1978" spans="1:4">
      <c r="A1978">
        <v>40818</v>
      </c>
      <c r="B1978" s="141" t="s">
        <v>1249</v>
      </c>
      <c r="C1978" t="s">
        <v>4942</v>
      </c>
      <c r="D1978" s="140">
        <v>3504.5</v>
      </c>
    </row>
    <row r="1979" spans="1:4">
      <c r="A1979">
        <v>43146</v>
      </c>
      <c r="B1979" s="141" t="s">
        <v>7760</v>
      </c>
      <c r="C1979" t="s">
        <v>4928</v>
      </c>
      <c r="D1979" s="140">
        <v>9.76</v>
      </c>
    </row>
    <row r="1980" spans="1:4">
      <c r="A1980">
        <v>2705</v>
      </c>
      <c r="B1980" s="141" t="s">
        <v>1250</v>
      </c>
      <c r="C1980" t="s">
        <v>8560</v>
      </c>
      <c r="D1980" s="140">
        <v>0.91</v>
      </c>
    </row>
    <row r="1981" spans="1:4" ht="30">
      <c r="A1981">
        <v>14250</v>
      </c>
      <c r="B1981" s="141" t="s">
        <v>5232</v>
      </c>
      <c r="C1981" t="s">
        <v>8560</v>
      </c>
      <c r="D1981" s="140">
        <v>0.93</v>
      </c>
    </row>
    <row r="1982" spans="1:4">
      <c r="A1982">
        <v>11683</v>
      </c>
      <c r="B1982" s="141" t="s">
        <v>1251</v>
      </c>
      <c r="C1982" t="s">
        <v>4923</v>
      </c>
      <c r="D1982" s="140">
        <v>52.29</v>
      </c>
    </row>
    <row r="1983" spans="1:4">
      <c r="A1983">
        <v>11684</v>
      </c>
      <c r="B1983" s="141" t="s">
        <v>1252</v>
      </c>
      <c r="C1983" t="s">
        <v>4923</v>
      </c>
      <c r="D1983" s="140">
        <v>57.23</v>
      </c>
    </row>
    <row r="1984" spans="1:4">
      <c r="A1984">
        <v>6141</v>
      </c>
      <c r="B1984" s="141" t="s">
        <v>1253</v>
      </c>
      <c r="C1984" t="s">
        <v>4923</v>
      </c>
      <c r="D1984" s="140">
        <v>4.9400000000000004</v>
      </c>
    </row>
    <row r="1985" spans="1:4">
      <c r="A1985">
        <v>11681</v>
      </c>
      <c r="B1985" s="141" t="s">
        <v>1254</v>
      </c>
      <c r="C1985" t="s">
        <v>4923</v>
      </c>
      <c r="D1985" s="140">
        <v>8.27</v>
      </c>
    </row>
    <row r="1986" spans="1:4">
      <c r="A1986">
        <v>2706</v>
      </c>
      <c r="B1986" s="141" t="s">
        <v>1255</v>
      </c>
      <c r="C1986" t="s">
        <v>4922</v>
      </c>
      <c r="D1986" s="140">
        <v>78.540000000000006</v>
      </c>
    </row>
    <row r="1987" spans="1:4">
      <c r="A1987">
        <v>40811</v>
      </c>
      <c r="B1987" s="141" t="s">
        <v>1256</v>
      </c>
      <c r="C1987" t="s">
        <v>4942</v>
      </c>
      <c r="D1987" s="140">
        <v>13867.92</v>
      </c>
    </row>
    <row r="1988" spans="1:4">
      <c r="A1988">
        <v>2707</v>
      </c>
      <c r="B1988" s="141" t="s">
        <v>1257</v>
      </c>
      <c r="C1988" t="s">
        <v>4922</v>
      </c>
      <c r="D1988" s="140">
        <v>89.38</v>
      </c>
    </row>
    <row r="1989" spans="1:4">
      <c r="A1989">
        <v>40813</v>
      </c>
      <c r="B1989" s="141" t="s">
        <v>1258</v>
      </c>
      <c r="C1989" t="s">
        <v>4942</v>
      </c>
      <c r="D1989" s="140">
        <v>15784.54</v>
      </c>
    </row>
    <row r="1990" spans="1:4">
      <c r="A1990">
        <v>2708</v>
      </c>
      <c r="B1990" s="141" t="s">
        <v>1259</v>
      </c>
      <c r="C1990" t="s">
        <v>4922</v>
      </c>
      <c r="D1990" s="140">
        <v>122.18</v>
      </c>
    </row>
    <row r="1991" spans="1:4">
      <c r="A1991">
        <v>40814</v>
      </c>
      <c r="B1991" s="141" t="s">
        <v>1260</v>
      </c>
      <c r="C1991" t="s">
        <v>4942</v>
      </c>
      <c r="D1991" s="140">
        <v>21577.040000000001</v>
      </c>
    </row>
    <row r="1992" spans="1:4">
      <c r="A1992">
        <v>34779</v>
      </c>
      <c r="B1992" s="141" t="s">
        <v>1261</v>
      </c>
      <c r="C1992" t="s">
        <v>4922</v>
      </c>
      <c r="D1992" s="140">
        <v>79.680000000000007</v>
      </c>
    </row>
    <row r="1993" spans="1:4">
      <c r="A1993">
        <v>40936</v>
      </c>
      <c r="B1993" s="141" t="s">
        <v>1262</v>
      </c>
      <c r="C1993" t="s">
        <v>4942</v>
      </c>
      <c r="D1993" s="140">
        <v>14070.22</v>
      </c>
    </row>
    <row r="1994" spans="1:4">
      <c r="A1994">
        <v>34780</v>
      </c>
      <c r="B1994" s="141" t="s">
        <v>1263</v>
      </c>
      <c r="C1994" t="s">
        <v>4922</v>
      </c>
      <c r="D1994" s="140">
        <v>89.88</v>
      </c>
    </row>
    <row r="1995" spans="1:4">
      <c r="A1995">
        <v>40937</v>
      </c>
      <c r="B1995" s="141" t="s">
        <v>1264</v>
      </c>
      <c r="C1995" t="s">
        <v>4942</v>
      </c>
      <c r="D1995" s="140">
        <v>15873.99</v>
      </c>
    </row>
    <row r="1996" spans="1:4">
      <c r="A1996">
        <v>34782</v>
      </c>
      <c r="B1996" s="141" t="s">
        <v>1265</v>
      </c>
      <c r="C1996" t="s">
        <v>4922</v>
      </c>
      <c r="D1996" s="140">
        <v>123.18</v>
      </c>
    </row>
    <row r="1997" spans="1:4">
      <c r="A1997">
        <v>40938</v>
      </c>
      <c r="B1997" s="141" t="s">
        <v>1266</v>
      </c>
      <c r="C1997" t="s">
        <v>4942</v>
      </c>
      <c r="D1997" s="140">
        <v>21753.79</v>
      </c>
    </row>
    <row r="1998" spans="1:4">
      <c r="A1998">
        <v>34783</v>
      </c>
      <c r="B1998" s="141" t="s">
        <v>1267</v>
      </c>
      <c r="C1998" t="s">
        <v>4922</v>
      </c>
      <c r="D1998" s="140">
        <v>74.89</v>
      </c>
    </row>
    <row r="1999" spans="1:4">
      <c r="A1999">
        <v>40939</v>
      </c>
      <c r="B1999" s="141" t="s">
        <v>1268</v>
      </c>
      <c r="C1999" t="s">
        <v>4942</v>
      </c>
      <c r="D1999" s="140">
        <v>13227.74</v>
      </c>
    </row>
    <row r="2000" spans="1:4">
      <c r="A2000">
        <v>34785</v>
      </c>
      <c r="B2000" s="141" t="s">
        <v>1269</v>
      </c>
      <c r="C2000" t="s">
        <v>4922</v>
      </c>
      <c r="D2000" s="140">
        <v>74.16</v>
      </c>
    </row>
    <row r="2001" spans="1:4">
      <c r="A2001">
        <v>40940</v>
      </c>
      <c r="B2001" s="141" t="s">
        <v>1270</v>
      </c>
      <c r="C2001" t="s">
        <v>4942</v>
      </c>
      <c r="D2001" s="140">
        <v>13097.47</v>
      </c>
    </row>
    <row r="2002" spans="1:4">
      <c r="A2002">
        <v>38403</v>
      </c>
      <c r="B2002" s="141" t="s">
        <v>1271</v>
      </c>
      <c r="C2002" t="s">
        <v>4923</v>
      </c>
      <c r="D2002" s="140">
        <v>57.47</v>
      </c>
    </row>
    <row r="2003" spans="1:4" ht="30">
      <c r="A2003">
        <v>43482</v>
      </c>
      <c r="B2003" s="141" t="s">
        <v>7057</v>
      </c>
      <c r="C2003" t="s">
        <v>4922</v>
      </c>
      <c r="D2003" s="140">
        <v>0.69</v>
      </c>
    </row>
    <row r="2004" spans="1:4" ht="30">
      <c r="A2004">
        <v>43494</v>
      </c>
      <c r="B2004" s="141" t="s">
        <v>7761</v>
      </c>
      <c r="C2004" t="s">
        <v>4942</v>
      </c>
      <c r="D2004" s="140">
        <v>130.43</v>
      </c>
    </row>
    <row r="2005" spans="1:4" ht="30">
      <c r="A2005">
        <v>43483</v>
      </c>
      <c r="B2005" s="141" t="s">
        <v>7058</v>
      </c>
      <c r="C2005" t="s">
        <v>4922</v>
      </c>
      <c r="D2005" s="140">
        <v>1.26</v>
      </c>
    </row>
    <row r="2006" spans="1:4" ht="30">
      <c r="A2006">
        <v>43495</v>
      </c>
      <c r="B2006" s="141" t="s">
        <v>7059</v>
      </c>
      <c r="C2006" t="s">
        <v>4942</v>
      </c>
      <c r="D2006" s="140">
        <v>238.17</v>
      </c>
    </row>
    <row r="2007" spans="1:4" ht="30">
      <c r="A2007">
        <v>43484</v>
      </c>
      <c r="B2007" s="141" t="s">
        <v>7060</v>
      </c>
      <c r="C2007" t="s">
        <v>4922</v>
      </c>
      <c r="D2007" s="140">
        <v>1.07</v>
      </c>
    </row>
    <row r="2008" spans="1:4" ht="30">
      <c r="A2008">
        <v>43496</v>
      </c>
      <c r="B2008" s="141" t="s">
        <v>7061</v>
      </c>
      <c r="C2008" t="s">
        <v>4942</v>
      </c>
      <c r="D2008" s="140">
        <v>201.65</v>
      </c>
    </row>
    <row r="2009" spans="1:4" ht="30">
      <c r="A2009">
        <v>43485</v>
      </c>
      <c r="B2009" s="141" t="s">
        <v>7062</v>
      </c>
      <c r="C2009" t="s">
        <v>4922</v>
      </c>
      <c r="D2009" s="140">
        <v>0.94</v>
      </c>
    </row>
    <row r="2010" spans="1:4" ht="30">
      <c r="A2010">
        <v>43497</v>
      </c>
      <c r="B2010" s="141" t="s">
        <v>7063</v>
      </c>
      <c r="C2010" t="s">
        <v>4942</v>
      </c>
      <c r="D2010" s="140">
        <v>177.43</v>
      </c>
    </row>
    <row r="2011" spans="1:4" ht="30">
      <c r="A2011">
        <v>43487</v>
      </c>
      <c r="B2011" s="141" t="s">
        <v>7064</v>
      </c>
      <c r="C2011" t="s">
        <v>4922</v>
      </c>
      <c r="D2011" s="140">
        <v>1.08</v>
      </c>
    </row>
    <row r="2012" spans="1:4" ht="30">
      <c r="A2012">
        <v>43499</v>
      </c>
      <c r="B2012" s="141" t="s">
        <v>7762</v>
      </c>
      <c r="C2012" t="s">
        <v>4942</v>
      </c>
      <c r="D2012" s="140">
        <v>202.94</v>
      </c>
    </row>
    <row r="2013" spans="1:4" ht="30">
      <c r="A2013">
        <v>43486</v>
      </c>
      <c r="B2013" s="141" t="s">
        <v>7065</v>
      </c>
      <c r="C2013" t="s">
        <v>4922</v>
      </c>
      <c r="D2013" s="140">
        <v>0.66</v>
      </c>
    </row>
    <row r="2014" spans="1:4" ht="30">
      <c r="A2014">
        <v>43498</v>
      </c>
      <c r="B2014" s="141" t="s">
        <v>7066</v>
      </c>
      <c r="C2014" t="s">
        <v>4942</v>
      </c>
      <c r="D2014" s="140">
        <v>123.54</v>
      </c>
    </row>
    <row r="2015" spans="1:4" ht="30">
      <c r="A2015">
        <v>43488</v>
      </c>
      <c r="B2015" s="141" t="s">
        <v>7067</v>
      </c>
      <c r="C2015" t="s">
        <v>4922</v>
      </c>
      <c r="D2015" s="140">
        <v>0.76</v>
      </c>
    </row>
    <row r="2016" spans="1:4" ht="30">
      <c r="A2016">
        <v>43500</v>
      </c>
      <c r="B2016" s="141" t="s">
        <v>7068</v>
      </c>
      <c r="C2016" t="s">
        <v>4942</v>
      </c>
      <c r="D2016" s="140">
        <v>143.59</v>
      </c>
    </row>
    <row r="2017" spans="1:4" ht="30">
      <c r="A2017">
        <v>43489</v>
      </c>
      <c r="B2017" s="141" t="s">
        <v>7069</v>
      </c>
      <c r="C2017" t="s">
        <v>4922</v>
      </c>
      <c r="D2017" s="140">
        <v>1.0900000000000001</v>
      </c>
    </row>
    <row r="2018" spans="1:4" ht="30">
      <c r="A2018">
        <v>43501</v>
      </c>
      <c r="B2018" s="141" t="s">
        <v>7070</v>
      </c>
      <c r="C2018" t="s">
        <v>4942</v>
      </c>
      <c r="D2018" s="140">
        <v>204.95</v>
      </c>
    </row>
    <row r="2019" spans="1:4">
      <c r="A2019">
        <v>43490</v>
      </c>
      <c r="B2019" s="141" t="s">
        <v>7071</v>
      </c>
      <c r="C2019" t="s">
        <v>4922</v>
      </c>
      <c r="D2019" s="140">
        <v>1.5</v>
      </c>
    </row>
    <row r="2020" spans="1:4" ht="30">
      <c r="A2020">
        <v>43502</v>
      </c>
      <c r="B2020" s="141" t="s">
        <v>7072</v>
      </c>
      <c r="C2020" t="s">
        <v>4942</v>
      </c>
      <c r="D2020" s="140">
        <v>283.14999999999998</v>
      </c>
    </row>
    <row r="2021" spans="1:4" ht="30">
      <c r="A2021">
        <v>43491</v>
      </c>
      <c r="B2021" s="141" t="s">
        <v>7073</v>
      </c>
      <c r="C2021" t="s">
        <v>4922</v>
      </c>
      <c r="D2021" s="140">
        <v>1.1499999999999999</v>
      </c>
    </row>
    <row r="2022" spans="1:4" ht="30">
      <c r="A2022">
        <v>43503</v>
      </c>
      <c r="B2022" s="141" t="s">
        <v>7074</v>
      </c>
      <c r="C2022" t="s">
        <v>4942</v>
      </c>
      <c r="D2022" s="140">
        <v>216.6</v>
      </c>
    </row>
    <row r="2023" spans="1:4" ht="30">
      <c r="A2023">
        <v>43492</v>
      </c>
      <c r="B2023" s="141" t="s">
        <v>7075</v>
      </c>
      <c r="C2023" t="s">
        <v>4922</v>
      </c>
      <c r="D2023" s="140">
        <v>1.58</v>
      </c>
    </row>
    <row r="2024" spans="1:4" ht="30">
      <c r="A2024">
        <v>43504</v>
      </c>
      <c r="B2024" s="141" t="s">
        <v>7076</v>
      </c>
      <c r="C2024" t="s">
        <v>4942</v>
      </c>
      <c r="D2024" s="140">
        <v>297.7</v>
      </c>
    </row>
    <row r="2025" spans="1:4" ht="30">
      <c r="A2025">
        <v>43493</v>
      </c>
      <c r="B2025" s="141" t="s">
        <v>7077</v>
      </c>
      <c r="C2025" t="s">
        <v>4922</v>
      </c>
      <c r="D2025" s="140">
        <v>0.62</v>
      </c>
    </row>
    <row r="2026" spans="1:4" ht="30">
      <c r="A2026">
        <v>43505</v>
      </c>
      <c r="B2026" s="141" t="s">
        <v>7078</v>
      </c>
      <c r="C2026" t="s">
        <v>4942</v>
      </c>
      <c r="D2026" s="140">
        <v>117.12</v>
      </c>
    </row>
    <row r="2027" spans="1:4" ht="45">
      <c r="A2027">
        <v>37774</v>
      </c>
      <c r="B2027" s="141" t="s">
        <v>1272</v>
      </c>
      <c r="C2027" t="s">
        <v>4923</v>
      </c>
      <c r="D2027" s="140">
        <v>488497.63</v>
      </c>
    </row>
    <row r="2028" spans="1:4" ht="45">
      <c r="A2028">
        <v>38630</v>
      </c>
      <c r="B2028" s="141" t="s">
        <v>1273</v>
      </c>
      <c r="C2028" t="s">
        <v>4923</v>
      </c>
      <c r="D2028" s="140">
        <v>1714257.81</v>
      </c>
    </row>
    <row r="2029" spans="1:4" ht="60">
      <c r="A2029">
        <v>38629</v>
      </c>
      <c r="B2029" s="141" t="s">
        <v>1274</v>
      </c>
      <c r="C2029" t="s">
        <v>4923</v>
      </c>
      <c r="D2029" s="140">
        <v>2551757.81</v>
      </c>
    </row>
    <row r="2030" spans="1:4">
      <c r="A2030">
        <v>38476</v>
      </c>
      <c r="B2030" s="141" t="s">
        <v>1275</v>
      </c>
      <c r="C2030" t="s">
        <v>4923</v>
      </c>
      <c r="D2030" s="140">
        <v>431.95</v>
      </c>
    </row>
    <row r="2031" spans="1:4">
      <c r="A2031">
        <v>38477</v>
      </c>
      <c r="B2031" s="141" t="s">
        <v>1276</v>
      </c>
      <c r="C2031" t="s">
        <v>4923</v>
      </c>
      <c r="D2031" s="140">
        <v>1223.28</v>
      </c>
    </row>
    <row r="2032" spans="1:4" ht="30">
      <c r="A2032">
        <v>40635</v>
      </c>
      <c r="B2032" s="141" t="s">
        <v>1277</v>
      </c>
      <c r="C2032" t="s">
        <v>4923</v>
      </c>
      <c r="D2032" s="140">
        <v>996650.5</v>
      </c>
    </row>
    <row r="2033" spans="1:4" ht="30">
      <c r="A2033">
        <v>36483</v>
      </c>
      <c r="B2033" s="141" t="s">
        <v>1278</v>
      </c>
      <c r="C2033" t="s">
        <v>4923</v>
      </c>
      <c r="D2033" s="140">
        <v>903125</v>
      </c>
    </row>
    <row r="2034" spans="1:4" ht="30">
      <c r="A2034">
        <v>14525</v>
      </c>
      <c r="B2034" s="141" t="s">
        <v>1279</v>
      </c>
      <c r="C2034" t="s">
        <v>4923</v>
      </c>
      <c r="D2034" s="140">
        <v>945625</v>
      </c>
    </row>
    <row r="2035" spans="1:4" ht="30">
      <c r="A2035">
        <v>36482</v>
      </c>
      <c r="B2035" s="141" t="s">
        <v>1280</v>
      </c>
      <c r="C2035" t="s">
        <v>4923</v>
      </c>
      <c r="D2035" s="140">
        <v>811005.14</v>
      </c>
    </row>
    <row r="2036" spans="1:4" ht="30">
      <c r="A2036">
        <v>36408</v>
      </c>
      <c r="B2036" s="141" t="s">
        <v>1281</v>
      </c>
      <c r="C2036" t="s">
        <v>4923</v>
      </c>
      <c r="D2036" s="140">
        <v>969000</v>
      </c>
    </row>
    <row r="2037" spans="1:4" ht="30">
      <c r="A2037">
        <v>2723</v>
      </c>
      <c r="B2037" s="141" t="s">
        <v>1282</v>
      </c>
      <c r="C2037" t="s">
        <v>4923</v>
      </c>
      <c r="D2037" s="140">
        <v>743750</v>
      </c>
    </row>
    <row r="2038" spans="1:4" ht="30">
      <c r="A2038">
        <v>36481</v>
      </c>
      <c r="B2038" s="141" t="s">
        <v>1283</v>
      </c>
      <c r="C2038" t="s">
        <v>4923</v>
      </c>
      <c r="D2038" s="140">
        <v>887187.5</v>
      </c>
    </row>
    <row r="2039" spans="1:4" ht="30">
      <c r="A2039">
        <v>10685</v>
      </c>
      <c r="B2039" s="141" t="s">
        <v>1284</v>
      </c>
      <c r="C2039" t="s">
        <v>4923</v>
      </c>
      <c r="D2039" s="140">
        <v>850000</v>
      </c>
    </row>
    <row r="2040" spans="1:4" ht="45">
      <c r="A2040">
        <v>40636</v>
      </c>
      <c r="B2040" s="141" t="s">
        <v>5233</v>
      </c>
      <c r="C2040" t="s">
        <v>4923</v>
      </c>
      <c r="D2040" s="140">
        <v>959463</v>
      </c>
    </row>
    <row r="2041" spans="1:4">
      <c r="A2041">
        <v>4111</v>
      </c>
      <c r="B2041" s="141" t="s">
        <v>1285</v>
      </c>
      <c r="C2041" t="s">
        <v>4923</v>
      </c>
      <c r="D2041" s="140">
        <v>59.12</v>
      </c>
    </row>
    <row r="2042" spans="1:4" ht="30">
      <c r="A2042">
        <v>44538</v>
      </c>
      <c r="B2042" s="141" t="s">
        <v>8561</v>
      </c>
      <c r="C2042" t="s">
        <v>4923</v>
      </c>
      <c r="D2042" s="140">
        <v>85.05</v>
      </c>
    </row>
    <row r="2043" spans="1:4">
      <c r="A2043">
        <v>12</v>
      </c>
      <c r="B2043" s="141" t="s">
        <v>1286</v>
      </c>
      <c r="C2043" t="s">
        <v>4923</v>
      </c>
      <c r="D2043" s="140">
        <v>18.989999999999998</v>
      </c>
    </row>
    <row r="2044" spans="1:4" ht="30">
      <c r="A2044">
        <v>37554</v>
      </c>
      <c r="B2044" s="141" t="s">
        <v>1287</v>
      </c>
      <c r="C2044" t="s">
        <v>4923</v>
      </c>
      <c r="D2044" s="140">
        <v>184.91</v>
      </c>
    </row>
    <row r="2045" spans="1:4" ht="30">
      <c r="A2045">
        <v>37555</v>
      </c>
      <c r="B2045" s="141" t="s">
        <v>1288</v>
      </c>
      <c r="C2045" t="s">
        <v>4923</v>
      </c>
      <c r="D2045" s="140">
        <v>224.94</v>
      </c>
    </row>
    <row r="2046" spans="1:4" ht="30">
      <c r="A2046">
        <v>10902</v>
      </c>
      <c r="B2046" s="141" t="s">
        <v>1289</v>
      </c>
      <c r="C2046" t="s">
        <v>4923</v>
      </c>
      <c r="D2046" s="140">
        <v>56.44</v>
      </c>
    </row>
    <row r="2047" spans="1:4" ht="30">
      <c r="A2047">
        <v>20965</v>
      </c>
      <c r="B2047" s="141" t="s">
        <v>1290</v>
      </c>
      <c r="C2047" t="s">
        <v>4923</v>
      </c>
      <c r="D2047" s="140">
        <v>56.97</v>
      </c>
    </row>
    <row r="2048" spans="1:4" ht="30">
      <c r="A2048">
        <v>20966</v>
      </c>
      <c r="B2048" s="141" t="s">
        <v>1291</v>
      </c>
      <c r="C2048" t="s">
        <v>4923</v>
      </c>
      <c r="D2048" s="140">
        <v>61.34</v>
      </c>
    </row>
    <row r="2049" spans="1:4" ht="30">
      <c r="A2049">
        <v>10903</v>
      </c>
      <c r="B2049" s="141" t="s">
        <v>1292</v>
      </c>
      <c r="C2049" t="s">
        <v>4923</v>
      </c>
      <c r="D2049" s="140">
        <v>92.97</v>
      </c>
    </row>
    <row r="2050" spans="1:4" ht="30">
      <c r="A2050">
        <v>20967</v>
      </c>
      <c r="B2050" s="141" t="s">
        <v>1293</v>
      </c>
      <c r="C2050" t="s">
        <v>4923</v>
      </c>
      <c r="D2050" s="140">
        <v>92.97</v>
      </c>
    </row>
    <row r="2051" spans="1:4" ht="30">
      <c r="A2051">
        <v>20968</v>
      </c>
      <c r="B2051" s="141" t="s">
        <v>1294</v>
      </c>
      <c r="C2051" t="s">
        <v>4923</v>
      </c>
      <c r="D2051" s="140">
        <v>101.97</v>
      </c>
    </row>
    <row r="2052" spans="1:4" ht="30">
      <c r="A2052">
        <v>11359</v>
      </c>
      <c r="B2052" s="141" t="s">
        <v>4807</v>
      </c>
      <c r="C2052" t="s">
        <v>4923</v>
      </c>
      <c r="D2052" s="140">
        <v>1115</v>
      </c>
    </row>
    <row r="2053" spans="1:4" ht="30">
      <c r="A2053">
        <v>39017</v>
      </c>
      <c r="B2053" s="141" t="s">
        <v>5234</v>
      </c>
      <c r="C2053" t="s">
        <v>4923</v>
      </c>
      <c r="D2053" s="140">
        <v>0.22</v>
      </c>
    </row>
    <row r="2054" spans="1:4" ht="30">
      <c r="A2054">
        <v>39315</v>
      </c>
      <c r="B2054" s="141" t="s">
        <v>5235</v>
      </c>
      <c r="C2054" t="s">
        <v>4923</v>
      </c>
      <c r="D2054" s="140">
        <v>0.35</v>
      </c>
    </row>
    <row r="2055" spans="1:4" ht="30">
      <c r="A2055">
        <v>39016</v>
      </c>
      <c r="B2055" s="141" t="s">
        <v>5236</v>
      </c>
      <c r="C2055" t="s">
        <v>4923</v>
      </c>
      <c r="D2055" s="140">
        <v>0.36</v>
      </c>
    </row>
    <row r="2056" spans="1:4" ht="30">
      <c r="A2056">
        <v>40432</v>
      </c>
      <c r="B2056" s="141" t="s">
        <v>5237</v>
      </c>
      <c r="C2056" t="s">
        <v>4923</v>
      </c>
      <c r="D2056" s="140">
        <v>2.77</v>
      </c>
    </row>
    <row r="2057" spans="1:4" ht="30">
      <c r="A2057">
        <v>39481</v>
      </c>
      <c r="B2057" s="141" t="s">
        <v>5238</v>
      </c>
      <c r="C2057" t="s">
        <v>4923</v>
      </c>
      <c r="D2057" s="140">
        <v>1.74</v>
      </c>
    </row>
    <row r="2058" spans="1:4" ht="30">
      <c r="A2058">
        <v>40433</v>
      </c>
      <c r="B2058" s="141" t="s">
        <v>5239</v>
      </c>
      <c r="C2058" t="s">
        <v>4923</v>
      </c>
      <c r="D2058" s="140">
        <v>1.53</v>
      </c>
    </row>
    <row r="2059" spans="1:4" ht="30">
      <c r="A2059">
        <v>20219</v>
      </c>
      <c r="B2059" s="141" t="s">
        <v>4039</v>
      </c>
      <c r="C2059" t="s">
        <v>4923</v>
      </c>
      <c r="D2059" s="140">
        <v>125500</v>
      </c>
    </row>
    <row r="2060" spans="1:4" ht="45">
      <c r="A2060">
        <v>36484</v>
      </c>
      <c r="B2060" s="141" t="s">
        <v>1295</v>
      </c>
      <c r="C2060" t="s">
        <v>4923</v>
      </c>
      <c r="D2060" s="140">
        <v>266413.64</v>
      </c>
    </row>
    <row r="2061" spans="1:4">
      <c r="A2061">
        <v>38367</v>
      </c>
      <c r="B2061" s="141" t="s">
        <v>1296</v>
      </c>
      <c r="C2061" t="s">
        <v>4923</v>
      </c>
      <c r="D2061" s="140">
        <v>23.21</v>
      </c>
    </row>
    <row r="2062" spans="1:4">
      <c r="A2062">
        <v>38368</v>
      </c>
      <c r="B2062" s="141" t="s">
        <v>1297</v>
      </c>
      <c r="C2062" t="s">
        <v>4923</v>
      </c>
      <c r="D2062" s="140">
        <v>9.7899999999999991</v>
      </c>
    </row>
    <row r="2063" spans="1:4">
      <c r="A2063">
        <v>38091</v>
      </c>
      <c r="B2063" s="141" t="s">
        <v>4808</v>
      </c>
      <c r="C2063" t="s">
        <v>4923</v>
      </c>
      <c r="D2063" s="140">
        <v>1.96</v>
      </c>
    </row>
    <row r="2064" spans="1:4">
      <c r="A2064">
        <v>38095</v>
      </c>
      <c r="B2064" s="141" t="s">
        <v>4809</v>
      </c>
      <c r="C2064" t="s">
        <v>4923</v>
      </c>
      <c r="D2064" s="140">
        <v>4.1399999999999997</v>
      </c>
    </row>
    <row r="2065" spans="1:4" ht="30">
      <c r="A2065">
        <v>38092</v>
      </c>
      <c r="B2065" s="141" t="s">
        <v>4810</v>
      </c>
      <c r="C2065" t="s">
        <v>4923</v>
      </c>
      <c r="D2065" s="140">
        <v>1.85</v>
      </c>
    </row>
    <row r="2066" spans="1:4" ht="30">
      <c r="A2066">
        <v>38093</v>
      </c>
      <c r="B2066" s="141" t="s">
        <v>4811</v>
      </c>
      <c r="C2066" t="s">
        <v>4923</v>
      </c>
      <c r="D2066" s="140">
        <v>1.92</v>
      </c>
    </row>
    <row r="2067" spans="1:4" ht="30">
      <c r="A2067">
        <v>38096</v>
      </c>
      <c r="B2067" s="141" t="s">
        <v>4812</v>
      </c>
      <c r="C2067" t="s">
        <v>4923</v>
      </c>
      <c r="D2067" s="140">
        <v>4.45</v>
      </c>
    </row>
    <row r="2068" spans="1:4" ht="30">
      <c r="A2068">
        <v>38094</v>
      </c>
      <c r="B2068" s="141" t="s">
        <v>4784</v>
      </c>
      <c r="C2068" t="s">
        <v>4923</v>
      </c>
      <c r="D2068" s="140">
        <v>2.35</v>
      </c>
    </row>
    <row r="2069" spans="1:4" ht="30">
      <c r="A2069">
        <v>38097</v>
      </c>
      <c r="B2069" s="141" t="s">
        <v>4813</v>
      </c>
      <c r="C2069" t="s">
        <v>4923</v>
      </c>
      <c r="D2069" s="140">
        <v>4.7699999999999996</v>
      </c>
    </row>
    <row r="2070" spans="1:4" ht="30">
      <c r="A2070">
        <v>38098</v>
      </c>
      <c r="B2070" s="141" t="s">
        <v>4786</v>
      </c>
      <c r="C2070" t="s">
        <v>4923</v>
      </c>
      <c r="D2070" s="140">
        <v>4.7699999999999996</v>
      </c>
    </row>
    <row r="2071" spans="1:4">
      <c r="A2071">
        <v>11186</v>
      </c>
      <c r="B2071" s="141" t="s">
        <v>1298</v>
      </c>
      <c r="C2071" t="s">
        <v>4921</v>
      </c>
      <c r="D2071" s="140">
        <v>726.22</v>
      </c>
    </row>
    <row r="2072" spans="1:4" ht="30">
      <c r="A2072">
        <v>11558</v>
      </c>
      <c r="B2072" s="141" t="s">
        <v>1299</v>
      </c>
      <c r="C2072" t="s">
        <v>4966</v>
      </c>
      <c r="D2072" s="140">
        <v>16.29</v>
      </c>
    </row>
    <row r="2073" spans="1:4" ht="30">
      <c r="A2073">
        <v>11557</v>
      </c>
      <c r="B2073" s="141" t="s">
        <v>1300</v>
      </c>
      <c r="C2073" t="s">
        <v>4966</v>
      </c>
      <c r="D2073" s="140">
        <v>41.25</v>
      </c>
    </row>
    <row r="2074" spans="1:4">
      <c r="A2074">
        <v>2759</v>
      </c>
      <c r="B2074" s="141" t="s">
        <v>1301</v>
      </c>
      <c r="C2074" t="s">
        <v>4923</v>
      </c>
      <c r="D2074" s="140">
        <v>11.18</v>
      </c>
    </row>
    <row r="2075" spans="1:4">
      <c r="A2075">
        <v>38124</v>
      </c>
      <c r="B2075" s="141" t="s">
        <v>1302</v>
      </c>
      <c r="C2075" t="s">
        <v>4923</v>
      </c>
      <c r="D2075" s="140">
        <v>39.950000000000003</v>
      </c>
    </row>
    <row r="2076" spans="1:4">
      <c r="A2076">
        <v>38380</v>
      </c>
      <c r="B2076" s="141" t="s">
        <v>1303</v>
      </c>
      <c r="C2076" t="s">
        <v>4923</v>
      </c>
      <c r="D2076" s="140">
        <v>36.869999999999997</v>
      </c>
    </row>
    <row r="2077" spans="1:4" ht="30">
      <c r="A2077">
        <v>20059</v>
      </c>
      <c r="B2077" s="141" t="s">
        <v>5240</v>
      </c>
      <c r="C2077" t="s">
        <v>4923</v>
      </c>
      <c r="D2077" s="140">
        <v>19.32</v>
      </c>
    </row>
    <row r="2078" spans="1:4" ht="45">
      <c r="A2078">
        <v>42429</v>
      </c>
      <c r="B2078" s="141" t="s">
        <v>5241</v>
      </c>
      <c r="C2078" t="s">
        <v>4923</v>
      </c>
      <c r="D2078" s="140">
        <v>5972.04</v>
      </c>
    </row>
    <row r="2079" spans="1:4">
      <c r="A2079">
        <v>39616</v>
      </c>
      <c r="B2079" s="141" t="s">
        <v>7763</v>
      </c>
      <c r="C2079" t="s">
        <v>4923</v>
      </c>
      <c r="D2079" s="140">
        <v>317.93</v>
      </c>
    </row>
    <row r="2080" spans="1:4">
      <c r="A2080">
        <v>39618</v>
      </c>
      <c r="B2080" s="141" t="s">
        <v>7764</v>
      </c>
      <c r="C2080" t="s">
        <v>4923</v>
      </c>
      <c r="D2080" s="140">
        <v>576.66999999999996</v>
      </c>
    </row>
    <row r="2081" spans="1:4">
      <c r="A2081">
        <v>39619</v>
      </c>
      <c r="B2081" s="141" t="s">
        <v>7765</v>
      </c>
      <c r="C2081" t="s">
        <v>4923</v>
      </c>
      <c r="D2081" s="140">
        <v>789.8</v>
      </c>
    </row>
    <row r="2082" spans="1:4">
      <c r="A2082">
        <v>39613</v>
      </c>
      <c r="B2082" s="141" t="s">
        <v>7766</v>
      </c>
      <c r="C2082" t="s">
        <v>4923</v>
      </c>
      <c r="D2082" s="140">
        <v>126.29</v>
      </c>
    </row>
    <row r="2083" spans="1:4">
      <c r="A2083">
        <v>39614</v>
      </c>
      <c r="B2083" s="141" t="s">
        <v>7767</v>
      </c>
      <c r="C2083" t="s">
        <v>4923</v>
      </c>
      <c r="D2083" s="140">
        <v>184.24</v>
      </c>
    </row>
    <row r="2084" spans="1:4" ht="45">
      <c r="A2084">
        <v>38538</v>
      </c>
      <c r="B2084" s="141" t="s">
        <v>4782</v>
      </c>
      <c r="C2084" t="s">
        <v>4924</v>
      </c>
      <c r="D2084" s="140">
        <v>72.25</v>
      </c>
    </row>
    <row r="2085" spans="1:4" ht="45">
      <c r="A2085">
        <v>38539</v>
      </c>
      <c r="B2085" s="141" t="s">
        <v>1304</v>
      </c>
      <c r="C2085" t="s">
        <v>4924</v>
      </c>
      <c r="D2085" s="140">
        <v>98.25</v>
      </c>
    </row>
    <row r="2086" spans="1:4" ht="45">
      <c r="A2086">
        <v>38540</v>
      </c>
      <c r="B2086" s="141" t="s">
        <v>1305</v>
      </c>
      <c r="C2086" t="s">
        <v>4924</v>
      </c>
      <c r="D2086" s="140">
        <v>251.79</v>
      </c>
    </row>
    <row r="2087" spans="1:4">
      <c r="A2087">
        <v>38384</v>
      </c>
      <c r="B2087" s="141" t="s">
        <v>1306</v>
      </c>
      <c r="C2087" t="s">
        <v>4923</v>
      </c>
      <c r="D2087" s="140">
        <v>25.38</v>
      </c>
    </row>
    <row r="2088" spans="1:4">
      <c r="A2088">
        <v>13</v>
      </c>
      <c r="B2088" s="141" t="s">
        <v>1307</v>
      </c>
      <c r="C2088" t="s">
        <v>4928</v>
      </c>
      <c r="D2088" s="140">
        <v>29.24</v>
      </c>
    </row>
    <row r="2089" spans="1:4">
      <c r="A2089">
        <v>2762</v>
      </c>
      <c r="B2089" s="141" t="s">
        <v>1308</v>
      </c>
      <c r="C2089" t="s">
        <v>4924</v>
      </c>
      <c r="D2089" s="140">
        <v>13.97</v>
      </c>
    </row>
    <row r="2090" spans="1:4" ht="30">
      <c r="A2090">
        <v>21142</v>
      </c>
      <c r="B2090" s="141" t="s">
        <v>1309</v>
      </c>
      <c r="C2090" t="s">
        <v>4923</v>
      </c>
      <c r="D2090" s="140">
        <v>32.76</v>
      </c>
    </row>
    <row r="2091" spans="1:4">
      <c r="A2091">
        <v>4223</v>
      </c>
      <c r="B2091" s="141" t="s">
        <v>1310</v>
      </c>
      <c r="C2091" t="s">
        <v>4929</v>
      </c>
      <c r="D2091" s="140">
        <v>4.58</v>
      </c>
    </row>
    <row r="2092" spans="1:4">
      <c r="A2092">
        <v>37372</v>
      </c>
      <c r="B2092" s="141" t="s">
        <v>5242</v>
      </c>
      <c r="C2092" t="s">
        <v>4922</v>
      </c>
      <c r="D2092" s="140">
        <v>0.81</v>
      </c>
    </row>
    <row r="2093" spans="1:4">
      <c r="A2093">
        <v>40863</v>
      </c>
      <c r="B2093" s="141" t="s">
        <v>5243</v>
      </c>
      <c r="C2093" t="s">
        <v>4942</v>
      </c>
      <c r="D2093" s="140">
        <v>152.35</v>
      </c>
    </row>
    <row r="2094" spans="1:4">
      <c r="A2094">
        <v>38475</v>
      </c>
      <c r="B2094" s="141" t="s">
        <v>1311</v>
      </c>
      <c r="C2094" t="s">
        <v>4923</v>
      </c>
      <c r="D2094" s="140">
        <v>32.42</v>
      </c>
    </row>
    <row r="2095" spans="1:4">
      <c r="A2095">
        <v>38474</v>
      </c>
      <c r="B2095" s="141" t="s">
        <v>1312</v>
      </c>
      <c r="C2095" t="s">
        <v>4923</v>
      </c>
      <c r="D2095" s="140">
        <v>40.07</v>
      </c>
    </row>
    <row r="2096" spans="1:4" ht="30">
      <c r="A2096">
        <v>10886</v>
      </c>
      <c r="B2096" s="141" t="s">
        <v>1313</v>
      </c>
      <c r="C2096" t="s">
        <v>4923</v>
      </c>
      <c r="D2096" s="140">
        <v>181.75</v>
      </c>
    </row>
    <row r="2097" spans="1:4" ht="30">
      <c r="A2097">
        <v>10888</v>
      </c>
      <c r="B2097" s="141" t="s">
        <v>1314</v>
      </c>
      <c r="C2097" t="s">
        <v>4923</v>
      </c>
      <c r="D2097" s="140">
        <v>575.22</v>
      </c>
    </row>
    <row r="2098" spans="1:4" ht="30">
      <c r="A2098">
        <v>10889</v>
      </c>
      <c r="B2098" s="141" t="s">
        <v>1315</v>
      </c>
      <c r="C2098" t="s">
        <v>4923</v>
      </c>
      <c r="D2098" s="140">
        <v>623.16</v>
      </c>
    </row>
    <row r="2099" spans="1:4" ht="30">
      <c r="A2099">
        <v>10890</v>
      </c>
      <c r="B2099" s="141" t="s">
        <v>1316</v>
      </c>
      <c r="C2099" t="s">
        <v>4923</v>
      </c>
      <c r="D2099" s="140">
        <v>287.61</v>
      </c>
    </row>
    <row r="2100" spans="1:4" ht="30">
      <c r="A2100">
        <v>10891</v>
      </c>
      <c r="B2100" s="141" t="s">
        <v>1317</v>
      </c>
      <c r="C2100" t="s">
        <v>4923</v>
      </c>
      <c r="D2100" s="140">
        <v>175.76</v>
      </c>
    </row>
    <row r="2101" spans="1:4" ht="30">
      <c r="A2101">
        <v>10892</v>
      </c>
      <c r="B2101" s="141" t="s">
        <v>1318</v>
      </c>
      <c r="C2101" t="s">
        <v>4923</v>
      </c>
      <c r="D2101" s="140">
        <v>207.72</v>
      </c>
    </row>
    <row r="2102" spans="1:4" ht="30">
      <c r="A2102">
        <v>20977</v>
      </c>
      <c r="B2102" s="141" t="s">
        <v>1319</v>
      </c>
      <c r="C2102" t="s">
        <v>4923</v>
      </c>
      <c r="D2102" s="140">
        <v>247.66</v>
      </c>
    </row>
    <row r="2103" spans="1:4">
      <c r="A2103">
        <v>3073</v>
      </c>
      <c r="B2103" s="141" t="s">
        <v>1320</v>
      </c>
      <c r="C2103" t="s">
        <v>4923</v>
      </c>
      <c r="D2103" s="140">
        <v>244</v>
      </c>
    </row>
    <row r="2104" spans="1:4">
      <c r="A2104">
        <v>3068</v>
      </c>
      <c r="B2104" s="141" t="s">
        <v>1321</v>
      </c>
      <c r="C2104" t="s">
        <v>4923</v>
      </c>
      <c r="D2104" s="140">
        <v>48.78</v>
      </c>
    </row>
    <row r="2105" spans="1:4">
      <c r="A2105">
        <v>3074</v>
      </c>
      <c r="B2105" s="141" t="s">
        <v>1322</v>
      </c>
      <c r="C2105" t="s">
        <v>4923</v>
      </c>
      <c r="D2105" s="140">
        <v>154.04</v>
      </c>
    </row>
    <row r="2106" spans="1:4">
      <c r="A2106">
        <v>3076</v>
      </c>
      <c r="B2106" s="141" t="s">
        <v>1323</v>
      </c>
      <c r="C2106" t="s">
        <v>4923</v>
      </c>
      <c r="D2106" s="140">
        <v>200.6</v>
      </c>
    </row>
    <row r="2107" spans="1:4">
      <c r="A2107">
        <v>3072</v>
      </c>
      <c r="B2107" s="141" t="s">
        <v>1324</v>
      </c>
      <c r="C2107" t="s">
        <v>4923</v>
      </c>
      <c r="D2107" s="140">
        <v>50.53</v>
      </c>
    </row>
    <row r="2108" spans="1:4">
      <c r="A2108">
        <v>3075</v>
      </c>
      <c r="B2108" s="141" t="s">
        <v>1325</v>
      </c>
      <c r="C2108" t="s">
        <v>4923</v>
      </c>
      <c r="D2108" s="140">
        <v>126.76</v>
      </c>
    </row>
    <row r="2109" spans="1:4" ht="30">
      <c r="A2109">
        <v>10780</v>
      </c>
      <c r="B2109" s="141" t="s">
        <v>1326</v>
      </c>
      <c r="C2109" t="s">
        <v>4923</v>
      </c>
      <c r="D2109" s="140">
        <v>10.71</v>
      </c>
    </row>
    <row r="2110" spans="1:4" ht="30">
      <c r="A2110">
        <v>10781</v>
      </c>
      <c r="B2110" s="141" t="s">
        <v>1327</v>
      </c>
      <c r="C2110" t="s">
        <v>4923</v>
      </c>
      <c r="D2110" s="140">
        <v>17.190000000000001</v>
      </c>
    </row>
    <row r="2111" spans="1:4" ht="30">
      <c r="A2111">
        <v>20106</v>
      </c>
      <c r="B2111" s="141" t="s">
        <v>1328</v>
      </c>
      <c r="C2111" t="s">
        <v>4923</v>
      </c>
      <c r="D2111" s="140">
        <v>5.66</v>
      </c>
    </row>
    <row r="2112" spans="1:4" ht="30">
      <c r="A2112">
        <v>20107</v>
      </c>
      <c r="B2112" s="141" t="s">
        <v>1329</v>
      </c>
      <c r="C2112" t="s">
        <v>4923</v>
      </c>
      <c r="D2112" s="140">
        <v>6.49</v>
      </c>
    </row>
    <row r="2113" spans="1:4" ht="30">
      <c r="A2113">
        <v>20108</v>
      </c>
      <c r="B2113" s="141" t="s">
        <v>1330</v>
      </c>
      <c r="C2113" t="s">
        <v>4923</v>
      </c>
      <c r="D2113" s="140">
        <v>8.57</v>
      </c>
    </row>
    <row r="2114" spans="1:4" ht="30">
      <c r="A2114">
        <v>20109</v>
      </c>
      <c r="B2114" s="141" t="s">
        <v>1331</v>
      </c>
      <c r="C2114" t="s">
        <v>4923</v>
      </c>
      <c r="D2114" s="140">
        <v>10.71</v>
      </c>
    </row>
    <row r="2115" spans="1:4" ht="45">
      <c r="A2115">
        <v>43612</v>
      </c>
      <c r="B2115" s="141" t="s">
        <v>8562</v>
      </c>
      <c r="C2115" t="s">
        <v>5122</v>
      </c>
      <c r="D2115" s="140">
        <v>113.55</v>
      </c>
    </row>
    <row r="2116" spans="1:4" ht="45">
      <c r="A2116">
        <v>43613</v>
      </c>
      <c r="B2116" s="141" t="s">
        <v>8563</v>
      </c>
      <c r="C2116" t="s">
        <v>5122</v>
      </c>
      <c r="D2116" s="140">
        <v>94</v>
      </c>
    </row>
    <row r="2117" spans="1:4" ht="30">
      <c r="A2117">
        <v>11480</v>
      </c>
      <c r="B2117" s="141" t="s">
        <v>8564</v>
      </c>
      <c r="C2117" t="s">
        <v>5122</v>
      </c>
      <c r="D2117" s="140">
        <v>144.27000000000001</v>
      </c>
    </row>
    <row r="2118" spans="1:4" ht="45">
      <c r="A2118">
        <v>11469</v>
      </c>
      <c r="B2118" s="141" t="s">
        <v>8565</v>
      </c>
      <c r="C2118" t="s">
        <v>4923</v>
      </c>
      <c r="D2118" s="140">
        <v>15.4</v>
      </c>
    </row>
    <row r="2119" spans="1:4" ht="30">
      <c r="A2119">
        <v>11468</v>
      </c>
      <c r="B2119" s="141" t="s">
        <v>8566</v>
      </c>
      <c r="C2119" t="s">
        <v>4923</v>
      </c>
      <c r="D2119" s="140">
        <v>15.41</v>
      </c>
    </row>
    <row r="2120" spans="1:4" ht="30">
      <c r="A2120">
        <v>11484</v>
      </c>
      <c r="B2120" s="141" t="s">
        <v>8567</v>
      </c>
      <c r="C2120" t="s">
        <v>4923</v>
      </c>
      <c r="D2120" s="140">
        <v>67.680000000000007</v>
      </c>
    </row>
    <row r="2121" spans="1:4" ht="30">
      <c r="A2121">
        <v>38155</v>
      </c>
      <c r="B2121" s="141" t="s">
        <v>8568</v>
      </c>
      <c r="C2121" t="s">
        <v>4923</v>
      </c>
      <c r="D2121" s="140">
        <v>105.08</v>
      </c>
    </row>
    <row r="2122" spans="1:4" ht="30">
      <c r="A2122">
        <v>11467</v>
      </c>
      <c r="B2122" s="141" t="s">
        <v>8569</v>
      </c>
      <c r="C2122" t="s">
        <v>4923</v>
      </c>
      <c r="D2122" s="140">
        <v>24.01</v>
      </c>
    </row>
    <row r="2123" spans="1:4" ht="45">
      <c r="A2123">
        <v>38153</v>
      </c>
      <c r="B2123" s="141" t="s">
        <v>8570</v>
      </c>
      <c r="C2123" t="s">
        <v>5122</v>
      </c>
      <c r="D2123" s="140">
        <v>61.33</v>
      </c>
    </row>
    <row r="2124" spans="1:4" ht="60">
      <c r="A2124">
        <v>43607</v>
      </c>
      <c r="B2124" s="141" t="s">
        <v>8571</v>
      </c>
      <c r="C2124" t="s">
        <v>5122</v>
      </c>
      <c r="D2124" s="140">
        <v>116.01</v>
      </c>
    </row>
    <row r="2125" spans="1:4" ht="45">
      <c r="A2125">
        <v>3080</v>
      </c>
      <c r="B2125" s="141" t="s">
        <v>8572</v>
      </c>
      <c r="C2125" t="s">
        <v>5122</v>
      </c>
      <c r="D2125" s="140">
        <v>78</v>
      </c>
    </row>
    <row r="2126" spans="1:4" ht="45">
      <c r="A2126">
        <v>3081</v>
      </c>
      <c r="B2126" s="141" t="s">
        <v>8573</v>
      </c>
      <c r="C2126" t="s">
        <v>5122</v>
      </c>
      <c r="D2126" s="140">
        <v>154.32</v>
      </c>
    </row>
    <row r="2127" spans="1:4" ht="45">
      <c r="A2127">
        <v>3090</v>
      </c>
      <c r="B2127" s="141" t="s">
        <v>8574</v>
      </c>
      <c r="C2127" t="s">
        <v>5122</v>
      </c>
      <c r="D2127" s="140">
        <v>69.62</v>
      </c>
    </row>
    <row r="2128" spans="1:4" ht="45">
      <c r="A2128">
        <v>43611</v>
      </c>
      <c r="B2128" s="141" t="s">
        <v>8575</v>
      </c>
      <c r="C2128" t="s">
        <v>5122</v>
      </c>
      <c r="D2128" s="140">
        <v>115.52</v>
      </c>
    </row>
    <row r="2129" spans="1:4" ht="45">
      <c r="A2129">
        <v>3103</v>
      </c>
      <c r="B2129" s="141" t="s">
        <v>8576</v>
      </c>
      <c r="C2129" t="s">
        <v>4923</v>
      </c>
      <c r="D2129" s="140">
        <v>57.72</v>
      </c>
    </row>
    <row r="2130" spans="1:4" ht="60">
      <c r="A2130">
        <v>3097</v>
      </c>
      <c r="B2130" s="141" t="s">
        <v>8577</v>
      </c>
      <c r="C2130" t="s">
        <v>5122</v>
      </c>
      <c r="D2130" s="140">
        <v>87.33</v>
      </c>
    </row>
    <row r="2131" spans="1:4" ht="60">
      <c r="A2131">
        <v>3099</v>
      </c>
      <c r="B2131" s="141" t="s">
        <v>8578</v>
      </c>
      <c r="C2131" t="s">
        <v>5122</v>
      </c>
      <c r="D2131" s="140">
        <v>139.84</v>
      </c>
    </row>
    <row r="2132" spans="1:4" ht="45">
      <c r="A2132">
        <v>38151</v>
      </c>
      <c r="B2132" s="141" t="s">
        <v>8579</v>
      </c>
      <c r="C2132" t="s">
        <v>5122</v>
      </c>
      <c r="D2132" s="140">
        <v>101.38</v>
      </c>
    </row>
    <row r="2133" spans="1:4" ht="45">
      <c r="A2133">
        <v>38152</v>
      </c>
      <c r="B2133" s="141" t="s">
        <v>8580</v>
      </c>
      <c r="C2133" t="s">
        <v>5122</v>
      </c>
      <c r="D2133" s="140">
        <v>163.53</v>
      </c>
    </row>
    <row r="2134" spans="1:4" ht="60">
      <c r="A2134">
        <v>43610</v>
      </c>
      <c r="B2134" s="141" t="s">
        <v>8581</v>
      </c>
      <c r="C2134" t="s">
        <v>5122</v>
      </c>
      <c r="D2134" s="140">
        <v>86.65</v>
      </c>
    </row>
    <row r="2135" spans="1:4" ht="45">
      <c r="A2135">
        <v>3093</v>
      </c>
      <c r="B2135" s="141" t="s">
        <v>8582</v>
      </c>
      <c r="C2135" t="s">
        <v>5122</v>
      </c>
      <c r="D2135" s="140">
        <v>139.84</v>
      </c>
    </row>
    <row r="2136" spans="1:4" ht="30">
      <c r="A2136">
        <v>38165</v>
      </c>
      <c r="B2136" s="141" t="s">
        <v>1332</v>
      </c>
      <c r="C2136" t="s">
        <v>5122</v>
      </c>
      <c r="D2136" s="140">
        <v>78.38</v>
      </c>
    </row>
    <row r="2137" spans="1:4" ht="30">
      <c r="A2137">
        <v>38177</v>
      </c>
      <c r="B2137" s="141" t="s">
        <v>8583</v>
      </c>
      <c r="C2137" t="s">
        <v>4923</v>
      </c>
      <c r="D2137" s="140">
        <v>23.29</v>
      </c>
    </row>
    <row r="2138" spans="1:4" ht="30">
      <c r="A2138">
        <v>11458</v>
      </c>
      <c r="B2138" s="141" t="s">
        <v>1333</v>
      </c>
      <c r="C2138" t="s">
        <v>4923</v>
      </c>
      <c r="D2138" s="140">
        <v>27.81</v>
      </c>
    </row>
    <row r="2139" spans="1:4" ht="45">
      <c r="A2139">
        <v>3108</v>
      </c>
      <c r="B2139" s="141" t="s">
        <v>8584</v>
      </c>
      <c r="C2139" t="s">
        <v>4923</v>
      </c>
      <c r="D2139" s="140">
        <v>118.21</v>
      </c>
    </row>
    <row r="2140" spans="1:4" ht="45">
      <c r="A2140">
        <v>3105</v>
      </c>
      <c r="B2140" s="141" t="s">
        <v>8585</v>
      </c>
      <c r="C2140" t="s">
        <v>4923</v>
      </c>
      <c r="D2140" s="140">
        <v>154.61000000000001</v>
      </c>
    </row>
    <row r="2141" spans="1:4" ht="45">
      <c r="A2141">
        <v>38178</v>
      </c>
      <c r="B2141" s="141" t="s">
        <v>8586</v>
      </c>
      <c r="C2141" t="s">
        <v>4923</v>
      </c>
      <c r="D2141" s="140">
        <v>25.63</v>
      </c>
    </row>
    <row r="2142" spans="1:4" ht="45">
      <c r="A2142">
        <v>43575</v>
      </c>
      <c r="B2142" s="141" t="s">
        <v>8587</v>
      </c>
      <c r="C2142" t="s">
        <v>4923</v>
      </c>
      <c r="D2142" s="140">
        <v>55.53</v>
      </c>
    </row>
    <row r="2143" spans="1:4" ht="45">
      <c r="A2143">
        <v>43577</v>
      </c>
      <c r="B2143" s="141" t="s">
        <v>8588</v>
      </c>
      <c r="C2143" t="s">
        <v>4923</v>
      </c>
      <c r="D2143" s="140">
        <v>96.54</v>
      </c>
    </row>
    <row r="2144" spans="1:4" ht="30">
      <c r="A2144">
        <v>43458</v>
      </c>
      <c r="B2144" s="141" t="s">
        <v>7079</v>
      </c>
      <c r="C2144" t="s">
        <v>4922</v>
      </c>
      <c r="D2144" s="140">
        <v>0.05</v>
      </c>
    </row>
    <row r="2145" spans="1:4" ht="30">
      <c r="A2145">
        <v>43470</v>
      </c>
      <c r="B2145" s="141" t="s">
        <v>7080</v>
      </c>
      <c r="C2145" t="s">
        <v>4942</v>
      </c>
      <c r="D2145" s="140">
        <v>9.2100000000000009</v>
      </c>
    </row>
    <row r="2146" spans="1:4" ht="30">
      <c r="A2146">
        <v>43459</v>
      </c>
      <c r="B2146" s="141" t="s">
        <v>7081</v>
      </c>
      <c r="C2146" t="s">
        <v>4922</v>
      </c>
      <c r="D2146" s="140">
        <v>0.45</v>
      </c>
    </row>
    <row r="2147" spans="1:4" ht="30">
      <c r="A2147">
        <v>43471</v>
      </c>
      <c r="B2147" s="141" t="s">
        <v>7082</v>
      </c>
      <c r="C2147" t="s">
        <v>4942</v>
      </c>
      <c r="D2147" s="140">
        <v>84.46</v>
      </c>
    </row>
    <row r="2148" spans="1:4" ht="30">
      <c r="A2148">
        <v>43460</v>
      </c>
      <c r="B2148" s="141" t="s">
        <v>7083</v>
      </c>
      <c r="C2148" t="s">
        <v>4922</v>
      </c>
      <c r="D2148" s="140">
        <v>0.78</v>
      </c>
    </row>
    <row r="2149" spans="1:4" ht="30">
      <c r="A2149">
        <v>43472</v>
      </c>
      <c r="B2149" s="141" t="s">
        <v>7084</v>
      </c>
      <c r="C2149" t="s">
        <v>4942</v>
      </c>
      <c r="D2149" s="140">
        <v>147.22999999999999</v>
      </c>
    </row>
    <row r="2150" spans="1:4" ht="30">
      <c r="A2150">
        <v>43461</v>
      </c>
      <c r="B2150" s="141" t="s">
        <v>7085</v>
      </c>
      <c r="C2150" t="s">
        <v>4922</v>
      </c>
      <c r="D2150" s="140">
        <v>0.32</v>
      </c>
    </row>
    <row r="2151" spans="1:4" ht="30">
      <c r="A2151">
        <v>43473</v>
      </c>
      <c r="B2151" s="141" t="s">
        <v>7086</v>
      </c>
      <c r="C2151" t="s">
        <v>4942</v>
      </c>
      <c r="D2151" s="140">
        <v>60.93</v>
      </c>
    </row>
    <row r="2152" spans="1:4" ht="30">
      <c r="A2152">
        <v>43463</v>
      </c>
      <c r="B2152" s="141" t="s">
        <v>7087</v>
      </c>
      <c r="C2152" t="s">
        <v>4922</v>
      </c>
      <c r="D2152" s="140">
        <v>0.1</v>
      </c>
    </row>
    <row r="2153" spans="1:4" ht="30">
      <c r="A2153">
        <v>43475</v>
      </c>
      <c r="B2153" s="141" t="s">
        <v>7768</v>
      </c>
      <c r="C2153" t="s">
        <v>4942</v>
      </c>
      <c r="D2153" s="140">
        <v>18.579999999999998</v>
      </c>
    </row>
    <row r="2154" spans="1:4" ht="30">
      <c r="A2154">
        <v>43462</v>
      </c>
      <c r="B2154" s="141" t="s">
        <v>7088</v>
      </c>
      <c r="C2154" t="s">
        <v>4922</v>
      </c>
      <c r="D2154" s="140">
        <v>0.01</v>
      </c>
    </row>
    <row r="2155" spans="1:4" ht="30">
      <c r="A2155">
        <v>43474</v>
      </c>
      <c r="B2155" s="141" t="s">
        <v>7089</v>
      </c>
      <c r="C2155" t="s">
        <v>4942</v>
      </c>
      <c r="D2155" s="140">
        <v>1.9</v>
      </c>
    </row>
    <row r="2156" spans="1:4" ht="30">
      <c r="A2156">
        <v>43464</v>
      </c>
      <c r="B2156" s="141" t="s">
        <v>7090</v>
      </c>
      <c r="C2156" t="s">
        <v>4922</v>
      </c>
      <c r="D2156" s="140">
        <v>0.01</v>
      </c>
    </row>
    <row r="2157" spans="1:4" ht="30">
      <c r="A2157">
        <v>43476</v>
      </c>
      <c r="B2157" s="141" t="s">
        <v>7091</v>
      </c>
      <c r="C2157" t="s">
        <v>4942</v>
      </c>
      <c r="D2157" s="140">
        <v>0.01</v>
      </c>
    </row>
    <row r="2158" spans="1:4" ht="30">
      <c r="A2158">
        <v>43465</v>
      </c>
      <c r="B2158" s="141" t="s">
        <v>7092</v>
      </c>
      <c r="C2158" t="s">
        <v>4922</v>
      </c>
      <c r="D2158" s="140">
        <v>0.74</v>
      </c>
    </row>
    <row r="2159" spans="1:4" ht="30">
      <c r="A2159">
        <v>43477</v>
      </c>
      <c r="B2159" s="141" t="s">
        <v>7093</v>
      </c>
      <c r="C2159" t="s">
        <v>4942</v>
      </c>
      <c r="D2159" s="140">
        <v>139.44</v>
      </c>
    </row>
    <row r="2160" spans="1:4" ht="30">
      <c r="A2160">
        <v>43466</v>
      </c>
      <c r="B2160" s="141" t="s">
        <v>7094</v>
      </c>
      <c r="C2160" t="s">
        <v>4922</v>
      </c>
      <c r="D2160" s="140">
        <v>1.48</v>
      </c>
    </row>
    <row r="2161" spans="1:4" ht="30">
      <c r="A2161">
        <v>43478</v>
      </c>
      <c r="B2161" s="141" t="s">
        <v>7095</v>
      </c>
      <c r="C2161" t="s">
        <v>4942</v>
      </c>
      <c r="D2161" s="140">
        <v>279.08999999999997</v>
      </c>
    </row>
    <row r="2162" spans="1:4" ht="30">
      <c r="A2162">
        <v>43467</v>
      </c>
      <c r="B2162" s="141" t="s">
        <v>7096</v>
      </c>
      <c r="C2162" t="s">
        <v>4922</v>
      </c>
      <c r="D2162" s="140">
        <v>0.56000000000000005</v>
      </c>
    </row>
    <row r="2163" spans="1:4" ht="30">
      <c r="A2163">
        <v>43479</v>
      </c>
      <c r="B2163" s="141" t="s">
        <v>7097</v>
      </c>
      <c r="C2163" t="s">
        <v>4942</v>
      </c>
      <c r="D2163" s="140">
        <v>106.33</v>
      </c>
    </row>
    <row r="2164" spans="1:4" ht="30">
      <c r="A2164">
        <v>43468</v>
      </c>
      <c r="B2164" s="141" t="s">
        <v>7098</v>
      </c>
      <c r="C2164" t="s">
        <v>4922</v>
      </c>
      <c r="D2164" s="140">
        <v>1.07</v>
      </c>
    </row>
    <row r="2165" spans="1:4" ht="30">
      <c r="A2165">
        <v>43480</v>
      </c>
      <c r="B2165" s="141" t="s">
        <v>7099</v>
      </c>
      <c r="C2165" t="s">
        <v>4942</v>
      </c>
      <c r="D2165" s="140">
        <v>201.56</v>
      </c>
    </row>
    <row r="2166" spans="1:4" ht="30">
      <c r="A2166">
        <v>43469</v>
      </c>
      <c r="B2166" s="141" t="s">
        <v>7100</v>
      </c>
      <c r="C2166" t="s">
        <v>4922</v>
      </c>
      <c r="D2166" s="140">
        <v>7.0000000000000007E-2</v>
      </c>
    </row>
    <row r="2167" spans="1:4" ht="30">
      <c r="A2167">
        <v>43481</v>
      </c>
      <c r="B2167" s="141" t="s">
        <v>7101</v>
      </c>
      <c r="C2167" t="s">
        <v>4942</v>
      </c>
      <c r="D2167" s="140">
        <v>13.21</v>
      </c>
    </row>
    <row r="2168" spans="1:4" ht="45">
      <c r="A2168">
        <v>3119</v>
      </c>
      <c r="B2168" s="141" t="s">
        <v>8589</v>
      </c>
      <c r="C2168" t="s">
        <v>4923</v>
      </c>
      <c r="D2168" s="140">
        <v>3.01</v>
      </c>
    </row>
    <row r="2169" spans="1:4" ht="45">
      <c r="A2169">
        <v>3122</v>
      </c>
      <c r="B2169" s="141" t="s">
        <v>8590</v>
      </c>
      <c r="C2169" t="s">
        <v>4923</v>
      </c>
      <c r="D2169" s="140">
        <v>6.12</v>
      </c>
    </row>
    <row r="2170" spans="1:4" ht="30">
      <c r="A2170">
        <v>3121</v>
      </c>
      <c r="B2170" s="141" t="s">
        <v>8591</v>
      </c>
      <c r="C2170" t="s">
        <v>4923</v>
      </c>
      <c r="D2170" s="140">
        <v>6.94</v>
      </c>
    </row>
    <row r="2171" spans="1:4" ht="30">
      <c r="A2171">
        <v>3120</v>
      </c>
      <c r="B2171" s="141" t="s">
        <v>8592</v>
      </c>
      <c r="C2171" t="s">
        <v>4923</v>
      </c>
      <c r="D2171" s="140">
        <v>13.16</v>
      </c>
    </row>
    <row r="2172" spans="1:4" ht="30">
      <c r="A2172">
        <v>11455</v>
      </c>
      <c r="B2172" s="141" t="s">
        <v>8593</v>
      </c>
      <c r="C2172" t="s">
        <v>4923</v>
      </c>
      <c r="D2172" s="140">
        <v>19.04</v>
      </c>
    </row>
    <row r="2173" spans="1:4" ht="45">
      <c r="A2173">
        <v>11456</v>
      </c>
      <c r="B2173" s="141" t="s">
        <v>8594</v>
      </c>
      <c r="C2173" t="s">
        <v>4923</v>
      </c>
      <c r="D2173" s="140">
        <v>22.75</v>
      </c>
    </row>
    <row r="2174" spans="1:4" ht="60">
      <c r="A2174">
        <v>3107</v>
      </c>
      <c r="B2174" s="141" t="s">
        <v>8595</v>
      </c>
      <c r="C2174" t="s">
        <v>4923</v>
      </c>
      <c r="D2174" s="140">
        <v>9.6</v>
      </c>
    </row>
    <row r="2175" spans="1:4" ht="45">
      <c r="A2175">
        <v>43583</v>
      </c>
      <c r="B2175" s="141" t="s">
        <v>8596</v>
      </c>
      <c r="C2175" t="s">
        <v>4923</v>
      </c>
      <c r="D2175" s="140">
        <v>10.82</v>
      </c>
    </row>
    <row r="2176" spans="1:4" ht="45">
      <c r="A2176">
        <v>43586</v>
      </c>
      <c r="B2176" s="141" t="s">
        <v>8597</v>
      </c>
      <c r="C2176" t="s">
        <v>4923</v>
      </c>
      <c r="D2176" s="140">
        <v>11.09</v>
      </c>
    </row>
    <row r="2177" spans="1:4" ht="45">
      <c r="A2177">
        <v>11461</v>
      </c>
      <c r="B2177" s="141" t="s">
        <v>8598</v>
      </c>
      <c r="C2177" t="s">
        <v>4923</v>
      </c>
      <c r="D2177" s="140">
        <v>12.09</v>
      </c>
    </row>
    <row r="2178" spans="1:4" ht="45">
      <c r="A2178">
        <v>43587</v>
      </c>
      <c r="B2178" s="141" t="s">
        <v>8599</v>
      </c>
      <c r="C2178" t="s">
        <v>4923</v>
      </c>
      <c r="D2178" s="140">
        <v>13.95</v>
      </c>
    </row>
    <row r="2179" spans="1:4" ht="60">
      <c r="A2179">
        <v>3106</v>
      </c>
      <c r="B2179" s="141" t="s">
        <v>8600</v>
      </c>
      <c r="C2179" t="s">
        <v>4923</v>
      </c>
      <c r="D2179" s="140">
        <v>17.7</v>
      </c>
    </row>
    <row r="2180" spans="1:4">
      <c r="A2180">
        <v>44539</v>
      </c>
      <c r="B2180" s="141" t="s">
        <v>8601</v>
      </c>
      <c r="C2180" t="s">
        <v>4928</v>
      </c>
      <c r="D2180" s="140">
        <v>4.5</v>
      </c>
    </row>
    <row r="2181" spans="1:4">
      <c r="A2181">
        <v>3123</v>
      </c>
      <c r="B2181" s="141" t="s">
        <v>1334</v>
      </c>
      <c r="C2181" t="s">
        <v>4928</v>
      </c>
      <c r="D2181" s="140">
        <v>4.2</v>
      </c>
    </row>
    <row r="2182" spans="1:4">
      <c r="A2182">
        <v>38125</v>
      </c>
      <c r="B2182" s="141" t="s">
        <v>1335</v>
      </c>
      <c r="C2182" t="s">
        <v>4928</v>
      </c>
      <c r="D2182" s="140">
        <v>1.21</v>
      </c>
    </row>
    <row r="2183" spans="1:4" ht="45">
      <c r="A2183">
        <v>39014</v>
      </c>
      <c r="B2183" s="141" t="s">
        <v>1336</v>
      </c>
      <c r="C2183" t="s">
        <v>4928</v>
      </c>
      <c r="D2183" s="140">
        <v>13.12</v>
      </c>
    </row>
    <row r="2184" spans="1:4" ht="30">
      <c r="A2184">
        <v>39365</v>
      </c>
      <c r="B2184" s="141" t="s">
        <v>1337</v>
      </c>
      <c r="C2184" t="s">
        <v>4923</v>
      </c>
      <c r="D2184" s="140">
        <v>1233.96</v>
      </c>
    </row>
    <row r="2185" spans="1:4" ht="30">
      <c r="A2185">
        <v>39366</v>
      </c>
      <c r="B2185" s="141" t="s">
        <v>1338</v>
      </c>
      <c r="C2185" t="s">
        <v>4923</v>
      </c>
      <c r="D2185" s="140">
        <v>3159.47</v>
      </c>
    </row>
    <row r="2186" spans="1:4" ht="30">
      <c r="A2186">
        <v>39367</v>
      </c>
      <c r="B2186" s="141" t="s">
        <v>1339</v>
      </c>
      <c r="C2186" t="s">
        <v>4923</v>
      </c>
      <c r="D2186" s="140">
        <v>4318.42</v>
      </c>
    </row>
    <row r="2187" spans="1:4">
      <c r="A2187">
        <v>37394</v>
      </c>
      <c r="B2187" s="141" t="s">
        <v>1340</v>
      </c>
      <c r="C2187" t="s">
        <v>5244</v>
      </c>
      <c r="D2187" s="140">
        <v>42.47</v>
      </c>
    </row>
    <row r="2188" spans="1:4">
      <c r="A2188">
        <v>14146</v>
      </c>
      <c r="B2188" s="141" t="s">
        <v>1341</v>
      </c>
      <c r="C2188" t="s">
        <v>5244</v>
      </c>
      <c r="D2188" s="140">
        <v>68.3</v>
      </c>
    </row>
    <row r="2189" spans="1:4">
      <c r="A2189">
        <v>38134</v>
      </c>
      <c r="B2189" s="141" t="s">
        <v>1342</v>
      </c>
      <c r="C2189" t="s">
        <v>4928</v>
      </c>
      <c r="D2189" s="140">
        <v>118.92</v>
      </c>
    </row>
    <row r="2190" spans="1:4">
      <c r="A2190">
        <v>38132</v>
      </c>
      <c r="B2190" s="141" t="s">
        <v>1343</v>
      </c>
      <c r="C2190" t="s">
        <v>4928</v>
      </c>
      <c r="D2190" s="140">
        <v>121.3</v>
      </c>
    </row>
    <row r="2191" spans="1:4">
      <c r="A2191">
        <v>38133</v>
      </c>
      <c r="B2191" s="141" t="s">
        <v>1344</v>
      </c>
      <c r="C2191" t="s">
        <v>4928</v>
      </c>
      <c r="D2191" s="140">
        <v>117.33</v>
      </c>
    </row>
    <row r="2192" spans="1:4" ht="30">
      <c r="A2192">
        <v>938</v>
      </c>
      <c r="B2192" s="141" t="s">
        <v>5245</v>
      </c>
      <c r="C2192" t="s">
        <v>4924</v>
      </c>
      <c r="D2192" s="140">
        <v>1.4</v>
      </c>
    </row>
    <row r="2193" spans="1:4" ht="30">
      <c r="A2193">
        <v>937</v>
      </c>
      <c r="B2193" s="141" t="s">
        <v>5246</v>
      </c>
      <c r="C2193" t="s">
        <v>4924</v>
      </c>
      <c r="D2193" s="140">
        <v>8.67</v>
      </c>
    </row>
    <row r="2194" spans="1:4" ht="30">
      <c r="A2194">
        <v>939</v>
      </c>
      <c r="B2194" s="141" t="s">
        <v>1345</v>
      </c>
      <c r="C2194" t="s">
        <v>4924</v>
      </c>
      <c r="D2194" s="140">
        <v>2.2400000000000002</v>
      </c>
    </row>
    <row r="2195" spans="1:4" ht="30">
      <c r="A2195">
        <v>944</v>
      </c>
      <c r="B2195" s="141" t="s">
        <v>1346</v>
      </c>
      <c r="C2195" t="s">
        <v>4924</v>
      </c>
      <c r="D2195" s="140">
        <v>3.83</v>
      </c>
    </row>
    <row r="2196" spans="1:4" ht="30">
      <c r="A2196">
        <v>940</v>
      </c>
      <c r="B2196" s="141" t="s">
        <v>1347</v>
      </c>
      <c r="C2196" t="s">
        <v>4924</v>
      </c>
      <c r="D2196" s="140">
        <v>5.3</v>
      </c>
    </row>
    <row r="2197" spans="1:4">
      <c r="A2197">
        <v>44397</v>
      </c>
      <c r="B2197" s="141" t="s">
        <v>8602</v>
      </c>
      <c r="C2197" t="s">
        <v>4924</v>
      </c>
      <c r="D2197" s="140">
        <v>1.81</v>
      </c>
    </row>
    <row r="2198" spans="1:4">
      <c r="A2198">
        <v>406</v>
      </c>
      <c r="B2198" s="141" t="s">
        <v>1348</v>
      </c>
      <c r="C2198" t="s">
        <v>4923</v>
      </c>
      <c r="D2198" s="140">
        <v>104.01</v>
      </c>
    </row>
    <row r="2199" spans="1:4" ht="30">
      <c r="A2199">
        <v>42529</v>
      </c>
      <c r="B2199" s="141" t="s">
        <v>5247</v>
      </c>
      <c r="C2199" t="s">
        <v>4924</v>
      </c>
      <c r="D2199" s="140">
        <v>1.94</v>
      </c>
    </row>
    <row r="2200" spans="1:4" ht="30">
      <c r="A2200">
        <v>39634</v>
      </c>
      <c r="B2200" s="141" t="s">
        <v>1349</v>
      </c>
      <c r="C2200" t="s">
        <v>4924</v>
      </c>
      <c r="D2200" s="140">
        <v>8.57</v>
      </c>
    </row>
    <row r="2201" spans="1:4">
      <c r="A2201">
        <v>39701</v>
      </c>
      <c r="B2201" s="141" t="s">
        <v>5248</v>
      </c>
      <c r="C2201" t="s">
        <v>4923</v>
      </c>
      <c r="D2201" s="140">
        <v>139.69</v>
      </c>
    </row>
    <row r="2202" spans="1:4">
      <c r="A2202">
        <v>12815</v>
      </c>
      <c r="B2202" s="141" t="s">
        <v>1350</v>
      </c>
      <c r="C2202" t="s">
        <v>4923</v>
      </c>
      <c r="D2202" s="140">
        <v>11.17</v>
      </c>
    </row>
    <row r="2203" spans="1:4">
      <c r="A2203">
        <v>407</v>
      </c>
      <c r="B2203" s="141" t="s">
        <v>1351</v>
      </c>
      <c r="C2203" t="s">
        <v>4928</v>
      </c>
      <c r="D2203" s="140">
        <v>59.47</v>
      </c>
    </row>
    <row r="2204" spans="1:4" ht="30">
      <c r="A2204">
        <v>39431</v>
      </c>
      <c r="B2204" s="141" t="s">
        <v>1352</v>
      </c>
      <c r="C2204" t="s">
        <v>4924</v>
      </c>
      <c r="D2204" s="140">
        <v>0.4</v>
      </c>
    </row>
    <row r="2205" spans="1:4" ht="30">
      <c r="A2205">
        <v>39432</v>
      </c>
      <c r="B2205" s="141" t="s">
        <v>1353</v>
      </c>
      <c r="C2205" t="s">
        <v>4924</v>
      </c>
      <c r="D2205" s="140">
        <v>3.53</v>
      </c>
    </row>
    <row r="2206" spans="1:4">
      <c r="A2206">
        <v>20111</v>
      </c>
      <c r="B2206" s="141" t="s">
        <v>1354</v>
      </c>
      <c r="C2206" t="s">
        <v>4923</v>
      </c>
      <c r="D2206" s="140">
        <v>9.1999999999999993</v>
      </c>
    </row>
    <row r="2207" spans="1:4">
      <c r="A2207">
        <v>21127</v>
      </c>
      <c r="B2207" s="141" t="s">
        <v>1355</v>
      </c>
      <c r="C2207" t="s">
        <v>4923</v>
      </c>
      <c r="D2207" s="140">
        <v>3.47</v>
      </c>
    </row>
    <row r="2208" spans="1:4">
      <c r="A2208">
        <v>404</v>
      </c>
      <c r="B2208" s="141" t="s">
        <v>1356</v>
      </c>
      <c r="C2208" t="s">
        <v>4924</v>
      </c>
      <c r="D2208" s="140">
        <v>1.25</v>
      </c>
    </row>
    <row r="2209" spans="1:4" ht="30">
      <c r="A2209">
        <v>14151</v>
      </c>
      <c r="B2209" s="141" t="s">
        <v>1357</v>
      </c>
      <c r="C2209" t="s">
        <v>4923</v>
      </c>
      <c r="D2209" s="140">
        <v>49.09</v>
      </c>
    </row>
    <row r="2210" spans="1:4" ht="30">
      <c r="A2210">
        <v>14153</v>
      </c>
      <c r="B2210" s="141" t="s">
        <v>1358</v>
      </c>
      <c r="C2210" t="s">
        <v>4923</v>
      </c>
      <c r="D2210" s="140">
        <v>55.49</v>
      </c>
    </row>
    <row r="2211" spans="1:4" ht="30">
      <c r="A2211">
        <v>14152</v>
      </c>
      <c r="B2211" s="141" t="s">
        <v>1359</v>
      </c>
      <c r="C2211" t="s">
        <v>4923</v>
      </c>
      <c r="D2211" s="140">
        <v>42.6</v>
      </c>
    </row>
    <row r="2212" spans="1:4" ht="30">
      <c r="A2212">
        <v>14154</v>
      </c>
      <c r="B2212" s="141" t="s">
        <v>1360</v>
      </c>
      <c r="C2212" t="s">
        <v>4923</v>
      </c>
      <c r="D2212" s="140">
        <v>149.1</v>
      </c>
    </row>
    <row r="2213" spans="1:4">
      <c r="A2213">
        <v>3146</v>
      </c>
      <c r="B2213" s="141" t="s">
        <v>1361</v>
      </c>
      <c r="C2213" t="s">
        <v>4923</v>
      </c>
      <c r="D2213" s="140">
        <v>4.4000000000000004</v>
      </c>
    </row>
    <row r="2214" spans="1:4">
      <c r="A2214">
        <v>3143</v>
      </c>
      <c r="B2214" s="141" t="s">
        <v>1362</v>
      </c>
      <c r="C2214" t="s">
        <v>4923</v>
      </c>
      <c r="D2214" s="140">
        <v>10.01</v>
      </c>
    </row>
    <row r="2215" spans="1:4">
      <c r="A2215">
        <v>3148</v>
      </c>
      <c r="B2215" s="141" t="s">
        <v>1363</v>
      </c>
      <c r="C2215" t="s">
        <v>4923</v>
      </c>
      <c r="D2215" s="140">
        <v>16.22</v>
      </c>
    </row>
    <row r="2216" spans="1:4" ht="30">
      <c r="A2216">
        <v>4310</v>
      </c>
      <c r="B2216" s="141" t="s">
        <v>1364</v>
      </c>
      <c r="C2216" t="s">
        <v>4923</v>
      </c>
      <c r="D2216" s="140">
        <v>3.13</v>
      </c>
    </row>
    <row r="2217" spans="1:4" ht="30">
      <c r="A2217">
        <v>4311</v>
      </c>
      <c r="B2217" s="141" t="s">
        <v>1365</v>
      </c>
      <c r="C2217" t="s">
        <v>4923</v>
      </c>
      <c r="D2217" s="140">
        <v>2.2000000000000002</v>
      </c>
    </row>
    <row r="2218" spans="1:4" ht="30">
      <c r="A2218">
        <v>4312</v>
      </c>
      <c r="B2218" s="141" t="s">
        <v>1366</v>
      </c>
      <c r="C2218" t="s">
        <v>4923</v>
      </c>
      <c r="D2218" s="140">
        <v>3.08</v>
      </c>
    </row>
    <row r="2219" spans="1:4">
      <c r="A2219">
        <v>13261</v>
      </c>
      <c r="B2219" s="141" t="s">
        <v>1367</v>
      </c>
      <c r="C2219" t="s">
        <v>4923</v>
      </c>
      <c r="D2219" s="140">
        <v>4.5</v>
      </c>
    </row>
    <row r="2220" spans="1:4">
      <c r="A2220">
        <v>3255</v>
      </c>
      <c r="B2220" s="141" t="s">
        <v>1368</v>
      </c>
      <c r="C2220" t="s">
        <v>4923</v>
      </c>
      <c r="D2220" s="140">
        <v>10.07</v>
      </c>
    </row>
    <row r="2221" spans="1:4">
      <c r="A2221">
        <v>3254</v>
      </c>
      <c r="B2221" s="141" t="s">
        <v>1369</v>
      </c>
      <c r="C2221" t="s">
        <v>4923</v>
      </c>
      <c r="D2221" s="140">
        <v>163.6</v>
      </c>
    </row>
    <row r="2222" spans="1:4">
      <c r="A2222">
        <v>3259</v>
      </c>
      <c r="B2222" s="141" t="s">
        <v>1370</v>
      </c>
      <c r="C2222" t="s">
        <v>4923</v>
      </c>
      <c r="D2222" s="140">
        <v>19.66</v>
      </c>
    </row>
    <row r="2223" spans="1:4">
      <c r="A2223">
        <v>3258</v>
      </c>
      <c r="B2223" s="141" t="s">
        <v>1371</v>
      </c>
      <c r="C2223" t="s">
        <v>4923</v>
      </c>
      <c r="D2223" s="140">
        <v>11.88</v>
      </c>
    </row>
    <row r="2224" spans="1:4">
      <c r="A2224">
        <v>3251</v>
      </c>
      <c r="B2224" s="141" t="s">
        <v>1372</v>
      </c>
      <c r="C2224" t="s">
        <v>4923</v>
      </c>
      <c r="D2224" s="140">
        <v>7</v>
      </c>
    </row>
    <row r="2225" spans="1:4">
      <c r="A2225">
        <v>3256</v>
      </c>
      <c r="B2225" s="141" t="s">
        <v>1373</v>
      </c>
      <c r="C2225" t="s">
        <v>4923</v>
      </c>
      <c r="D2225" s="140">
        <v>13.26</v>
      </c>
    </row>
    <row r="2226" spans="1:4">
      <c r="A2226">
        <v>3261</v>
      </c>
      <c r="B2226" s="141" t="s">
        <v>1374</v>
      </c>
      <c r="C2226" t="s">
        <v>4923</v>
      </c>
      <c r="D2226" s="140">
        <v>144.68</v>
      </c>
    </row>
    <row r="2227" spans="1:4">
      <c r="A2227">
        <v>3260</v>
      </c>
      <c r="B2227" s="141" t="s">
        <v>1375</v>
      </c>
      <c r="C2227" t="s">
        <v>4923</v>
      </c>
      <c r="D2227" s="140">
        <v>24.85</v>
      </c>
    </row>
    <row r="2228" spans="1:4">
      <c r="A2228">
        <v>3272</v>
      </c>
      <c r="B2228" s="141" t="s">
        <v>1376</v>
      </c>
      <c r="C2228" t="s">
        <v>4923</v>
      </c>
      <c r="D2228" s="140">
        <v>38.42</v>
      </c>
    </row>
    <row r="2229" spans="1:4">
      <c r="A2229">
        <v>3265</v>
      </c>
      <c r="B2229" s="141" t="s">
        <v>1377</v>
      </c>
      <c r="C2229" t="s">
        <v>4923</v>
      </c>
      <c r="D2229" s="140">
        <v>30.52</v>
      </c>
    </row>
    <row r="2230" spans="1:4">
      <c r="A2230">
        <v>3262</v>
      </c>
      <c r="B2230" s="141" t="s">
        <v>1378</v>
      </c>
      <c r="C2230" t="s">
        <v>4923</v>
      </c>
      <c r="D2230" s="140">
        <v>13.36</v>
      </c>
    </row>
    <row r="2231" spans="1:4">
      <c r="A2231">
        <v>3264</v>
      </c>
      <c r="B2231" s="141" t="s">
        <v>1379</v>
      </c>
      <c r="C2231" t="s">
        <v>4923</v>
      </c>
      <c r="D2231" s="140">
        <v>21.94</v>
      </c>
    </row>
    <row r="2232" spans="1:4">
      <c r="A2232">
        <v>3267</v>
      </c>
      <c r="B2232" s="141" t="s">
        <v>1380</v>
      </c>
      <c r="C2232" t="s">
        <v>4923</v>
      </c>
      <c r="D2232" s="140">
        <v>71.680000000000007</v>
      </c>
    </row>
    <row r="2233" spans="1:4">
      <c r="A2233">
        <v>3266</v>
      </c>
      <c r="B2233" s="141" t="s">
        <v>1381</v>
      </c>
      <c r="C2233" t="s">
        <v>4923</v>
      </c>
      <c r="D2233" s="140">
        <v>45.6</v>
      </c>
    </row>
    <row r="2234" spans="1:4">
      <c r="A2234">
        <v>3263</v>
      </c>
      <c r="B2234" s="141" t="s">
        <v>1382</v>
      </c>
      <c r="C2234" t="s">
        <v>4923</v>
      </c>
      <c r="D2234" s="140">
        <v>18.25</v>
      </c>
    </row>
    <row r="2235" spans="1:4">
      <c r="A2235">
        <v>3268</v>
      </c>
      <c r="B2235" s="141" t="s">
        <v>1383</v>
      </c>
      <c r="C2235" t="s">
        <v>4923</v>
      </c>
      <c r="D2235" s="140">
        <v>96.91</v>
      </c>
    </row>
    <row r="2236" spans="1:4">
      <c r="A2236">
        <v>3271</v>
      </c>
      <c r="B2236" s="141" t="s">
        <v>1384</v>
      </c>
      <c r="C2236" t="s">
        <v>4923</v>
      </c>
      <c r="D2236" s="140">
        <v>143.28</v>
      </c>
    </row>
    <row r="2237" spans="1:4">
      <c r="A2237">
        <v>3270</v>
      </c>
      <c r="B2237" s="141" t="s">
        <v>1385</v>
      </c>
      <c r="C2237" t="s">
        <v>4923</v>
      </c>
      <c r="D2237" s="140">
        <v>240.72</v>
      </c>
    </row>
    <row r="2238" spans="1:4" ht="30">
      <c r="A2238">
        <v>3275</v>
      </c>
      <c r="B2238" s="141" t="s">
        <v>1386</v>
      </c>
      <c r="C2238" t="s">
        <v>4921</v>
      </c>
      <c r="D2238" s="140">
        <v>157.83000000000001</v>
      </c>
    </row>
    <row r="2239" spans="1:4" ht="45">
      <c r="A2239">
        <v>39512</v>
      </c>
      <c r="B2239" s="141" t="s">
        <v>5249</v>
      </c>
      <c r="C2239" t="s">
        <v>4921</v>
      </c>
      <c r="D2239" s="140">
        <v>122.65</v>
      </c>
    </row>
    <row r="2240" spans="1:4" ht="45">
      <c r="A2240">
        <v>39511</v>
      </c>
      <c r="B2240" s="141" t="s">
        <v>5250</v>
      </c>
      <c r="C2240" t="s">
        <v>4921</v>
      </c>
      <c r="D2240" s="140">
        <v>133.78</v>
      </c>
    </row>
    <row r="2241" spans="1:4" ht="45">
      <c r="A2241">
        <v>39513</v>
      </c>
      <c r="B2241" s="141" t="s">
        <v>5251</v>
      </c>
      <c r="C2241" t="s">
        <v>4921</v>
      </c>
      <c r="D2241" s="140">
        <v>143.49</v>
      </c>
    </row>
    <row r="2242" spans="1:4" ht="30">
      <c r="A2242">
        <v>3286</v>
      </c>
      <c r="B2242" s="141" t="s">
        <v>1387</v>
      </c>
      <c r="C2242" t="s">
        <v>4921</v>
      </c>
      <c r="D2242" s="140">
        <v>75.44</v>
      </c>
    </row>
    <row r="2243" spans="1:4" ht="30">
      <c r="A2243">
        <v>3287</v>
      </c>
      <c r="B2243" s="141" t="s">
        <v>1388</v>
      </c>
      <c r="C2243" t="s">
        <v>4921</v>
      </c>
      <c r="D2243" s="140">
        <v>114</v>
      </c>
    </row>
    <row r="2244" spans="1:4" ht="30">
      <c r="A2244">
        <v>3283</v>
      </c>
      <c r="B2244" s="141" t="s">
        <v>1389</v>
      </c>
      <c r="C2244" t="s">
        <v>4921</v>
      </c>
      <c r="D2244" s="140">
        <v>23.94</v>
      </c>
    </row>
    <row r="2245" spans="1:4" ht="30">
      <c r="A2245">
        <v>11587</v>
      </c>
      <c r="B2245" s="141" t="s">
        <v>1390</v>
      </c>
      <c r="C2245" t="s">
        <v>4921</v>
      </c>
      <c r="D2245" s="140">
        <v>108.23</v>
      </c>
    </row>
    <row r="2246" spans="1:4" ht="30">
      <c r="A2246">
        <v>36225</v>
      </c>
      <c r="B2246" s="141" t="s">
        <v>1391</v>
      </c>
      <c r="C2246" t="s">
        <v>4921</v>
      </c>
      <c r="D2246" s="140">
        <v>43.96</v>
      </c>
    </row>
    <row r="2247" spans="1:4" ht="30">
      <c r="A2247">
        <v>36230</v>
      </c>
      <c r="B2247" s="141" t="s">
        <v>1392</v>
      </c>
      <c r="C2247" t="s">
        <v>4921</v>
      </c>
      <c r="D2247" s="140">
        <v>32.299999999999997</v>
      </c>
    </row>
    <row r="2248" spans="1:4" ht="30">
      <c r="A2248">
        <v>36238</v>
      </c>
      <c r="B2248" s="141" t="s">
        <v>1393</v>
      </c>
      <c r="C2248" t="s">
        <v>4921</v>
      </c>
      <c r="D2248" s="140">
        <v>31.56</v>
      </c>
    </row>
    <row r="2249" spans="1:4" ht="45">
      <c r="A2249">
        <v>39363</v>
      </c>
      <c r="B2249" s="141" t="s">
        <v>1394</v>
      </c>
      <c r="C2249" t="s">
        <v>4923</v>
      </c>
      <c r="D2249" s="140">
        <v>5026.43</v>
      </c>
    </row>
    <row r="2250" spans="1:4" ht="45">
      <c r="A2250">
        <v>39361</v>
      </c>
      <c r="B2250" s="141" t="s">
        <v>1395</v>
      </c>
      <c r="C2250" t="s">
        <v>4923</v>
      </c>
      <c r="D2250" s="140">
        <v>1292.51</v>
      </c>
    </row>
    <row r="2251" spans="1:4" ht="45">
      <c r="A2251">
        <v>39362</v>
      </c>
      <c r="B2251" s="141" t="s">
        <v>1396</v>
      </c>
      <c r="C2251" t="s">
        <v>4923</v>
      </c>
      <c r="D2251" s="140">
        <v>3977.39</v>
      </c>
    </row>
    <row r="2252" spans="1:4" ht="45">
      <c r="A2252">
        <v>39364</v>
      </c>
      <c r="B2252" s="141" t="s">
        <v>1397</v>
      </c>
      <c r="C2252" t="s">
        <v>4923</v>
      </c>
      <c r="D2252" s="140">
        <v>11489</v>
      </c>
    </row>
    <row r="2253" spans="1:4" ht="30">
      <c r="A2253">
        <v>14576</v>
      </c>
      <c r="B2253" s="141" t="s">
        <v>1398</v>
      </c>
      <c r="C2253" t="s">
        <v>4923</v>
      </c>
      <c r="D2253" s="140">
        <v>6958860.8099999996</v>
      </c>
    </row>
    <row r="2254" spans="1:4" ht="30">
      <c r="A2254">
        <v>13877</v>
      </c>
      <c r="B2254" s="141" t="s">
        <v>1399</v>
      </c>
      <c r="C2254" t="s">
        <v>4923</v>
      </c>
      <c r="D2254" s="140">
        <v>2978984.52</v>
      </c>
    </row>
    <row r="2255" spans="1:4">
      <c r="A2255">
        <v>7307</v>
      </c>
      <c r="B2255" s="141" t="s">
        <v>1400</v>
      </c>
      <c r="C2255" t="s">
        <v>4929</v>
      </c>
      <c r="D2255" s="140">
        <v>36.520000000000003</v>
      </c>
    </row>
    <row r="2256" spans="1:4">
      <c r="A2256">
        <v>38122</v>
      </c>
      <c r="B2256" s="141" t="s">
        <v>1401</v>
      </c>
      <c r="C2256" t="s">
        <v>4929</v>
      </c>
      <c r="D2256" s="140">
        <v>9.4499999999999993</v>
      </c>
    </row>
    <row r="2257" spans="1:4">
      <c r="A2257">
        <v>43653</v>
      </c>
      <c r="B2257" s="141" t="s">
        <v>8603</v>
      </c>
      <c r="C2257" t="s">
        <v>4929</v>
      </c>
      <c r="D2257" s="140">
        <v>41.31</v>
      </c>
    </row>
    <row r="2258" spans="1:4" ht="30">
      <c r="A2258">
        <v>38633</v>
      </c>
      <c r="B2258" s="141" t="s">
        <v>1402</v>
      </c>
      <c r="C2258" t="s">
        <v>4923</v>
      </c>
      <c r="D2258" s="140">
        <v>21.64</v>
      </c>
    </row>
    <row r="2259" spans="1:4" ht="30">
      <c r="A2259">
        <v>12344</v>
      </c>
      <c r="B2259" s="141" t="s">
        <v>1403</v>
      </c>
      <c r="C2259" t="s">
        <v>4923</v>
      </c>
      <c r="D2259" s="140">
        <v>6.56</v>
      </c>
    </row>
    <row r="2260" spans="1:4" ht="30">
      <c r="A2260">
        <v>12343</v>
      </c>
      <c r="B2260" s="141" t="s">
        <v>1404</v>
      </c>
      <c r="C2260" t="s">
        <v>4923</v>
      </c>
      <c r="D2260" s="140">
        <v>10.18</v>
      </c>
    </row>
    <row r="2261" spans="1:4" ht="30">
      <c r="A2261">
        <v>3295</v>
      </c>
      <c r="B2261" s="141" t="s">
        <v>5252</v>
      </c>
      <c r="C2261" t="s">
        <v>4923</v>
      </c>
      <c r="D2261" s="140">
        <v>35.549999999999997</v>
      </c>
    </row>
    <row r="2262" spans="1:4" ht="30">
      <c r="A2262">
        <v>3302</v>
      </c>
      <c r="B2262" s="141" t="s">
        <v>1405</v>
      </c>
      <c r="C2262" t="s">
        <v>4923</v>
      </c>
      <c r="D2262" s="140">
        <v>37.159999999999997</v>
      </c>
    </row>
    <row r="2263" spans="1:4" ht="30">
      <c r="A2263">
        <v>3297</v>
      </c>
      <c r="B2263" s="141" t="s">
        <v>1406</v>
      </c>
      <c r="C2263" t="s">
        <v>4923</v>
      </c>
      <c r="D2263" s="140">
        <v>39.67</v>
      </c>
    </row>
    <row r="2264" spans="1:4" ht="30">
      <c r="A2264">
        <v>3294</v>
      </c>
      <c r="B2264" s="141" t="s">
        <v>1407</v>
      </c>
      <c r="C2264" t="s">
        <v>4923</v>
      </c>
      <c r="D2264" s="140">
        <v>40.28</v>
      </c>
    </row>
    <row r="2265" spans="1:4" ht="30">
      <c r="A2265">
        <v>3292</v>
      </c>
      <c r="B2265" s="141" t="s">
        <v>1408</v>
      </c>
      <c r="C2265" t="s">
        <v>4923</v>
      </c>
      <c r="D2265" s="140">
        <v>37.840000000000003</v>
      </c>
    </row>
    <row r="2266" spans="1:4" ht="30">
      <c r="A2266">
        <v>3298</v>
      </c>
      <c r="B2266" s="141" t="s">
        <v>5253</v>
      </c>
      <c r="C2266" t="s">
        <v>4923</v>
      </c>
      <c r="D2266" s="140">
        <v>88.68</v>
      </c>
    </row>
    <row r="2267" spans="1:4" ht="30">
      <c r="A2267">
        <v>11596</v>
      </c>
      <c r="B2267" s="141" t="s">
        <v>1409</v>
      </c>
      <c r="C2267" t="s">
        <v>4923</v>
      </c>
      <c r="D2267" s="140">
        <v>476.61</v>
      </c>
    </row>
    <row r="2268" spans="1:4" ht="30">
      <c r="A2268">
        <v>34802</v>
      </c>
      <c r="B2268" s="141" t="s">
        <v>7102</v>
      </c>
      <c r="C2268" t="s">
        <v>4923</v>
      </c>
      <c r="D2268" s="140">
        <v>1308.93</v>
      </c>
    </row>
    <row r="2269" spans="1:4" ht="30">
      <c r="A2269">
        <v>11588</v>
      </c>
      <c r="B2269" s="141" t="s">
        <v>7103</v>
      </c>
      <c r="C2269" t="s">
        <v>4923</v>
      </c>
      <c r="D2269" s="140">
        <v>1412.12</v>
      </c>
    </row>
    <row r="2270" spans="1:4" ht="30">
      <c r="A2270">
        <v>34383</v>
      </c>
      <c r="B2270" s="141" t="s">
        <v>7104</v>
      </c>
      <c r="C2270" t="s">
        <v>4923</v>
      </c>
      <c r="D2270" s="140">
        <v>1553.44</v>
      </c>
    </row>
    <row r="2271" spans="1:4" ht="30">
      <c r="A2271">
        <v>40451</v>
      </c>
      <c r="B2271" s="141" t="s">
        <v>7105</v>
      </c>
      <c r="C2271" t="s">
        <v>4921</v>
      </c>
      <c r="D2271" s="140">
        <v>125.57</v>
      </c>
    </row>
    <row r="2272" spans="1:4" ht="30">
      <c r="A2272">
        <v>40453</v>
      </c>
      <c r="B2272" s="141" t="s">
        <v>7106</v>
      </c>
      <c r="C2272" t="s">
        <v>4921</v>
      </c>
      <c r="D2272" s="140">
        <v>135.86000000000001</v>
      </c>
    </row>
    <row r="2273" spans="1:4" ht="30">
      <c r="A2273">
        <v>40452</v>
      </c>
      <c r="B2273" s="141" t="s">
        <v>7107</v>
      </c>
      <c r="C2273" t="s">
        <v>4921</v>
      </c>
      <c r="D2273" s="140">
        <v>149.03</v>
      </c>
    </row>
    <row r="2274" spans="1:4" ht="30">
      <c r="A2274">
        <v>11594</v>
      </c>
      <c r="B2274" s="141" t="s">
        <v>7108</v>
      </c>
      <c r="C2274" t="s">
        <v>4923</v>
      </c>
      <c r="D2274" s="140">
        <v>450.08</v>
      </c>
    </row>
    <row r="2275" spans="1:4" ht="30">
      <c r="A2275">
        <v>3311</v>
      </c>
      <c r="B2275" s="141" t="s">
        <v>7109</v>
      </c>
      <c r="C2275" t="s">
        <v>4941</v>
      </c>
      <c r="D2275" s="140">
        <v>450.08</v>
      </c>
    </row>
    <row r="2276" spans="1:4" ht="30">
      <c r="A2276">
        <v>11599</v>
      </c>
      <c r="B2276" s="141" t="s">
        <v>1410</v>
      </c>
      <c r="C2276" t="s">
        <v>4923</v>
      </c>
      <c r="D2276" s="140">
        <v>598.55999999999995</v>
      </c>
    </row>
    <row r="2277" spans="1:4" ht="30">
      <c r="A2277">
        <v>11593</v>
      </c>
      <c r="B2277" s="141" t="s">
        <v>7110</v>
      </c>
      <c r="C2277" t="s">
        <v>4923</v>
      </c>
      <c r="D2277" s="140">
        <v>839.14</v>
      </c>
    </row>
    <row r="2278" spans="1:4" ht="30">
      <c r="A2278">
        <v>3314</v>
      </c>
      <c r="B2278" s="141" t="s">
        <v>7111</v>
      </c>
      <c r="C2278" t="s">
        <v>4941</v>
      </c>
      <c r="D2278" s="140">
        <v>600.16</v>
      </c>
    </row>
    <row r="2279" spans="1:4" ht="30">
      <c r="A2279">
        <v>11597</v>
      </c>
      <c r="B2279" s="141" t="s">
        <v>1411</v>
      </c>
      <c r="C2279" t="s">
        <v>4923</v>
      </c>
      <c r="D2279" s="140">
        <v>697.91</v>
      </c>
    </row>
    <row r="2280" spans="1:4">
      <c r="A2280">
        <v>3309</v>
      </c>
      <c r="B2280" s="141" t="s">
        <v>1412</v>
      </c>
      <c r="C2280" t="s">
        <v>4941</v>
      </c>
      <c r="D2280" s="140">
        <v>476.61</v>
      </c>
    </row>
    <row r="2281" spans="1:4" ht="45">
      <c r="A2281">
        <v>34612</v>
      </c>
      <c r="B2281" s="141" t="s">
        <v>7112</v>
      </c>
      <c r="C2281" t="s">
        <v>4923</v>
      </c>
      <c r="D2281" s="140">
        <v>863.19</v>
      </c>
    </row>
    <row r="2282" spans="1:4" ht="45">
      <c r="A2282">
        <v>34635</v>
      </c>
      <c r="B2282" s="141" t="s">
        <v>7113</v>
      </c>
      <c r="C2282" t="s">
        <v>4923</v>
      </c>
      <c r="D2282" s="140">
        <v>1110.03</v>
      </c>
    </row>
    <row r="2283" spans="1:4" ht="45">
      <c r="A2283">
        <v>34633</v>
      </c>
      <c r="B2283" s="141" t="s">
        <v>7114</v>
      </c>
      <c r="C2283" t="s">
        <v>4923</v>
      </c>
      <c r="D2283" s="140">
        <v>1223.54</v>
      </c>
    </row>
    <row r="2284" spans="1:4" ht="45">
      <c r="A2284">
        <v>40440</v>
      </c>
      <c r="B2284" s="141" t="s">
        <v>7115</v>
      </c>
      <c r="C2284" t="s">
        <v>4941</v>
      </c>
      <c r="D2284" s="140">
        <v>625.13</v>
      </c>
    </row>
    <row r="2285" spans="1:4" ht="45">
      <c r="A2285">
        <v>40441</v>
      </c>
      <c r="B2285" s="141" t="s">
        <v>7116</v>
      </c>
      <c r="C2285" t="s">
        <v>4941</v>
      </c>
      <c r="D2285" s="140">
        <v>399.11</v>
      </c>
    </row>
    <row r="2286" spans="1:4" ht="45">
      <c r="A2286">
        <v>40449</v>
      </c>
      <c r="B2286" s="141" t="s">
        <v>7117</v>
      </c>
      <c r="C2286" t="s">
        <v>4941</v>
      </c>
      <c r="D2286" s="140">
        <v>335.52</v>
      </c>
    </row>
    <row r="2287" spans="1:4" ht="30">
      <c r="A2287">
        <v>34800</v>
      </c>
      <c r="B2287" s="141" t="s">
        <v>7118</v>
      </c>
      <c r="C2287" t="s">
        <v>4941</v>
      </c>
      <c r="D2287" s="140">
        <v>419.57</v>
      </c>
    </row>
    <row r="2288" spans="1:4" ht="30">
      <c r="A2288">
        <v>11592</v>
      </c>
      <c r="B2288" s="141" t="s">
        <v>7119</v>
      </c>
      <c r="C2288" t="s">
        <v>4923</v>
      </c>
      <c r="D2288" s="140">
        <v>600.16</v>
      </c>
    </row>
    <row r="2289" spans="1:4" ht="30">
      <c r="A2289">
        <v>40438</v>
      </c>
      <c r="B2289" s="141" t="s">
        <v>5254</v>
      </c>
      <c r="C2289" t="s">
        <v>4941</v>
      </c>
      <c r="D2289" s="140">
        <v>279.52</v>
      </c>
    </row>
    <row r="2290" spans="1:4" ht="30">
      <c r="A2290">
        <v>40436</v>
      </c>
      <c r="B2290" s="141" t="s">
        <v>5255</v>
      </c>
      <c r="C2290" t="s">
        <v>4941</v>
      </c>
      <c r="D2290" s="140">
        <v>348.54</v>
      </c>
    </row>
    <row r="2291" spans="1:4" ht="30">
      <c r="A2291">
        <v>4315</v>
      </c>
      <c r="B2291" s="141" t="s">
        <v>1413</v>
      </c>
      <c r="C2291" t="s">
        <v>4923</v>
      </c>
      <c r="D2291" s="140">
        <v>2.27</v>
      </c>
    </row>
    <row r="2292" spans="1:4">
      <c r="A2292">
        <v>402</v>
      </c>
      <c r="B2292" s="141" t="s">
        <v>1414</v>
      </c>
      <c r="C2292" t="s">
        <v>4923</v>
      </c>
      <c r="D2292" s="140">
        <v>15.74</v>
      </c>
    </row>
    <row r="2293" spans="1:4">
      <c r="A2293">
        <v>4226</v>
      </c>
      <c r="B2293" s="141" t="s">
        <v>1415</v>
      </c>
      <c r="C2293" t="s">
        <v>4928</v>
      </c>
      <c r="D2293" s="140">
        <v>10.33</v>
      </c>
    </row>
    <row r="2294" spans="1:4">
      <c r="A2294">
        <v>4222</v>
      </c>
      <c r="B2294" s="141" t="s">
        <v>1416</v>
      </c>
      <c r="C2294" t="s">
        <v>4929</v>
      </c>
      <c r="D2294" s="140">
        <v>7.02</v>
      </c>
    </row>
    <row r="2295" spans="1:4" ht="45">
      <c r="A2295">
        <v>34804</v>
      </c>
      <c r="B2295" s="141" t="s">
        <v>5256</v>
      </c>
      <c r="C2295" t="s">
        <v>4921</v>
      </c>
      <c r="D2295" s="140">
        <v>50.66</v>
      </c>
    </row>
    <row r="2296" spans="1:4" ht="30">
      <c r="A2296">
        <v>4013</v>
      </c>
      <c r="B2296" s="141" t="s">
        <v>5257</v>
      </c>
      <c r="C2296" t="s">
        <v>4921</v>
      </c>
      <c r="D2296" s="140">
        <v>9.85</v>
      </c>
    </row>
    <row r="2297" spans="1:4" ht="30">
      <c r="A2297">
        <v>4011</v>
      </c>
      <c r="B2297" s="141" t="s">
        <v>5258</v>
      </c>
      <c r="C2297" t="s">
        <v>4921</v>
      </c>
      <c r="D2297" s="140">
        <v>11</v>
      </c>
    </row>
    <row r="2298" spans="1:4" ht="30">
      <c r="A2298">
        <v>4021</v>
      </c>
      <c r="B2298" s="141" t="s">
        <v>5259</v>
      </c>
      <c r="C2298" t="s">
        <v>4921</v>
      </c>
      <c r="D2298" s="140">
        <v>13.72</v>
      </c>
    </row>
    <row r="2299" spans="1:4" ht="30">
      <c r="A2299">
        <v>4019</v>
      </c>
      <c r="B2299" s="141" t="s">
        <v>5260</v>
      </c>
      <c r="C2299" t="s">
        <v>4921</v>
      </c>
      <c r="D2299" s="140">
        <v>16.48</v>
      </c>
    </row>
    <row r="2300" spans="1:4" ht="30">
      <c r="A2300">
        <v>4012</v>
      </c>
      <c r="B2300" s="141" t="s">
        <v>5261</v>
      </c>
      <c r="C2300" t="s">
        <v>4921</v>
      </c>
      <c r="D2300" s="140">
        <v>22.08</v>
      </c>
    </row>
    <row r="2301" spans="1:4" ht="30">
      <c r="A2301">
        <v>4020</v>
      </c>
      <c r="B2301" s="141" t="s">
        <v>5262</v>
      </c>
      <c r="C2301" t="s">
        <v>4921</v>
      </c>
      <c r="D2301" s="140">
        <v>27.65</v>
      </c>
    </row>
    <row r="2302" spans="1:4" ht="30">
      <c r="A2302">
        <v>4018</v>
      </c>
      <c r="B2302" s="141" t="s">
        <v>5263</v>
      </c>
      <c r="C2302" t="s">
        <v>4921</v>
      </c>
      <c r="D2302" s="140">
        <v>33.119999999999997</v>
      </c>
    </row>
    <row r="2303" spans="1:4" ht="30">
      <c r="A2303">
        <v>36498</v>
      </c>
      <c r="B2303" s="141" t="s">
        <v>1417</v>
      </c>
      <c r="C2303" t="s">
        <v>4923</v>
      </c>
      <c r="D2303" s="140">
        <v>7577.22</v>
      </c>
    </row>
    <row r="2304" spans="1:4">
      <c r="A2304">
        <v>12872</v>
      </c>
      <c r="B2304" s="141" t="s">
        <v>8604</v>
      </c>
      <c r="C2304" t="s">
        <v>4922</v>
      </c>
      <c r="D2304" s="140">
        <v>14.17</v>
      </c>
    </row>
    <row r="2305" spans="1:4">
      <c r="A2305">
        <v>41075</v>
      </c>
      <c r="B2305" s="141" t="s">
        <v>1418</v>
      </c>
      <c r="C2305" t="s">
        <v>4942</v>
      </c>
      <c r="D2305" s="140">
        <v>2504.5</v>
      </c>
    </row>
    <row r="2306" spans="1:4">
      <c r="A2306">
        <v>44324</v>
      </c>
      <c r="B2306" s="141" t="s">
        <v>8605</v>
      </c>
      <c r="C2306" t="s">
        <v>4928</v>
      </c>
      <c r="D2306" s="140">
        <v>3.5</v>
      </c>
    </row>
    <row r="2307" spans="1:4">
      <c r="A2307">
        <v>3315</v>
      </c>
      <c r="B2307" s="141" t="s">
        <v>8606</v>
      </c>
      <c r="C2307" t="s">
        <v>4928</v>
      </c>
      <c r="D2307" s="140">
        <v>1.01</v>
      </c>
    </row>
    <row r="2308" spans="1:4">
      <c r="A2308">
        <v>36870</v>
      </c>
      <c r="B2308" s="141" t="s">
        <v>1419</v>
      </c>
      <c r="C2308" t="s">
        <v>4928</v>
      </c>
      <c r="D2308" s="140">
        <v>0.78</v>
      </c>
    </row>
    <row r="2309" spans="1:4" ht="30">
      <c r="A2309">
        <v>5092</v>
      </c>
      <c r="B2309" s="141" t="s">
        <v>8607</v>
      </c>
      <c r="C2309" t="s">
        <v>4966</v>
      </c>
      <c r="D2309" s="140">
        <v>19.940000000000001</v>
      </c>
    </row>
    <row r="2310" spans="1:4" ht="30">
      <c r="A2310">
        <v>11462</v>
      </c>
      <c r="B2310" s="141" t="s">
        <v>1420</v>
      </c>
      <c r="C2310" t="s">
        <v>4966</v>
      </c>
      <c r="D2310" s="140">
        <v>20.39</v>
      </c>
    </row>
    <row r="2311" spans="1:4" ht="30">
      <c r="A2311">
        <v>36529</v>
      </c>
      <c r="B2311" s="141" t="s">
        <v>1421</v>
      </c>
      <c r="C2311" t="s">
        <v>4923</v>
      </c>
      <c r="D2311" s="140">
        <v>85459.18</v>
      </c>
    </row>
    <row r="2312" spans="1:4" ht="30">
      <c r="A2312">
        <v>3318</v>
      </c>
      <c r="B2312" s="141" t="s">
        <v>1422</v>
      </c>
      <c r="C2312" t="s">
        <v>4923</v>
      </c>
      <c r="D2312" s="140">
        <v>67000</v>
      </c>
    </row>
    <row r="2313" spans="1:4">
      <c r="A2313">
        <v>3324</v>
      </c>
      <c r="B2313" s="141" t="s">
        <v>1423</v>
      </c>
      <c r="C2313" t="s">
        <v>4921</v>
      </c>
      <c r="D2313" s="140">
        <v>10.71</v>
      </c>
    </row>
    <row r="2314" spans="1:4">
      <c r="A2314">
        <v>3322</v>
      </c>
      <c r="B2314" s="141" t="s">
        <v>5264</v>
      </c>
      <c r="C2314" t="s">
        <v>4921</v>
      </c>
      <c r="D2314" s="140">
        <v>15</v>
      </c>
    </row>
    <row r="2315" spans="1:4">
      <c r="A2315">
        <v>5076</v>
      </c>
      <c r="B2315" s="141" t="s">
        <v>1424</v>
      </c>
      <c r="C2315" t="s">
        <v>4928</v>
      </c>
      <c r="D2315" s="140">
        <v>27.08</v>
      </c>
    </row>
    <row r="2316" spans="1:4">
      <c r="A2316">
        <v>5077</v>
      </c>
      <c r="B2316" s="141" t="s">
        <v>1425</v>
      </c>
      <c r="C2316" t="s">
        <v>4928</v>
      </c>
      <c r="D2316" s="140">
        <v>29.92</v>
      </c>
    </row>
    <row r="2317" spans="1:4" ht="30">
      <c r="A2317">
        <v>11837</v>
      </c>
      <c r="B2317" s="141" t="s">
        <v>1426</v>
      </c>
      <c r="C2317" t="s">
        <v>4923</v>
      </c>
      <c r="D2317" s="140">
        <v>63.88</v>
      </c>
    </row>
    <row r="2318" spans="1:4" ht="30">
      <c r="A2318">
        <v>38055</v>
      </c>
      <c r="B2318" s="141" t="s">
        <v>1427</v>
      </c>
      <c r="C2318" t="s">
        <v>4923</v>
      </c>
      <c r="D2318" s="140">
        <v>5.79</v>
      </c>
    </row>
    <row r="2319" spans="1:4" ht="30">
      <c r="A2319">
        <v>415</v>
      </c>
      <c r="B2319" s="141" t="s">
        <v>1428</v>
      </c>
      <c r="C2319" t="s">
        <v>4923</v>
      </c>
      <c r="D2319" s="140">
        <v>26.19</v>
      </c>
    </row>
    <row r="2320" spans="1:4" ht="30">
      <c r="A2320">
        <v>416</v>
      </c>
      <c r="B2320" s="141" t="s">
        <v>1429</v>
      </c>
      <c r="C2320" t="s">
        <v>4923</v>
      </c>
      <c r="D2320" s="140">
        <v>9.59</v>
      </c>
    </row>
    <row r="2321" spans="1:4" ht="30">
      <c r="A2321">
        <v>425</v>
      </c>
      <c r="B2321" s="141" t="s">
        <v>1430</v>
      </c>
      <c r="C2321" t="s">
        <v>4923</v>
      </c>
      <c r="D2321" s="140">
        <v>5.94</v>
      </c>
    </row>
    <row r="2322" spans="1:4" ht="30">
      <c r="A2322">
        <v>426</v>
      </c>
      <c r="B2322" s="141" t="s">
        <v>1431</v>
      </c>
      <c r="C2322" t="s">
        <v>4923</v>
      </c>
      <c r="D2322" s="140">
        <v>32.74</v>
      </c>
    </row>
    <row r="2323" spans="1:4" ht="30">
      <c r="A2323">
        <v>38056</v>
      </c>
      <c r="B2323" s="141" t="s">
        <v>1432</v>
      </c>
      <c r="C2323" t="s">
        <v>4923</v>
      </c>
      <c r="D2323" s="140">
        <v>31.97</v>
      </c>
    </row>
    <row r="2324" spans="1:4">
      <c r="A2324">
        <v>1564</v>
      </c>
      <c r="B2324" s="141" t="s">
        <v>1433</v>
      </c>
      <c r="C2324" t="s">
        <v>4923</v>
      </c>
      <c r="D2324" s="140">
        <v>12.2</v>
      </c>
    </row>
    <row r="2325" spans="1:4">
      <c r="A2325">
        <v>11032</v>
      </c>
      <c r="B2325" s="141" t="s">
        <v>1434</v>
      </c>
      <c r="C2325" t="s">
        <v>4923</v>
      </c>
      <c r="D2325" s="140">
        <v>12.79</v>
      </c>
    </row>
    <row r="2326" spans="1:4" ht="30">
      <c r="A2326">
        <v>36786</v>
      </c>
      <c r="B2326" s="141" t="s">
        <v>5265</v>
      </c>
      <c r="C2326" t="s">
        <v>1435</v>
      </c>
      <c r="D2326" s="140">
        <v>165.69</v>
      </c>
    </row>
    <row r="2327" spans="1:4" ht="30">
      <c r="A2327">
        <v>36785</v>
      </c>
      <c r="B2327" s="141" t="s">
        <v>1436</v>
      </c>
      <c r="C2327" t="s">
        <v>1435</v>
      </c>
      <c r="D2327" s="140">
        <v>143.97999999999999</v>
      </c>
    </row>
    <row r="2328" spans="1:4" ht="30">
      <c r="A2328">
        <v>36782</v>
      </c>
      <c r="B2328" s="141" t="s">
        <v>5266</v>
      </c>
      <c r="C2328" t="s">
        <v>1435</v>
      </c>
      <c r="D2328" s="140">
        <v>171.86</v>
      </c>
    </row>
    <row r="2329" spans="1:4" ht="30">
      <c r="A2329">
        <v>44481</v>
      </c>
      <c r="B2329" s="141" t="s">
        <v>8608</v>
      </c>
      <c r="C2329" t="s">
        <v>1435</v>
      </c>
      <c r="D2329" s="140">
        <v>193.59</v>
      </c>
    </row>
    <row r="2330" spans="1:4" ht="30">
      <c r="A2330">
        <v>4824</v>
      </c>
      <c r="B2330" s="141" t="s">
        <v>1437</v>
      </c>
      <c r="C2330" t="s">
        <v>4928</v>
      </c>
      <c r="D2330" s="140">
        <v>0.56999999999999995</v>
      </c>
    </row>
    <row r="2331" spans="1:4" ht="30">
      <c r="A2331">
        <v>11795</v>
      </c>
      <c r="B2331" s="141" t="s">
        <v>5267</v>
      </c>
      <c r="C2331" t="s">
        <v>4921</v>
      </c>
      <c r="D2331" s="140">
        <v>630.17999999999995</v>
      </c>
    </row>
    <row r="2332" spans="1:4">
      <c r="A2332">
        <v>134</v>
      </c>
      <c r="B2332" s="141" t="s">
        <v>1438</v>
      </c>
      <c r="C2332" t="s">
        <v>4928</v>
      </c>
      <c r="D2332" s="140">
        <v>1.86</v>
      </c>
    </row>
    <row r="2333" spans="1:4">
      <c r="A2333">
        <v>4229</v>
      </c>
      <c r="B2333" s="141" t="s">
        <v>1439</v>
      </c>
      <c r="C2333" t="s">
        <v>4928</v>
      </c>
      <c r="D2333" s="140">
        <v>37.729999999999997</v>
      </c>
    </row>
    <row r="2334" spans="1:4">
      <c r="A2334">
        <v>11731</v>
      </c>
      <c r="B2334" s="141" t="s">
        <v>8609</v>
      </c>
      <c r="C2334" t="s">
        <v>4923</v>
      </c>
      <c r="D2334" s="140">
        <v>12.27</v>
      </c>
    </row>
    <row r="2335" spans="1:4">
      <c r="A2335">
        <v>11732</v>
      </c>
      <c r="B2335" s="141" t="s">
        <v>8610</v>
      </c>
      <c r="C2335" t="s">
        <v>4923</v>
      </c>
      <c r="D2335" s="140">
        <v>32.15</v>
      </c>
    </row>
    <row r="2336" spans="1:4">
      <c r="A2336">
        <v>11244</v>
      </c>
      <c r="B2336" s="141" t="s">
        <v>1440</v>
      </c>
      <c r="C2336" t="s">
        <v>4923</v>
      </c>
      <c r="D2336" s="140">
        <v>243.79</v>
      </c>
    </row>
    <row r="2337" spans="1:4" ht="30">
      <c r="A2337">
        <v>11245</v>
      </c>
      <c r="B2337" s="141" t="s">
        <v>1441</v>
      </c>
      <c r="C2337" t="s">
        <v>4923</v>
      </c>
      <c r="D2337" s="140">
        <v>337.2</v>
      </c>
    </row>
    <row r="2338" spans="1:4" ht="30">
      <c r="A2338">
        <v>11235</v>
      </c>
      <c r="B2338" s="141" t="s">
        <v>1442</v>
      </c>
      <c r="C2338" t="s">
        <v>4923</v>
      </c>
      <c r="D2338" s="140">
        <v>186.04</v>
      </c>
    </row>
    <row r="2339" spans="1:4" ht="30">
      <c r="A2339">
        <v>11236</v>
      </c>
      <c r="B2339" s="141" t="s">
        <v>1443</v>
      </c>
      <c r="C2339" t="s">
        <v>4923</v>
      </c>
      <c r="D2339" s="140">
        <v>236.43</v>
      </c>
    </row>
    <row r="2340" spans="1:4">
      <c r="A2340">
        <v>36494</v>
      </c>
      <c r="B2340" s="141" t="s">
        <v>1444</v>
      </c>
      <c r="C2340" t="s">
        <v>4923</v>
      </c>
      <c r="D2340" s="140">
        <v>721437.5</v>
      </c>
    </row>
    <row r="2341" spans="1:4">
      <c r="A2341">
        <v>36493</v>
      </c>
      <c r="B2341" s="141" t="s">
        <v>1445</v>
      </c>
      <c r="C2341" t="s">
        <v>4923</v>
      </c>
      <c r="D2341" s="140">
        <v>817359.38</v>
      </c>
    </row>
    <row r="2342" spans="1:4" ht="30">
      <c r="A2342">
        <v>36492</v>
      </c>
      <c r="B2342" s="141" t="s">
        <v>1446</v>
      </c>
      <c r="C2342" t="s">
        <v>4923</v>
      </c>
      <c r="D2342" s="140">
        <v>1518343.75</v>
      </c>
    </row>
    <row r="2343" spans="1:4" ht="30">
      <c r="A2343">
        <v>13333</v>
      </c>
      <c r="B2343" s="141" t="s">
        <v>1447</v>
      </c>
      <c r="C2343" t="s">
        <v>4923</v>
      </c>
      <c r="D2343" s="140">
        <v>209830.57</v>
      </c>
    </row>
    <row r="2344" spans="1:4" ht="30">
      <c r="A2344">
        <v>13533</v>
      </c>
      <c r="B2344" s="141" t="s">
        <v>1448</v>
      </c>
      <c r="C2344" t="s">
        <v>4923</v>
      </c>
      <c r="D2344" s="140">
        <v>187565.22</v>
      </c>
    </row>
    <row r="2345" spans="1:4" ht="30">
      <c r="A2345">
        <v>36499</v>
      </c>
      <c r="B2345" s="141" t="s">
        <v>1449</v>
      </c>
      <c r="C2345" t="s">
        <v>4923</v>
      </c>
      <c r="D2345" s="140">
        <v>4091.69</v>
      </c>
    </row>
    <row r="2346" spans="1:4" ht="30">
      <c r="A2346">
        <v>39585</v>
      </c>
      <c r="B2346" s="141" t="s">
        <v>1450</v>
      </c>
      <c r="C2346" t="s">
        <v>4923</v>
      </c>
      <c r="D2346" s="140">
        <v>135487.59</v>
      </c>
    </row>
    <row r="2347" spans="1:4" ht="30">
      <c r="A2347">
        <v>39586</v>
      </c>
      <c r="B2347" s="141" t="s">
        <v>1451</v>
      </c>
      <c r="C2347" t="s">
        <v>4923</v>
      </c>
      <c r="D2347" s="140">
        <v>158917.76999999999</v>
      </c>
    </row>
    <row r="2348" spans="1:4" ht="30">
      <c r="A2348">
        <v>39587</v>
      </c>
      <c r="B2348" s="141" t="s">
        <v>1452</v>
      </c>
      <c r="C2348" t="s">
        <v>4923</v>
      </c>
      <c r="D2348" s="140">
        <v>193553.7</v>
      </c>
    </row>
    <row r="2349" spans="1:4" ht="30">
      <c r="A2349">
        <v>39588</v>
      </c>
      <c r="B2349" s="141" t="s">
        <v>1453</v>
      </c>
      <c r="C2349" t="s">
        <v>4923</v>
      </c>
      <c r="D2349" s="140">
        <v>224114.81</v>
      </c>
    </row>
    <row r="2350" spans="1:4" ht="30">
      <c r="A2350">
        <v>39584</v>
      </c>
      <c r="B2350" s="141" t="s">
        <v>1454</v>
      </c>
      <c r="C2350" t="s">
        <v>4923</v>
      </c>
      <c r="D2350" s="140">
        <v>120655.27</v>
      </c>
    </row>
    <row r="2351" spans="1:4" ht="30">
      <c r="A2351">
        <v>39590</v>
      </c>
      <c r="B2351" s="141" t="s">
        <v>1455</v>
      </c>
      <c r="C2351" t="s">
        <v>4923</v>
      </c>
      <c r="D2351" s="140">
        <v>117762.15</v>
      </c>
    </row>
    <row r="2352" spans="1:4" ht="30">
      <c r="A2352">
        <v>39592</v>
      </c>
      <c r="B2352" s="141" t="s">
        <v>1456</v>
      </c>
      <c r="C2352" t="s">
        <v>4923</v>
      </c>
      <c r="D2352" s="140">
        <v>169227.05</v>
      </c>
    </row>
    <row r="2353" spans="1:4" ht="30">
      <c r="A2353">
        <v>39593</v>
      </c>
      <c r="B2353" s="141" t="s">
        <v>1457</v>
      </c>
      <c r="C2353" t="s">
        <v>4923</v>
      </c>
      <c r="D2353" s="140">
        <v>193553.7</v>
      </c>
    </row>
    <row r="2354" spans="1:4" ht="30">
      <c r="A2354">
        <v>14254</v>
      </c>
      <c r="B2354" s="141" t="s">
        <v>1458</v>
      </c>
      <c r="C2354" t="s">
        <v>4923</v>
      </c>
      <c r="D2354" s="140">
        <v>110020</v>
      </c>
    </row>
    <row r="2355" spans="1:4">
      <c r="A2355">
        <v>44494</v>
      </c>
      <c r="B2355" s="141" t="s">
        <v>8611</v>
      </c>
      <c r="C2355" t="s">
        <v>4923</v>
      </c>
      <c r="D2355" s="140">
        <v>91875.47</v>
      </c>
    </row>
    <row r="2356" spans="1:4">
      <c r="A2356">
        <v>25019</v>
      </c>
      <c r="B2356" s="141" t="s">
        <v>1459</v>
      </c>
      <c r="C2356" t="s">
        <v>4923</v>
      </c>
      <c r="D2356" s="140">
        <v>157484.82999999999</v>
      </c>
    </row>
    <row r="2357" spans="1:4">
      <c r="A2357">
        <v>36501</v>
      </c>
      <c r="B2357" s="141" t="s">
        <v>1460</v>
      </c>
      <c r="C2357" t="s">
        <v>4923</v>
      </c>
      <c r="D2357" s="140">
        <v>140215.78</v>
      </c>
    </row>
    <row r="2358" spans="1:4">
      <c r="A2358">
        <v>44493</v>
      </c>
      <c r="B2358" s="141" t="s">
        <v>8612</v>
      </c>
      <c r="C2358" t="s">
        <v>4923</v>
      </c>
      <c r="D2358" s="140">
        <v>168566.22</v>
      </c>
    </row>
    <row r="2359" spans="1:4">
      <c r="A2359">
        <v>36500</v>
      </c>
      <c r="B2359" s="141" t="s">
        <v>1461</v>
      </c>
      <c r="C2359" t="s">
        <v>4923</v>
      </c>
      <c r="D2359" s="140">
        <v>99086.66</v>
      </c>
    </row>
    <row r="2360" spans="1:4" ht="45">
      <c r="A2360">
        <v>20017</v>
      </c>
      <c r="B2360" s="141" t="s">
        <v>8613</v>
      </c>
      <c r="C2360" t="s">
        <v>4924</v>
      </c>
      <c r="D2360" s="140">
        <v>4.91</v>
      </c>
    </row>
    <row r="2361" spans="1:4" ht="30">
      <c r="A2361">
        <v>20007</v>
      </c>
      <c r="B2361" s="141" t="s">
        <v>8614</v>
      </c>
      <c r="C2361" t="s">
        <v>4924</v>
      </c>
      <c r="D2361" s="140">
        <v>2.93</v>
      </c>
    </row>
    <row r="2362" spans="1:4" ht="30">
      <c r="A2362">
        <v>39831</v>
      </c>
      <c r="B2362" s="141" t="s">
        <v>8615</v>
      </c>
      <c r="C2362" t="s">
        <v>4968</v>
      </c>
      <c r="D2362" s="140">
        <v>365.72</v>
      </c>
    </row>
    <row r="2363" spans="1:4" ht="45">
      <c r="A2363">
        <v>36888</v>
      </c>
      <c r="B2363" s="141" t="s">
        <v>8616</v>
      </c>
      <c r="C2363" t="s">
        <v>4924</v>
      </c>
      <c r="D2363" s="140">
        <v>26.67</v>
      </c>
    </row>
    <row r="2364" spans="1:4" ht="45">
      <c r="A2364">
        <v>39836</v>
      </c>
      <c r="B2364" s="141" t="s">
        <v>8617</v>
      </c>
      <c r="C2364" t="s">
        <v>4968</v>
      </c>
      <c r="D2364" s="140">
        <v>321.35000000000002</v>
      </c>
    </row>
    <row r="2365" spans="1:4" ht="30">
      <c r="A2365">
        <v>39830</v>
      </c>
      <c r="B2365" s="141" t="s">
        <v>8618</v>
      </c>
      <c r="C2365" t="s">
        <v>4968</v>
      </c>
      <c r="D2365" s="140">
        <v>366.49</v>
      </c>
    </row>
    <row r="2366" spans="1:4" ht="30">
      <c r="A2366">
        <v>40527</v>
      </c>
      <c r="B2366" s="141" t="s">
        <v>1462</v>
      </c>
      <c r="C2366" t="s">
        <v>4923</v>
      </c>
      <c r="D2366" s="140">
        <v>2602.04</v>
      </c>
    </row>
    <row r="2367" spans="1:4" ht="30">
      <c r="A2367">
        <v>36497</v>
      </c>
      <c r="B2367" s="141" t="s">
        <v>1463</v>
      </c>
      <c r="C2367" t="s">
        <v>4923</v>
      </c>
      <c r="D2367" s="140">
        <v>2970.51</v>
      </c>
    </row>
    <row r="2368" spans="1:4" ht="30">
      <c r="A2368">
        <v>36487</v>
      </c>
      <c r="B2368" s="141" t="s">
        <v>1464</v>
      </c>
      <c r="C2368" t="s">
        <v>4923</v>
      </c>
      <c r="D2368" s="140">
        <v>5172.1099999999997</v>
      </c>
    </row>
    <row r="2369" spans="1:4" ht="30">
      <c r="A2369">
        <v>44475</v>
      </c>
      <c r="B2369" s="141" t="s">
        <v>8619</v>
      </c>
      <c r="C2369" t="s">
        <v>4923</v>
      </c>
      <c r="D2369" s="140">
        <v>1261544.3799999999</v>
      </c>
    </row>
    <row r="2370" spans="1:4" ht="30">
      <c r="A2370">
        <v>44474</v>
      </c>
      <c r="B2370" s="141" t="s">
        <v>8620</v>
      </c>
      <c r="C2370" t="s">
        <v>4923</v>
      </c>
      <c r="D2370" s="140">
        <v>2426046.88</v>
      </c>
    </row>
    <row r="2371" spans="1:4" ht="30">
      <c r="A2371">
        <v>44490</v>
      </c>
      <c r="B2371" s="141" t="s">
        <v>8621</v>
      </c>
      <c r="C2371" t="s">
        <v>4923</v>
      </c>
      <c r="D2371" s="140">
        <v>4124279.68</v>
      </c>
    </row>
    <row r="2372" spans="1:4" ht="60">
      <c r="A2372">
        <v>37776</v>
      </c>
      <c r="B2372" s="141" t="s">
        <v>1465</v>
      </c>
      <c r="C2372" t="s">
        <v>4923</v>
      </c>
      <c r="D2372" s="140">
        <v>252765.63</v>
      </c>
    </row>
    <row r="2373" spans="1:4" ht="60">
      <c r="A2373">
        <v>37775</v>
      </c>
      <c r="B2373" s="141" t="s">
        <v>1466</v>
      </c>
      <c r="C2373" t="s">
        <v>4923</v>
      </c>
      <c r="D2373" s="140">
        <v>398125</v>
      </c>
    </row>
    <row r="2374" spans="1:4" ht="60">
      <c r="A2374">
        <v>36491</v>
      </c>
      <c r="B2374" s="141" t="s">
        <v>1467</v>
      </c>
      <c r="C2374" t="s">
        <v>4923</v>
      </c>
      <c r="D2374" s="140">
        <v>1474375</v>
      </c>
    </row>
    <row r="2375" spans="1:4" ht="60">
      <c r="A2375">
        <v>10712</v>
      </c>
      <c r="B2375" s="141" t="s">
        <v>1468</v>
      </c>
      <c r="C2375" t="s">
        <v>4923</v>
      </c>
      <c r="D2375" s="140">
        <v>99531.25</v>
      </c>
    </row>
    <row r="2376" spans="1:4" ht="60">
      <c r="A2376">
        <v>3363</v>
      </c>
      <c r="B2376" s="141" t="s">
        <v>1469</v>
      </c>
      <c r="C2376" t="s">
        <v>4923</v>
      </c>
      <c r="D2376" s="140">
        <v>140000</v>
      </c>
    </row>
    <row r="2377" spans="1:4" ht="60">
      <c r="A2377">
        <v>3365</v>
      </c>
      <c r="B2377" s="141" t="s">
        <v>1470</v>
      </c>
      <c r="C2377" t="s">
        <v>4923</v>
      </c>
      <c r="D2377" s="140">
        <v>327250</v>
      </c>
    </row>
    <row r="2378" spans="1:4">
      <c r="A2378">
        <v>7569</v>
      </c>
      <c r="B2378" s="141" t="s">
        <v>1471</v>
      </c>
      <c r="C2378" t="s">
        <v>4923</v>
      </c>
      <c r="D2378" s="140">
        <v>73.52</v>
      </c>
    </row>
    <row r="2379" spans="1:4">
      <c r="A2379">
        <v>34349</v>
      </c>
      <c r="B2379" s="141" t="s">
        <v>1472</v>
      </c>
      <c r="C2379" t="s">
        <v>4923</v>
      </c>
      <c r="D2379" s="140">
        <v>28.78</v>
      </c>
    </row>
    <row r="2380" spans="1:4" ht="30">
      <c r="A2380">
        <v>3378</v>
      </c>
      <c r="B2380" s="141" t="s">
        <v>11870</v>
      </c>
      <c r="C2380" t="s">
        <v>4923</v>
      </c>
      <c r="D2380" s="140">
        <v>92.72</v>
      </c>
    </row>
    <row r="2381" spans="1:4" ht="30">
      <c r="A2381">
        <v>3380</v>
      </c>
      <c r="B2381" s="141" t="s">
        <v>11871</v>
      </c>
      <c r="C2381" t="s">
        <v>4923</v>
      </c>
      <c r="D2381" s="140">
        <v>64.91</v>
      </c>
    </row>
    <row r="2382" spans="1:4" ht="30">
      <c r="A2382">
        <v>3379</v>
      </c>
      <c r="B2382" s="141" t="s">
        <v>11872</v>
      </c>
      <c r="C2382" t="s">
        <v>4923</v>
      </c>
      <c r="D2382" s="140">
        <v>62.67</v>
      </c>
    </row>
    <row r="2383" spans="1:4" ht="30">
      <c r="A2383">
        <v>11991</v>
      </c>
      <c r="B2383" s="141" t="s">
        <v>1473</v>
      </c>
      <c r="C2383" t="s">
        <v>4923</v>
      </c>
      <c r="D2383" s="140">
        <v>72.760000000000005</v>
      </c>
    </row>
    <row r="2384" spans="1:4">
      <c r="A2384">
        <v>20062</v>
      </c>
      <c r="B2384" s="141" t="s">
        <v>1474</v>
      </c>
      <c r="C2384" t="s">
        <v>4923</v>
      </c>
      <c r="D2384" s="140">
        <v>16.91</v>
      </c>
    </row>
    <row r="2385" spans="1:4" ht="30">
      <c r="A2385">
        <v>11029</v>
      </c>
      <c r="B2385" s="141" t="s">
        <v>1475</v>
      </c>
      <c r="C2385" t="s">
        <v>5122</v>
      </c>
      <c r="D2385" s="140">
        <v>1.96</v>
      </c>
    </row>
    <row r="2386" spans="1:4" ht="30">
      <c r="A2386">
        <v>4316</v>
      </c>
      <c r="B2386" s="141" t="s">
        <v>1476</v>
      </c>
      <c r="C2386" t="s">
        <v>4923</v>
      </c>
      <c r="D2386" s="140">
        <v>1.98</v>
      </c>
    </row>
    <row r="2387" spans="1:4" ht="30">
      <c r="A2387">
        <v>4313</v>
      </c>
      <c r="B2387" s="141" t="s">
        <v>1477</v>
      </c>
      <c r="C2387" t="s">
        <v>5122</v>
      </c>
      <c r="D2387" s="140">
        <v>2.84</v>
      </c>
    </row>
    <row r="2388" spans="1:4" ht="30">
      <c r="A2388">
        <v>4317</v>
      </c>
      <c r="B2388" s="141" t="s">
        <v>1478</v>
      </c>
      <c r="C2388" t="s">
        <v>4923</v>
      </c>
      <c r="D2388" s="140">
        <v>3.24</v>
      </c>
    </row>
    <row r="2389" spans="1:4" ht="30">
      <c r="A2389">
        <v>4314</v>
      </c>
      <c r="B2389" s="141" t="s">
        <v>1479</v>
      </c>
      <c r="C2389" t="s">
        <v>5122</v>
      </c>
      <c r="D2389" s="140">
        <v>3.79</v>
      </c>
    </row>
    <row r="2390" spans="1:4" ht="45">
      <c r="A2390">
        <v>10921</v>
      </c>
      <c r="B2390" s="141" t="s">
        <v>1480</v>
      </c>
      <c r="C2390" t="s">
        <v>4923</v>
      </c>
      <c r="D2390" s="140">
        <v>5608</v>
      </c>
    </row>
    <row r="2391" spans="1:4" ht="45">
      <c r="A2391">
        <v>10922</v>
      </c>
      <c r="B2391" s="141" t="s">
        <v>1481</v>
      </c>
      <c r="C2391" t="s">
        <v>4923</v>
      </c>
      <c r="D2391" s="140">
        <v>5079.58</v>
      </c>
    </row>
    <row r="2392" spans="1:4" ht="30">
      <c r="A2392">
        <v>10923</v>
      </c>
      <c r="B2392" s="141" t="s">
        <v>1482</v>
      </c>
      <c r="C2392" t="s">
        <v>4923</v>
      </c>
      <c r="D2392" s="140">
        <v>3002.25</v>
      </c>
    </row>
    <row r="2393" spans="1:4" ht="30">
      <c r="A2393">
        <v>10924</v>
      </c>
      <c r="B2393" s="141" t="s">
        <v>1483</v>
      </c>
      <c r="C2393" t="s">
        <v>4923</v>
      </c>
      <c r="D2393" s="140">
        <v>3161.95</v>
      </c>
    </row>
    <row r="2394" spans="1:4" ht="45">
      <c r="A2394">
        <v>37772</v>
      </c>
      <c r="B2394" s="141" t="s">
        <v>1484</v>
      </c>
      <c r="C2394" t="s">
        <v>4923</v>
      </c>
      <c r="D2394" s="140">
        <v>296490.48</v>
      </c>
    </row>
    <row r="2395" spans="1:4" ht="45">
      <c r="A2395">
        <v>37771</v>
      </c>
      <c r="B2395" s="141" t="s">
        <v>1485</v>
      </c>
      <c r="C2395" t="s">
        <v>4923</v>
      </c>
      <c r="D2395" s="140">
        <v>315418.65000000002</v>
      </c>
    </row>
    <row r="2396" spans="1:4" ht="45">
      <c r="A2396">
        <v>12772</v>
      </c>
      <c r="B2396" s="141" t="s">
        <v>8622</v>
      </c>
      <c r="C2396" t="s">
        <v>4923</v>
      </c>
      <c r="D2396" s="140">
        <v>995.01</v>
      </c>
    </row>
    <row r="2397" spans="1:4" ht="45">
      <c r="A2397">
        <v>12770</v>
      </c>
      <c r="B2397" s="141" t="s">
        <v>8623</v>
      </c>
      <c r="C2397" t="s">
        <v>4923</v>
      </c>
      <c r="D2397" s="140">
        <v>598.69000000000005</v>
      </c>
    </row>
    <row r="2398" spans="1:4" ht="45">
      <c r="A2398">
        <v>12775</v>
      </c>
      <c r="B2398" s="141" t="s">
        <v>8624</v>
      </c>
      <c r="C2398" t="s">
        <v>4923</v>
      </c>
      <c r="D2398" s="140">
        <v>438.48</v>
      </c>
    </row>
    <row r="2399" spans="1:4" ht="45">
      <c r="A2399">
        <v>12768</v>
      </c>
      <c r="B2399" s="141" t="s">
        <v>8625</v>
      </c>
      <c r="C2399" t="s">
        <v>4923</v>
      </c>
      <c r="D2399" s="140">
        <v>1399.77</v>
      </c>
    </row>
    <row r="2400" spans="1:4" ht="45">
      <c r="A2400">
        <v>12769</v>
      </c>
      <c r="B2400" s="141" t="s">
        <v>8626</v>
      </c>
      <c r="C2400" t="s">
        <v>4923</v>
      </c>
      <c r="D2400" s="140">
        <v>114.68</v>
      </c>
    </row>
    <row r="2401" spans="1:4" ht="45">
      <c r="A2401">
        <v>12773</v>
      </c>
      <c r="B2401" s="141" t="s">
        <v>8627</v>
      </c>
      <c r="C2401" t="s">
        <v>4923</v>
      </c>
      <c r="D2401" s="140">
        <v>123.11</v>
      </c>
    </row>
    <row r="2402" spans="1:4" ht="45">
      <c r="A2402">
        <v>12774</v>
      </c>
      <c r="B2402" s="141" t="s">
        <v>8628</v>
      </c>
      <c r="C2402" t="s">
        <v>4923</v>
      </c>
      <c r="D2402" s="140">
        <v>151.78</v>
      </c>
    </row>
    <row r="2403" spans="1:4" ht="45">
      <c r="A2403">
        <v>12776</v>
      </c>
      <c r="B2403" s="141" t="s">
        <v>8629</v>
      </c>
      <c r="C2403" t="s">
        <v>4923</v>
      </c>
      <c r="D2403" s="140">
        <v>2259.87</v>
      </c>
    </row>
    <row r="2404" spans="1:4" ht="45">
      <c r="A2404">
        <v>12777</v>
      </c>
      <c r="B2404" s="141" t="s">
        <v>8630</v>
      </c>
      <c r="C2404" t="s">
        <v>4923</v>
      </c>
      <c r="D2404" s="140">
        <v>2951.32</v>
      </c>
    </row>
    <row r="2405" spans="1:4" ht="30">
      <c r="A2405">
        <v>3391</v>
      </c>
      <c r="B2405" s="141" t="s">
        <v>1486</v>
      </c>
      <c r="C2405" t="s">
        <v>4923</v>
      </c>
      <c r="D2405" s="140">
        <v>46.74</v>
      </c>
    </row>
    <row r="2406" spans="1:4" ht="30">
      <c r="A2406">
        <v>3389</v>
      </c>
      <c r="B2406" s="141" t="s">
        <v>1487</v>
      </c>
      <c r="C2406" t="s">
        <v>4923</v>
      </c>
      <c r="D2406" s="140">
        <v>24.25</v>
      </c>
    </row>
    <row r="2407" spans="1:4" ht="30">
      <c r="A2407">
        <v>3390</v>
      </c>
      <c r="B2407" s="141" t="s">
        <v>1488</v>
      </c>
      <c r="C2407" t="s">
        <v>4923</v>
      </c>
      <c r="D2407" s="140">
        <v>27.29</v>
      </c>
    </row>
    <row r="2408" spans="1:4">
      <c r="A2408">
        <v>12873</v>
      </c>
      <c r="B2408" s="141" t="s">
        <v>8631</v>
      </c>
      <c r="C2408" t="s">
        <v>4922</v>
      </c>
      <c r="D2408" s="140">
        <v>13.02</v>
      </c>
    </row>
    <row r="2409" spans="1:4">
      <c r="A2409">
        <v>41076</v>
      </c>
      <c r="B2409" s="141" t="s">
        <v>1489</v>
      </c>
      <c r="C2409" t="s">
        <v>4942</v>
      </c>
      <c r="D2409" s="140">
        <v>2300.66</v>
      </c>
    </row>
    <row r="2410" spans="1:4">
      <c r="A2410">
        <v>140</v>
      </c>
      <c r="B2410" s="141" t="s">
        <v>1490</v>
      </c>
      <c r="C2410" t="s">
        <v>4928</v>
      </c>
      <c r="D2410" s="140">
        <v>20.85</v>
      </c>
    </row>
    <row r="2411" spans="1:4" ht="30">
      <c r="A2411">
        <v>151</v>
      </c>
      <c r="B2411" s="141" t="s">
        <v>8632</v>
      </c>
      <c r="C2411" t="s">
        <v>4929</v>
      </c>
      <c r="D2411" s="140">
        <v>30.77</v>
      </c>
    </row>
    <row r="2412" spans="1:4">
      <c r="A2412">
        <v>7340</v>
      </c>
      <c r="B2412" s="141" t="s">
        <v>1491</v>
      </c>
      <c r="C2412" t="s">
        <v>4929</v>
      </c>
      <c r="D2412" s="140">
        <v>48.05</v>
      </c>
    </row>
    <row r="2413" spans="1:4">
      <c r="A2413">
        <v>2701</v>
      </c>
      <c r="B2413" s="141" t="s">
        <v>1492</v>
      </c>
      <c r="C2413" t="s">
        <v>4922</v>
      </c>
      <c r="D2413" s="140">
        <v>11.38</v>
      </c>
    </row>
    <row r="2414" spans="1:4">
      <c r="A2414">
        <v>40929</v>
      </c>
      <c r="B2414" s="141" t="s">
        <v>1493</v>
      </c>
      <c r="C2414" t="s">
        <v>4942</v>
      </c>
      <c r="D2414" s="140">
        <v>2013.11</v>
      </c>
    </row>
    <row r="2415" spans="1:4">
      <c r="A2415">
        <v>38114</v>
      </c>
      <c r="B2415" s="141" t="s">
        <v>5268</v>
      </c>
      <c r="C2415" t="s">
        <v>4923</v>
      </c>
      <c r="D2415" s="140">
        <v>14.37</v>
      </c>
    </row>
    <row r="2416" spans="1:4" ht="30">
      <c r="A2416">
        <v>38064</v>
      </c>
      <c r="B2416" s="141" t="s">
        <v>4814</v>
      </c>
      <c r="C2416" t="s">
        <v>4923</v>
      </c>
      <c r="D2416" s="140">
        <v>16.07</v>
      </c>
    </row>
    <row r="2417" spans="1:4">
      <c r="A2417">
        <v>38115</v>
      </c>
      <c r="B2417" s="141" t="s">
        <v>5269</v>
      </c>
      <c r="C2417" t="s">
        <v>4923</v>
      </c>
      <c r="D2417" s="140">
        <v>15.35</v>
      </c>
    </row>
    <row r="2418" spans="1:4" ht="30">
      <c r="A2418">
        <v>38065</v>
      </c>
      <c r="B2418" s="141" t="s">
        <v>4815</v>
      </c>
      <c r="C2418" t="s">
        <v>4923</v>
      </c>
      <c r="D2418" s="140">
        <v>22.8</v>
      </c>
    </row>
    <row r="2419" spans="1:4" ht="30">
      <c r="A2419">
        <v>38078</v>
      </c>
      <c r="B2419" s="141" t="s">
        <v>4816</v>
      </c>
      <c r="C2419" t="s">
        <v>4923</v>
      </c>
      <c r="D2419" s="140">
        <v>13.3</v>
      </c>
    </row>
    <row r="2420" spans="1:4">
      <c r="A2420">
        <v>38113</v>
      </c>
      <c r="B2420" s="141" t="s">
        <v>4789</v>
      </c>
      <c r="C2420" t="s">
        <v>4923</v>
      </c>
      <c r="D2420" s="140">
        <v>7.23</v>
      </c>
    </row>
    <row r="2421" spans="1:4" ht="30">
      <c r="A2421">
        <v>38063</v>
      </c>
      <c r="B2421" s="141" t="s">
        <v>4817</v>
      </c>
      <c r="C2421" t="s">
        <v>4923</v>
      </c>
      <c r="D2421" s="140">
        <v>7.75</v>
      </c>
    </row>
    <row r="2422" spans="1:4" ht="30">
      <c r="A2422">
        <v>38080</v>
      </c>
      <c r="B2422" s="141" t="s">
        <v>1494</v>
      </c>
      <c r="C2422" t="s">
        <v>4923</v>
      </c>
      <c r="D2422" s="140">
        <v>23.11</v>
      </c>
    </row>
    <row r="2423" spans="1:4" ht="30">
      <c r="A2423">
        <v>38069</v>
      </c>
      <c r="B2423" s="141" t="s">
        <v>4818</v>
      </c>
      <c r="C2423" t="s">
        <v>4923</v>
      </c>
      <c r="D2423" s="140">
        <v>12.64</v>
      </c>
    </row>
    <row r="2424" spans="1:4" ht="30">
      <c r="A2424">
        <v>38077</v>
      </c>
      <c r="B2424" s="141" t="s">
        <v>4819</v>
      </c>
      <c r="C2424" t="s">
        <v>4923</v>
      </c>
      <c r="D2424" s="140">
        <v>12.35</v>
      </c>
    </row>
    <row r="2425" spans="1:4" ht="30">
      <c r="A2425">
        <v>38073</v>
      </c>
      <c r="B2425" s="141" t="s">
        <v>4820</v>
      </c>
      <c r="C2425" t="s">
        <v>4923</v>
      </c>
      <c r="D2425" s="140">
        <v>18.809999999999999</v>
      </c>
    </row>
    <row r="2426" spans="1:4">
      <c r="A2426">
        <v>38112</v>
      </c>
      <c r="B2426" s="141" t="s">
        <v>4788</v>
      </c>
      <c r="C2426" t="s">
        <v>4923</v>
      </c>
      <c r="D2426" s="140">
        <v>5.55</v>
      </c>
    </row>
    <row r="2427" spans="1:4" ht="30">
      <c r="A2427">
        <v>38062</v>
      </c>
      <c r="B2427" s="141" t="s">
        <v>4821</v>
      </c>
      <c r="C2427" t="s">
        <v>4923</v>
      </c>
      <c r="D2427" s="140">
        <v>5.69</v>
      </c>
    </row>
    <row r="2428" spans="1:4" ht="30">
      <c r="A2428">
        <v>12128</v>
      </c>
      <c r="B2428" s="141" t="s">
        <v>4822</v>
      </c>
      <c r="C2428" t="s">
        <v>4923</v>
      </c>
      <c r="D2428" s="140">
        <v>7.61</v>
      </c>
    </row>
    <row r="2429" spans="1:4" ht="30">
      <c r="A2429">
        <v>12129</v>
      </c>
      <c r="B2429" s="141" t="s">
        <v>4823</v>
      </c>
      <c r="C2429" t="s">
        <v>4923</v>
      </c>
      <c r="D2429" s="140">
        <v>10.06</v>
      </c>
    </row>
    <row r="2430" spans="1:4" ht="30">
      <c r="A2430">
        <v>38081</v>
      </c>
      <c r="B2430" s="141" t="s">
        <v>5270</v>
      </c>
      <c r="C2430" t="s">
        <v>4923</v>
      </c>
      <c r="D2430" s="140">
        <v>19.600000000000001</v>
      </c>
    </row>
    <row r="2431" spans="1:4" ht="30">
      <c r="A2431">
        <v>38070</v>
      </c>
      <c r="B2431" s="141" t="s">
        <v>5271</v>
      </c>
      <c r="C2431" t="s">
        <v>4923</v>
      </c>
      <c r="D2431" s="140">
        <v>13.5</v>
      </c>
    </row>
    <row r="2432" spans="1:4" ht="30">
      <c r="A2432">
        <v>38074</v>
      </c>
      <c r="B2432" s="141" t="s">
        <v>5272</v>
      </c>
      <c r="C2432" t="s">
        <v>4923</v>
      </c>
      <c r="D2432" s="140">
        <v>20.53</v>
      </c>
    </row>
    <row r="2433" spans="1:4" ht="30">
      <c r="A2433">
        <v>38079</v>
      </c>
      <c r="B2433" s="141" t="s">
        <v>5273</v>
      </c>
      <c r="C2433" t="s">
        <v>4923</v>
      </c>
      <c r="D2433" s="140">
        <v>17.62</v>
      </c>
    </row>
    <row r="2434" spans="1:4" ht="30">
      <c r="A2434">
        <v>38072</v>
      </c>
      <c r="B2434" s="141" t="s">
        <v>5274</v>
      </c>
      <c r="C2434" t="s">
        <v>4923</v>
      </c>
      <c r="D2434" s="140">
        <v>16.940000000000001</v>
      </c>
    </row>
    <row r="2435" spans="1:4" ht="30">
      <c r="A2435">
        <v>38068</v>
      </c>
      <c r="B2435" s="141" t="s">
        <v>5275</v>
      </c>
      <c r="C2435" t="s">
        <v>4923</v>
      </c>
      <c r="D2435" s="140">
        <v>11.69</v>
      </c>
    </row>
    <row r="2436" spans="1:4" ht="30">
      <c r="A2436">
        <v>38071</v>
      </c>
      <c r="B2436" s="141" t="s">
        <v>5276</v>
      </c>
      <c r="C2436" t="s">
        <v>4923</v>
      </c>
      <c r="D2436" s="140">
        <v>13.98</v>
      </c>
    </row>
    <row r="2437" spans="1:4" ht="45">
      <c r="A2437">
        <v>38412</v>
      </c>
      <c r="B2437" s="141" t="s">
        <v>1495</v>
      </c>
      <c r="C2437" t="s">
        <v>4923</v>
      </c>
      <c r="D2437" s="140">
        <v>1399.27</v>
      </c>
    </row>
    <row r="2438" spans="1:4" ht="30">
      <c r="A2438">
        <v>3405</v>
      </c>
      <c r="B2438" s="141" t="s">
        <v>1496</v>
      </c>
      <c r="C2438" t="s">
        <v>4923</v>
      </c>
      <c r="D2438" s="140">
        <v>98.01</v>
      </c>
    </row>
    <row r="2439" spans="1:4">
      <c r="A2439">
        <v>3394</v>
      </c>
      <c r="B2439" s="141" t="s">
        <v>1497</v>
      </c>
      <c r="C2439" t="s">
        <v>4923</v>
      </c>
      <c r="D2439" s="140">
        <v>517.36</v>
      </c>
    </row>
    <row r="2440" spans="1:4">
      <c r="A2440">
        <v>3393</v>
      </c>
      <c r="B2440" s="141" t="s">
        <v>1498</v>
      </c>
      <c r="C2440" t="s">
        <v>4923</v>
      </c>
      <c r="D2440" s="140">
        <v>880.86</v>
      </c>
    </row>
    <row r="2441" spans="1:4">
      <c r="A2441">
        <v>3406</v>
      </c>
      <c r="B2441" s="141" t="s">
        <v>1499</v>
      </c>
      <c r="C2441" t="s">
        <v>4923</v>
      </c>
      <c r="D2441" s="140">
        <v>30</v>
      </c>
    </row>
    <row r="2442" spans="1:4">
      <c r="A2442">
        <v>3395</v>
      </c>
      <c r="B2442" s="141" t="s">
        <v>1500</v>
      </c>
      <c r="C2442" t="s">
        <v>4923</v>
      </c>
      <c r="D2442" s="140">
        <v>126.55</v>
      </c>
    </row>
    <row r="2443" spans="1:4" ht="30">
      <c r="A2443">
        <v>3398</v>
      </c>
      <c r="B2443" s="141" t="s">
        <v>1501</v>
      </c>
      <c r="C2443" t="s">
        <v>4923</v>
      </c>
      <c r="D2443" s="140">
        <v>6.01</v>
      </c>
    </row>
    <row r="2444" spans="1:4" ht="60">
      <c r="A2444">
        <v>40662</v>
      </c>
      <c r="B2444" s="141" t="s">
        <v>5277</v>
      </c>
      <c r="C2444" t="s">
        <v>4923</v>
      </c>
      <c r="D2444" s="140">
        <v>328.65</v>
      </c>
    </row>
    <row r="2445" spans="1:4" ht="60">
      <c r="A2445">
        <v>3437</v>
      </c>
      <c r="B2445" s="141" t="s">
        <v>4824</v>
      </c>
      <c r="C2445" t="s">
        <v>4921</v>
      </c>
      <c r="D2445" s="140">
        <v>912.93</v>
      </c>
    </row>
    <row r="2446" spans="1:4">
      <c r="A2446">
        <v>11190</v>
      </c>
      <c r="B2446" s="141" t="s">
        <v>1502</v>
      </c>
      <c r="C2446" t="s">
        <v>4923</v>
      </c>
      <c r="D2446" s="140">
        <v>229</v>
      </c>
    </row>
    <row r="2447" spans="1:4" ht="45">
      <c r="A2447">
        <v>34377</v>
      </c>
      <c r="B2447" s="141" t="s">
        <v>8633</v>
      </c>
      <c r="C2447" t="s">
        <v>4923</v>
      </c>
      <c r="D2447" s="140">
        <v>187.78</v>
      </c>
    </row>
    <row r="2448" spans="1:4" ht="60">
      <c r="A2448">
        <v>3428</v>
      </c>
      <c r="B2448" s="141" t="s">
        <v>1503</v>
      </c>
      <c r="C2448" t="s">
        <v>4921</v>
      </c>
      <c r="D2448" s="140">
        <v>1354.17</v>
      </c>
    </row>
    <row r="2449" spans="1:4" ht="60">
      <c r="A2449">
        <v>3429</v>
      </c>
      <c r="B2449" s="141" t="s">
        <v>1504</v>
      </c>
      <c r="C2449" t="s">
        <v>4921</v>
      </c>
      <c r="D2449" s="140">
        <v>773.7</v>
      </c>
    </row>
    <row r="2450" spans="1:4" ht="45">
      <c r="A2450">
        <v>34364</v>
      </c>
      <c r="B2450" s="141" t="s">
        <v>8634</v>
      </c>
      <c r="C2450" t="s">
        <v>4923</v>
      </c>
      <c r="D2450" s="140">
        <v>616.16</v>
      </c>
    </row>
    <row r="2451" spans="1:4" ht="45">
      <c r="A2451">
        <v>11199</v>
      </c>
      <c r="B2451" s="141" t="s">
        <v>11873</v>
      </c>
      <c r="C2451" t="s">
        <v>4923</v>
      </c>
      <c r="D2451" s="140">
        <v>1264.72</v>
      </c>
    </row>
    <row r="2452" spans="1:4" ht="45">
      <c r="A2452">
        <v>34369</v>
      </c>
      <c r="B2452" s="141" t="s">
        <v>8635</v>
      </c>
      <c r="C2452" t="s">
        <v>4923</v>
      </c>
      <c r="D2452" s="140">
        <v>653.14</v>
      </c>
    </row>
    <row r="2453" spans="1:4" ht="45">
      <c r="A2453">
        <v>36896</v>
      </c>
      <c r="B2453" s="141" t="s">
        <v>8636</v>
      </c>
      <c r="C2453" t="s">
        <v>4923</v>
      </c>
      <c r="D2453" s="140">
        <v>363.7</v>
      </c>
    </row>
    <row r="2454" spans="1:4" ht="45">
      <c r="A2454">
        <v>34367</v>
      </c>
      <c r="B2454" s="141" t="s">
        <v>8637</v>
      </c>
      <c r="C2454" t="s">
        <v>4923</v>
      </c>
      <c r="D2454" s="140">
        <v>468.75</v>
      </c>
    </row>
    <row r="2455" spans="1:4" ht="45">
      <c r="A2455">
        <v>36897</v>
      </c>
      <c r="B2455" s="141" t="s">
        <v>8638</v>
      </c>
      <c r="C2455" t="s">
        <v>4923</v>
      </c>
      <c r="D2455" s="140">
        <v>567.54</v>
      </c>
    </row>
    <row r="2456" spans="1:4" ht="75">
      <c r="A2456">
        <v>40659</v>
      </c>
      <c r="B2456" s="141" t="s">
        <v>1505</v>
      </c>
      <c r="C2456" t="s">
        <v>4921</v>
      </c>
      <c r="D2456" s="140">
        <v>1291.6600000000001</v>
      </c>
    </row>
    <row r="2457" spans="1:4" ht="75">
      <c r="A2457">
        <v>40660</v>
      </c>
      <c r="B2457" s="141" t="s">
        <v>1506</v>
      </c>
      <c r="C2457" t="s">
        <v>4921</v>
      </c>
      <c r="D2457" s="140">
        <v>1637.02</v>
      </c>
    </row>
    <row r="2458" spans="1:4" ht="75">
      <c r="A2458">
        <v>40661</v>
      </c>
      <c r="B2458" s="141" t="s">
        <v>5278</v>
      </c>
      <c r="C2458" t="s">
        <v>4921</v>
      </c>
      <c r="D2458" s="140">
        <v>1006.49</v>
      </c>
    </row>
    <row r="2459" spans="1:4" ht="60">
      <c r="A2459">
        <v>3421</v>
      </c>
      <c r="B2459" s="141" t="s">
        <v>1507</v>
      </c>
      <c r="C2459" t="s">
        <v>4921</v>
      </c>
      <c r="D2459" s="140">
        <v>1014.19</v>
      </c>
    </row>
    <row r="2460" spans="1:4" ht="45">
      <c r="A2460">
        <v>599</v>
      </c>
      <c r="B2460" s="141" t="s">
        <v>8639</v>
      </c>
      <c r="C2460" t="s">
        <v>4921</v>
      </c>
      <c r="D2460" s="140">
        <v>663.31</v>
      </c>
    </row>
    <row r="2461" spans="1:4" ht="60">
      <c r="A2461">
        <v>44053</v>
      </c>
      <c r="B2461" s="141" t="s">
        <v>8640</v>
      </c>
      <c r="C2461" t="s">
        <v>4923</v>
      </c>
      <c r="D2461" s="140">
        <v>1472.24</v>
      </c>
    </row>
    <row r="2462" spans="1:4" ht="60">
      <c r="A2462">
        <v>3423</v>
      </c>
      <c r="B2462" s="141" t="s">
        <v>4825</v>
      </c>
      <c r="C2462" t="s">
        <v>4921</v>
      </c>
      <c r="D2462" s="140">
        <v>1430.25</v>
      </c>
    </row>
    <row r="2463" spans="1:4" ht="30">
      <c r="A2463">
        <v>34381</v>
      </c>
      <c r="B2463" s="141" t="s">
        <v>8641</v>
      </c>
      <c r="C2463" t="s">
        <v>4923</v>
      </c>
      <c r="D2463" s="140">
        <v>267.83</v>
      </c>
    </row>
    <row r="2464" spans="1:4" ht="30">
      <c r="A2464">
        <v>34797</v>
      </c>
      <c r="B2464" s="141" t="s">
        <v>1508</v>
      </c>
      <c r="C2464" t="s">
        <v>4923</v>
      </c>
      <c r="D2464" s="140">
        <v>498.8</v>
      </c>
    </row>
    <row r="2465" spans="1:4" ht="45">
      <c r="A2465">
        <v>44054</v>
      </c>
      <c r="B2465" s="141" t="s">
        <v>8642</v>
      </c>
      <c r="C2465" t="s">
        <v>4923</v>
      </c>
      <c r="D2465" s="140">
        <v>528.15</v>
      </c>
    </row>
    <row r="2466" spans="1:4" ht="45">
      <c r="A2466">
        <v>44399</v>
      </c>
      <c r="B2466" s="141" t="s">
        <v>8643</v>
      </c>
      <c r="C2466" t="s">
        <v>4923</v>
      </c>
      <c r="D2466" s="140">
        <v>721.62</v>
      </c>
    </row>
    <row r="2467" spans="1:4">
      <c r="A2467">
        <v>44503</v>
      </c>
      <c r="B2467" s="141" t="s">
        <v>8644</v>
      </c>
      <c r="C2467" t="s">
        <v>4922</v>
      </c>
      <c r="D2467" s="140">
        <v>12.41</v>
      </c>
    </row>
    <row r="2468" spans="1:4">
      <c r="A2468">
        <v>41077</v>
      </c>
      <c r="B2468" s="141" t="s">
        <v>1509</v>
      </c>
      <c r="C2468" t="s">
        <v>4942</v>
      </c>
      <c r="D2468" s="140">
        <v>2193.11</v>
      </c>
    </row>
    <row r="2469" spans="1:4" ht="30">
      <c r="A2469">
        <v>20159</v>
      </c>
      <c r="B2469" s="141" t="s">
        <v>8645</v>
      </c>
      <c r="C2469" t="s">
        <v>4923</v>
      </c>
      <c r="D2469" s="140">
        <v>74.67</v>
      </c>
    </row>
    <row r="2470" spans="1:4">
      <c r="A2470">
        <v>37963</v>
      </c>
      <c r="B2470" s="141" t="s">
        <v>1510</v>
      </c>
      <c r="C2470" t="s">
        <v>4923</v>
      </c>
      <c r="D2470" s="140">
        <v>3.95</v>
      </c>
    </row>
    <row r="2471" spans="1:4">
      <c r="A2471">
        <v>37964</v>
      </c>
      <c r="B2471" s="141" t="s">
        <v>1511</v>
      </c>
      <c r="C2471" t="s">
        <v>4923</v>
      </c>
      <c r="D2471" s="140">
        <v>6.59</v>
      </c>
    </row>
    <row r="2472" spans="1:4">
      <c r="A2472">
        <v>37965</v>
      </c>
      <c r="B2472" s="141" t="s">
        <v>1512</v>
      </c>
      <c r="C2472" t="s">
        <v>4923</v>
      </c>
      <c r="D2472" s="140">
        <v>9.56</v>
      </c>
    </row>
    <row r="2473" spans="1:4">
      <c r="A2473">
        <v>37966</v>
      </c>
      <c r="B2473" s="141" t="s">
        <v>1513</v>
      </c>
      <c r="C2473" t="s">
        <v>4923</v>
      </c>
      <c r="D2473" s="140">
        <v>17.32</v>
      </c>
    </row>
    <row r="2474" spans="1:4">
      <c r="A2474">
        <v>37967</v>
      </c>
      <c r="B2474" s="141" t="s">
        <v>1514</v>
      </c>
      <c r="C2474" t="s">
        <v>4923</v>
      </c>
      <c r="D2474" s="140">
        <v>27.77</v>
      </c>
    </row>
    <row r="2475" spans="1:4">
      <c r="A2475">
        <v>37968</v>
      </c>
      <c r="B2475" s="141" t="s">
        <v>1515</v>
      </c>
      <c r="C2475" t="s">
        <v>4923</v>
      </c>
      <c r="D2475" s="140">
        <v>60.9</v>
      </c>
    </row>
    <row r="2476" spans="1:4">
      <c r="A2476">
        <v>37969</v>
      </c>
      <c r="B2476" s="141" t="s">
        <v>1516</v>
      </c>
      <c r="C2476" t="s">
        <v>4923</v>
      </c>
      <c r="D2476" s="140">
        <v>162.69</v>
      </c>
    </row>
    <row r="2477" spans="1:4">
      <c r="A2477">
        <v>37970</v>
      </c>
      <c r="B2477" s="141" t="s">
        <v>1517</v>
      </c>
      <c r="C2477" t="s">
        <v>4923</v>
      </c>
      <c r="D2477" s="140">
        <v>189.79</v>
      </c>
    </row>
    <row r="2478" spans="1:4">
      <c r="A2478">
        <v>21118</v>
      </c>
      <c r="B2478" s="141" t="s">
        <v>1518</v>
      </c>
      <c r="C2478" t="s">
        <v>4923</v>
      </c>
      <c r="D2478" s="140">
        <v>2.99</v>
      </c>
    </row>
    <row r="2479" spans="1:4">
      <c r="A2479">
        <v>37956</v>
      </c>
      <c r="B2479" s="141" t="s">
        <v>1519</v>
      </c>
      <c r="C2479" t="s">
        <v>4923</v>
      </c>
      <c r="D2479" s="140">
        <v>4.74</v>
      </c>
    </row>
    <row r="2480" spans="1:4">
      <c r="A2480">
        <v>37957</v>
      </c>
      <c r="B2480" s="141" t="s">
        <v>1520</v>
      </c>
      <c r="C2480" t="s">
        <v>4923</v>
      </c>
      <c r="D2480" s="140">
        <v>9.99</v>
      </c>
    </row>
    <row r="2481" spans="1:4">
      <c r="A2481">
        <v>37958</v>
      </c>
      <c r="B2481" s="141" t="s">
        <v>1521</v>
      </c>
      <c r="C2481" t="s">
        <v>4923</v>
      </c>
      <c r="D2481" s="140">
        <v>17.32</v>
      </c>
    </row>
    <row r="2482" spans="1:4">
      <c r="A2482">
        <v>37959</v>
      </c>
      <c r="B2482" s="141" t="s">
        <v>1522</v>
      </c>
      <c r="C2482" t="s">
        <v>4923</v>
      </c>
      <c r="D2482" s="140">
        <v>27.77</v>
      </c>
    </row>
    <row r="2483" spans="1:4">
      <c r="A2483">
        <v>37960</v>
      </c>
      <c r="B2483" s="141" t="s">
        <v>1523</v>
      </c>
      <c r="C2483" t="s">
        <v>4923</v>
      </c>
      <c r="D2483" s="140">
        <v>59.8</v>
      </c>
    </row>
    <row r="2484" spans="1:4">
      <c r="A2484">
        <v>37961</v>
      </c>
      <c r="B2484" s="141" t="s">
        <v>1524</v>
      </c>
      <c r="C2484" t="s">
        <v>4923</v>
      </c>
      <c r="D2484" s="140">
        <v>158.65</v>
      </c>
    </row>
    <row r="2485" spans="1:4">
      <c r="A2485">
        <v>37962</v>
      </c>
      <c r="B2485" s="141" t="s">
        <v>1525</v>
      </c>
      <c r="C2485" t="s">
        <v>4923</v>
      </c>
      <c r="D2485" s="140">
        <v>184.35</v>
      </c>
    </row>
    <row r="2486" spans="1:4" ht="30">
      <c r="A2486">
        <v>3533</v>
      </c>
      <c r="B2486" s="141" t="s">
        <v>1526</v>
      </c>
      <c r="C2486" t="s">
        <v>4923</v>
      </c>
      <c r="D2486" s="140">
        <v>3.02</v>
      </c>
    </row>
    <row r="2487" spans="1:4" ht="30">
      <c r="A2487">
        <v>3538</v>
      </c>
      <c r="B2487" s="141" t="s">
        <v>1527</v>
      </c>
      <c r="C2487" t="s">
        <v>4923</v>
      </c>
      <c r="D2487" s="140">
        <v>5.21</v>
      </c>
    </row>
    <row r="2488" spans="1:4" ht="30">
      <c r="A2488">
        <v>3497</v>
      </c>
      <c r="B2488" s="141" t="s">
        <v>1528</v>
      </c>
      <c r="C2488" t="s">
        <v>4923</v>
      </c>
      <c r="D2488" s="140">
        <v>19.45</v>
      </c>
    </row>
    <row r="2489" spans="1:4">
      <c r="A2489">
        <v>3498</v>
      </c>
      <c r="B2489" s="141" t="s">
        <v>1529</v>
      </c>
      <c r="C2489" t="s">
        <v>4923</v>
      </c>
      <c r="D2489" s="140">
        <v>6.18</v>
      </c>
    </row>
    <row r="2490" spans="1:4" ht="30">
      <c r="A2490">
        <v>3496</v>
      </c>
      <c r="B2490" s="141" t="s">
        <v>1530</v>
      </c>
      <c r="C2490" t="s">
        <v>4923</v>
      </c>
      <c r="D2490" s="140">
        <v>4.99</v>
      </c>
    </row>
    <row r="2491" spans="1:4" ht="30">
      <c r="A2491">
        <v>38429</v>
      </c>
      <c r="B2491" s="141" t="s">
        <v>5279</v>
      </c>
      <c r="C2491" t="s">
        <v>4923</v>
      </c>
      <c r="D2491" s="140">
        <v>10.1</v>
      </c>
    </row>
    <row r="2492" spans="1:4" ht="30">
      <c r="A2492">
        <v>38431</v>
      </c>
      <c r="B2492" s="141" t="s">
        <v>5280</v>
      </c>
      <c r="C2492" t="s">
        <v>4923</v>
      </c>
      <c r="D2492" s="140">
        <v>16</v>
      </c>
    </row>
    <row r="2493" spans="1:4" ht="30">
      <c r="A2493">
        <v>38430</v>
      </c>
      <c r="B2493" s="141" t="s">
        <v>1531</v>
      </c>
      <c r="C2493" t="s">
        <v>4923</v>
      </c>
      <c r="D2493" s="140">
        <v>20.440000000000001</v>
      </c>
    </row>
    <row r="2494" spans="1:4">
      <c r="A2494">
        <v>36348</v>
      </c>
      <c r="B2494" s="141" t="s">
        <v>5281</v>
      </c>
      <c r="C2494" t="s">
        <v>4923</v>
      </c>
      <c r="D2494" s="140">
        <v>2</v>
      </c>
    </row>
    <row r="2495" spans="1:4">
      <c r="A2495">
        <v>36349</v>
      </c>
      <c r="B2495" s="141" t="s">
        <v>5282</v>
      </c>
      <c r="C2495" t="s">
        <v>4923</v>
      </c>
      <c r="D2495" s="140">
        <v>3</v>
      </c>
    </row>
    <row r="2496" spans="1:4">
      <c r="A2496">
        <v>38433</v>
      </c>
      <c r="B2496" s="141" t="s">
        <v>5283</v>
      </c>
      <c r="C2496" t="s">
        <v>4923</v>
      </c>
      <c r="D2496" s="140">
        <v>5.56</v>
      </c>
    </row>
    <row r="2497" spans="1:4">
      <c r="A2497">
        <v>38440</v>
      </c>
      <c r="B2497" s="141" t="s">
        <v>5284</v>
      </c>
      <c r="C2497" t="s">
        <v>4923</v>
      </c>
      <c r="D2497" s="140">
        <v>191.68</v>
      </c>
    </row>
    <row r="2498" spans="1:4">
      <c r="A2498">
        <v>36359</v>
      </c>
      <c r="B2498" s="141" t="s">
        <v>5285</v>
      </c>
      <c r="C2498" t="s">
        <v>4923</v>
      </c>
      <c r="D2498" s="140">
        <v>2.38</v>
      </c>
    </row>
    <row r="2499" spans="1:4">
      <c r="A2499">
        <v>36360</v>
      </c>
      <c r="B2499" s="141" t="s">
        <v>5286</v>
      </c>
      <c r="C2499" t="s">
        <v>4923</v>
      </c>
      <c r="D2499" s="140">
        <v>3.68</v>
      </c>
    </row>
    <row r="2500" spans="1:4">
      <c r="A2500">
        <v>38434</v>
      </c>
      <c r="B2500" s="141" t="s">
        <v>5287</v>
      </c>
      <c r="C2500" t="s">
        <v>4923</v>
      </c>
      <c r="D2500" s="140">
        <v>5.63</v>
      </c>
    </row>
    <row r="2501" spans="1:4">
      <c r="A2501">
        <v>38435</v>
      </c>
      <c r="B2501" s="141" t="s">
        <v>5288</v>
      </c>
      <c r="C2501" t="s">
        <v>4923</v>
      </c>
      <c r="D2501" s="140">
        <v>10.69</v>
      </c>
    </row>
    <row r="2502" spans="1:4">
      <c r="A2502">
        <v>38436</v>
      </c>
      <c r="B2502" s="141" t="s">
        <v>5289</v>
      </c>
      <c r="C2502" t="s">
        <v>4923</v>
      </c>
      <c r="D2502" s="140">
        <v>22.1</v>
      </c>
    </row>
    <row r="2503" spans="1:4">
      <c r="A2503">
        <v>38437</v>
      </c>
      <c r="B2503" s="141" t="s">
        <v>5290</v>
      </c>
      <c r="C2503" t="s">
        <v>4923</v>
      </c>
      <c r="D2503" s="140">
        <v>33.19</v>
      </c>
    </row>
    <row r="2504" spans="1:4">
      <c r="A2504">
        <v>38438</v>
      </c>
      <c r="B2504" s="141" t="s">
        <v>5291</v>
      </c>
      <c r="C2504" t="s">
        <v>4923</v>
      </c>
      <c r="D2504" s="140">
        <v>83.85</v>
      </c>
    </row>
    <row r="2505" spans="1:4">
      <c r="A2505">
        <v>38439</v>
      </c>
      <c r="B2505" s="141" t="s">
        <v>5292</v>
      </c>
      <c r="C2505" t="s">
        <v>4923</v>
      </c>
      <c r="D2505" s="140">
        <v>127.81</v>
      </c>
    </row>
    <row r="2506" spans="1:4" ht="30">
      <c r="A2506">
        <v>10836</v>
      </c>
      <c r="B2506" s="141" t="s">
        <v>1532</v>
      </c>
      <c r="C2506" t="s">
        <v>4923</v>
      </c>
      <c r="D2506" s="140">
        <v>26.18</v>
      </c>
    </row>
    <row r="2507" spans="1:4">
      <c r="A2507">
        <v>20128</v>
      </c>
      <c r="B2507" s="141" t="s">
        <v>1533</v>
      </c>
      <c r="C2507" t="s">
        <v>4923</v>
      </c>
      <c r="D2507" s="140">
        <v>76.709999999999994</v>
      </c>
    </row>
    <row r="2508" spans="1:4">
      <c r="A2508">
        <v>20131</v>
      </c>
      <c r="B2508" s="141" t="s">
        <v>1534</v>
      </c>
      <c r="C2508" t="s">
        <v>4923</v>
      </c>
      <c r="D2508" s="140">
        <v>70.02</v>
      </c>
    </row>
    <row r="2509" spans="1:4" ht="30">
      <c r="A2509">
        <v>3521</v>
      </c>
      <c r="B2509" s="141" t="s">
        <v>1535</v>
      </c>
      <c r="C2509" t="s">
        <v>4923</v>
      </c>
      <c r="D2509" s="140">
        <v>2.62</v>
      </c>
    </row>
    <row r="2510" spans="1:4" ht="30">
      <c r="A2510">
        <v>3531</v>
      </c>
      <c r="B2510" s="141" t="s">
        <v>1536</v>
      </c>
      <c r="C2510" t="s">
        <v>4923</v>
      </c>
      <c r="D2510" s="140">
        <v>2.97</v>
      </c>
    </row>
    <row r="2511" spans="1:4" ht="30">
      <c r="A2511">
        <v>3522</v>
      </c>
      <c r="B2511" s="141" t="s">
        <v>1537</v>
      </c>
      <c r="C2511" t="s">
        <v>4923</v>
      </c>
      <c r="D2511" s="140">
        <v>4.42</v>
      </c>
    </row>
    <row r="2512" spans="1:4" ht="30">
      <c r="A2512">
        <v>3527</v>
      </c>
      <c r="B2512" s="141" t="s">
        <v>1538</v>
      </c>
      <c r="C2512" t="s">
        <v>4923</v>
      </c>
      <c r="D2512" s="140">
        <v>15.18</v>
      </c>
    </row>
    <row r="2513" spans="1:4" ht="30">
      <c r="A2513">
        <v>10835</v>
      </c>
      <c r="B2513" s="141" t="s">
        <v>1539</v>
      </c>
      <c r="C2513" t="s">
        <v>4923</v>
      </c>
      <c r="D2513" s="140">
        <v>5.48</v>
      </c>
    </row>
    <row r="2514" spans="1:4">
      <c r="A2514">
        <v>3475</v>
      </c>
      <c r="B2514" s="141" t="s">
        <v>1540</v>
      </c>
      <c r="C2514" t="s">
        <v>4923</v>
      </c>
      <c r="D2514" s="140">
        <v>5.0999999999999996</v>
      </c>
    </row>
    <row r="2515" spans="1:4">
      <c r="A2515">
        <v>3485</v>
      </c>
      <c r="B2515" s="141" t="s">
        <v>1541</v>
      </c>
      <c r="C2515" t="s">
        <v>4923</v>
      </c>
      <c r="D2515" s="140">
        <v>16.3</v>
      </c>
    </row>
    <row r="2516" spans="1:4">
      <c r="A2516">
        <v>3534</v>
      </c>
      <c r="B2516" s="141" t="s">
        <v>1542</v>
      </c>
      <c r="C2516" t="s">
        <v>4923</v>
      </c>
      <c r="D2516" s="140">
        <v>6.45</v>
      </c>
    </row>
    <row r="2517" spans="1:4">
      <c r="A2517">
        <v>3543</v>
      </c>
      <c r="B2517" s="141" t="s">
        <v>1543</v>
      </c>
      <c r="C2517" t="s">
        <v>4923</v>
      </c>
      <c r="D2517" s="140">
        <v>3.24</v>
      </c>
    </row>
    <row r="2518" spans="1:4">
      <c r="A2518">
        <v>3482</v>
      </c>
      <c r="B2518" s="141" t="s">
        <v>1544</v>
      </c>
      <c r="C2518" t="s">
        <v>4923</v>
      </c>
      <c r="D2518" s="140">
        <v>8.19</v>
      </c>
    </row>
    <row r="2519" spans="1:4">
      <c r="A2519">
        <v>3505</v>
      </c>
      <c r="B2519" s="141" t="s">
        <v>1545</v>
      </c>
      <c r="C2519" t="s">
        <v>4923</v>
      </c>
      <c r="D2519" s="140">
        <v>4.6500000000000004</v>
      </c>
    </row>
    <row r="2520" spans="1:4">
      <c r="A2520">
        <v>3516</v>
      </c>
      <c r="B2520" s="141" t="s">
        <v>1546</v>
      </c>
      <c r="C2520" t="s">
        <v>4923</v>
      </c>
      <c r="D2520" s="140">
        <v>1.43</v>
      </c>
    </row>
    <row r="2521" spans="1:4">
      <c r="A2521">
        <v>3517</v>
      </c>
      <c r="B2521" s="141" t="s">
        <v>1547</v>
      </c>
      <c r="C2521" t="s">
        <v>4923</v>
      </c>
      <c r="D2521" s="140">
        <v>5</v>
      </c>
    </row>
    <row r="2522" spans="1:4" ht="30">
      <c r="A2522">
        <v>3515</v>
      </c>
      <c r="B2522" s="141" t="s">
        <v>1548</v>
      </c>
      <c r="C2522" t="s">
        <v>4923</v>
      </c>
      <c r="D2522" s="140">
        <v>7.53</v>
      </c>
    </row>
    <row r="2523" spans="1:4" ht="30">
      <c r="A2523">
        <v>20147</v>
      </c>
      <c r="B2523" s="141" t="s">
        <v>1549</v>
      </c>
      <c r="C2523" t="s">
        <v>4923</v>
      </c>
      <c r="D2523" s="140">
        <v>8.1</v>
      </c>
    </row>
    <row r="2524" spans="1:4" ht="30">
      <c r="A2524">
        <v>3524</v>
      </c>
      <c r="B2524" s="141" t="s">
        <v>1550</v>
      </c>
      <c r="C2524" t="s">
        <v>4923</v>
      </c>
      <c r="D2524" s="140">
        <v>9.6</v>
      </c>
    </row>
    <row r="2525" spans="1:4" ht="30">
      <c r="A2525">
        <v>3532</v>
      </c>
      <c r="B2525" s="141" t="s">
        <v>1551</v>
      </c>
      <c r="C2525" t="s">
        <v>4923</v>
      </c>
      <c r="D2525" s="140">
        <v>17.57</v>
      </c>
    </row>
    <row r="2526" spans="1:4">
      <c r="A2526">
        <v>3528</v>
      </c>
      <c r="B2526" s="141" t="s">
        <v>1552</v>
      </c>
      <c r="C2526" t="s">
        <v>4923</v>
      </c>
      <c r="D2526" s="140">
        <v>11.29</v>
      </c>
    </row>
    <row r="2527" spans="1:4">
      <c r="A2527">
        <v>37952</v>
      </c>
      <c r="B2527" s="141" t="s">
        <v>1553</v>
      </c>
      <c r="C2527" t="s">
        <v>4923</v>
      </c>
      <c r="D2527" s="140">
        <v>80.430000000000007</v>
      </c>
    </row>
    <row r="2528" spans="1:4">
      <c r="A2528">
        <v>37951</v>
      </c>
      <c r="B2528" s="141" t="s">
        <v>1554</v>
      </c>
      <c r="C2528" t="s">
        <v>4923</v>
      </c>
      <c r="D2528" s="140">
        <v>2.93</v>
      </c>
    </row>
    <row r="2529" spans="1:4">
      <c r="A2529">
        <v>3518</v>
      </c>
      <c r="B2529" s="141" t="s">
        <v>1555</v>
      </c>
      <c r="C2529" t="s">
        <v>4923</v>
      </c>
      <c r="D2529" s="140">
        <v>4.28</v>
      </c>
    </row>
    <row r="2530" spans="1:4">
      <c r="A2530">
        <v>3519</v>
      </c>
      <c r="B2530" s="141" t="s">
        <v>1556</v>
      </c>
      <c r="C2530" t="s">
        <v>4923</v>
      </c>
      <c r="D2530" s="140">
        <v>10.14</v>
      </c>
    </row>
    <row r="2531" spans="1:4">
      <c r="A2531">
        <v>3520</v>
      </c>
      <c r="B2531" s="141" t="s">
        <v>1557</v>
      </c>
      <c r="C2531" t="s">
        <v>4923</v>
      </c>
      <c r="D2531" s="140">
        <v>11.36</v>
      </c>
    </row>
    <row r="2532" spans="1:4">
      <c r="A2532">
        <v>37950</v>
      </c>
      <c r="B2532" s="141" t="s">
        <v>1558</v>
      </c>
      <c r="C2532" t="s">
        <v>4923</v>
      </c>
      <c r="D2532" s="140">
        <v>70.02</v>
      </c>
    </row>
    <row r="2533" spans="1:4">
      <c r="A2533">
        <v>37949</v>
      </c>
      <c r="B2533" s="141" t="s">
        <v>1559</v>
      </c>
      <c r="C2533" t="s">
        <v>4923</v>
      </c>
      <c r="D2533" s="140">
        <v>2.56</v>
      </c>
    </row>
    <row r="2534" spans="1:4">
      <c r="A2534">
        <v>3526</v>
      </c>
      <c r="B2534" s="141" t="s">
        <v>1560</v>
      </c>
      <c r="C2534" t="s">
        <v>4923</v>
      </c>
      <c r="D2534" s="140">
        <v>3.44</v>
      </c>
    </row>
    <row r="2535" spans="1:4">
      <c r="A2535">
        <v>3509</v>
      </c>
      <c r="B2535" s="141" t="s">
        <v>1561</v>
      </c>
      <c r="C2535" t="s">
        <v>4923</v>
      </c>
      <c r="D2535" s="140">
        <v>8.94</v>
      </c>
    </row>
    <row r="2536" spans="1:4">
      <c r="A2536">
        <v>3530</v>
      </c>
      <c r="B2536" s="141" t="s">
        <v>1562</v>
      </c>
      <c r="C2536" t="s">
        <v>4923</v>
      </c>
      <c r="D2536" s="140">
        <v>302.52</v>
      </c>
    </row>
    <row r="2537" spans="1:4">
      <c r="A2537">
        <v>3542</v>
      </c>
      <c r="B2537" s="141" t="s">
        <v>1563</v>
      </c>
      <c r="C2537" t="s">
        <v>4923</v>
      </c>
      <c r="D2537" s="140">
        <v>0.7</v>
      </c>
    </row>
    <row r="2538" spans="1:4">
      <c r="A2538">
        <v>3529</v>
      </c>
      <c r="B2538" s="141" t="s">
        <v>1564</v>
      </c>
      <c r="C2538" t="s">
        <v>4923</v>
      </c>
      <c r="D2538" s="140">
        <v>0.97</v>
      </c>
    </row>
    <row r="2539" spans="1:4">
      <c r="A2539">
        <v>3536</v>
      </c>
      <c r="B2539" s="141" t="s">
        <v>1565</v>
      </c>
      <c r="C2539" t="s">
        <v>4923</v>
      </c>
      <c r="D2539" s="140">
        <v>2.9</v>
      </c>
    </row>
    <row r="2540" spans="1:4">
      <c r="A2540">
        <v>3535</v>
      </c>
      <c r="B2540" s="141" t="s">
        <v>1566</v>
      </c>
      <c r="C2540" t="s">
        <v>4923</v>
      </c>
      <c r="D2540" s="140">
        <v>6.87</v>
      </c>
    </row>
    <row r="2541" spans="1:4">
      <c r="A2541">
        <v>3540</v>
      </c>
      <c r="B2541" s="141" t="s">
        <v>1567</v>
      </c>
      <c r="C2541" t="s">
        <v>4923</v>
      </c>
      <c r="D2541" s="140">
        <v>7.43</v>
      </c>
    </row>
    <row r="2542" spans="1:4">
      <c r="A2542">
        <v>3539</v>
      </c>
      <c r="B2542" s="141" t="s">
        <v>1568</v>
      </c>
      <c r="C2542" t="s">
        <v>4923</v>
      </c>
      <c r="D2542" s="140">
        <v>32.270000000000003</v>
      </c>
    </row>
    <row r="2543" spans="1:4">
      <c r="A2543">
        <v>3513</v>
      </c>
      <c r="B2543" s="141" t="s">
        <v>1569</v>
      </c>
      <c r="C2543" t="s">
        <v>4923</v>
      </c>
      <c r="D2543" s="140">
        <v>143.41</v>
      </c>
    </row>
    <row r="2544" spans="1:4">
      <c r="A2544">
        <v>3492</v>
      </c>
      <c r="B2544" s="141" t="s">
        <v>1570</v>
      </c>
      <c r="C2544" t="s">
        <v>4923</v>
      </c>
      <c r="D2544" s="140">
        <v>27.61</v>
      </c>
    </row>
    <row r="2545" spans="1:4">
      <c r="A2545">
        <v>3491</v>
      </c>
      <c r="B2545" s="141" t="s">
        <v>1571</v>
      </c>
      <c r="C2545" t="s">
        <v>4923</v>
      </c>
      <c r="D2545" s="140">
        <v>15.74</v>
      </c>
    </row>
    <row r="2546" spans="1:4">
      <c r="A2546">
        <v>3493</v>
      </c>
      <c r="B2546" s="141" t="s">
        <v>1572</v>
      </c>
      <c r="C2546" t="s">
        <v>4923</v>
      </c>
      <c r="D2546" s="140">
        <v>37.74</v>
      </c>
    </row>
    <row r="2547" spans="1:4" ht="30">
      <c r="A2547">
        <v>12628</v>
      </c>
      <c r="B2547" s="141" t="s">
        <v>1573</v>
      </c>
      <c r="C2547" t="s">
        <v>4923</v>
      </c>
      <c r="D2547" s="140">
        <v>8.57</v>
      </c>
    </row>
    <row r="2548" spans="1:4" ht="30">
      <c r="A2548">
        <v>12629</v>
      </c>
      <c r="B2548" s="141" t="s">
        <v>1574</v>
      </c>
      <c r="C2548" t="s">
        <v>4923</v>
      </c>
      <c r="D2548" s="140">
        <v>9.3000000000000007</v>
      </c>
    </row>
    <row r="2549" spans="1:4">
      <c r="A2549">
        <v>3481</v>
      </c>
      <c r="B2549" s="141" t="s">
        <v>1575</v>
      </c>
      <c r="C2549" t="s">
        <v>4923</v>
      </c>
      <c r="D2549" s="140">
        <v>19.12</v>
      </c>
    </row>
    <row r="2550" spans="1:4">
      <c r="A2550">
        <v>3510</v>
      </c>
      <c r="B2550" s="141" t="s">
        <v>1576</v>
      </c>
      <c r="C2550" t="s">
        <v>4923</v>
      </c>
      <c r="D2550" s="140">
        <v>17.87</v>
      </c>
    </row>
    <row r="2551" spans="1:4">
      <c r="A2551">
        <v>3508</v>
      </c>
      <c r="B2551" s="141" t="s">
        <v>1577</v>
      </c>
      <c r="C2551" t="s">
        <v>4923</v>
      </c>
      <c r="D2551" s="140">
        <v>46.71</v>
      </c>
    </row>
    <row r="2552" spans="1:4" ht="30">
      <c r="A2552">
        <v>38939</v>
      </c>
      <c r="B2552" s="141" t="s">
        <v>5293</v>
      </c>
      <c r="C2552" t="s">
        <v>4923</v>
      </c>
      <c r="D2552" s="140">
        <v>13.04</v>
      </c>
    </row>
    <row r="2553" spans="1:4" ht="30">
      <c r="A2553">
        <v>38940</v>
      </c>
      <c r="B2553" s="141" t="s">
        <v>5294</v>
      </c>
      <c r="C2553" t="s">
        <v>4923</v>
      </c>
      <c r="D2553" s="140">
        <v>19.91</v>
      </c>
    </row>
    <row r="2554" spans="1:4" ht="30">
      <c r="A2554">
        <v>38941</v>
      </c>
      <c r="B2554" s="141" t="s">
        <v>5295</v>
      </c>
      <c r="C2554" t="s">
        <v>4923</v>
      </c>
      <c r="D2554" s="140">
        <v>23.52</v>
      </c>
    </row>
    <row r="2555" spans="1:4" ht="30">
      <c r="A2555">
        <v>38942</v>
      </c>
      <c r="B2555" s="141" t="s">
        <v>5296</v>
      </c>
      <c r="C2555" t="s">
        <v>4923</v>
      </c>
      <c r="D2555" s="140">
        <v>26.34</v>
      </c>
    </row>
    <row r="2556" spans="1:4" ht="30">
      <c r="A2556">
        <v>38987</v>
      </c>
      <c r="B2556" s="141" t="s">
        <v>5297</v>
      </c>
      <c r="C2556" t="s">
        <v>4923</v>
      </c>
      <c r="D2556" s="140">
        <v>9.9499999999999993</v>
      </c>
    </row>
    <row r="2557" spans="1:4" ht="30">
      <c r="A2557">
        <v>38988</v>
      </c>
      <c r="B2557" s="141" t="s">
        <v>5298</v>
      </c>
      <c r="C2557" t="s">
        <v>4923</v>
      </c>
      <c r="D2557" s="140">
        <v>23.11</v>
      </c>
    </row>
    <row r="2558" spans="1:4" ht="30">
      <c r="A2558">
        <v>38989</v>
      </c>
      <c r="B2558" s="141" t="s">
        <v>5299</v>
      </c>
      <c r="C2558" t="s">
        <v>4923</v>
      </c>
      <c r="D2558" s="140">
        <v>30.71</v>
      </c>
    </row>
    <row r="2559" spans="1:4" ht="30">
      <c r="A2559">
        <v>38990</v>
      </c>
      <c r="B2559" s="141" t="s">
        <v>5300</v>
      </c>
      <c r="C2559" t="s">
        <v>4923</v>
      </c>
      <c r="D2559" s="140">
        <v>80.94</v>
      </c>
    </row>
    <row r="2560" spans="1:4" ht="30">
      <c r="A2560">
        <v>38991</v>
      </c>
      <c r="B2560" s="141" t="s">
        <v>5301</v>
      </c>
      <c r="C2560" t="s">
        <v>4923</v>
      </c>
      <c r="D2560" s="140">
        <v>163.54</v>
      </c>
    </row>
    <row r="2561" spans="1:4" ht="30">
      <c r="A2561">
        <v>38913</v>
      </c>
      <c r="B2561" s="141" t="s">
        <v>5302</v>
      </c>
      <c r="C2561" t="s">
        <v>4923</v>
      </c>
      <c r="D2561" s="140">
        <v>12.1</v>
      </c>
    </row>
    <row r="2562" spans="1:4" ht="30">
      <c r="A2562">
        <v>38914</v>
      </c>
      <c r="B2562" s="141" t="s">
        <v>5303</v>
      </c>
      <c r="C2562" t="s">
        <v>4923</v>
      </c>
      <c r="D2562" s="140">
        <v>14.03</v>
      </c>
    </row>
    <row r="2563" spans="1:4" ht="30">
      <c r="A2563">
        <v>38915</v>
      </c>
      <c r="B2563" s="141" t="s">
        <v>5304</v>
      </c>
      <c r="C2563" t="s">
        <v>4923</v>
      </c>
      <c r="D2563" s="140">
        <v>24.37</v>
      </c>
    </row>
    <row r="2564" spans="1:4" ht="30">
      <c r="A2564">
        <v>38916</v>
      </c>
      <c r="B2564" s="141" t="s">
        <v>5305</v>
      </c>
      <c r="C2564" t="s">
        <v>4923</v>
      </c>
      <c r="D2564" s="140">
        <v>32.15</v>
      </c>
    </row>
    <row r="2565" spans="1:4" ht="30">
      <c r="A2565">
        <v>39300</v>
      </c>
      <c r="B2565" s="141" t="s">
        <v>5306</v>
      </c>
      <c r="C2565" t="s">
        <v>4923</v>
      </c>
      <c r="D2565" s="140">
        <v>10.93</v>
      </c>
    </row>
    <row r="2566" spans="1:4" ht="30">
      <c r="A2566">
        <v>39301</v>
      </c>
      <c r="B2566" s="141" t="s">
        <v>5307</v>
      </c>
      <c r="C2566" t="s">
        <v>4923</v>
      </c>
      <c r="D2566" s="140">
        <v>15.17</v>
      </c>
    </row>
    <row r="2567" spans="1:4" ht="30">
      <c r="A2567">
        <v>39302</v>
      </c>
      <c r="B2567" s="141" t="s">
        <v>5308</v>
      </c>
      <c r="C2567" t="s">
        <v>4923</v>
      </c>
      <c r="D2567" s="140">
        <v>19.059999999999999</v>
      </c>
    </row>
    <row r="2568" spans="1:4" ht="30">
      <c r="A2568">
        <v>39303</v>
      </c>
      <c r="B2568" s="141" t="s">
        <v>5309</v>
      </c>
      <c r="C2568" t="s">
        <v>4923</v>
      </c>
      <c r="D2568" s="140">
        <v>33.51</v>
      </c>
    </row>
    <row r="2569" spans="1:4" ht="30">
      <c r="A2569">
        <v>38923</v>
      </c>
      <c r="B2569" s="141" t="s">
        <v>5310</v>
      </c>
      <c r="C2569" t="s">
        <v>4923</v>
      </c>
      <c r="D2569" s="140">
        <v>10.67</v>
      </c>
    </row>
    <row r="2570" spans="1:4" ht="30">
      <c r="A2570">
        <v>38925</v>
      </c>
      <c r="B2570" s="141" t="s">
        <v>5311</v>
      </c>
      <c r="C2570" t="s">
        <v>4923</v>
      </c>
      <c r="D2570" s="140">
        <v>11.47</v>
      </c>
    </row>
    <row r="2571" spans="1:4" ht="30">
      <c r="A2571">
        <v>38926</v>
      </c>
      <c r="B2571" s="141" t="s">
        <v>5312</v>
      </c>
      <c r="C2571" t="s">
        <v>4923</v>
      </c>
      <c r="D2571" s="140">
        <v>16.38</v>
      </c>
    </row>
    <row r="2572" spans="1:4" ht="30">
      <c r="A2572">
        <v>38927</v>
      </c>
      <c r="B2572" s="141" t="s">
        <v>5313</v>
      </c>
      <c r="C2572" t="s">
        <v>4923</v>
      </c>
      <c r="D2572" s="140">
        <v>17.52</v>
      </c>
    </row>
    <row r="2573" spans="1:4" ht="30">
      <c r="A2573">
        <v>39304</v>
      </c>
      <c r="B2573" s="141" t="s">
        <v>5314</v>
      </c>
      <c r="C2573" t="s">
        <v>4923</v>
      </c>
      <c r="D2573" s="140">
        <v>13.5</v>
      </c>
    </row>
    <row r="2574" spans="1:4" ht="30">
      <c r="A2574">
        <v>38924</v>
      </c>
      <c r="B2574" s="141" t="s">
        <v>5315</v>
      </c>
      <c r="C2574" t="s">
        <v>4923</v>
      </c>
      <c r="D2574" s="140">
        <v>19.23</v>
      </c>
    </row>
    <row r="2575" spans="1:4" ht="30">
      <c r="A2575">
        <v>39305</v>
      </c>
      <c r="B2575" s="141" t="s">
        <v>5316</v>
      </c>
      <c r="C2575" t="s">
        <v>4923</v>
      </c>
      <c r="D2575" s="140">
        <v>17.670000000000002</v>
      </c>
    </row>
    <row r="2576" spans="1:4" ht="30">
      <c r="A2576">
        <v>39306</v>
      </c>
      <c r="B2576" s="141" t="s">
        <v>5317</v>
      </c>
      <c r="C2576" t="s">
        <v>4923</v>
      </c>
      <c r="D2576" s="140">
        <v>22.11</v>
      </c>
    </row>
    <row r="2577" spans="1:4" ht="30">
      <c r="A2577">
        <v>38928</v>
      </c>
      <c r="B2577" s="141" t="s">
        <v>5318</v>
      </c>
      <c r="C2577" t="s">
        <v>4923</v>
      </c>
      <c r="D2577" s="140">
        <v>19.420000000000002</v>
      </c>
    </row>
    <row r="2578" spans="1:4" ht="30">
      <c r="A2578">
        <v>38929</v>
      </c>
      <c r="B2578" s="141" t="s">
        <v>5319</v>
      </c>
      <c r="C2578" t="s">
        <v>4923</v>
      </c>
      <c r="D2578" s="140">
        <v>34.43</v>
      </c>
    </row>
    <row r="2579" spans="1:4" ht="30">
      <c r="A2579">
        <v>39307</v>
      </c>
      <c r="B2579" s="141" t="s">
        <v>5320</v>
      </c>
      <c r="C2579" t="s">
        <v>4923</v>
      </c>
      <c r="D2579" s="140">
        <v>25.44</v>
      </c>
    </row>
    <row r="2580" spans="1:4" ht="30">
      <c r="A2580">
        <v>38930</v>
      </c>
      <c r="B2580" s="141" t="s">
        <v>5321</v>
      </c>
      <c r="C2580" t="s">
        <v>4923</v>
      </c>
      <c r="D2580" s="140">
        <v>43.26</v>
      </c>
    </row>
    <row r="2581" spans="1:4" ht="30">
      <c r="A2581">
        <v>38931</v>
      </c>
      <c r="B2581" s="141" t="s">
        <v>5322</v>
      </c>
      <c r="C2581" t="s">
        <v>4923</v>
      </c>
      <c r="D2581" s="140">
        <v>10.89</v>
      </c>
    </row>
    <row r="2582" spans="1:4" ht="30">
      <c r="A2582">
        <v>38932</v>
      </c>
      <c r="B2582" s="141" t="s">
        <v>5323</v>
      </c>
      <c r="C2582" t="s">
        <v>4923</v>
      </c>
      <c r="D2582" s="140">
        <v>11</v>
      </c>
    </row>
    <row r="2583" spans="1:4" ht="30">
      <c r="A2583">
        <v>38934</v>
      </c>
      <c r="B2583" s="141" t="s">
        <v>5324</v>
      </c>
      <c r="C2583" t="s">
        <v>4923</v>
      </c>
      <c r="D2583" s="140">
        <v>16.260000000000002</v>
      </c>
    </row>
    <row r="2584" spans="1:4" ht="30">
      <c r="A2584">
        <v>38935</v>
      </c>
      <c r="B2584" s="141" t="s">
        <v>5325</v>
      </c>
      <c r="C2584" t="s">
        <v>4923</v>
      </c>
      <c r="D2584" s="140">
        <v>17.399999999999999</v>
      </c>
    </row>
    <row r="2585" spans="1:4" ht="30">
      <c r="A2585">
        <v>38936</v>
      </c>
      <c r="B2585" s="141" t="s">
        <v>5326</v>
      </c>
      <c r="C2585" t="s">
        <v>4923</v>
      </c>
      <c r="D2585" s="140">
        <v>18.63</v>
      </c>
    </row>
    <row r="2586" spans="1:4" ht="30">
      <c r="A2586">
        <v>38937</v>
      </c>
      <c r="B2586" s="141" t="s">
        <v>5327</v>
      </c>
      <c r="C2586" t="s">
        <v>4923</v>
      </c>
      <c r="D2586" s="140">
        <v>22.71</v>
      </c>
    </row>
    <row r="2587" spans="1:4" ht="30">
      <c r="A2587">
        <v>38938</v>
      </c>
      <c r="B2587" s="141" t="s">
        <v>5328</v>
      </c>
      <c r="C2587" t="s">
        <v>4923</v>
      </c>
      <c r="D2587" s="140">
        <v>33.76</v>
      </c>
    </row>
    <row r="2588" spans="1:4">
      <c r="A2588">
        <v>3489</v>
      </c>
      <c r="B2588" s="141" t="s">
        <v>1578</v>
      </c>
      <c r="C2588" t="s">
        <v>4923</v>
      </c>
      <c r="D2588" s="140">
        <v>17.66</v>
      </c>
    </row>
    <row r="2589" spans="1:4" ht="30">
      <c r="A2589">
        <v>20151</v>
      </c>
      <c r="B2589" s="141" t="s">
        <v>8646</v>
      </c>
      <c r="C2589" t="s">
        <v>4923</v>
      </c>
      <c r="D2589" s="140">
        <v>31.53</v>
      </c>
    </row>
    <row r="2590" spans="1:4" ht="30">
      <c r="A2590">
        <v>20152</v>
      </c>
      <c r="B2590" s="141" t="s">
        <v>8647</v>
      </c>
      <c r="C2590" t="s">
        <v>4923</v>
      </c>
      <c r="D2590" s="140">
        <v>109.72</v>
      </c>
    </row>
    <row r="2591" spans="1:4" ht="30">
      <c r="A2591">
        <v>20148</v>
      </c>
      <c r="B2591" s="141" t="s">
        <v>8648</v>
      </c>
      <c r="C2591" t="s">
        <v>4923</v>
      </c>
      <c r="D2591" s="140">
        <v>6.27</v>
      </c>
    </row>
    <row r="2592" spans="1:4" ht="30">
      <c r="A2592">
        <v>20149</v>
      </c>
      <c r="B2592" s="141" t="s">
        <v>8649</v>
      </c>
      <c r="C2592" t="s">
        <v>4923</v>
      </c>
      <c r="D2592" s="140">
        <v>9.7100000000000009</v>
      </c>
    </row>
    <row r="2593" spans="1:4" ht="30">
      <c r="A2593">
        <v>20150</v>
      </c>
      <c r="B2593" s="141" t="s">
        <v>8650</v>
      </c>
      <c r="C2593" t="s">
        <v>4923</v>
      </c>
      <c r="D2593" s="140">
        <v>22.64</v>
      </c>
    </row>
    <row r="2594" spans="1:4" ht="30">
      <c r="A2594">
        <v>20157</v>
      </c>
      <c r="B2594" s="141" t="s">
        <v>8651</v>
      </c>
      <c r="C2594" t="s">
        <v>4923</v>
      </c>
      <c r="D2594" s="140">
        <v>42.54</v>
      </c>
    </row>
    <row r="2595" spans="1:4" ht="30">
      <c r="A2595">
        <v>20158</v>
      </c>
      <c r="B2595" s="141" t="s">
        <v>8652</v>
      </c>
      <c r="C2595" t="s">
        <v>4923</v>
      </c>
      <c r="D2595" s="140">
        <v>141.34</v>
      </c>
    </row>
    <row r="2596" spans="1:4" ht="30">
      <c r="A2596">
        <v>20154</v>
      </c>
      <c r="B2596" s="141" t="s">
        <v>8653</v>
      </c>
      <c r="C2596" t="s">
        <v>4923</v>
      </c>
      <c r="D2596" s="140">
        <v>8.06</v>
      </c>
    </row>
    <row r="2597" spans="1:4" ht="30">
      <c r="A2597">
        <v>20155</v>
      </c>
      <c r="B2597" s="141" t="s">
        <v>8654</v>
      </c>
      <c r="C2597" t="s">
        <v>4923</v>
      </c>
      <c r="D2597" s="140">
        <v>12.07</v>
      </c>
    </row>
    <row r="2598" spans="1:4" ht="30">
      <c r="A2598">
        <v>20156</v>
      </c>
      <c r="B2598" s="141" t="s">
        <v>8655</v>
      </c>
      <c r="C2598" t="s">
        <v>4923</v>
      </c>
      <c r="D2598" s="140">
        <v>27.16</v>
      </c>
    </row>
    <row r="2599" spans="1:4">
      <c r="A2599">
        <v>3512</v>
      </c>
      <c r="B2599" s="141" t="s">
        <v>1579</v>
      </c>
      <c r="C2599" t="s">
        <v>4923</v>
      </c>
      <c r="D2599" s="140">
        <v>276.66000000000003</v>
      </c>
    </row>
    <row r="2600" spans="1:4">
      <c r="A2600">
        <v>3499</v>
      </c>
      <c r="B2600" s="141" t="s">
        <v>1580</v>
      </c>
      <c r="C2600" t="s">
        <v>4923</v>
      </c>
      <c r="D2600" s="140">
        <v>1.17</v>
      </c>
    </row>
    <row r="2601" spans="1:4">
      <c r="A2601">
        <v>3500</v>
      </c>
      <c r="B2601" s="141" t="s">
        <v>1581</v>
      </c>
      <c r="C2601" t="s">
        <v>4923</v>
      </c>
      <c r="D2601" s="140">
        <v>1.98</v>
      </c>
    </row>
    <row r="2602" spans="1:4">
      <c r="A2602">
        <v>3501</v>
      </c>
      <c r="B2602" s="141" t="s">
        <v>1582</v>
      </c>
      <c r="C2602" t="s">
        <v>4923</v>
      </c>
      <c r="D2602" s="140">
        <v>5.74</v>
      </c>
    </row>
    <row r="2603" spans="1:4">
      <c r="A2603">
        <v>3502</v>
      </c>
      <c r="B2603" s="141" t="s">
        <v>1583</v>
      </c>
      <c r="C2603" t="s">
        <v>4923</v>
      </c>
      <c r="D2603" s="140">
        <v>8.17</v>
      </c>
    </row>
    <row r="2604" spans="1:4">
      <c r="A2604">
        <v>3503</v>
      </c>
      <c r="B2604" s="141" t="s">
        <v>1584</v>
      </c>
      <c r="C2604" t="s">
        <v>4923</v>
      </c>
      <c r="D2604" s="140">
        <v>9.7799999999999994</v>
      </c>
    </row>
    <row r="2605" spans="1:4">
      <c r="A2605">
        <v>3477</v>
      </c>
      <c r="B2605" s="141" t="s">
        <v>1585</v>
      </c>
      <c r="C2605" t="s">
        <v>4923</v>
      </c>
      <c r="D2605" s="140">
        <v>37.869999999999997</v>
      </c>
    </row>
    <row r="2606" spans="1:4">
      <c r="A2606">
        <v>3478</v>
      </c>
      <c r="B2606" s="141" t="s">
        <v>1586</v>
      </c>
      <c r="C2606" t="s">
        <v>4923</v>
      </c>
      <c r="D2606" s="140">
        <v>87.02</v>
      </c>
    </row>
    <row r="2607" spans="1:4">
      <c r="A2607">
        <v>3525</v>
      </c>
      <c r="B2607" s="141" t="s">
        <v>1587</v>
      </c>
      <c r="C2607" t="s">
        <v>4923</v>
      </c>
      <c r="D2607" s="140">
        <v>103.24</v>
      </c>
    </row>
    <row r="2608" spans="1:4">
      <c r="A2608">
        <v>3511</v>
      </c>
      <c r="B2608" s="141" t="s">
        <v>1588</v>
      </c>
      <c r="C2608" t="s">
        <v>4923</v>
      </c>
      <c r="D2608" s="140">
        <v>121.13</v>
      </c>
    </row>
    <row r="2609" spans="1:4" ht="30">
      <c r="A2609">
        <v>38917</v>
      </c>
      <c r="B2609" s="141" t="s">
        <v>5329</v>
      </c>
      <c r="C2609" t="s">
        <v>4923</v>
      </c>
      <c r="D2609" s="140">
        <v>10.42</v>
      </c>
    </row>
    <row r="2610" spans="1:4" ht="30">
      <c r="A2610">
        <v>38919</v>
      </c>
      <c r="B2610" s="141" t="s">
        <v>5330</v>
      </c>
      <c r="C2610" t="s">
        <v>4923</v>
      </c>
      <c r="D2610" s="140">
        <v>15.5</v>
      </c>
    </row>
    <row r="2611" spans="1:4" ht="30">
      <c r="A2611">
        <v>38922</v>
      </c>
      <c r="B2611" s="141" t="s">
        <v>5331</v>
      </c>
      <c r="C2611" t="s">
        <v>4923</v>
      </c>
      <c r="D2611" s="140">
        <v>20.03</v>
      </c>
    </row>
    <row r="2612" spans="1:4" ht="30">
      <c r="A2612">
        <v>38921</v>
      </c>
      <c r="B2612" s="141" t="s">
        <v>5332</v>
      </c>
      <c r="C2612" t="s">
        <v>4923</v>
      </c>
      <c r="D2612" s="140">
        <v>24.76</v>
      </c>
    </row>
    <row r="2613" spans="1:4" ht="30">
      <c r="A2613">
        <v>38918</v>
      </c>
      <c r="B2613" s="141" t="s">
        <v>5333</v>
      </c>
      <c r="C2613" t="s">
        <v>4923</v>
      </c>
      <c r="D2613" s="140">
        <v>23.54</v>
      </c>
    </row>
    <row r="2614" spans="1:4" ht="30">
      <c r="A2614">
        <v>38920</v>
      </c>
      <c r="B2614" s="141" t="s">
        <v>5334</v>
      </c>
      <c r="C2614" t="s">
        <v>4923</v>
      </c>
      <c r="D2614" s="140">
        <v>29.42</v>
      </c>
    </row>
    <row r="2615" spans="1:4" ht="30">
      <c r="A2615">
        <v>12032</v>
      </c>
      <c r="B2615" s="141" t="s">
        <v>1589</v>
      </c>
      <c r="C2615" t="s">
        <v>4968</v>
      </c>
      <c r="D2615" s="140">
        <v>62.07</v>
      </c>
    </row>
    <row r="2616" spans="1:4" ht="30">
      <c r="A2616">
        <v>12030</v>
      </c>
      <c r="B2616" s="141" t="s">
        <v>1590</v>
      </c>
      <c r="C2616" t="s">
        <v>4968</v>
      </c>
      <c r="D2616" s="140">
        <v>58.32</v>
      </c>
    </row>
    <row r="2617" spans="1:4" ht="30">
      <c r="A2617">
        <v>10908</v>
      </c>
      <c r="B2617" s="141" t="s">
        <v>1591</v>
      </c>
      <c r="C2617" t="s">
        <v>4923</v>
      </c>
      <c r="D2617" s="140">
        <v>23.82</v>
      </c>
    </row>
    <row r="2618" spans="1:4" ht="30">
      <c r="A2618">
        <v>10909</v>
      </c>
      <c r="B2618" s="141" t="s">
        <v>1592</v>
      </c>
      <c r="C2618" t="s">
        <v>4923</v>
      </c>
      <c r="D2618" s="140">
        <v>37.99</v>
      </c>
    </row>
    <row r="2619" spans="1:4" ht="30">
      <c r="A2619">
        <v>3669</v>
      </c>
      <c r="B2619" s="141" t="s">
        <v>1593</v>
      </c>
      <c r="C2619" t="s">
        <v>4923</v>
      </c>
      <c r="D2619" s="140">
        <v>16.28</v>
      </c>
    </row>
    <row r="2620" spans="1:4" ht="30">
      <c r="A2620">
        <v>20138</v>
      </c>
      <c r="B2620" s="141" t="s">
        <v>1594</v>
      </c>
      <c r="C2620" t="s">
        <v>4923</v>
      </c>
      <c r="D2620" s="140">
        <v>80.87</v>
      </c>
    </row>
    <row r="2621" spans="1:4" ht="30">
      <c r="A2621">
        <v>20139</v>
      </c>
      <c r="B2621" s="141" t="s">
        <v>8656</v>
      </c>
      <c r="C2621" t="s">
        <v>4923</v>
      </c>
      <c r="D2621" s="140">
        <v>135.86000000000001</v>
      </c>
    </row>
    <row r="2622" spans="1:4" ht="30">
      <c r="A2622">
        <v>3668</v>
      </c>
      <c r="B2622" s="141" t="s">
        <v>1595</v>
      </c>
      <c r="C2622" t="s">
        <v>4923</v>
      </c>
      <c r="D2622" s="140">
        <v>53.87</v>
      </c>
    </row>
    <row r="2623" spans="1:4" ht="30">
      <c r="A2623">
        <v>3656</v>
      </c>
      <c r="B2623" s="141" t="s">
        <v>1596</v>
      </c>
      <c r="C2623" t="s">
        <v>4923</v>
      </c>
      <c r="D2623" s="140">
        <v>26.7</v>
      </c>
    </row>
    <row r="2624" spans="1:4" ht="30">
      <c r="A2624">
        <v>10911</v>
      </c>
      <c r="B2624" s="141" t="s">
        <v>1597</v>
      </c>
      <c r="C2624" t="s">
        <v>4923</v>
      </c>
      <c r="D2624" s="140">
        <v>29.63</v>
      </c>
    </row>
    <row r="2625" spans="1:4">
      <c r="A2625">
        <v>3654</v>
      </c>
      <c r="B2625" s="141" t="s">
        <v>1598</v>
      </c>
      <c r="C2625" t="s">
        <v>4923</v>
      </c>
      <c r="D2625" s="140">
        <v>6.14</v>
      </c>
    </row>
    <row r="2626" spans="1:4">
      <c r="A2626">
        <v>3664</v>
      </c>
      <c r="B2626" s="141" t="s">
        <v>1599</v>
      </c>
      <c r="C2626" t="s">
        <v>4923</v>
      </c>
      <c r="D2626" s="140">
        <v>7.63</v>
      </c>
    </row>
    <row r="2627" spans="1:4">
      <c r="A2627">
        <v>3657</v>
      </c>
      <c r="B2627" s="141" t="s">
        <v>1600</v>
      </c>
      <c r="C2627" t="s">
        <v>4923</v>
      </c>
      <c r="D2627" s="140">
        <v>8.2200000000000006</v>
      </c>
    </row>
    <row r="2628" spans="1:4" ht="30">
      <c r="A2628">
        <v>12625</v>
      </c>
      <c r="B2628" s="141" t="s">
        <v>1601</v>
      </c>
      <c r="C2628" t="s">
        <v>4923</v>
      </c>
      <c r="D2628" s="140">
        <v>11.76</v>
      </c>
    </row>
    <row r="2629" spans="1:4">
      <c r="A2629">
        <v>20136</v>
      </c>
      <c r="B2629" s="141" t="s">
        <v>1602</v>
      </c>
      <c r="C2629" t="s">
        <v>4923</v>
      </c>
      <c r="D2629" s="140">
        <v>182.49</v>
      </c>
    </row>
    <row r="2630" spans="1:4" ht="30">
      <c r="A2630">
        <v>20144</v>
      </c>
      <c r="B2630" s="141" t="s">
        <v>8657</v>
      </c>
      <c r="C2630" t="s">
        <v>4923</v>
      </c>
      <c r="D2630" s="140">
        <v>80.16</v>
      </c>
    </row>
    <row r="2631" spans="1:4" ht="30">
      <c r="A2631">
        <v>20143</v>
      </c>
      <c r="B2631" s="141" t="s">
        <v>8658</v>
      </c>
      <c r="C2631" t="s">
        <v>4923</v>
      </c>
      <c r="D2631" s="140">
        <v>74.87</v>
      </c>
    </row>
    <row r="2632" spans="1:4" ht="30">
      <c r="A2632">
        <v>20145</v>
      </c>
      <c r="B2632" s="141" t="s">
        <v>8659</v>
      </c>
      <c r="C2632" t="s">
        <v>4923</v>
      </c>
      <c r="D2632" s="140">
        <v>212.45</v>
      </c>
    </row>
    <row r="2633" spans="1:4" ht="30">
      <c r="A2633">
        <v>20146</v>
      </c>
      <c r="B2633" s="141" t="s">
        <v>8660</v>
      </c>
      <c r="C2633" t="s">
        <v>4923</v>
      </c>
      <c r="D2633" s="140">
        <v>239.57</v>
      </c>
    </row>
    <row r="2634" spans="1:4" ht="30">
      <c r="A2634">
        <v>20140</v>
      </c>
      <c r="B2634" s="141" t="s">
        <v>8661</v>
      </c>
      <c r="C2634" t="s">
        <v>4923</v>
      </c>
      <c r="D2634" s="140">
        <v>9.5399999999999991</v>
      </c>
    </row>
    <row r="2635" spans="1:4" ht="30">
      <c r="A2635">
        <v>20141</v>
      </c>
      <c r="B2635" s="141" t="s">
        <v>8662</v>
      </c>
      <c r="C2635" t="s">
        <v>4923</v>
      </c>
      <c r="D2635" s="140">
        <v>16.739999999999998</v>
      </c>
    </row>
    <row r="2636" spans="1:4" ht="30">
      <c r="A2636">
        <v>20142</v>
      </c>
      <c r="B2636" s="141" t="s">
        <v>8663</v>
      </c>
      <c r="C2636" t="s">
        <v>4923</v>
      </c>
      <c r="D2636" s="140">
        <v>51.23</v>
      </c>
    </row>
    <row r="2637" spans="1:4">
      <c r="A2637">
        <v>3659</v>
      </c>
      <c r="B2637" s="141" t="s">
        <v>1603</v>
      </c>
      <c r="C2637" t="s">
        <v>4923</v>
      </c>
      <c r="D2637" s="140">
        <v>22.22</v>
      </c>
    </row>
    <row r="2638" spans="1:4">
      <c r="A2638">
        <v>3660</v>
      </c>
      <c r="B2638" s="141" t="s">
        <v>1604</v>
      </c>
      <c r="C2638" t="s">
        <v>4923</v>
      </c>
      <c r="D2638" s="140">
        <v>32.03</v>
      </c>
    </row>
    <row r="2639" spans="1:4">
      <c r="A2639">
        <v>3662</v>
      </c>
      <c r="B2639" s="141" t="s">
        <v>1605</v>
      </c>
      <c r="C2639" t="s">
        <v>4923</v>
      </c>
      <c r="D2639" s="140">
        <v>12.1</v>
      </c>
    </row>
    <row r="2640" spans="1:4">
      <c r="A2640">
        <v>3661</v>
      </c>
      <c r="B2640" s="141" t="s">
        <v>1606</v>
      </c>
      <c r="C2640" t="s">
        <v>4923</v>
      </c>
      <c r="D2640" s="140">
        <v>17.8</v>
      </c>
    </row>
    <row r="2641" spans="1:4">
      <c r="A2641">
        <v>3658</v>
      </c>
      <c r="B2641" s="141" t="s">
        <v>1607</v>
      </c>
      <c r="C2641" t="s">
        <v>4923</v>
      </c>
      <c r="D2641" s="140">
        <v>22.66</v>
      </c>
    </row>
    <row r="2642" spans="1:4" ht="30">
      <c r="A2642">
        <v>3670</v>
      </c>
      <c r="B2642" s="141" t="s">
        <v>1608</v>
      </c>
      <c r="C2642" t="s">
        <v>4923</v>
      </c>
      <c r="D2642" s="140">
        <v>29.57</v>
      </c>
    </row>
    <row r="2643" spans="1:4" ht="30">
      <c r="A2643">
        <v>3666</v>
      </c>
      <c r="B2643" s="141" t="s">
        <v>1609</v>
      </c>
      <c r="C2643" t="s">
        <v>4923</v>
      </c>
      <c r="D2643" s="140">
        <v>5.01</v>
      </c>
    </row>
    <row r="2644" spans="1:4">
      <c r="A2644">
        <v>14157</v>
      </c>
      <c r="B2644" s="141" t="s">
        <v>1610</v>
      </c>
      <c r="C2644" t="s">
        <v>4923</v>
      </c>
      <c r="D2644" s="140">
        <v>1.27</v>
      </c>
    </row>
    <row r="2645" spans="1:4" ht="30">
      <c r="A2645">
        <v>3653</v>
      </c>
      <c r="B2645" s="141" t="s">
        <v>1611</v>
      </c>
      <c r="C2645" t="s">
        <v>4923</v>
      </c>
      <c r="D2645" s="140">
        <v>137.44</v>
      </c>
    </row>
    <row r="2646" spans="1:4" ht="30">
      <c r="A2646">
        <v>3649</v>
      </c>
      <c r="B2646" s="141" t="s">
        <v>1612</v>
      </c>
      <c r="C2646" t="s">
        <v>4923</v>
      </c>
      <c r="D2646" s="140">
        <v>284.68</v>
      </c>
    </row>
    <row r="2647" spans="1:4" ht="30">
      <c r="A2647">
        <v>42696</v>
      </c>
      <c r="B2647" s="141" t="s">
        <v>5335</v>
      </c>
      <c r="C2647" t="s">
        <v>4923</v>
      </c>
      <c r="D2647" s="140">
        <v>796.51</v>
      </c>
    </row>
    <row r="2648" spans="1:4" ht="30">
      <c r="A2648">
        <v>42697</v>
      </c>
      <c r="B2648" s="141" t="s">
        <v>5336</v>
      </c>
      <c r="C2648" t="s">
        <v>4923</v>
      </c>
      <c r="D2648" s="140">
        <v>1199.57</v>
      </c>
    </row>
    <row r="2649" spans="1:4" ht="30">
      <c r="A2649">
        <v>42698</v>
      </c>
      <c r="B2649" s="141" t="s">
        <v>5337</v>
      </c>
      <c r="C2649" t="s">
        <v>4923</v>
      </c>
      <c r="D2649" s="140">
        <v>1670.96</v>
      </c>
    </row>
    <row r="2650" spans="1:4">
      <c r="A2650">
        <v>39875</v>
      </c>
      <c r="B2650" s="141" t="s">
        <v>1613</v>
      </c>
      <c r="C2650" t="s">
        <v>4923</v>
      </c>
      <c r="D2650" s="140">
        <v>694.82</v>
      </c>
    </row>
    <row r="2651" spans="1:4">
      <c r="A2651">
        <v>39876</v>
      </c>
      <c r="B2651" s="141" t="s">
        <v>1614</v>
      </c>
      <c r="C2651" t="s">
        <v>4923</v>
      </c>
      <c r="D2651" s="140">
        <v>869.91</v>
      </c>
    </row>
    <row r="2652" spans="1:4">
      <c r="A2652">
        <v>39877</v>
      </c>
      <c r="B2652" s="141" t="s">
        <v>1615</v>
      </c>
      <c r="C2652" t="s">
        <v>4923</v>
      </c>
      <c r="D2652" s="140">
        <v>1206.54</v>
      </c>
    </row>
    <row r="2653" spans="1:4">
      <c r="A2653">
        <v>39878</v>
      </c>
      <c r="B2653" s="141" t="s">
        <v>1616</v>
      </c>
      <c r="C2653" t="s">
        <v>4923</v>
      </c>
      <c r="D2653" s="140">
        <v>1593.64</v>
      </c>
    </row>
    <row r="2654" spans="1:4">
      <c r="A2654">
        <v>39872</v>
      </c>
      <c r="B2654" s="141" t="s">
        <v>1617</v>
      </c>
      <c r="C2654" t="s">
        <v>4923</v>
      </c>
      <c r="D2654" s="140">
        <v>476.49</v>
      </c>
    </row>
    <row r="2655" spans="1:4">
      <c r="A2655">
        <v>39873</v>
      </c>
      <c r="B2655" s="141" t="s">
        <v>1618</v>
      </c>
      <c r="C2655" t="s">
        <v>4923</v>
      </c>
      <c r="D2655" s="140">
        <v>552.70000000000005</v>
      </c>
    </row>
    <row r="2656" spans="1:4">
      <c r="A2656">
        <v>39874</v>
      </c>
      <c r="B2656" s="141" t="s">
        <v>1619</v>
      </c>
      <c r="C2656" t="s">
        <v>4923</v>
      </c>
      <c r="D2656" s="140">
        <v>607.07000000000005</v>
      </c>
    </row>
    <row r="2657" spans="1:4">
      <c r="A2657">
        <v>3674</v>
      </c>
      <c r="B2657" s="141" t="s">
        <v>1620</v>
      </c>
      <c r="C2657" t="s">
        <v>4924</v>
      </c>
      <c r="D2657" s="140">
        <v>73.81</v>
      </c>
    </row>
    <row r="2658" spans="1:4">
      <c r="A2658">
        <v>3681</v>
      </c>
      <c r="B2658" s="141" t="s">
        <v>1621</v>
      </c>
      <c r="C2658" t="s">
        <v>4924</v>
      </c>
      <c r="D2658" s="140">
        <v>109.82</v>
      </c>
    </row>
    <row r="2659" spans="1:4">
      <c r="A2659">
        <v>3676</v>
      </c>
      <c r="B2659" s="141" t="s">
        <v>1622</v>
      </c>
      <c r="C2659" t="s">
        <v>4924</v>
      </c>
      <c r="D2659" s="140">
        <v>413.28</v>
      </c>
    </row>
    <row r="2660" spans="1:4">
      <c r="A2660">
        <v>3679</v>
      </c>
      <c r="B2660" s="141" t="s">
        <v>1623</v>
      </c>
      <c r="C2660" t="s">
        <v>4924</v>
      </c>
      <c r="D2660" s="140">
        <v>341.92</v>
      </c>
    </row>
    <row r="2661" spans="1:4" ht="30">
      <c r="A2661">
        <v>3672</v>
      </c>
      <c r="B2661" s="141" t="s">
        <v>1624</v>
      </c>
      <c r="C2661" t="s">
        <v>4924</v>
      </c>
      <c r="D2661" s="140">
        <v>1.1599999999999999</v>
      </c>
    </row>
    <row r="2662" spans="1:4" ht="30">
      <c r="A2662">
        <v>3671</v>
      </c>
      <c r="B2662" s="141" t="s">
        <v>1625</v>
      </c>
      <c r="C2662" t="s">
        <v>4924</v>
      </c>
      <c r="D2662" s="140">
        <v>1.1000000000000001</v>
      </c>
    </row>
    <row r="2663" spans="1:4" ht="30">
      <c r="A2663">
        <v>3673</v>
      </c>
      <c r="B2663" s="141" t="s">
        <v>1626</v>
      </c>
      <c r="C2663" t="s">
        <v>4924</v>
      </c>
      <c r="D2663" s="140">
        <v>1.72</v>
      </c>
    </row>
    <row r="2664" spans="1:4" ht="30">
      <c r="A2664">
        <v>38394</v>
      </c>
      <c r="B2664" s="141" t="s">
        <v>1627</v>
      </c>
      <c r="C2664" t="s">
        <v>4923</v>
      </c>
      <c r="D2664" s="140">
        <v>400.45</v>
      </c>
    </row>
    <row r="2665" spans="1:4" ht="30">
      <c r="A2665">
        <v>3729</v>
      </c>
      <c r="B2665" s="141" t="s">
        <v>5338</v>
      </c>
      <c r="C2665" t="s">
        <v>4923</v>
      </c>
      <c r="D2665" s="140">
        <v>102.72</v>
      </c>
    </row>
    <row r="2666" spans="1:4" ht="75">
      <c r="A2666">
        <v>39357</v>
      </c>
      <c r="B2666" s="141" t="s">
        <v>5339</v>
      </c>
      <c r="C2666" t="s">
        <v>4923</v>
      </c>
      <c r="D2666" s="140">
        <v>94.67</v>
      </c>
    </row>
    <row r="2667" spans="1:4" ht="75">
      <c r="A2667">
        <v>39358</v>
      </c>
      <c r="B2667" s="141" t="s">
        <v>5340</v>
      </c>
      <c r="C2667" t="s">
        <v>4923</v>
      </c>
      <c r="D2667" s="140">
        <v>103.81</v>
      </c>
    </row>
    <row r="2668" spans="1:4" ht="75">
      <c r="A2668">
        <v>39356</v>
      </c>
      <c r="B2668" s="141" t="s">
        <v>5341</v>
      </c>
      <c r="C2668" t="s">
        <v>4923</v>
      </c>
      <c r="D2668" s="140">
        <v>177.1</v>
      </c>
    </row>
    <row r="2669" spans="1:4" ht="75">
      <c r="A2669">
        <v>39355</v>
      </c>
      <c r="B2669" s="141" t="s">
        <v>5342</v>
      </c>
      <c r="C2669" t="s">
        <v>4923</v>
      </c>
      <c r="D2669" s="140">
        <v>152.4</v>
      </c>
    </row>
    <row r="2670" spans="1:4" ht="75">
      <c r="A2670">
        <v>39353</v>
      </c>
      <c r="B2670" s="141" t="s">
        <v>5343</v>
      </c>
      <c r="C2670" t="s">
        <v>4923</v>
      </c>
      <c r="D2670" s="140">
        <v>208.99</v>
      </c>
    </row>
    <row r="2671" spans="1:4" ht="75">
      <c r="A2671">
        <v>39354</v>
      </c>
      <c r="B2671" s="141" t="s">
        <v>5344</v>
      </c>
      <c r="C2671" t="s">
        <v>4923</v>
      </c>
      <c r="D2671" s="140">
        <v>208.29</v>
      </c>
    </row>
    <row r="2672" spans="1:4">
      <c r="A2672">
        <v>39398</v>
      </c>
      <c r="B2672" s="141" t="s">
        <v>1628</v>
      </c>
      <c r="C2672" t="s">
        <v>4923</v>
      </c>
      <c r="D2672" s="140">
        <v>89.08</v>
      </c>
    </row>
    <row r="2673" spans="1:4" ht="30">
      <c r="A2673">
        <v>13343</v>
      </c>
      <c r="B2673" s="141" t="s">
        <v>1629</v>
      </c>
      <c r="C2673" t="s">
        <v>4923</v>
      </c>
      <c r="D2673" s="140">
        <v>43.27</v>
      </c>
    </row>
    <row r="2674" spans="1:4" ht="30">
      <c r="A2674">
        <v>12118</v>
      </c>
      <c r="B2674" s="141" t="s">
        <v>4826</v>
      </c>
      <c r="C2674" t="s">
        <v>4923</v>
      </c>
      <c r="D2674" s="140">
        <v>18.260000000000002</v>
      </c>
    </row>
    <row r="2675" spans="1:4" ht="60">
      <c r="A2675">
        <v>39482</v>
      </c>
      <c r="B2675" s="141" t="s">
        <v>8664</v>
      </c>
      <c r="C2675" t="s">
        <v>4923</v>
      </c>
      <c r="D2675" s="140">
        <v>668.16</v>
      </c>
    </row>
    <row r="2676" spans="1:4" ht="60">
      <c r="A2676">
        <v>39486</v>
      </c>
      <c r="B2676" s="141" t="s">
        <v>8665</v>
      </c>
      <c r="C2676" t="s">
        <v>4923</v>
      </c>
      <c r="D2676" s="140">
        <v>545.30999999999995</v>
      </c>
    </row>
    <row r="2677" spans="1:4" ht="60">
      <c r="A2677">
        <v>39484</v>
      </c>
      <c r="B2677" s="141" t="s">
        <v>8666</v>
      </c>
      <c r="C2677" t="s">
        <v>4923</v>
      </c>
      <c r="D2677" s="140">
        <v>668.16</v>
      </c>
    </row>
    <row r="2678" spans="1:4" ht="60">
      <c r="A2678">
        <v>39488</v>
      </c>
      <c r="B2678" s="141" t="s">
        <v>8667</v>
      </c>
      <c r="C2678" t="s">
        <v>4923</v>
      </c>
      <c r="D2678" s="140">
        <v>554.24</v>
      </c>
    </row>
    <row r="2679" spans="1:4" ht="60">
      <c r="A2679">
        <v>39485</v>
      </c>
      <c r="B2679" s="141" t="s">
        <v>8668</v>
      </c>
      <c r="C2679" t="s">
        <v>4923</v>
      </c>
      <c r="D2679" s="140">
        <v>668.16</v>
      </c>
    </row>
    <row r="2680" spans="1:4" ht="60">
      <c r="A2680">
        <v>39489</v>
      </c>
      <c r="B2680" s="141" t="s">
        <v>8669</v>
      </c>
      <c r="C2680" t="s">
        <v>4923</v>
      </c>
      <c r="D2680" s="140">
        <v>563.64</v>
      </c>
    </row>
    <row r="2681" spans="1:4" ht="60">
      <c r="A2681">
        <v>39490</v>
      </c>
      <c r="B2681" s="141" t="s">
        <v>8670</v>
      </c>
      <c r="C2681" t="s">
        <v>4923</v>
      </c>
      <c r="D2681" s="140">
        <v>839.89</v>
      </c>
    </row>
    <row r="2682" spans="1:4" ht="60">
      <c r="A2682">
        <v>39494</v>
      </c>
      <c r="B2682" s="141" t="s">
        <v>8671</v>
      </c>
      <c r="C2682" t="s">
        <v>4923</v>
      </c>
      <c r="D2682" s="140">
        <v>603.11</v>
      </c>
    </row>
    <row r="2683" spans="1:4" ht="60">
      <c r="A2683">
        <v>39495</v>
      </c>
      <c r="B2683" s="141" t="s">
        <v>8672</v>
      </c>
      <c r="C2683" t="s">
        <v>4923</v>
      </c>
      <c r="D2683" s="140">
        <v>679.63</v>
      </c>
    </row>
    <row r="2684" spans="1:4" ht="60">
      <c r="A2684">
        <v>39496</v>
      </c>
      <c r="B2684" s="141" t="s">
        <v>8673</v>
      </c>
      <c r="C2684" t="s">
        <v>4923</v>
      </c>
      <c r="D2684" s="140">
        <v>747.59</v>
      </c>
    </row>
    <row r="2685" spans="1:4" ht="60">
      <c r="A2685">
        <v>39492</v>
      </c>
      <c r="B2685" s="141" t="s">
        <v>8674</v>
      </c>
      <c r="C2685" t="s">
        <v>4923</v>
      </c>
      <c r="D2685" s="140">
        <v>865.51</v>
      </c>
    </row>
    <row r="2686" spans="1:4" ht="60">
      <c r="A2686">
        <v>39497</v>
      </c>
      <c r="B2686" s="141" t="s">
        <v>8675</v>
      </c>
      <c r="C2686" t="s">
        <v>4923</v>
      </c>
      <c r="D2686" s="140">
        <v>781.78</v>
      </c>
    </row>
    <row r="2687" spans="1:4" ht="60">
      <c r="A2687">
        <v>39493</v>
      </c>
      <c r="B2687" s="141" t="s">
        <v>8676</v>
      </c>
      <c r="C2687" t="s">
        <v>4923</v>
      </c>
      <c r="D2687" s="140">
        <v>928.34</v>
      </c>
    </row>
    <row r="2688" spans="1:4" ht="60">
      <c r="A2688">
        <v>39500</v>
      </c>
      <c r="B2688" s="141" t="s">
        <v>8677</v>
      </c>
      <c r="C2688" t="s">
        <v>4923</v>
      </c>
      <c r="D2688" s="140">
        <v>1012.89</v>
      </c>
    </row>
    <row r="2689" spans="1:4" ht="60">
      <c r="A2689">
        <v>39498</v>
      </c>
      <c r="B2689" s="141" t="s">
        <v>8678</v>
      </c>
      <c r="C2689" t="s">
        <v>4923</v>
      </c>
      <c r="D2689" s="140">
        <v>1249.23</v>
      </c>
    </row>
    <row r="2690" spans="1:4" ht="60">
      <c r="A2690">
        <v>43628</v>
      </c>
      <c r="B2690" s="141" t="s">
        <v>8679</v>
      </c>
      <c r="C2690" t="s">
        <v>4923</v>
      </c>
      <c r="D2690" s="140">
        <v>984.66</v>
      </c>
    </row>
    <row r="2691" spans="1:4" ht="60">
      <c r="A2691">
        <v>39501</v>
      </c>
      <c r="B2691" s="141" t="s">
        <v>8680</v>
      </c>
      <c r="C2691" t="s">
        <v>4923</v>
      </c>
      <c r="D2691" s="140">
        <v>1040.32</v>
      </c>
    </row>
    <row r="2692" spans="1:4" ht="60">
      <c r="A2692">
        <v>39499</v>
      </c>
      <c r="B2692" s="141" t="s">
        <v>8681</v>
      </c>
      <c r="C2692" t="s">
        <v>4923</v>
      </c>
      <c r="D2692" s="140">
        <v>1266.97</v>
      </c>
    </row>
    <row r="2693" spans="1:4" ht="60">
      <c r="A2693">
        <v>43621</v>
      </c>
      <c r="B2693" s="141" t="s">
        <v>8682</v>
      </c>
      <c r="C2693" t="s">
        <v>4923</v>
      </c>
      <c r="D2693" s="140">
        <v>1046.21</v>
      </c>
    </row>
    <row r="2694" spans="1:4" ht="30">
      <c r="A2694">
        <v>3733</v>
      </c>
      <c r="B2694" s="141" t="s">
        <v>1630</v>
      </c>
      <c r="C2694" t="s">
        <v>4921</v>
      </c>
      <c r="D2694" s="140">
        <v>66.25</v>
      </c>
    </row>
    <row r="2695" spans="1:4">
      <c r="A2695">
        <v>3731</v>
      </c>
      <c r="B2695" s="141" t="s">
        <v>5345</v>
      </c>
      <c r="C2695" t="s">
        <v>4921</v>
      </c>
      <c r="D2695" s="140">
        <v>61.5</v>
      </c>
    </row>
    <row r="2696" spans="1:4">
      <c r="A2696">
        <v>38137</v>
      </c>
      <c r="B2696" s="141" t="s">
        <v>1631</v>
      </c>
      <c r="C2696" t="s">
        <v>4921</v>
      </c>
      <c r="D2696" s="140">
        <v>61.86</v>
      </c>
    </row>
    <row r="2697" spans="1:4" ht="30">
      <c r="A2697">
        <v>38135</v>
      </c>
      <c r="B2697" s="141" t="s">
        <v>5346</v>
      </c>
      <c r="C2697" t="s">
        <v>4921</v>
      </c>
      <c r="D2697" s="140">
        <v>78.42</v>
      </c>
    </row>
    <row r="2698" spans="1:4">
      <c r="A2698">
        <v>38138</v>
      </c>
      <c r="B2698" s="141" t="s">
        <v>1632</v>
      </c>
      <c r="C2698" t="s">
        <v>4921</v>
      </c>
      <c r="D2698" s="140">
        <v>60.75</v>
      </c>
    </row>
    <row r="2699" spans="1:4" ht="30">
      <c r="A2699">
        <v>3736</v>
      </c>
      <c r="B2699" s="141" t="s">
        <v>1633</v>
      </c>
      <c r="C2699" t="s">
        <v>4921</v>
      </c>
      <c r="D2699" s="140">
        <v>72</v>
      </c>
    </row>
    <row r="2700" spans="1:4" ht="30">
      <c r="A2700">
        <v>3741</v>
      </c>
      <c r="B2700" s="141" t="s">
        <v>1634</v>
      </c>
      <c r="C2700" t="s">
        <v>4921</v>
      </c>
      <c r="D2700" s="140">
        <v>75.05</v>
      </c>
    </row>
    <row r="2701" spans="1:4" ht="30">
      <c r="A2701">
        <v>3745</v>
      </c>
      <c r="B2701" s="141" t="s">
        <v>1635</v>
      </c>
      <c r="C2701" t="s">
        <v>4921</v>
      </c>
      <c r="D2701" s="140">
        <v>80.930000000000007</v>
      </c>
    </row>
    <row r="2702" spans="1:4" ht="30">
      <c r="A2702">
        <v>3743</v>
      </c>
      <c r="B2702" s="141" t="s">
        <v>1636</v>
      </c>
      <c r="C2702" t="s">
        <v>4921</v>
      </c>
      <c r="D2702" s="140">
        <v>74.790000000000006</v>
      </c>
    </row>
    <row r="2703" spans="1:4" ht="30">
      <c r="A2703">
        <v>3744</v>
      </c>
      <c r="B2703" s="141" t="s">
        <v>1637</v>
      </c>
      <c r="C2703" t="s">
        <v>4921</v>
      </c>
      <c r="D2703" s="140">
        <v>82.32</v>
      </c>
    </row>
    <row r="2704" spans="1:4" ht="30">
      <c r="A2704">
        <v>3739</v>
      </c>
      <c r="B2704" s="141" t="s">
        <v>1638</v>
      </c>
      <c r="C2704" t="s">
        <v>4921</v>
      </c>
      <c r="D2704" s="140">
        <v>86.51</v>
      </c>
    </row>
    <row r="2705" spans="1:4" ht="30">
      <c r="A2705">
        <v>3737</v>
      </c>
      <c r="B2705" s="141" t="s">
        <v>1639</v>
      </c>
      <c r="C2705" t="s">
        <v>4921</v>
      </c>
      <c r="D2705" s="140">
        <v>90.69</v>
      </c>
    </row>
    <row r="2706" spans="1:4" ht="30">
      <c r="A2706">
        <v>3738</v>
      </c>
      <c r="B2706" s="141" t="s">
        <v>1640</v>
      </c>
      <c r="C2706" t="s">
        <v>4921</v>
      </c>
      <c r="D2706" s="140">
        <v>104.65</v>
      </c>
    </row>
    <row r="2707" spans="1:4" ht="30">
      <c r="A2707">
        <v>3747</v>
      </c>
      <c r="B2707" s="141" t="s">
        <v>1641</v>
      </c>
      <c r="C2707" t="s">
        <v>4921</v>
      </c>
      <c r="D2707" s="140">
        <v>82.32</v>
      </c>
    </row>
    <row r="2708" spans="1:4" ht="30">
      <c r="A2708">
        <v>11649</v>
      </c>
      <c r="B2708" s="141" t="s">
        <v>1642</v>
      </c>
      <c r="C2708" t="s">
        <v>4923</v>
      </c>
      <c r="D2708" s="140">
        <v>597.20000000000005</v>
      </c>
    </row>
    <row r="2709" spans="1:4" ht="30">
      <c r="A2709">
        <v>11650</v>
      </c>
      <c r="B2709" s="141" t="s">
        <v>1643</v>
      </c>
      <c r="C2709" t="s">
        <v>4923</v>
      </c>
      <c r="D2709" s="140">
        <v>1017.9</v>
      </c>
    </row>
    <row r="2710" spans="1:4" ht="30">
      <c r="A2710">
        <v>3742</v>
      </c>
      <c r="B2710" s="141" t="s">
        <v>1644</v>
      </c>
      <c r="C2710" t="s">
        <v>4921</v>
      </c>
      <c r="D2710" s="140">
        <v>108.55</v>
      </c>
    </row>
    <row r="2711" spans="1:4" ht="30">
      <c r="A2711">
        <v>3746</v>
      </c>
      <c r="B2711" s="141" t="s">
        <v>1645</v>
      </c>
      <c r="C2711" t="s">
        <v>4921</v>
      </c>
      <c r="D2711" s="140">
        <v>126.75</v>
      </c>
    </row>
    <row r="2712" spans="1:4" ht="30">
      <c r="A2712">
        <v>21106</v>
      </c>
      <c r="B2712" s="141" t="s">
        <v>7769</v>
      </c>
      <c r="C2712" t="s">
        <v>4928</v>
      </c>
      <c r="D2712" s="140">
        <v>50.99</v>
      </c>
    </row>
    <row r="2713" spans="1:4">
      <c r="A2713">
        <v>3755</v>
      </c>
      <c r="B2713" s="141" t="s">
        <v>1646</v>
      </c>
      <c r="C2713" t="s">
        <v>4923</v>
      </c>
      <c r="D2713" s="140">
        <v>15.4</v>
      </c>
    </row>
    <row r="2714" spans="1:4">
      <c r="A2714">
        <v>3750</v>
      </c>
      <c r="B2714" s="141" t="s">
        <v>1647</v>
      </c>
      <c r="C2714" t="s">
        <v>4923</v>
      </c>
      <c r="D2714" s="140">
        <v>20.71</v>
      </c>
    </row>
    <row r="2715" spans="1:4">
      <c r="A2715">
        <v>3756</v>
      </c>
      <c r="B2715" s="141" t="s">
        <v>1648</v>
      </c>
      <c r="C2715" t="s">
        <v>4923</v>
      </c>
      <c r="D2715" s="140">
        <v>38.71</v>
      </c>
    </row>
    <row r="2716" spans="1:4">
      <c r="A2716">
        <v>39377</v>
      </c>
      <c r="B2716" s="141" t="s">
        <v>1649</v>
      </c>
      <c r="C2716" t="s">
        <v>4923</v>
      </c>
      <c r="D2716" s="140">
        <v>114.67</v>
      </c>
    </row>
    <row r="2717" spans="1:4">
      <c r="A2717">
        <v>38191</v>
      </c>
      <c r="B2717" s="141" t="s">
        <v>1650</v>
      </c>
      <c r="C2717" t="s">
        <v>4923</v>
      </c>
      <c r="D2717" s="140">
        <v>8.5399999999999991</v>
      </c>
    </row>
    <row r="2718" spans="1:4">
      <c r="A2718">
        <v>39381</v>
      </c>
      <c r="B2718" s="141" t="s">
        <v>1651</v>
      </c>
      <c r="C2718" t="s">
        <v>4923</v>
      </c>
      <c r="D2718" s="140">
        <v>7.96</v>
      </c>
    </row>
    <row r="2719" spans="1:4">
      <c r="A2719">
        <v>38780</v>
      </c>
      <c r="B2719" s="141" t="s">
        <v>1652</v>
      </c>
      <c r="C2719" t="s">
        <v>4923</v>
      </c>
      <c r="D2719" s="140">
        <v>9.74</v>
      </c>
    </row>
    <row r="2720" spans="1:4">
      <c r="A2720">
        <v>38781</v>
      </c>
      <c r="B2720" s="141" t="s">
        <v>1653</v>
      </c>
      <c r="C2720" t="s">
        <v>4923</v>
      </c>
      <c r="D2720" s="140">
        <v>32.89</v>
      </c>
    </row>
    <row r="2721" spans="1:4">
      <c r="A2721">
        <v>38192</v>
      </c>
      <c r="B2721" s="141" t="s">
        <v>1654</v>
      </c>
      <c r="C2721" t="s">
        <v>4923</v>
      </c>
      <c r="D2721" s="140">
        <v>59.51</v>
      </c>
    </row>
    <row r="2722" spans="1:4">
      <c r="A2722">
        <v>3753</v>
      </c>
      <c r="B2722" s="141" t="s">
        <v>5347</v>
      </c>
      <c r="C2722" t="s">
        <v>4923</v>
      </c>
      <c r="D2722" s="140">
        <v>5.21</v>
      </c>
    </row>
    <row r="2723" spans="1:4">
      <c r="A2723">
        <v>38782</v>
      </c>
      <c r="B2723" s="141" t="s">
        <v>1655</v>
      </c>
      <c r="C2723" t="s">
        <v>4923</v>
      </c>
      <c r="D2723" s="140">
        <v>6.78</v>
      </c>
    </row>
    <row r="2724" spans="1:4">
      <c r="A2724">
        <v>38778</v>
      </c>
      <c r="B2724" s="141" t="s">
        <v>1656</v>
      </c>
      <c r="C2724" t="s">
        <v>4923</v>
      </c>
      <c r="D2724" s="140">
        <v>5.09</v>
      </c>
    </row>
    <row r="2725" spans="1:4">
      <c r="A2725">
        <v>38779</v>
      </c>
      <c r="B2725" s="141" t="s">
        <v>1657</v>
      </c>
      <c r="C2725" t="s">
        <v>4923</v>
      </c>
      <c r="D2725" s="140">
        <v>5.39</v>
      </c>
    </row>
    <row r="2726" spans="1:4">
      <c r="A2726">
        <v>39388</v>
      </c>
      <c r="B2726" s="141" t="s">
        <v>1658</v>
      </c>
      <c r="C2726" t="s">
        <v>4923</v>
      </c>
      <c r="D2726" s="140">
        <v>8.9</v>
      </c>
    </row>
    <row r="2727" spans="1:4">
      <c r="A2727">
        <v>39387</v>
      </c>
      <c r="B2727" s="141" t="s">
        <v>1659</v>
      </c>
      <c r="C2727" t="s">
        <v>4923</v>
      </c>
      <c r="D2727" s="140">
        <v>13.88</v>
      </c>
    </row>
    <row r="2728" spans="1:4">
      <c r="A2728">
        <v>39386</v>
      </c>
      <c r="B2728" s="141" t="s">
        <v>1660</v>
      </c>
      <c r="C2728" t="s">
        <v>4923</v>
      </c>
      <c r="D2728" s="140">
        <v>9.68</v>
      </c>
    </row>
    <row r="2729" spans="1:4">
      <c r="A2729">
        <v>38194</v>
      </c>
      <c r="B2729" s="141" t="s">
        <v>1661</v>
      </c>
      <c r="C2729" t="s">
        <v>4923</v>
      </c>
      <c r="D2729" s="140">
        <v>7.24</v>
      </c>
    </row>
    <row r="2730" spans="1:4">
      <c r="A2730">
        <v>38193</v>
      </c>
      <c r="B2730" s="141" t="s">
        <v>1662</v>
      </c>
      <c r="C2730" t="s">
        <v>4923</v>
      </c>
      <c r="D2730" s="140">
        <v>6.29</v>
      </c>
    </row>
    <row r="2731" spans="1:4">
      <c r="A2731">
        <v>12216</v>
      </c>
      <c r="B2731" s="141" t="s">
        <v>1663</v>
      </c>
      <c r="C2731" t="s">
        <v>4923</v>
      </c>
      <c r="D2731" s="140">
        <v>29.76</v>
      </c>
    </row>
    <row r="2732" spans="1:4">
      <c r="A2732">
        <v>3757</v>
      </c>
      <c r="B2732" s="141" t="s">
        <v>1664</v>
      </c>
      <c r="C2732" t="s">
        <v>4923</v>
      </c>
      <c r="D2732" s="140">
        <v>34.409999999999997</v>
      </c>
    </row>
    <row r="2733" spans="1:4">
      <c r="A2733">
        <v>3758</v>
      </c>
      <c r="B2733" s="141" t="s">
        <v>1665</v>
      </c>
      <c r="C2733" t="s">
        <v>4923</v>
      </c>
      <c r="D2733" s="140">
        <v>40.119999999999997</v>
      </c>
    </row>
    <row r="2734" spans="1:4">
      <c r="A2734">
        <v>12214</v>
      </c>
      <c r="B2734" s="141" t="s">
        <v>1666</v>
      </c>
      <c r="C2734" t="s">
        <v>4923</v>
      </c>
      <c r="D2734" s="140">
        <v>13.74</v>
      </c>
    </row>
    <row r="2735" spans="1:4">
      <c r="A2735">
        <v>3749</v>
      </c>
      <c r="B2735" s="141" t="s">
        <v>1667</v>
      </c>
      <c r="C2735" t="s">
        <v>4923</v>
      </c>
      <c r="D2735" s="140">
        <v>24.49</v>
      </c>
    </row>
    <row r="2736" spans="1:4">
      <c r="A2736">
        <v>3751</v>
      </c>
      <c r="B2736" s="141" t="s">
        <v>1668</v>
      </c>
      <c r="C2736" t="s">
        <v>4923</v>
      </c>
      <c r="D2736" s="140">
        <v>33.42</v>
      </c>
    </row>
    <row r="2737" spans="1:4">
      <c r="A2737">
        <v>39376</v>
      </c>
      <c r="B2737" s="141" t="s">
        <v>1669</v>
      </c>
      <c r="C2737" t="s">
        <v>4923</v>
      </c>
      <c r="D2737" s="140">
        <v>28.17</v>
      </c>
    </row>
    <row r="2738" spans="1:4">
      <c r="A2738">
        <v>3752</v>
      </c>
      <c r="B2738" s="141" t="s">
        <v>1670</v>
      </c>
      <c r="C2738" t="s">
        <v>4923</v>
      </c>
      <c r="D2738" s="140">
        <v>55.13</v>
      </c>
    </row>
    <row r="2739" spans="1:4" ht="45">
      <c r="A2739">
        <v>746</v>
      </c>
      <c r="B2739" s="141" t="s">
        <v>8683</v>
      </c>
      <c r="C2739" t="s">
        <v>4923</v>
      </c>
      <c r="D2739" s="140">
        <v>3650</v>
      </c>
    </row>
    <row r="2740" spans="1:4" ht="30">
      <c r="A2740">
        <v>20269</v>
      </c>
      <c r="B2740" s="141" t="s">
        <v>8684</v>
      </c>
      <c r="C2740" t="s">
        <v>4923</v>
      </c>
      <c r="D2740" s="140">
        <v>93.36</v>
      </c>
    </row>
    <row r="2741" spans="1:4" ht="30">
      <c r="A2741">
        <v>20270</v>
      </c>
      <c r="B2741" s="141" t="s">
        <v>8685</v>
      </c>
      <c r="C2741" t="s">
        <v>4923</v>
      </c>
      <c r="D2741" s="140">
        <v>103.16</v>
      </c>
    </row>
    <row r="2742" spans="1:4" ht="30">
      <c r="A2742">
        <v>11696</v>
      </c>
      <c r="B2742" s="141" t="s">
        <v>8686</v>
      </c>
      <c r="C2742" t="s">
        <v>4923</v>
      </c>
      <c r="D2742" s="140">
        <v>165.14</v>
      </c>
    </row>
    <row r="2743" spans="1:4" ht="30">
      <c r="A2743">
        <v>10427</v>
      </c>
      <c r="B2743" s="141" t="s">
        <v>8687</v>
      </c>
      <c r="C2743" t="s">
        <v>4923</v>
      </c>
      <c r="D2743" s="140">
        <v>462.13</v>
      </c>
    </row>
    <row r="2744" spans="1:4" ht="30">
      <c r="A2744">
        <v>10428</v>
      </c>
      <c r="B2744" s="141" t="s">
        <v>8688</v>
      </c>
      <c r="C2744" t="s">
        <v>4923</v>
      </c>
      <c r="D2744" s="140">
        <v>476.14</v>
      </c>
    </row>
    <row r="2745" spans="1:4" ht="30">
      <c r="A2745">
        <v>36521</v>
      </c>
      <c r="B2745" s="141" t="s">
        <v>8689</v>
      </c>
      <c r="C2745" t="s">
        <v>4923</v>
      </c>
      <c r="D2745" s="140">
        <v>148.56</v>
      </c>
    </row>
    <row r="2746" spans="1:4">
      <c r="A2746">
        <v>36794</v>
      </c>
      <c r="B2746" s="141" t="s">
        <v>8690</v>
      </c>
      <c r="C2746" t="s">
        <v>4923</v>
      </c>
      <c r="D2746" s="140">
        <v>158.15</v>
      </c>
    </row>
    <row r="2747" spans="1:4">
      <c r="A2747">
        <v>10426</v>
      </c>
      <c r="B2747" s="141" t="s">
        <v>8691</v>
      </c>
      <c r="C2747" t="s">
        <v>4923</v>
      </c>
      <c r="D2747" s="140">
        <v>177.1</v>
      </c>
    </row>
    <row r="2748" spans="1:4">
      <c r="A2748">
        <v>10425</v>
      </c>
      <c r="B2748" s="141" t="s">
        <v>8692</v>
      </c>
      <c r="C2748" t="s">
        <v>4923</v>
      </c>
      <c r="D2748" s="140">
        <v>89.84</v>
      </c>
    </row>
    <row r="2749" spans="1:4">
      <c r="A2749">
        <v>10431</v>
      </c>
      <c r="B2749" s="141" t="s">
        <v>8693</v>
      </c>
      <c r="C2749" t="s">
        <v>4923</v>
      </c>
      <c r="D2749" s="140">
        <v>307.60000000000002</v>
      </c>
    </row>
    <row r="2750" spans="1:4" ht="30">
      <c r="A2750">
        <v>10429</v>
      </c>
      <c r="B2750" s="141" t="s">
        <v>8694</v>
      </c>
      <c r="C2750" t="s">
        <v>4923</v>
      </c>
      <c r="D2750" s="140">
        <v>151.74</v>
      </c>
    </row>
    <row r="2751" spans="1:4">
      <c r="A2751">
        <v>2354</v>
      </c>
      <c r="B2751" s="141" t="s">
        <v>11874</v>
      </c>
      <c r="C2751" t="s">
        <v>4922</v>
      </c>
      <c r="D2751" s="140">
        <v>11.82</v>
      </c>
    </row>
    <row r="2752" spans="1:4">
      <c r="A2752">
        <v>40932</v>
      </c>
      <c r="B2752" s="141" t="s">
        <v>1671</v>
      </c>
      <c r="C2752" t="s">
        <v>4942</v>
      </c>
      <c r="D2752" s="140">
        <v>2089.5100000000002</v>
      </c>
    </row>
    <row r="2753" spans="1:4">
      <c r="A2753">
        <v>10853</v>
      </c>
      <c r="B2753" s="141" t="s">
        <v>1672</v>
      </c>
      <c r="C2753" t="s">
        <v>4923</v>
      </c>
      <c r="D2753" s="140">
        <v>122.9</v>
      </c>
    </row>
    <row r="2754" spans="1:4">
      <c r="A2754">
        <v>5093</v>
      </c>
      <c r="B2754" s="141" t="s">
        <v>1673</v>
      </c>
      <c r="C2754" t="s">
        <v>4966</v>
      </c>
      <c r="D2754" s="140">
        <v>19.73</v>
      </c>
    </row>
    <row r="2755" spans="1:4">
      <c r="A2755">
        <v>44331</v>
      </c>
      <c r="B2755" s="141" t="s">
        <v>8695</v>
      </c>
      <c r="C2755" t="s">
        <v>4929</v>
      </c>
      <c r="D2755" s="140">
        <v>39.31</v>
      </c>
    </row>
    <row r="2756" spans="1:4" ht="30">
      <c r="A2756">
        <v>37768</v>
      </c>
      <c r="B2756" s="141" t="s">
        <v>1674</v>
      </c>
      <c r="C2756" t="s">
        <v>4923</v>
      </c>
      <c r="D2756" s="140">
        <v>255000</v>
      </c>
    </row>
    <row r="2757" spans="1:4" ht="30">
      <c r="A2757">
        <v>37773</v>
      </c>
      <c r="B2757" s="141" t="s">
        <v>1675</v>
      </c>
      <c r="C2757" t="s">
        <v>4923</v>
      </c>
      <c r="D2757" s="140">
        <v>216537.99</v>
      </c>
    </row>
    <row r="2758" spans="1:4" ht="30">
      <c r="A2758">
        <v>37769</v>
      </c>
      <c r="B2758" s="141" t="s">
        <v>1676</v>
      </c>
      <c r="C2758" t="s">
        <v>4923</v>
      </c>
      <c r="D2758" s="140">
        <v>362511.87</v>
      </c>
    </row>
    <row r="2759" spans="1:4" ht="30">
      <c r="A2759">
        <v>37770</v>
      </c>
      <c r="B2759" s="141" t="s">
        <v>1677</v>
      </c>
      <c r="C2759" t="s">
        <v>4923</v>
      </c>
      <c r="D2759" s="140">
        <v>615240.48</v>
      </c>
    </row>
    <row r="2760" spans="1:4">
      <c r="A2760">
        <v>38382</v>
      </c>
      <c r="B2760" s="141" t="s">
        <v>1678</v>
      </c>
      <c r="C2760" t="s">
        <v>4923</v>
      </c>
      <c r="D2760" s="140">
        <v>14.57</v>
      </c>
    </row>
    <row r="2761" spans="1:4">
      <c r="A2761">
        <v>38383</v>
      </c>
      <c r="B2761" s="141" t="s">
        <v>1679</v>
      </c>
      <c r="C2761" t="s">
        <v>4923</v>
      </c>
      <c r="D2761" s="140">
        <v>2.73</v>
      </c>
    </row>
    <row r="2762" spans="1:4">
      <c r="A2762">
        <v>3768</v>
      </c>
      <c r="B2762" s="141" t="s">
        <v>1680</v>
      </c>
      <c r="C2762" t="s">
        <v>4923</v>
      </c>
      <c r="D2762" s="140">
        <v>4.24</v>
      </c>
    </row>
    <row r="2763" spans="1:4">
      <c r="A2763">
        <v>3767</v>
      </c>
      <c r="B2763" s="141" t="s">
        <v>8696</v>
      </c>
      <c r="C2763" t="s">
        <v>4923</v>
      </c>
      <c r="D2763" s="140">
        <v>1.42</v>
      </c>
    </row>
    <row r="2764" spans="1:4" ht="30">
      <c r="A2764">
        <v>13192</v>
      </c>
      <c r="B2764" s="141" t="s">
        <v>1681</v>
      </c>
      <c r="C2764" t="s">
        <v>4923</v>
      </c>
      <c r="D2764" s="140">
        <v>6950.77</v>
      </c>
    </row>
    <row r="2765" spans="1:4" ht="30">
      <c r="A2765">
        <v>38413</v>
      </c>
      <c r="B2765" s="141" t="s">
        <v>1682</v>
      </c>
      <c r="C2765" t="s">
        <v>4923</v>
      </c>
      <c r="D2765" s="140">
        <v>1149.55</v>
      </c>
    </row>
    <row r="2766" spans="1:4" ht="45">
      <c r="A2766">
        <v>42440</v>
      </c>
      <c r="B2766" s="141" t="s">
        <v>5348</v>
      </c>
      <c r="C2766" t="s">
        <v>4923</v>
      </c>
      <c r="D2766" s="140">
        <v>1225.03</v>
      </c>
    </row>
    <row r="2767" spans="1:4" ht="30">
      <c r="A2767">
        <v>20193</v>
      </c>
      <c r="B2767" s="141" t="s">
        <v>5349</v>
      </c>
      <c r="C2767" t="s">
        <v>5350</v>
      </c>
      <c r="D2767" s="140">
        <v>7.99</v>
      </c>
    </row>
    <row r="2768" spans="1:4" ht="45">
      <c r="A2768">
        <v>10527</v>
      </c>
      <c r="B2768" s="141" t="s">
        <v>8697</v>
      </c>
      <c r="C2768" t="s">
        <v>5351</v>
      </c>
      <c r="D2768" s="140">
        <v>24</v>
      </c>
    </row>
    <row r="2769" spans="1:4" ht="45">
      <c r="A2769">
        <v>41805</v>
      </c>
      <c r="B2769" s="141" t="s">
        <v>5352</v>
      </c>
      <c r="C2769" t="s">
        <v>4942</v>
      </c>
      <c r="D2769" s="140">
        <v>700</v>
      </c>
    </row>
    <row r="2770" spans="1:4" ht="30">
      <c r="A2770">
        <v>40271</v>
      </c>
      <c r="B2770" s="141" t="s">
        <v>5353</v>
      </c>
      <c r="C2770" t="s">
        <v>4942</v>
      </c>
      <c r="D2770" s="140">
        <v>15.6</v>
      </c>
    </row>
    <row r="2771" spans="1:4" ht="30">
      <c r="A2771">
        <v>40287</v>
      </c>
      <c r="B2771" s="141" t="s">
        <v>5354</v>
      </c>
      <c r="C2771" t="s">
        <v>4942</v>
      </c>
      <c r="D2771" s="140">
        <v>6</v>
      </c>
    </row>
    <row r="2772" spans="1:4" ht="60">
      <c r="A2772">
        <v>4084</v>
      </c>
      <c r="B2772" s="141" t="s">
        <v>8698</v>
      </c>
      <c r="C2772" t="s">
        <v>4922</v>
      </c>
      <c r="D2772" s="140">
        <v>2.0299999999999998</v>
      </c>
    </row>
    <row r="2773" spans="1:4" ht="60">
      <c r="A2773">
        <v>743</v>
      </c>
      <c r="B2773" s="141" t="s">
        <v>8699</v>
      </c>
      <c r="C2773" t="s">
        <v>4922</v>
      </c>
      <c r="D2773" s="140">
        <v>2.0299999999999998</v>
      </c>
    </row>
    <row r="2774" spans="1:4" ht="60">
      <c r="A2774">
        <v>40293</v>
      </c>
      <c r="B2774" s="141" t="s">
        <v>8700</v>
      </c>
      <c r="C2774" t="s">
        <v>4922</v>
      </c>
      <c r="D2774" s="140">
        <v>2.4300000000000002</v>
      </c>
    </row>
    <row r="2775" spans="1:4" ht="60">
      <c r="A2775">
        <v>40294</v>
      </c>
      <c r="B2775" s="141" t="s">
        <v>8701</v>
      </c>
      <c r="C2775" t="s">
        <v>4922</v>
      </c>
      <c r="D2775" s="140">
        <v>2.0299999999999998</v>
      </c>
    </row>
    <row r="2776" spans="1:4" ht="60">
      <c r="A2776">
        <v>4085</v>
      </c>
      <c r="B2776" s="141" t="s">
        <v>8702</v>
      </c>
      <c r="C2776" t="s">
        <v>4922</v>
      </c>
      <c r="D2776" s="140">
        <v>2.84</v>
      </c>
    </row>
    <row r="2777" spans="1:4" ht="30">
      <c r="A2777">
        <v>10779</v>
      </c>
      <c r="B2777" s="141" t="s">
        <v>8703</v>
      </c>
      <c r="C2777" t="s">
        <v>4942</v>
      </c>
      <c r="D2777" s="140">
        <v>1037.5</v>
      </c>
    </row>
    <row r="2778" spans="1:4" ht="45">
      <c r="A2778">
        <v>10777</v>
      </c>
      <c r="B2778" s="141" t="s">
        <v>8704</v>
      </c>
      <c r="C2778" t="s">
        <v>4942</v>
      </c>
      <c r="D2778" s="140">
        <v>942.39</v>
      </c>
    </row>
    <row r="2779" spans="1:4" ht="45">
      <c r="A2779">
        <v>10775</v>
      </c>
      <c r="B2779" s="141" t="s">
        <v>8705</v>
      </c>
      <c r="C2779" t="s">
        <v>4942</v>
      </c>
      <c r="D2779" s="140">
        <v>830</v>
      </c>
    </row>
    <row r="2780" spans="1:4" ht="45">
      <c r="A2780">
        <v>10776</v>
      </c>
      <c r="B2780" s="141" t="s">
        <v>8706</v>
      </c>
      <c r="C2780" t="s">
        <v>4942</v>
      </c>
      <c r="D2780" s="140">
        <v>648.42999999999995</v>
      </c>
    </row>
    <row r="2781" spans="1:4" ht="45">
      <c r="A2781">
        <v>10778</v>
      </c>
      <c r="B2781" s="141" t="s">
        <v>8707</v>
      </c>
      <c r="C2781" t="s">
        <v>4942</v>
      </c>
      <c r="D2781" s="140">
        <v>1037.5</v>
      </c>
    </row>
    <row r="2782" spans="1:4">
      <c r="A2782">
        <v>40339</v>
      </c>
      <c r="B2782" s="141" t="s">
        <v>5355</v>
      </c>
      <c r="C2782" t="s">
        <v>4942</v>
      </c>
      <c r="D2782" s="140">
        <v>6</v>
      </c>
    </row>
    <row r="2783" spans="1:4" ht="45">
      <c r="A2783">
        <v>10749</v>
      </c>
      <c r="B2783" s="141" t="s">
        <v>5356</v>
      </c>
      <c r="C2783" t="s">
        <v>4942</v>
      </c>
      <c r="D2783" s="140">
        <v>10.99</v>
      </c>
    </row>
    <row r="2784" spans="1:4" ht="30">
      <c r="A2784">
        <v>40290</v>
      </c>
      <c r="B2784" s="141" t="s">
        <v>5357</v>
      </c>
      <c r="C2784" t="s">
        <v>11875</v>
      </c>
      <c r="D2784" s="140">
        <v>15.84</v>
      </c>
    </row>
    <row r="2785" spans="1:4" ht="30">
      <c r="A2785">
        <v>3346</v>
      </c>
      <c r="B2785" s="141" t="s">
        <v>8708</v>
      </c>
      <c r="C2785" t="s">
        <v>4922</v>
      </c>
      <c r="D2785" s="140">
        <v>15.75</v>
      </c>
    </row>
    <row r="2786" spans="1:4" ht="30">
      <c r="A2786">
        <v>3348</v>
      </c>
      <c r="B2786" s="141" t="s">
        <v>8709</v>
      </c>
      <c r="C2786" t="s">
        <v>4922</v>
      </c>
      <c r="D2786" s="140">
        <v>18.84</v>
      </c>
    </row>
    <row r="2787" spans="1:4" ht="30">
      <c r="A2787">
        <v>39833</v>
      </c>
      <c r="B2787" s="141" t="s">
        <v>8710</v>
      </c>
      <c r="C2787" t="s">
        <v>4922</v>
      </c>
      <c r="D2787" s="140">
        <v>25.81</v>
      </c>
    </row>
    <row r="2788" spans="1:4">
      <c r="A2788">
        <v>7252</v>
      </c>
      <c r="B2788" s="141" t="s">
        <v>5358</v>
      </c>
      <c r="C2788" t="s">
        <v>4922</v>
      </c>
      <c r="D2788" s="140">
        <v>2.25</v>
      </c>
    </row>
    <row r="2789" spans="1:4" ht="30">
      <c r="A2789">
        <v>7247</v>
      </c>
      <c r="B2789" s="141" t="s">
        <v>5359</v>
      </c>
      <c r="C2789" t="s">
        <v>4922</v>
      </c>
      <c r="D2789" s="140">
        <v>2.25</v>
      </c>
    </row>
    <row r="2790" spans="1:4" ht="30">
      <c r="A2790">
        <v>40291</v>
      </c>
      <c r="B2790" s="141" t="s">
        <v>5360</v>
      </c>
      <c r="C2790" t="s">
        <v>4942</v>
      </c>
      <c r="D2790" s="140">
        <v>837.22</v>
      </c>
    </row>
    <row r="2791" spans="1:4" ht="30">
      <c r="A2791">
        <v>40275</v>
      </c>
      <c r="B2791" s="141" t="s">
        <v>5361</v>
      </c>
      <c r="C2791" t="s">
        <v>4942</v>
      </c>
      <c r="D2791" s="140">
        <v>24</v>
      </c>
    </row>
    <row r="2792" spans="1:4">
      <c r="A2792">
        <v>42408</v>
      </c>
      <c r="B2792" s="141" t="s">
        <v>8711</v>
      </c>
      <c r="C2792" t="s">
        <v>4921</v>
      </c>
      <c r="D2792" s="140">
        <v>1.52</v>
      </c>
    </row>
    <row r="2793" spans="1:4">
      <c r="A2793">
        <v>3777</v>
      </c>
      <c r="B2793" s="141" t="s">
        <v>8712</v>
      </c>
      <c r="C2793" t="s">
        <v>4921</v>
      </c>
      <c r="D2793" s="140">
        <v>1.1000000000000001</v>
      </c>
    </row>
    <row r="2794" spans="1:4">
      <c r="A2794">
        <v>3798</v>
      </c>
      <c r="B2794" s="141" t="s">
        <v>1683</v>
      </c>
      <c r="C2794" t="s">
        <v>4923</v>
      </c>
      <c r="D2794" s="140">
        <v>115.74</v>
      </c>
    </row>
    <row r="2795" spans="1:4" ht="30">
      <c r="A2795">
        <v>38769</v>
      </c>
      <c r="B2795" s="141" t="s">
        <v>5362</v>
      </c>
      <c r="C2795" t="s">
        <v>4923</v>
      </c>
      <c r="D2795" s="140">
        <v>90.38</v>
      </c>
    </row>
    <row r="2796" spans="1:4" ht="30">
      <c r="A2796">
        <v>39510</v>
      </c>
      <c r="B2796" s="141" t="s">
        <v>5363</v>
      </c>
      <c r="C2796" t="s">
        <v>4923</v>
      </c>
      <c r="D2796" s="140">
        <v>365.8</v>
      </c>
    </row>
    <row r="2797" spans="1:4" ht="30">
      <c r="A2797">
        <v>38776</v>
      </c>
      <c r="B2797" s="141" t="s">
        <v>5364</v>
      </c>
      <c r="C2797" t="s">
        <v>4923</v>
      </c>
      <c r="D2797" s="140">
        <v>388.22</v>
      </c>
    </row>
    <row r="2798" spans="1:4" ht="30">
      <c r="A2798">
        <v>38774</v>
      </c>
      <c r="B2798" s="141" t="s">
        <v>5365</v>
      </c>
      <c r="C2798" t="s">
        <v>4923</v>
      </c>
      <c r="D2798" s="140">
        <v>18.190000000000001</v>
      </c>
    </row>
    <row r="2799" spans="1:4" ht="30">
      <c r="A2799">
        <v>42247</v>
      </c>
      <c r="B2799" s="141" t="s">
        <v>7770</v>
      </c>
      <c r="C2799" t="s">
        <v>4923</v>
      </c>
      <c r="D2799" s="140">
        <v>620.82000000000005</v>
      </c>
    </row>
    <row r="2800" spans="1:4" ht="30">
      <c r="A2800">
        <v>42248</v>
      </c>
      <c r="B2800" s="141" t="s">
        <v>7771</v>
      </c>
      <c r="C2800" t="s">
        <v>4923</v>
      </c>
      <c r="D2800" s="140">
        <v>721.13</v>
      </c>
    </row>
    <row r="2801" spans="1:4" ht="30">
      <c r="A2801">
        <v>42249</v>
      </c>
      <c r="B2801" s="141" t="s">
        <v>7772</v>
      </c>
      <c r="C2801" t="s">
        <v>4923</v>
      </c>
      <c r="D2801" s="140">
        <v>1194.6600000000001</v>
      </c>
    </row>
    <row r="2802" spans="1:4" ht="30">
      <c r="A2802">
        <v>42244</v>
      </c>
      <c r="B2802" s="141" t="s">
        <v>7773</v>
      </c>
      <c r="C2802" t="s">
        <v>4923</v>
      </c>
      <c r="D2802" s="140">
        <v>186.57</v>
      </c>
    </row>
    <row r="2803" spans="1:4" ht="30">
      <c r="A2803">
        <v>42245</v>
      </c>
      <c r="B2803" s="141" t="s">
        <v>7774</v>
      </c>
      <c r="C2803" t="s">
        <v>4923</v>
      </c>
      <c r="D2803" s="140">
        <v>344.28</v>
      </c>
    </row>
    <row r="2804" spans="1:4" ht="30">
      <c r="A2804">
        <v>42246</v>
      </c>
      <c r="B2804" s="141" t="s">
        <v>7775</v>
      </c>
      <c r="C2804" t="s">
        <v>4923</v>
      </c>
      <c r="D2804" s="140">
        <v>381.1</v>
      </c>
    </row>
    <row r="2805" spans="1:4" ht="30">
      <c r="A2805">
        <v>42243</v>
      </c>
      <c r="B2805" s="141" t="s">
        <v>7776</v>
      </c>
      <c r="C2805" t="s">
        <v>4923</v>
      </c>
      <c r="D2805" s="140">
        <v>459.53</v>
      </c>
    </row>
    <row r="2806" spans="1:4" ht="30">
      <c r="A2806">
        <v>38889</v>
      </c>
      <c r="B2806" s="141" t="s">
        <v>5366</v>
      </c>
      <c r="C2806" t="s">
        <v>4923</v>
      </c>
      <c r="D2806" s="140">
        <v>69.28</v>
      </c>
    </row>
    <row r="2807" spans="1:4" ht="30">
      <c r="A2807">
        <v>38784</v>
      </c>
      <c r="B2807" s="141" t="s">
        <v>5367</v>
      </c>
      <c r="C2807" t="s">
        <v>4923</v>
      </c>
      <c r="D2807" s="140">
        <v>92.68</v>
      </c>
    </row>
    <row r="2808" spans="1:4" ht="30">
      <c r="A2808">
        <v>3788</v>
      </c>
      <c r="B2808" s="141" t="s">
        <v>5368</v>
      </c>
      <c r="C2808" t="s">
        <v>4923</v>
      </c>
      <c r="D2808" s="140">
        <v>96.58</v>
      </c>
    </row>
    <row r="2809" spans="1:4" ht="30">
      <c r="A2809">
        <v>12230</v>
      </c>
      <c r="B2809" s="141" t="s">
        <v>5369</v>
      </c>
      <c r="C2809" t="s">
        <v>4923</v>
      </c>
      <c r="D2809" s="140">
        <v>24.84</v>
      </c>
    </row>
    <row r="2810" spans="1:4" ht="30">
      <c r="A2810">
        <v>3780</v>
      </c>
      <c r="B2810" s="141" t="s">
        <v>5370</v>
      </c>
      <c r="C2810" t="s">
        <v>4923</v>
      </c>
      <c r="D2810" s="140">
        <v>142.5</v>
      </c>
    </row>
    <row r="2811" spans="1:4" ht="30">
      <c r="A2811">
        <v>12231</v>
      </c>
      <c r="B2811" s="141" t="s">
        <v>5371</v>
      </c>
      <c r="C2811" t="s">
        <v>4923</v>
      </c>
      <c r="D2811" s="140">
        <v>41.31</v>
      </c>
    </row>
    <row r="2812" spans="1:4" ht="30">
      <c r="A2812">
        <v>3811</v>
      </c>
      <c r="B2812" s="141" t="s">
        <v>5372</v>
      </c>
      <c r="C2812" t="s">
        <v>4923</v>
      </c>
      <c r="D2812" s="140">
        <v>133.85</v>
      </c>
    </row>
    <row r="2813" spans="1:4" ht="30">
      <c r="A2813">
        <v>12232</v>
      </c>
      <c r="B2813" s="141" t="s">
        <v>4891</v>
      </c>
      <c r="C2813" t="s">
        <v>4923</v>
      </c>
      <c r="D2813" s="140">
        <v>43.28</v>
      </c>
    </row>
    <row r="2814" spans="1:4" ht="30">
      <c r="A2814">
        <v>3799</v>
      </c>
      <c r="B2814" s="141" t="s">
        <v>5373</v>
      </c>
      <c r="C2814" t="s">
        <v>4923</v>
      </c>
      <c r="D2814" s="140">
        <v>189.3</v>
      </c>
    </row>
    <row r="2815" spans="1:4" ht="30">
      <c r="A2815">
        <v>12239</v>
      </c>
      <c r="B2815" s="141" t="s">
        <v>5374</v>
      </c>
      <c r="C2815" t="s">
        <v>4923</v>
      </c>
      <c r="D2815" s="140">
        <v>56.67</v>
      </c>
    </row>
    <row r="2816" spans="1:4" ht="30">
      <c r="A2816">
        <v>38773</v>
      </c>
      <c r="B2816" s="141" t="s">
        <v>5375</v>
      </c>
      <c r="C2816" t="s">
        <v>4923</v>
      </c>
      <c r="D2816" s="140">
        <v>9.09</v>
      </c>
    </row>
    <row r="2817" spans="1:4">
      <c r="A2817">
        <v>12271</v>
      </c>
      <c r="B2817" s="141" t="s">
        <v>1684</v>
      </c>
      <c r="C2817" t="s">
        <v>4923</v>
      </c>
      <c r="D2817" s="140">
        <v>506.85</v>
      </c>
    </row>
    <row r="2818" spans="1:4" ht="30">
      <c r="A2818">
        <v>13382</v>
      </c>
      <c r="B2818" s="141" t="s">
        <v>11876</v>
      </c>
      <c r="C2818" t="s">
        <v>4923</v>
      </c>
      <c r="D2818" s="140">
        <v>540.08000000000004</v>
      </c>
    </row>
    <row r="2819" spans="1:4" ht="30">
      <c r="A2819">
        <v>38785</v>
      </c>
      <c r="B2819" s="141" t="s">
        <v>5376</v>
      </c>
      <c r="C2819" t="s">
        <v>4923</v>
      </c>
      <c r="D2819" s="140">
        <v>239.96</v>
      </c>
    </row>
    <row r="2820" spans="1:4" ht="30">
      <c r="A2820">
        <v>38786</v>
      </c>
      <c r="B2820" s="141" t="s">
        <v>5377</v>
      </c>
      <c r="C2820" t="s">
        <v>4923</v>
      </c>
      <c r="D2820" s="140">
        <v>295.58</v>
      </c>
    </row>
    <row r="2821" spans="1:4">
      <c r="A2821">
        <v>39385</v>
      </c>
      <c r="B2821" s="141" t="s">
        <v>5378</v>
      </c>
      <c r="C2821" t="s">
        <v>4923</v>
      </c>
      <c r="D2821" s="140">
        <v>16.63</v>
      </c>
    </row>
    <row r="2822" spans="1:4">
      <c r="A2822">
        <v>39389</v>
      </c>
      <c r="B2822" s="141" t="s">
        <v>5379</v>
      </c>
      <c r="C2822" t="s">
        <v>4923</v>
      </c>
      <c r="D2822" s="140">
        <v>18.05</v>
      </c>
    </row>
    <row r="2823" spans="1:4">
      <c r="A2823">
        <v>39390</v>
      </c>
      <c r="B2823" s="141" t="s">
        <v>5380</v>
      </c>
      <c r="C2823" t="s">
        <v>4923</v>
      </c>
      <c r="D2823" s="140">
        <v>37.83</v>
      </c>
    </row>
    <row r="2824" spans="1:4">
      <c r="A2824">
        <v>39391</v>
      </c>
      <c r="B2824" s="141" t="s">
        <v>5381</v>
      </c>
      <c r="C2824" t="s">
        <v>4923</v>
      </c>
      <c r="D2824" s="140">
        <v>42.47</v>
      </c>
    </row>
    <row r="2825" spans="1:4" ht="30">
      <c r="A2825">
        <v>3803</v>
      </c>
      <c r="B2825" s="141" t="s">
        <v>5382</v>
      </c>
      <c r="C2825" t="s">
        <v>4923</v>
      </c>
      <c r="D2825" s="140">
        <v>85.7</v>
      </c>
    </row>
    <row r="2826" spans="1:4" ht="30">
      <c r="A2826">
        <v>38770</v>
      </c>
      <c r="B2826" s="141" t="s">
        <v>5383</v>
      </c>
      <c r="C2826" t="s">
        <v>4923</v>
      </c>
      <c r="D2826" s="140">
        <v>99.24</v>
      </c>
    </row>
    <row r="2827" spans="1:4">
      <c r="A2827">
        <v>12267</v>
      </c>
      <c r="B2827" s="141" t="s">
        <v>1685</v>
      </c>
      <c r="C2827" t="s">
        <v>4923</v>
      </c>
      <c r="D2827" s="140">
        <v>290.81</v>
      </c>
    </row>
    <row r="2828" spans="1:4" ht="75">
      <c r="A2828">
        <v>43265</v>
      </c>
      <c r="B2828" s="141" t="s">
        <v>7777</v>
      </c>
      <c r="C2828" t="s">
        <v>4923</v>
      </c>
      <c r="D2828" s="140">
        <v>52.02</v>
      </c>
    </row>
    <row r="2829" spans="1:4" ht="30">
      <c r="A2829">
        <v>12266</v>
      </c>
      <c r="B2829" s="141" t="s">
        <v>5384</v>
      </c>
      <c r="C2829" t="s">
        <v>4923</v>
      </c>
      <c r="D2829" s="140">
        <v>148.84</v>
      </c>
    </row>
    <row r="2830" spans="1:4" ht="30">
      <c r="A2830">
        <v>39378</v>
      </c>
      <c r="B2830" s="141" t="s">
        <v>5385</v>
      </c>
      <c r="C2830" t="s">
        <v>4923</v>
      </c>
      <c r="D2830" s="140">
        <v>105.53</v>
      </c>
    </row>
    <row r="2831" spans="1:4" ht="45">
      <c r="A2831">
        <v>43543</v>
      </c>
      <c r="B2831" s="141" t="s">
        <v>7136</v>
      </c>
      <c r="C2831" t="s">
        <v>4923</v>
      </c>
      <c r="D2831" s="140">
        <v>219.85</v>
      </c>
    </row>
    <row r="2832" spans="1:4" ht="30">
      <c r="A2832">
        <v>38775</v>
      </c>
      <c r="B2832" s="141" t="s">
        <v>5386</v>
      </c>
      <c r="C2832" t="s">
        <v>4923</v>
      </c>
      <c r="D2832" s="140">
        <v>111.88</v>
      </c>
    </row>
    <row r="2833" spans="1:4">
      <c r="A2833">
        <v>21119</v>
      </c>
      <c r="B2833" s="141" t="s">
        <v>1686</v>
      </c>
      <c r="C2833" t="s">
        <v>4923</v>
      </c>
      <c r="D2833" s="140">
        <v>1.77</v>
      </c>
    </row>
    <row r="2834" spans="1:4">
      <c r="A2834">
        <v>37974</v>
      </c>
      <c r="B2834" s="141" t="s">
        <v>1687</v>
      </c>
      <c r="C2834" t="s">
        <v>4923</v>
      </c>
      <c r="D2834" s="140">
        <v>2.63</v>
      </c>
    </row>
    <row r="2835" spans="1:4">
      <c r="A2835">
        <v>37975</v>
      </c>
      <c r="B2835" s="141" t="s">
        <v>1688</v>
      </c>
      <c r="C2835" t="s">
        <v>4923</v>
      </c>
      <c r="D2835" s="140">
        <v>5.36</v>
      </c>
    </row>
    <row r="2836" spans="1:4">
      <c r="A2836">
        <v>37976</v>
      </c>
      <c r="B2836" s="141" t="s">
        <v>1689</v>
      </c>
      <c r="C2836" t="s">
        <v>4923</v>
      </c>
      <c r="D2836" s="140">
        <v>10.99</v>
      </c>
    </row>
    <row r="2837" spans="1:4">
      <c r="A2837">
        <v>37977</v>
      </c>
      <c r="B2837" s="141" t="s">
        <v>1690</v>
      </c>
      <c r="C2837" t="s">
        <v>4923</v>
      </c>
      <c r="D2837" s="140">
        <v>15.11</v>
      </c>
    </row>
    <row r="2838" spans="1:4">
      <c r="A2838">
        <v>37978</v>
      </c>
      <c r="B2838" s="141" t="s">
        <v>1691</v>
      </c>
      <c r="C2838" t="s">
        <v>4923</v>
      </c>
      <c r="D2838" s="140">
        <v>30.62</v>
      </c>
    </row>
    <row r="2839" spans="1:4">
      <c r="A2839">
        <v>37979</v>
      </c>
      <c r="B2839" s="141" t="s">
        <v>1692</v>
      </c>
      <c r="C2839" t="s">
        <v>4923</v>
      </c>
      <c r="D2839" s="140">
        <v>131.56</v>
      </c>
    </row>
    <row r="2840" spans="1:4">
      <c r="A2840">
        <v>37980</v>
      </c>
      <c r="B2840" s="141" t="s">
        <v>1693</v>
      </c>
      <c r="C2840" t="s">
        <v>4923</v>
      </c>
      <c r="D2840" s="140">
        <v>147.85</v>
      </c>
    </row>
    <row r="2841" spans="1:4" ht="30">
      <c r="A2841">
        <v>36147</v>
      </c>
      <c r="B2841" s="141" t="s">
        <v>1694</v>
      </c>
      <c r="C2841" t="s">
        <v>4966</v>
      </c>
      <c r="D2841" s="140">
        <v>364.85</v>
      </c>
    </row>
    <row r="2842" spans="1:4">
      <c r="A2842">
        <v>12731</v>
      </c>
      <c r="B2842" s="141" t="s">
        <v>1695</v>
      </c>
      <c r="C2842" t="s">
        <v>4923</v>
      </c>
      <c r="D2842" s="140">
        <v>396.53</v>
      </c>
    </row>
    <row r="2843" spans="1:4">
      <c r="A2843">
        <v>12723</v>
      </c>
      <c r="B2843" s="141" t="s">
        <v>1696</v>
      </c>
      <c r="C2843" t="s">
        <v>4923</v>
      </c>
      <c r="D2843" s="140">
        <v>3.07</v>
      </c>
    </row>
    <row r="2844" spans="1:4">
      <c r="A2844">
        <v>12724</v>
      </c>
      <c r="B2844" s="141" t="s">
        <v>1697</v>
      </c>
      <c r="C2844" t="s">
        <v>4923</v>
      </c>
      <c r="D2844" s="140">
        <v>5.91</v>
      </c>
    </row>
    <row r="2845" spans="1:4">
      <c r="A2845">
        <v>12725</v>
      </c>
      <c r="B2845" s="141" t="s">
        <v>1698</v>
      </c>
      <c r="C2845" t="s">
        <v>4923</v>
      </c>
      <c r="D2845" s="140">
        <v>11.85</v>
      </c>
    </row>
    <row r="2846" spans="1:4">
      <c r="A2846">
        <v>12726</v>
      </c>
      <c r="B2846" s="141" t="s">
        <v>1699</v>
      </c>
      <c r="C2846" t="s">
        <v>4923</v>
      </c>
      <c r="D2846" s="140">
        <v>26.16</v>
      </c>
    </row>
    <row r="2847" spans="1:4">
      <c r="A2847">
        <v>12727</v>
      </c>
      <c r="B2847" s="141" t="s">
        <v>1700</v>
      </c>
      <c r="C2847" t="s">
        <v>4923</v>
      </c>
      <c r="D2847" s="140">
        <v>33.17</v>
      </c>
    </row>
    <row r="2848" spans="1:4">
      <c r="A2848">
        <v>12728</v>
      </c>
      <c r="B2848" s="141" t="s">
        <v>1701</v>
      </c>
      <c r="C2848" t="s">
        <v>4923</v>
      </c>
      <c r="D2848" s="140">
        <v>54.19</v>
      </c>
    </row>
    <row r="2849" spans="1:4">
      <c r="A2849">
        <v>12729</v>
      </c>
      <c r="B2849" s="141" t="s">
        <v>1702</v>
      </c>
      <c r="C2849" t="s">
        <v>4923</v>
      </c>
      <c r="D2849" s="140">
        <v>177.61</v>
      </c>
    </row>
    <row r="2850" spans="1:4">
      <c r="A2850">
        <v>12730</v>
      </c>
      <c r="B2850" s="141" t="s">
        <v>1703</v>
      </c>
      <c r="C2850" t="s">
        <v>4923</v>
      </c>
      <c r="D2850" s="140">
        <v>271.93</v>
      </c>
    </row>
    <row r="2851" spans="1:4">
      <c r="A2851">
        <v>3840</v>
      </c>
      <c r="B2851" s="141" t="s">
        <v>1704</v>
      </c>
      <c r="C2851" t="s">
        <v>4923</v>
      </c>
      <c r="D2851" s="140">
        <v>64.14</v>
      </c>
    </row>
    <row r="2852" spans="1:4">
      <c r="A2852">
        <v>3838</v>
      </c>
      <c r="B2852" s="141" t="s">
        <v>1705</v>
      </c>
      <c r="C2852" t="s">
        <v>4923</v>
      </c>
      <c r="D2852" s="140">
        <v>141.57</v>
      </c>
    </row>
    <row r="2853" spans="1:4">
      <c r="A2853">
        <v>3844</v>
      </c>
      <c r="B2853" s="141" t="s">
        <v>1706</v>
      </c>
      <c r="C2853" t="s">
        <v>4923</v>
      </c>
      <c r="D2853" s="140">
        <v>252.52</v>
      </c>
    </row>
    <row r="2854" spans="1:4">
      <c r="A2854">
        <v>3839</v>
      </c>
      <c r="B2854" s="141" t="s">
        <v>1707</v>
      </c>
      <c r="C2854" t="s">
        <v>4923</v>
      </c>
      <c r="D2854" s="140">
        <v>459.95</v>
      </c>
    </row>
    <row r="2855" spans="1:4">
      <c r="A2855">
        <v>3843</v>
      </c>
      <c r="B2855" s="141" t="s">
        <v>1708</v>
      </c>
      <c r="C2855" t="s">
        <v>4923</v>
      </c>
      <c r="D2855" s="140">
        <v>631.29</v>
      </c>
    </row>
    <row r="2856" spans="1:4">
      <c r="A2856">
        <v>3900</v>
      </c>
      <c r="B2856" s="141" t="s">
        <v>1709</v>
      </c>
      <c r="C2856" t="s">
        <v>4923</v>
      </c>
      <c r="D2856" s="140">
        <v>55.42</v>
      </c>
    </row>
    <row r="2857" spans="1:4">
      <c r="A2857">
        <v>3846</v>
      </c>
      <c r="B2857" s="141" t="s">
        <v>1710</v>
      </c>
      <c r="C2857" t="s">
        <v>4923</v>
      </c>
      <c r="D2857" s="140">
        <v>17.47</v>
      </c>
    </row>
    <row r="2858" spans="1:4">
      <c r="A2858">
        <v>3886</v>
      </c>
      <c r="B2858" s="141" t="s">
        <v>1711</v>
      </c>
      <c r="C2858" t="s">
        <v>4923</v>
      </c>
      <c r="D2858" s="140">
        <v>18.39</v>
      </c>
    </row>
    <row r="2859" spans="1:4">
      <c r="A2859">
        <v>3854</v>
      </c>
      <c r="B2859" s="141" t="s">
        <v>1712</v>
      </c>
      <c r="C2859" t="s">
        <v>4923</v>
      </c>
      <c r="D2859" s="140">
        <v>10.220000000000001</v>
      </c>
    </row>
    <row r="2860" spans="1:4">
      <c r="A2860">
        <v>3873</v>
      </c>
      <c r="B2860" s="141" t="s">
        <v>1713</v>
      </c>
      <c r="C2860" t="s">
        <v>4923</v>
      </c>
      <c r="D2860" s="140">
        <v>13.53</v>
      </c>
    </row>
    <row r="2861" spans="1:4">
      <c r="A2861">
        <v>38021</v>
      </c>
      <c r="B2861" s="141" t="s">
        <v>1714</v>
      </c>
      <c r="C2861" t="s">
        <v>4923</v>
      </c>
      <c r="D2861" s="140">
        <v>32.36</v>
      </c>
    </row>
    <row r="2862" spans="1:4">
      <c r="A2862">
        <v>3847</v>
      </c>
      <c r="B2862" s="141" t="s">
        <v>1715</v>
      </c>
      <c r="C2862" t="s">
        <v>4923</v>
      </c>
      <c r="D2862" s="140">
        <v>36.729999999999997</v>
      </c>
    </row>
    <row r="2863" spans="1:4">
      <c r="A2863">
        <v>38022</v>
      </c>
      <c r="B2863" s="141" t="s">
        <v>1716</v>
      </c>
      <c r="C2863" t="s">
        <v>4923</v>
      </c>
      <c r="D2863" s="140">
        <v>57.37</v>
      </c>
    </row>
    <row r="2864" spans="1:4">
      <c r="A2864">
        <v>3833</v>
      </c>
      <c r="B2864" s="141" t="s">
        <v>1717</v>
      </c>
      <c r="C2864" t="s">
        <v>4923</v>
      </c>
      <c r="D2864" s="140">
        <v>28.84</v>
      </c>
    </row>
    <row r="2865" spans="1:4">
      <c r="A2865">
        <v>3835</v>
      </c>
      <c r="B2865" s="141" t="s">
        <v>1718</v>
      </c>
      <c r="C2865" t="s">
        <v>4923</v>
      </c>
      <c r="D2865" s="140">
        <v>93.91</v>
      </c>
    </row>
    <row r="2866" spans="1:4">
      <c r="A2866">
        <v>3836</v>
      </c>
      <c r="B2866" s="141" t="s">
        <v>1719</v>
      </c>
      <c r="C2866" t="s">
        <v>4923</v>
      </c>
      <c r="D2866" s="140">
        <v>202.12</v>
      </c>
    </row>
    <row r="2867" spans="1:4">
      <c r="A2867">
        <v>3830</v>
      </c>
      <c r="B2867" s="141" t="s">
        <v>1720</v>
      </c>
      <c r="C2867" t="s">
        <v>4923</v>
      </c>
      <c r="D2867" s="140">
        <v>330.47</v>
      </c>
    </row>
    <row r="2868" spans="1:4">
      <c r="A2868">
        <v>3831</v>
      </c>
      <c r="B2868" s="141" t="s">
        <v>1721</v>
      </c>
      <c r="C2868" t="s">
        <v>4923</v>
      </c>
      <c r="D2868" s="140">
        <v>552.41999999999996</v>
      </c>
    </row>
    <row r="2869" spans="1:4">
      <c r="A2869">
        <v>37981</v>
      </c>
      <c r="B2869" s="141" t="s">
        <v>1722</v>
      </c>
      <c r="C2869" t="s">
        <v>4923</v>
      </c>
      <c r="D2869" s="140">
        <v>6.03</v>
      </c>
    </row>
    <row r="2870" spans="1:4">
      <c r="A2870">
        <v>37982</v>
      </c>
      <c r="B2870" s="141" t="s">
        <v>1723</v>
      </c>
      <c r="C2870" t="s">
        <v>4923</v>
      </c>
      <c r="D2870" s="140">
        <v>9.15</v>
      </c>
    </row>
    <row r="2871" spans="1:4">
      <c r="A2871">
        <v>37983</v>
      </c>
      <c r="B2871" s="141" t="s">
        <v>1724</v>
      </c>
      <c r="C2871" t="s">
        <v>4923</v>
      </c>
      <c r="D2871" s="140">
        <v>12.82</v>
      </c>
    </row>
    <row r="2872" spans="1:4">
      <c r="A2872">
        <v>37984</v>
      </c>
      <c r="B2872" s="141" t="s">
        <v>1725</v>
      </c>
      <c r="C2872" t="s">
        <v>4923</v>
      </c>
      <c r="D2872" s="140">
        <v>22.14</v>
      </c>
    </row>
    <row r="2873" spans="1:4">
      <c r="A2873">
        <v>37985</v>
      </c>
      <c r="B2873" s="141" t="s">
        <v>1726</v>
      </c>
      <c r="C2873" t="s">
        <v>4923</v>
      </c>
      <c r="D2873" s="140">
        <v>31</v>
      </c>
    </row>
    <row r="2874" spans="1:4">
      <c r="A2874">
        <v>3826</v>
      </c>
      <c r="B2874" s="141" t="s">
        <v>1727</v>
      </c>
      <c r="C2874" t="s">
        <v>4923</v>
      </c>
      <c r="D2874" s="140">
        <v>63.65</v>
      </c>
    </row>
    <row r="2875" spans="1:4">
      <c r="A2875">
        <v>3825</v>
      </c>
      <c r="B2875" s="141" t="s">
        <v>1728</v>
      </c>
      <c r="C2875" t="s">
        <v>4923</v>
      </c>
      <c r="D2875" s="140">
        <v>18.3</v>
      </c>
    </row>
    <row r="2876" spans="1:4">
      <c r="A2876">
        <v>3827</v>
      </c>
      <c r="B2876" s="141" t="s">
        <v>1729</v>
      </c>
      <c r="C2876" t="s">
        <v>4923</v>
      </c>
      <c r="D2876" s="140">
        <v>39.99</v>
      </c>
    </row>
    <row r="2877" spans="1:4">
      <c r="A2877">
        <v>20165</v>
      </c>
      <c r="B2877" s="141" t="s">
        <v>8713</v>
      </c>
      <c r="C2877" t="s">
        <v>4923</v>
      </c>
      <c r="D2877" s="140">
        <v>35.25</v>
      </c>
    </row>
    <row r="2878" spans="1:4">
      <c r="A2878">
        <v>20166</v>
      </c>
      <c r="B2878" s="141" t="s">
        <v>8714</v>
      </c>
      <c r="C2878" t="s">
        <v>4923</v>
      </c>
      <c r="D2878" s="140">
        <v>113.91</v>
      </c>
    </row>
    <row r="2879" spans="1:4">
      <c r="A2879">
        <v>20164</v>
      </c>
      <c r="B2879" s="141" t="s">
        <v>8715</v>
      </c>
      <c r="C2879" t="s">
        <v>4923</v>
      </c>
      <c r="D2879" s="140">
        <v>18.62</v>
      </c>
    </row>
    <row r="2880" spans="1:4">
      <c r="A2880">
        <v>3893</v>
      </c>
      <c r="B2880" s="141" t="s">
        <v>1730</v>
      </c>
      <c r="C2880" t="s">
        <v>4923</v>
      </c>
      <c r="D2880" s="140">
        <v>23.1</v>
      </c>
    </row>
    <row r="2881" spans="1:4">
      <c r="A2881">
        <v>3848</v>
      </c>
      <c r="B2881" s="141" t="s">
        <v>1731</v>
      </c>
      <c r="C2881" t="s">
        <v>4923</v>
      </c>
      <c r="D2881" s="140">
        <v>14.03</v>
      </c>
    </row>
    <row r="2882" spans="1:4">
      <c r="A2882">
        <v>3895</v>
      </c>
      <c r="B2882" s="141" t="s">
        <v>1732</v>
      </c>
      <c r="C2882" t="s">
        <v>4923</v>
      </c>
      <c r="D2882" s="140">
        <v>15.27</v>
      </c>
    </row>
    <row r="2883" spans="1:4">
      <c r="A2883">
        <v>12404</v>
      </c>
      <c r="B2883" s="141" t="s">
        <v>1733</v>
      </c>
      <c r="C2883" t="s">
        <v>4923</v>
      </c>
      <c r="D2883" s="140">
        <v>8.09</v>
      </c>
    </row>
    <row r="2884" spans="1:4">
      <c r="A2884">
        <v>3939</v>
      </c>
      <c r="B2884" s="141" t="s">
        <v>1734</v>
      </c>
      <c r="C2884" t="s">
        <v>4923</v>
      </c>
      <c r="D2884" s="140">
        <v>16.66</v>
      </c>
    </row>
    <row r="2885" spans="1:4">
      <c r="A2885">
        <v>3911</v>
      </c>
      <c r="B2885" s="141" t="s">
        <v>1735</v>
      </c>
      <c r="C2885" t="s">
        <v>4923</v>
      </c>
      <c r="D2885" s="140">
        <v>13.61</v>
      </c>
    </row>
    <row r="2886" spans="1:4">
      <c r="A2886">
        <v>3908</v>
      </c>
      <c r="B2886" s="141" t="s">
        <v>1736</v>
      </c>
      <c r="C2886" t="s">
        <v>4923</v>
      </c>
      <c r="D2886" s="140">
        <v>4.4000000000000004</v>
      </c>
    </row>
    <row r="2887" spans="1:4">
      <c r="A2887">
        <v>3910</v>
      </c>
      <c r="B2887" s="141" t="s">
        <v>1737</v>
      </c>
      <c r="C2887" t="s">
        <v>4923</v>
      </c>
      <c r="D2887" s="140">
        <v>9.74</v>
      </c>
    </row>
    <row r="2888" spans="1:4">
      <c r="A2888">
        <v>3913</v>
      </c>
      <c r="B2888" s="141" t="s">
        <v>1738</v>
      </c>
      <c r="C2888" t="s">
        <v>4923</v>
      </c>
      <c r="D2888" s="140">
        <v>46.55</v>
      </c>
    </row>
    <row r="2889" spans="1:4">
      <c r="A2889">
        <v>3912</v>
      </c>
      <c r="B2889" s="141" t="s">
        <v>1739</v>
      </c>
      <c r="C2889" t="s">
        <v>4923</v>
      </c>
      <c r="D2889" s="140">
        <v>25.52</v>
      </c>
    </row>
    <row r="2890" spans="1:4">
      <c r="A2890">
        <v>3909</v>
      </c>
      <c r="B2890" s="141" t="s">
        <v>1740</v>
      </c>
      <c r="C2890" t="s">
        <v>4923</v>
      </c>
      <c r="D2890" s="140">
        <v>5.99</v>
      </c>
    </row>
    <row r="2891" spans="1:4">
      <c r="A2891">
        <v>3914</v>
      </c>
      <c r="B2891" s="141" t="s">
        <v>1741</v>
      </c>
      <c r="C2891" t="s">
        <v>4923</v>
      </c>
      <c r="D2891" s="140">
        <v>70.23</v>
      </c>
    </row>
    <row r="2892" spans="1:4">
      <c r="A2892">
        <v>3915</v>
      </c>
      <c r="B2892" s="141" t="s">
        <v>1742</v>
      </c>
      <c r="C2892" t="s">
        <v>4923</v>
      </c>
      <c r="D2892" s="140">
        <v>110.75</v>
      </c>
    </row>
    <row r="2893" spans="1:4">
      <c r="A2893">
        <v>3916</v>
      </c>
      <c r="B2893" s="141" t="s">
        <v>1743</v>
      </c>
      <c r="C2893" t="s">
        <v>4923</v>
      </c>
      <c r="D2893" s="140">
        <v>201.77</v>
      </c>
    </row>
    <row r="2894" spans="1:4">
      <c r="A2894">
        <v>3917</v>
      </c>
      <c r="B2894" s="141" t="s">
        <v>1744</v>
      </c>
      <c r="C2894" t="s">
        <v>4923</v>
      </c>
      <c r="D2894" s="140">
        <v>332.8</v>
      </c>
    </row>
    <row r="2895" spans="1:4">
      <c r="A2895">
        <v>1904</v>
      </c>
      <c r="B2895" s="141" t="s">
        <v>1745</v>
      </c>
      <c r="C2895" t="s">
        <v>4923</v>
      </c>
      <c r="D2895" s="140">
        <v>0.86</v>
      </c>
    </row>
    <row r="2896" spans="1:4">
      <c r="A2896">
        <v>1899</v>
      </c>
      <c r="B2896" s="141" t="s">
        <v>1746</v>
      </c>
      <c r="C2896" t="s">
        <v>4923</v>
      </c>
      <c r="D2896" s="140">
        <v>0.98</v>
      </c>
    </row>
    <row r="2897" spans="1:4">
      <c r="A2897">
        <v>1900</v>
      </c>
      <c r="B2897" s="141" t="s">
        <v>1747</v>
      </c>
      <c r="C2897" t="s">
        <v>4923</v>
      </c>
      <c r="D2897" s="140">
        <v>1.58</v>
      </c>
    </row>
    <row r="2898" spans="1:4" ht="30">
      <c r="A2898">
        <v>12407</v>
      </c>
      <c r="B2898" s="141" t="s">
        <v>1748</v>
      </c>
      <c r="C2898" t="s">
        <v>4923</v>
      </c>
      <c r="D2898" s="140">
        <v>25.19</v>
      </c>
    </row>
    <row r="2899" spans="1:4" ht="30">
      <c r="A2899">
        <v>12408</v>
      </c>
      <c r="B2899" s="141" t="s">
        <v>1749</v>
      </c>
      <c r="C2899" t="s">
        <v>4923</v>
      </c>
      <c r="D2899" s="140">
        <v>14.22</v>
      </c>
    </row>
    <row r="2900" spans="1:4" ht="30">
      <c r="A2900">
        <v>12409</v>
      </c>
      <c r="B2900" s="141" t="s">
        <v>4827</v>
      </c>
      <c r="C2900" t="s">
        <v>4923</v>
      </c>
      <c r="D2900" s="140">
        <v>14.22</v>
      </c>
    </row>
    <row r="2901" spans="1:4" ht="30">
      <c r="A2901">
        <v>12410</v>
      </c>
      <c r="B2901" s="141" t="s">
        <v>1750</v>
      </c>
      <c r="C2901" t="s">
        <v>4923</v>
      </c>
      <c r="D2901" s="140">
        <v>9.7899999999999991</v>
      </c>
    </row>
    <row r="2902" spans="1:4">
      <c r="A2902">
        <v>3936</v>
      </c>
      <c r="B2902" s="141" t="s">
        <v>1751</v>
      </c>
      <c r="C2902" t="s">
        <v>4923</v>
      </c>
      <c r="D2902" s="140">
        <v>17.7</v>
      </c>
    </row>
    <row r="2903" spans="1:4">
      <c r="A2903">
        <v>3922</v>
      </c>
      <c r="B2903" s="141" t="s">
        <v>1752</v>
      </c>
      <c r="C2903" t="s">
        <v>4923</v>
      </c>
      <c r="D2903" s="140">
        <v>16.28</v>
      </c>
    </row>
    <row r="2904" spans="1:4">
      <c r="A2904">
        <v>3924</v>
      </c>
      <c r="B2904" s="141" t="s">
        <v>1753</v>
      </c>
      <c r="C2904" t="s">
        <v>4923</v>
      </c>
      <c r="D2904" s="140">
        <v>17.7</v>
      </c>
    </row>
    <row r="2905" spans="1:4">
      <c r="A2905">
        <v>3923</v>
      </c>
      <c r="B2905" s="141" t="s">
        <v>1754</v>
      </c>
      <c r="C2905" t="s">
        <v>4923</v>
      </c>
      <c r="D2905" s="140">
        <v>17.7</v>
      </c>
    </row>
    <row r="2906" spans="1:4">
      <c r="A2906">
        <v>3937</v>
      </c>
      <c r="B2906" s="141" t="s">
        <v>1755</v>
      </c>
      <c r="C2906" t="s">
        <v>4923</v>
      </c>
      <c r="D2906" s="140">
        <v>14.6</v>
      </c>
    </row>
    <row r="2907" spans="1:4">
      <c r="A2907">
        <v>3921</v>
      </c>
      <c r="B2907" s="141" t="s">
        <v>1756</v>
      </c>
      <c r="C2907" t="s">
        <v>4923</v>
      </c>
      <c r="D2907" s="140">
        <v>14.61</v>
      </c>
    </row>
    <row r="2908" spans="1:4">
      <c r="A2908">
        <v>3920</v>
      </c>
      <c r="B2908" s="141" t="s">
        <v>1757</v>
      </c>
      <c r="C2908" t="s">
        <v>4923</v>
      </c>
      <c r="D2908" s="140">
        <v>14.6</v>
      </c>
    </row>
    <row r="2909" spans="1:4">
      <c r="A2909">
        <v>3938</v>
      </c>
      <c r="B2909" s="141" t="s">
        <v>1758</v>
      </c>
      <c r="C2909" t="s">
        <v>4923</v>
      </c>
      <c r="D2909" s="140">
        <v>9.6300000000000008</v>
      </c>
    </row>
    <row r="2910" spans="1:4">
      <c r="A2910">
        <v>3919</v>
      </c>
      <c r="B2910" s="141" t="s">
        <v>1759</v>
      </c>
      <c r="C2910" t="s">
        <v>4923</v>
      </c>
      <c r="D2910" s="140">
        <v>9.81</v>
      </c>
    </row>
    <row r="2911" spans="1:4">
      <c r="A2911">
        <v>3927</v>
      </c>
      <c r="B2911" s="141" t="s">
        <v>1760</v>
      </c>
      <c r="C2911" t="s">
        <v>4923</v>
      </c>
      <c r="D2911" s="140">
        <v>49.71</v>
      </c>
    </row>
    <row r="2912" spans="1:4">
      <c r="A2912">
        <v>3928</v>
      </c>
      <c r="B2912" s="141" t="s">
        <v>1761</v>
      </c>
      <c r="C2912" t="s">
        <v>4923</v>
      </c>
      <c r="D2912" s="140">
        <v>49.71</v>
      </c>
    </row>
    <row r="2913" spans="1:4">
      <c r="A2913">
        <v>3926</v>
      </c>
      <c r="B2913" s="141" t="s">
        <v>1762</v>
      </c>
      <c r="C2913" t="s">
        <v>4923</v>
      </c>
      <c r="D2913" s="140">
        <v>28.34</v>
      </c>
    </row>
    <row r="2914" spans="1:4">
      <c r="A2914">
        <v>3935</v>
      </c>
      <c r="B2914" s="141" t="s">
        <v>1763</v>
      </c>
      <c r="C2914" t="s">
        <v>4923</v>
      </c>
      <c r="D2914" s="140">
        <v>28.34</v>
      </c>
    </row>
    <row r="2915" spans="1:4">
      <c r="A2915">
        <v>3925</v>
      </c>
      <c r="B2915" s="141" t="s">
        <v>1764</v>
      </c>
      <c r="C2915" t="s">
        <v>4923</v>
      </c>
      <c r="D2915" s="140">
        <v>28.34</v>
      </c>
    </row>
    <row r="2916" spans="1:4">
      <c r="A2916">
        <v>12406</v>
      </c>
      <c r="B2916" s="141" t="s">
        <v>1765</v>
      </c>
      <c r="C2916" t="s">
        <v>4923</v>
      </c>
      <c r="D2916" s="140">
        <v>6.96</v>
      </c>
    </row>
    <row r="2917" spans="1:4">
      <c r="A2917">
        <v>3929</v>
      </c>
      <c r="B2917" s="141" t="s">
        <v>1766</v>
      </c>
      <c r="C2917" t="s">
        <v>4923</v>
      </c>
      <c r="D2917" s="140">
        <v>75.739999999999995</v>
      </c>
    </row>
    <row r="2918" spans="1:4">
      <c r="A2918">
        <v>3931</v>
      </c>
      <c r="B2918" s="141" t="s">
        <v>1767</v>
      </c>
      <c r="C2918" t="s">
        <v>4923</v>
      </c>
      <c r="D2918" s="140">
        <v>75.739999999999995</v>
      </c>
    </row>
    <row r="2919" spans="1:4">
      <c r="A2919">
        <v>3930</v>
      </c>
      <c r="B2919" s="141" t="s">
        <v>1768</v>
      </c>
      <c r="C2919" t="s">
        <v>4923</v>
      </c>
      <c r="D2919" s="140">
        <v>75.739999999999995</v>
      </c>
    </row>
    <row r="2920" spans="1:4">
      <c r="A2920">
        <v>3932</v>
      </c>
      <c r="B2920" s="141" t="s">
        <v>1769</v>
      </c>
      <c r="C2920" t="s">
        <v>4923</v>
      </c>
      <c r="D2920" s="140">
        <v>130.78</v>
      </c>
    </row>
    <row r="2921" spans="1:4">
      <c r="A2921">
        <v>3933</v>
      </c>
      <c r="B2921" s="141" t="s">
        <v>1770</v>
      </c>
      <c r="C2921" t="s">
        <v>4923</v>
      </c>
      <c r="D2921" s="140">
        <v>130.78</v>
      </c>
    </row>
    <row r="2922" spans="1:4">
      <c r="A2922">
        <v>3934</v>
      </c>
      <c r="B2922" s="141" t="s">
        <v>1771</v>
      </c>
      <c r="C2922" t="s">
        <v>4923</v>
      </c>
      <c r="D2922" s="140">
        <v>130.78</v>
      </c>
    </row>
    <row r="2923" spans="1:4" ht="30">
      <c r="A2923">
        <v>40355</v>
      </c>
      <c r="B2923" s="141" t="s">
        <v>5387</v>
      </c>
      <c r="C2923" t="s">
        <v>4923</v>
      </c>
      <c r="D2923" s="140">
        <v>13.56</v>
      </c>
    </row>
    <row r="2924" spans="1:4" ht="30">
      <c r="A2924">
        <v>40364</v>
      </c>
      <c r="B2924" s="141" t="s">
        <v>5388</v>
      </c>
      <c r="C2924" t="s">
        <v>4923</v>
      </c>
      <c r="D2924" s="140">
        <v>63.51</v>
      </c>
    </row>
    <row r="2925" spans="1:4" ht="30">
      <c r="A2925">
        <v>40361</v>
      </c>
      <c r="B2925" s="141" t="s">
        <v>5389</v>
      </c>
      <c r="C2925" t="s">
        <v>4923</v>
      </c>
      <c r="D2925" s="140">
        <v>49.66</v>
      </c>
    </row>
    <row r="2926" spans="1:4" ht="30">
      <c r="A2926">
        <v>40358</v>
      </c>
      <c r="B2926" s="141" t="s">
        <v>5390</v>
      </c>
      <c r="C2926" t="s">
        <v>4923</v>
      </c>
      <c r="D2926" s="140">
        <v>18.93</v>
      </c>
    </row>
    <row r="2927" spans="1:4" ht="30">
      <c r="A2927">
        <v>40370</v>
      </c>
      <c r="B2927" s="141" t="s">
        <v>5391</v>
      </c>
      <c r="C2927" t="s">
        <v>4923</v>
      </c>
      <c r="D2927" s="140">
        <v>201.53</v>
      </c>
    </row>
    <row r="2928" spans="1:4" ht="30">
      <c r="A2928">
        <v>40367</v>
      </c>
      <c r="B2928" s="141" t="s">
        <v>5392</v>
      </c>
      <c r="C2928" t="s">
        <v>4923</v>
      </c>
      <c r="D2928" s="140">
        <v>100.16</v>
      </c>
    </row>
    <row r="2929" spans="1:4" ht="30">
      <c r="A2929">
        <v>40373</v>
      </c>
      <c r="B2929" s="141" t="s">
        <v>5393</v>
      </c>
      <c r="C2929" t="s">
        <v>4923</v>
      </c>
      <c r="D2929" s="140">
        <v>272.52</v>
      </c>
    </row>
    <row r="2930" spans="1:4" ht="30">
      <c r="A2930">
        <v>38947</v>
      </c>
      <c r="B2930" s="141" t="s">
        <v>5394</v>
      </c>
      <c r="C2930" t="s">
        <v>4923</v>
      </c>
      <c r="D2930" s="140">
        <v>6.13</v>
      </c>
    </row>
    <row r="2931" spans="1:4" ht="30">
      <c r="A2931">
        <v>38948</v>
      </c>
      <c r="B2931" s="141" t="s">
        <v>5395</v>
      </c>
      <c r="C2931" t="s">
        <v>4923</v>
      </c>
      <c r="D2931" s="140">
        <v>9.7799999999999994</v>
      </c>
    </row>
    <row r="2932" spans="1:4" ht="30">
      <c r="A2932">
        <v>38949</v>
      </c>
      <c r="B2932" s="141" t="s">
        <v>5396</v>
      </c>
      <c r="C2932" t="s">
        <v>4923</v>
      </c>
      <c r="D2932" s="140">
        <v>10.85</v>
      </c>
    </row>
    <row r="2933" spans="1:4" ht="30">
      <c r="A2933">
        <v>38951</v>
      </c>
      <c r="B2933" s="141" t="s">
        <v>5397</v>
      </c>
      <c r="C2933" t="s">
        <v>4923</v>
      </c>
      <c r="D2933" s="140">
        <v>17.16</v>
      </c>
    </row>
    <row r="2934" spans="1:4" ht="30">
      <c r="A2934">
        <v>39312</v>
      </c>
      <c r="B2934" s="141" t="s">
        <v>5398</v>
      </c>
      <c r="C2934" t="s">
        <v>4923</v>
      </c>
      <c r="D2934" s="140">
        <v>13.31</v>
      </c>
    </row>
    <row r="2935" spans="1:4" ht="30">
      <c r="A2935">
        <v>39313</v>
      </c>
      <c r="B2935" s="141" t="s">
        <v>5399</v>
      </c>
      <c r="C2935" t="s">
        <v>4923</v>
      </c>
      <c r="D2935" s="140">
        <v>17.37</v>
      </c>
    </row>
    <row r="2936" spans="1:4" ht="30">
      <c r="A2936">
        <v>38950</v>
      </c>
      <c r="B2936" s="141" t="s">
        <v>5400</v>
      </c>
      <c r="C2936" t="s">
        <v>4923</v>
      </c>
      <c r="D2936" s="140">
        <v>26.15</v>
      </c>
    </row>
    <row r="2937" spans="1:4" ht="30">
      <c r="A2937">
        <v>39314</v>
      </c>
      <c r="B2937" s="141" t="s">
        <v>5401</v>
      </c>
      <c r="C2937" t="s">
        <v>4923</v>
      </c>
      <c r="D2937" s="140">
        <v>27.59</v>
      </c>
    </row>
    <row r="2938" spans="1:4">
      <c r="A2938">
        <v>3907</v>
      </c>
      <c r="B2938" s="141" t="s">
        <v>1772</v>
      </c>
      <c r="C2938" t="s">
        <v>4923</v>
      </c>
      <c r="D2938" s="140">
        <v>5.74</v>
      </c>
    </row>
    <row r="2939" spans="1:4">
      <c r="A2939">
        <v>3889</v>
      </c>
      <c r="B2939" s="141" t="s">
        <v>1773</v>
      </c>
      <c r="C2939" t="s">
        <v>4923</v>
      </c>
      <c r="D2939" s="140">
        <v>4.38</v>
      </c>
    </row>
    <row r="2940" spans="1:4">
      <c r="A2940">
        <v>3868</v>
      </c>
      <c r="B2940" s="141" t="s">
        <v>1774</v>
      </c>
      <c r="C2940" t="s">
        <v>4923</v>
      </c>
      <c r="D2940" s="140">
        <v>1.7</v>
      </c>
    </row>
    <row r="2941" spans="1:4">
      <c r="A2941">
        <v>3869</v>
      </c>
      <c r="B2941" s="141" t="s">
        <v>1775</v>
      </c>
      <c r="C2941" t="s">
        <v>4923</v>
      </c>
      <c r="D2941" s="140">
        <v>4.88</v>
      </c>
    </row>
    <row r="2942" spans="1:4">
      <c r="A2942">
        <v>3872</v>
      </c>
      <c r="B2942" s="141" t="s">
        <v>1776</v>
      </c>
      <c r="C2942" t="s">
        <v>4923</v>
      </c>
      <c r="D2942" s="140">
        <v>5.92</v>
      </c>
    </row>
    <row r="2943" spans="1:4">
      <c r="A2943">
        <v>3850</v>
      </c>
      <c r="B2943" s="141" t="s">
        <v>1777</v>
      </c>
      <c r="C2943" t="s">
        <v>4923</v>
      </c>
      <c r="D2943" s="140">
        <v>15.26</v>
      </c>
    </row>
    <row r="2944" spans="1:4">
      <c r="A2944">
        <v>38023</v>
      </c>
      <c r="B2944" s="141" t="s">
        <v>1778</v>
      </c>
      <c r="C2944" t="s">
        <v>4923</v>
      </c>
      <c r="D2944" s="140">
        <v>6.44</v>
      </c>
    </row>
    <row r="2945" spans="1:4">
      <c r="A2945">
        <v>37986</v>
      </c>
      <c r="B2945" s="141" t="s">
        <v>1779</v>
      </c>
      <c r="C2945" t="s">
        <v>4923</v>
      </c>
      <c r="D2945" s="140">
        <v>2.0699999999999998</v>
      </c>
    </row>
    <row r="2946" spans="1:4">
      <c r="A2946">
        <v>37987</v>
      </c>
      <c r="B2946" s="141" t="s">
        <v>1780</v>
      </c>
      <c r="C2946" t="s">
        <v>4923</v>
      </c>
      <c r="D2946" s="140">
        <v>154.72</v>
      </c>
    </row>
    <row r="2947" spans="1:4">
      <c r="A2947">
        <v>37988</v>
      </c>
      <c r="B2947" s="141" t="s">
        <v>1781</v>
      </c>
      <c r="C2947" t="s">
        <v>4923</v>
      </c>
      <c r="D2947" s="140">
        <v>252.37</v>
      </c>
    </row>
    <row r="2948" spans="1:4">
      <c r="A2948">
        <v>21120</v>
      </c>
      <c r="B2948" s="141" t="s">
        <v>1782</v>
      </c>
      <c r="C2948" t="s">
        <v>4923</v>
      </c>
      <c r="D2948" s="140">
        <v>12.57</v>
      </c>
    </row>
    <row r="2949" spans="1:4">
      <c r="A2949">
        <v>39318</v>
      </c>
      <c r="B2949" s="141" t="s">
        <v>1783</v>
      </c>
      <c r="C2949" t="s">
        <v>4923</v>
      </c>
      <c r="D2949" s="140">
        <v>10.37</v>
      </c>
    </row>
    <row r="2950" spans="1:4">
      <c r="A2950">
        <v>20162</v>
      </c>
      <c r="B2950" s="141" t="s">
        <v>1784</v>
      </c>
      <c r="C2950" t="s">
        <v>4923</v>
      </c>
      <c r="D2950" s="140">
        <v>24.48</v>
      </c>
    </row>
    <row r="2951" spans="1:4">
      <c r="A2951">
        <v>40366</v>
      </c>
      <c r="B2951" s="141" t="s">
        <v>5402</v>
      </c>
      <c r="C2951" t="s">
        <v>4923</v>
      </c>
      <c r="D2951" s="140">
        <v>49.54</v>
      </c>
    </row>
    <row r="2952" spans="1:4">
      <c r="A2952">
        <v>40363</v>
      </c>
      <c r="B2952" s="141" t="s">
        <v>5403</v>
      </c>
      <c r="C2952" t="s">
        <v>4923</v>
      </c>
      <c r="D2952" s="140">
        <v>38.75</v>
      </c>
    </row>
    <row r="2953" spans="1:4">
      <c r="A2953">
        <v>40354</v>
      </c>
      <c r="B2953" s="141" t="s">
        <v>5404</v>
      </c>
      <c r="C2953" t="s">
        <v>4923</v>
      </c>
      <c r="D2953" s="140">
        <v>16.87</v>
      </c>
    </row>
    <row r="2954" spans="1:4">
      <c r="A2954">
        <v>40360</v>
      </c>
      <c r="B2954" s="141" t="s">
        <v>5405</v>
      </c>
      <c r="C2954" t="s">
        <v>4923</v>
      </c>
      <c r="D2954" s="140">
        <v>25.4</v>
      </c>
    </row>
    <row r="2955" spans="1:4">
      <c r="A2955">
        <v>40372</v>
      </c>
      <c r="B2955" s="141" t="s">
        <v>5406</v>
      </c>
      <c r="C2955" t="s">
        <v>4923</v>
      </c>
      <c r="D2955" s="140">
        <v>156.88</v>
      </c>
    </row>
    <row r="2956" spans="1:4">
      <c r="A2956">
        <v>40369</v>
      </c>
      <c r="B2956" s="141" t="s">
        <v>5407</v>
      </c>
      <c r="C2956" t="s">
        <v>4923</v>
      </c>
      <c r="D2956" s="140">
        <v>78.08</v>
      </c>
    </row>
    <row r="2957" spans="1:4">
      <c r="A2957">
        <v>40357</v>
      </c>
      <c r="B2957" s="141" t="s">
        <v>5408</v>
      </c>
      <c r="C2957" t="s">
        <v>4923</v>
      </c>
      <c r="D2957" s="140">
        <v>18.93</v>
      </c>
    </row>
    <row r="2958" spans="1:4">
      <c r="A2958">
        <v>40375</v>
      </c>
      <c r="B2958" s="141" t="s">
        <v>5409</v>
      </c>
      <c r="C2958" t="s">
        <v>4923</v>
      </c>
      <c r="D2958" s="140">
        <v>212.37</v>
      </c>
    </row>
    <row r="2959" spans="1:4">
      <c r="A2959">
        <v>1893</v>
      </c>
      <c r="B2959" s="141" t="s">
        <v>1785</v>
      </c>
      <c r="C2959" t="s">
        <v>4923</v>
      </c>
      <c r="D2959" s="140">
        <v>3.26</v>
      </c>
    </row>
    <row r="2960" spans="1:4">
      <c r="A2960">
        <v>1902</v>
      </c>
      <c r="B2960" s="141" t="s">
        <v>1786</v>
      </c>
      <c r="C2960" t="s">
        <v>4923</v>
      </c>
      <c r="D2960" s="140">
        <v>2.37</v>
      </c>
    </row>
    <row r="2961" spans="1:4">
      <c r="A2961">
        <v>1901</v>
      </c>
      <c r="B2961" s="141" t="s">
        <v>1787</v>
      </c>
      <c r="C2961" t="s">
        <v>4923</v>
      </c>
      <c r="D2961" s="140">
        <v>0.74</v>
      </c>
    </row>
    <row r="2962" spans="1:4">
      <c r="A2962">
        <v>1892</v>
      </c>
      <c r="B2962" s="141" t="s">
        <v>1788</v>
      </c>
      <c r="C2962" t="s">
        <v>4923</v>
      </c>
      <c r="D2962" s="140">
        <v>1.53</v>
      </c>
    </row>
    <row r="2963" spans="1:4">
      <c r="A2963">
        <v>1907</v>
      </c>
      <c r="B2963" s="141" t="s">
        <v>1789</v>
      </c>
      <c r="C2963" t="s">
        <v>4923</v>
      </c>
      <c r="D2963" s="140">
        <v>10.49</v>
      </c>
    </row>
    <row r="2964" spans="1:4">
      <c r="A2964">
        <v>1894</v>
      </c>
      <c r="B2964" s="141" t="s">
        <v>1790</v>
      </c>
      <c r="C2964" t="s">
        <v>4923</v>
      </c>
      <c r="D2964" s="140">
        <v>4.72</v>
      </c>
    </row>
    <row r="2965" spans="1:4">
      <c r="A2965">
        <v>1891</v>
      </c>
      <c r="B2965" s="141" t="s">
        <v>1791</v>
      </c>
      <c r="C2965" t="s">
        <v>4923</v>
      </c>
      <c r="D2965" s="140">
        <v>1.0900000000000001</v>
      </c>
    </row>
    <row r="2966" spans="1:4">
      <c r="A2966">
        <v>1896</v>
      </c>
      <c r="B2966" s="141" t="s">
        <v>1792</v>
      </c>
      <c r="C2966" t="s">
        <v>4923</v>
      </c>
      <c r="D2966" s="140">
        <v>14.08</v>
      </c>
    </row>
    <row r="2967" spans="1:4">
      <c r="A2967">
        <v>1895</v>
      </c>
      <c r="B2967" s="141" t="s">
        <v>1793</v>
      </c>
      <c r="C2967" t="s">
        <v>4923</v>
      </c>
      <c r="D2967" s="140">
        <v>24.75</v>
      </c>
    </row>
    <row r="2968" spans="1:4" ht="30">
      <c r="A2968">
        <v>2641</v>
      </c>
      <c r="B2968" s="141" t="s">
        <v>5410</v>
      </c>
      <c r="C2968" t="s">
        <v>4923</v>
      </c>
      <c r="D2968" s="140">
        <v>31.36</v>
      </c>
    </row>
    <row r="2969" spans="1:4" ht="30">
      <c r="A2969">
        <v>2636</v>
      </c>
      <c r="B2969" s="141" t="s">
        <v>5411</v>
      </c>
      <c r="C2969" t="s">
        <v>4923</v>
      </c>
      <c r="D2969" s="140">
        <v>2.02</v>
      </c>
    </row>
    <row r="2970" spans="1:4" ht="30">
      <c r="A2970">
        <v>2637</v>
      </c>
      <c r="B2970" s="141" t="s">
        <v>5412</v>
      </c>
      <c r="C2970" t="s">
        <v>4923</v>
      </c>
      <c r="D2970" s="140">
        <v>2.15</v>
      </c>
    </row>
    <row r="2971" spans="1:4" ht="30">
      <c r="A2971">
        <v>2638</v>
      </c>
      <c r="B2971" s="141" t="s">
        <v>5413</v>
      </c>
      <c r="C2971" t="s">
        <v>4923</v>
      </c>
      <c r="D2971" s="140">
        <v>2.5</v>
      </c>
    </row>
    <row r="2972" spans="1:4" ht="30">
      <c r="A2972">
        <v>2639</v>
      </c>
      <c r="B2972" s="141" t="s">
        <v>5414</v>
      </c>
      <c r="C2972" t="s">
        <v>4923</v>
      </c>
      <c r="D2972" s="140">
        <v>4.43</v>
      </c>
    </row>
    <row r="2973" spans="1:4" ht="30">
      <c r="A2973">
        <v>2644</v>
      </c>
      <c r="B2973" s="141" t="s">
        <v>5415</v>
      </c>
      <c r="C2973" t="s">
        <v>4923</v>
      </c>
      <c r="D2973" s="140">
        <v>6.41</v>
      </c>
    </row>
    <row r="2974" spans="1:4" ht="30">
      <c r="A2974">
        <v>2643</v>
      </c>
      <c r="B2974" s="141" t="s">
        <v>5416</v>
      </c>
      <c r="C2974" t="s">
        <v>4923</v>
      </c>
      <c r="D2974" s="140">
        <v>8.94</v>
      </c>
    </row>
    <row r="2975" spans="1:4" ht="30">
      <c r="A2975">
        <v>2640</v>
      </c>
      <c r="B2975" s="141" t="s">
        <v>5417</v>
      </c>
      <c r="C2975" t="s">
        <v>4923</v>
      </c>
      <c r="D2975" s="140">
        <v>13.05</v>
      </c>
    </row>
    <row r="2976" spans="1:4" ht="30">
      <c r="A2976">
        <v>2642</v>
      </c>
      <c r="B2976" s="141" t="s">
        <v>5418</v>
      </c>
      <c r="C2976" t="s">
        <v>4923</v>
      </c>
      <c r="D2976" s="140">
        <v>19.87</v>
      </c>
    </row>
    <row r="2977" spans="1:4">
      <c r="A2977">
        <v>38943</v>
      </c>
      <c r="B2977" s="141" t="s">
        <v>5419</v>
      </c>
      <c r="C2977" t="s">
        <v>4923</v>
      </c>
      <c r="D2977" s="140">
        <v>4.5199999999999996</v>
      </c>
    </row>
    <row r="2978" spans="1:4">
      <c r="A2978">
        <v>38944</v>
      </c>
      <c r="B2978" s="141" t="s">
        <v>5420</v>
      </c>
      <c r="C2978" t="s">
        <v>4923</v>
      </c>
      <c r="D2978" s="140">
        <v>6.99</v>
      </c>
    </row>
    <row r="2979" spans="1:4">
      <c r="A2979">
        <v>38945</v>
      </c>
      <c r="B2979" s="141" t="s">
        <v>5421</v>
      </c>
      <c r="C2979" t="s">
        <v>4923</v>
      </c>
      <c r="D2979" s="140">
        <v>14.18</v>
      </c>
    </row>
    <row r="2980" spans="1:4">
      <c r="A2980">
        <v>38946</v>
      </c>
      <c r="B2980" s="141" t="s">
        <v>5422</v>
      </c>
      <c r="C2980" t="s">
        <v>4923</v>
      </c>
      <c r="D2980" s="140">
        <v>21.16</v>
      </c>
    </row>
    <row r="2981" spans="1:4">
      <c r="A2981">
        <v>39308</v>
      </c>
      <c r="B2981" s="141" t="s">
        <v>5423</v>
      </c>
      <c r="C2981" t="s">
        <v>4923</v>
      </c>
      <c r="D2981" s="140">
        <v>9.2200000000000006</v>
      </c>
    </row>
    <row r="2982" spans="1:4">
      <c r="A2982">
        <v>39309</v>
      </c>
      <c r="B2982" s="141" t="s">
        <v>5424</v>
      </c>
      <c r="C2982" t="s">
        <v>4923</v>
      </c>
      <c r="D2982" s="140">
        <v>13.34</v>
      </c>
    </row>
    <row r="2983" spans="1:4">
      <c r="A2983">
        <v>39310</v>
      </c>
      <c r="B2983" s="141" t="s">
        <v>5425</v>
      </c>
      <c r="C2983" t="s">
        <v>4923</v>
      </c>
      <c r="D2983" s="140">
        <v>20.22</v>
      </c>
    </row>
    <row r="2984" spans="1:4">
      <c r="A2984">
        <v>39311</v>
      </c>
      <c r="B2984" s="141" t="s">
        <v>5426</v>
      </c>
      <c r="C2984" t="s">
        <v>4923</v>
      </c>
      <c r="D2984" s="140">
        <v>30.38</v>
      </c>
    </row>
    <row r="2985" spans="1:4">
      <c r="A2985">
        <v>39855</v>
      </c>
      <c r="B2985" s="141" t="s">
        <v>1794</v>
      </c>
      <c r="C2985" t="s">
        <v>4923</v>
      </c>
      <c r="D2985" s="140">
        <v>3.11</v>
      </c>
    </row>
    <row r="2986" spans="1:4">
      <c r="A2986">
        <v>39856</v>
      </c>
      <c r="B2986" s="141" t="s">
        <v>1795</v>
      </c>
      <c r="C2986" t="s">
        <v>4923</v>
      </c>
      <c r="D2986" s="140">
        <v>7.32</v>
      </c>
    </row>
    <row r="2987" spans="1:4">
      <c r="A2987">
        <v>39857</v>
      </c>
      <c r="B2987" s="141" t="s">
        <v>1796</v>
      </c>
      <c r="C2987" t="s">
        <v>4923</v>
      </c>
      <c r="D2987" s="140">
        <v>11.85</v>
      </c>
    </row>
    <row r="2988" spans="1:4">
      <c r="A2988">
        <v>39858</v>
      </c>
      <c r="B2988" s="141" t="s">
        <v>1797</v>
      </c>
      <c r="C2988" t="s">
        <v>4923</v>
      </c>
      <c r="D2988" s="140">
        <v>26.3</v>
      </c>
    </row>
    <row r="2989" spans="1:4">
      <c r="A2989">
        <v>39859</v>
      </c>
      <c r="B2989" s="141" t="s">
        <v>1798</v>
      </c>
      <c r="C2989" t="s">
        <v>4923</v>
      </c>
      <c r="D2989" s="140">
        <v>40.54</v>
      </c>
    </row>
    <row r="2990" spans="1:4">
      <c r="A2990">
        <v>39860</v>
      </c>
      <c r="B2990" s="141" t="s">
        <v>1799</v>
      </c>
      <c r="C2990" t="s">
        <v>4923</v>
      </c>
      <c r="D2990" s="140">
        <v>62.21</v>
      </c>
    </row>
    <row r="2991" spans="1:4">
      <c r="A2991">
        <v>39861</v>
      </c>
      <c r="B2991" s="141" t="s">
        <v>1800</v>
      </c>
      <c r="C2991" t="s">
        <v>4923</v>
      </c>
      <c r="D2991" s="140">
        <v>177.61</v>
      </c>
    </row>
    <row r="2992" spans="1:4">
      <c r="A2992">
        <v>38447</v>
      </c>
      <c r="B2992" s="141" t="s">
        <v>5427</v>
      </c>
      <c r="C2992" t="s">
        <v>4923</v>
      </c>
      <c r="D2992" s="140">
        <v>137.97</v>
      </c>
    </row>
    <row r="2993" spans="1:4">
      <c r="A2993">
        <v>36320</v>
      </c>
      <c r="B2993" s="141" t="s">
        <v>5428</v>
      </c>
      <c r="C2993" t="s">
        <v>4923</v>
      </c>
      <c r="D2993" s="140">
        <v>2</v>
      </c>
    </row>
    <row r="2994" spans="1:4">
      <c r="A2994">
        <v>36324</v>
      </c>
      <c r="B2994" s="141" t="s">
        <v>5429</v>
      </c>
      <c r="C2994" t="s">
        <v>4923</v>
      </c>
      <c r="D2994" s="140">
        <v>3.03</v>
      </c>
    </row>
    <row r="2995" spans="1:4">
      <c r="A2995">
        <v>38441</v>
      </c>
      <c r="B2995" s="141" t="s">
        <v>5430</v>
      </c>
      <c r="C2995" t="s">
        <v>4923</v>
      </c>
      <c r="D2995" s="140">
        <v>3.98</v>
      </c>
    </row>
    <row r="2996" spans="1:4">
      <c r="A2996">
        <v>38442</v>
      </c>
      <c r="B2996" s="141" t="s">
        <v>5431</v>
      </c>
      <c r="C2996" t="s">
        <v>4923</v>
      </c>
      <c r="D2996" s="140">
        <v>10.11</v>
      </c>
    </row>
    <row r="2997" spans="1:4">
      <c r="A2997">
        <v>38443</v>
      </c>
      <c r="B2997" s="141" t="s">
        <v>5432</v>
      </c>
      <c r="C2997" t="s">
        <v>4923</v>
      </c>
      <c r="D2997" s="140">
        <v>15.28</v>
      </c>
    </row>
    <row r="2998" spans="1:4">
      <c r="A2998">
        <v>38444</v>
      </c>
      <c r="B2998" s="141" t="s">
        <v>5433</v>
      </c>
      <c r="C2998" t="s">
        <v>4923</v>
      </c>
      <c r="D2998" s="140">
        <v>22.75</v>
      </c>
    </row>
    <row r="2999" spans="1:4">
      <c r="A2999">
        <v>38445</v>
      </c>
      <c r="B2999" s="141" t="s">
        <v>5434</v>
      </c>
      <c r="C2999" t="s">
        <v>4923</v>
      </c>
      <c r="D2999" s="140">
        <v>53.43</v>
      </c>
    </row>
    <row r="3000" spans="1:4">
      <c r="A3000">
        <v>38446</v>
      </c>
      <c r="B3000" s="141" t="s">
        <v>5435</v>
      </c>
      <c r="C3000" t="s">
        <v>4923</v>
      </c>
      <c r="D3000" s="140">
        <v>86.22</v>
      </c>
    </row>
    <row r="3001" spans="1:4">
      <c r="A3001">
        <v>3867</v>
      </c>
      <c r="B3001" s="141" t="s">
        <v>1801</v>
      </c>
      <c r="C3001" t="s">
        <v>4923</v>
      </c>
      <c r="D3001" s="140">
        <v>102.49</v>
      </c>
    </row>
    <row r="3002" spans="1:4">
      <c r="A3002">
        <v>3861</v>
      </c>
      <c r="B3002" s="141" t="s">
        <v>1802</v>
      </c>
      <c r="C3002" t="s">
        <v>4923</v>
      </c>
      <c r="D3002" s="140">
        <v>0.85</v>
      </c>
    </row>
    <row r="3003" spans="1:4">
      <c r="A3003">
        <v>3904</v>
      </c>
      <c r="B3003" s="141" t="s">
        <v>1803</v>
      </c>
      <c r="C3003" t="s">
        <v>4923</v>
      </c>
      <c r="D3003" s="140">
        <v>1.04</v>
      </c>
    </row>
    <row r="3004" spans="1:4">
      <c r="A3004">
        <v>3903</v>
      </c>
      <c r="B3004" s="141" t="s">
        <v>1804</v>
      </c>
      <c r="C3004" t="s">
        <v>4923</v>
      </c>
      <c r="D3004" s="140">
        <v>2.5499999999999998</v>
      </c>
    </row>
    <row r="3005" spans="1:4">
      <c r="A3005">
        <v>3862</v>
      </c>
      <c r="B3005" s="141" t="s">
        <v>1805</v>
      </c>
      <c r="C3005" t="s">
        <v>4923</v>
      </c>
      <c r="D3005" s="140">
        <v>5.19</v>
      </c>
    </row>
    <row r="3006" spans="1:4">
      <c r="A3006">
        <v>3863</v>
      </c>
      <c r="B3006" s="141" t="s">
        <v>1806</v>
      </c>
      <c r="C3006" t="s">
        <v>4923</v>
      </c>
      <c r="D3006" s="140">
        <v>6.09</v>
      </c>
    </row>
    <row r="3007" spans="1:4">
      <c r="A3007">
        <v>3864</v>
      </c>
      <c r="B3007" s="141" t="s">
        <v>1807</v>
      </c>
      <c r="C3007" t="s">
        <v>4923</v>
      </c>
      <c r="D3007" s="140">
        <v>15.87</v>
      </c>
    </row>
    <row r="3008" spans="1:4">
      <c r="A3008">
        <v>3865</v>
      </c>
      <c r="B3008" s="141" t="s">
        <v>1808</v>
      </c>
      <c r="C3008" t="s">
        <v>4923</v>
      </c>
      <c r="D3008" s="140">
        <v>27.61</v>
      </c>
    </row>
    <row r="3009" spans="1:4">
      <c r="A3009">
        <v>3866</v>
      </c>
      <c r="B3009" s="141" t="s">
        <v>1809</v>
      </c>
      <c r="C3009" t="s">
        <v>4923</v>
      </c>
      <c r="D3009" s="140">
        <v>63.18</v>
      </c>
    </row>
    <row r="3010" spans="1:4">
      <c r="A3010">
        <v>3902</v>
      </c>
      <c r="B3010" s="141" t="s">
        <v>1810</v>
      </c>
      <c r="C3010" t="s">
        <v>4923</v>
      </c>
      <c r="D3010" s="140">
        <v>30.72</v>
      </c>
    </row>
    <row r="3011" spans="1:4">
      <c r="A3011">
        <v>3878</v>
      </c>
      <c r="B3011" s="141" t="s">
        <v>1811</v>
      </c>
      <c r="C3011" t="s">
        <v>4923</v>
      </c>
      <c r="D3011" s="140">
        <v>9.7100000000000009</v>
      </c>
    </row>
    <row r="3012" spans="1:4">
      <c r="A3012">
        <v>3877</v>
      </c>
      <c r="B3012" s="141" t="s">
        <v>1812</v>
      </c>
      <c r="C3012" t="s">
        <v>4923</v>
      </c>
      <c r="D3012" s="140">
        <v>8.8699999999999992</v>
      </c>
    </row>
    <row r="3013" spans="1:4">
      <c r="A3013">
        <v>3879</v>
      </c>
      <c r="B3013" s="141" t="s">
        <v>1813</v>
      </c>
      <c r="C3013" t="s">
        <v>4923</v>
      </c>
      <c r="D3013" s="140">
        <v>19.579999999999998</v>
      </c>
    </row>
    <row r="3014" spans="1:4">
      <c r="A3014">
        <v>3880</v>
      </c>
      <c r="B3014" s="141" t="s">
        <v>1814</v>
      </c>
      <c r="C3014" t="s">
        <v>4923</v>
      </c>
      <c r="D3014" s="140">
        <v>44.18</v>
      </c>
    </row>
    <row r="3015" spans="1:4">
      <c r="A3015">
        <v>12892</v>
      </c>
      <c r="B3015" s="141" t="s">
        <v>1815</v>
      </c>
      <c r="C3015" t="s">
        <v>4966</v>
      </c>
      <c r="D3015" s="140">
        <v>12.69</v>
      </c>
    </row>
    <row r="3016" spans="1:4">
      <c r="A3016">
        <v>3883</v>
      </c>
      <c r="B3016" s="141" t="s">
        <v>1816</v>
      </c>
      <c r="C3016" t="s">
        <v>4923</v>
      </c>
      <c r="D3016" s="140">
        <v>2.04</v>
      </c>
    </row>
    <row r="3017" spans="1:4">
      <c r="A3017">
        <v>3876</v>
      </c>
      <c r="B3017" s="141" t="s">
        <v>1817</v>
      </c>
      <c r="C3017" t="s">
        <v>4923</v>
      </c>
      <c r="D3017" s="140">
        <v>5.1100000000000003</v>
      </c>
    </row>
    <row r="3018" spans="1:4">
      <c r="A3018">
        <v>3884</v>
      </c>
      <c r="B3018" s="141" t="s">
        <v>1818</v>
      </c>
      <c r="C3018" t="s">
        <v>4923</v>
      </c>
      <c r="D3018" s="140">
        <v>3.06</v>
      </c>
    </row>
    <row r="3019" spans="1:4">
      <c r="A3019">
        <v>3837</v>
      </c>
      <c r="B3019" s="141" t="s">
        <v>1819</v>
      </c>
      <c r="C3019" t="s">
        <v>4923</v>
      </c>
      <c r="D3019" s="140">
        <v>55.25</v>
      </c>
    </row>
    <row r="3020" spans="1:4">
      <c r="A3020">
        <v>3845</v>
      </c>
      <c r="B3020" s="141" t="s">
        <v>1820</v>
      </c>
      <c r="C3020" t="s">
        <v>4923</v>
      </c>
      <c r="D3020" s="140">
        <v>20.18</v>
      </c>
    </row>
    <row r="3021" spans="1:4">
      <c r="A3021">
        <v>11045</v>
      </c>
      <c r="B3021" s="141" t="s">
        <v>1821</v>
      </c>
      <c r="C3021" t="s">
        <v>4923</v>
      </c>
      <c r="D3021" s="140">
        <v>38.93</v>
      </c>
    </row>
    <row r="3022" spans="1:4">
      <c r="A3022">
        <v>20170</v>
      </c>
      <c r="B3022" s="141" t="s">
        <v>8716</v>
      </c>
      <c r="C3022" t="s">
        <v>4923</v>
      </c>
      <c r="D3022" s="140">
        <v>19.84</v>
      </c>
    </row>
    <row r="3023" spans="1:4">
      <c r="A3023">
        <v>20171</v>
      </c>
      <c r="B3023" s="141" t="s">
        <v>8717</v>
      </c>
      <c r="C3023" t="s">
        <v>4923</v>
      </c>
      <c r="D3023" s="140">
        <v>58.94</v>
      </c>
    </row>
    <row r="3024" spans="1:4">
      <c r="A3024">
        <v>20167</v>
      </c>
      <c r="B3024" s="141" t="s">
        <v>8718</v>
      </c>
      <c r="C3024" t="s">
        <v>4923</v>
      </c>
      <c r="D3024" s="140">
        <v>7.37</v>
      </c>
    </row>
    <row r="3025" spans="1:4">
      <c r="A3025">
        <v>20168</v>
      </c>
      <c r="B3025" s="141" t="s">
        <v>8719</v>
      </c>
      <c r="C3025" t="s">
        <v>4923</v>
      </c>
      <c r="D3025" s="140">
        <v>11.56</v>
      </c>
    </row>
    <row r="3026" spans="1:4">
      <c r="A3026">
        <v>20169</v>
      </c>
      <c r="B3026" s="141" t="s">
        <v>8720</v>
      </c>
      <c r="C3026" t="s">
        <v>4923</v>
      </c>
      <c r="D3026" s="140">
        <v>16.37</v>
      </c>
    </row>
    <row r="3027" spans="1:4">
      <c r="A3027">
        <v>3899</v>
      </c>
      <c r="B3027" s="141" t="s">
        <v>1822</v>
      </c>
      <c r="C3027" t="s">
        <v>4923</v>
      </c>
      <c r="D3027" s="140">
        <v>8.66</v>
      </c>
    </row>
    <row r="3028" spans="1:4">
      <c r="A3028">
        <v>38676</v>
      </c>
      <c r="B3028" s="141" t="s">
        <v>1823</v>
      </c>
      <c r="C3028" t="s">
        <v>4923</v>
      </c>
      <c r="D3028" s="140">
        <v>41.94</v>
      </c>
    </row>
    <row r="3029" spans="1:4">
      <c r="A3029">
        <v>3897</v>
      </c>
      <c r="B3029" s="141" t="s">
        <v>1824</v>
      </c>
      <c r="C3029" t="s">
        <v>4923</v>
      </c>
      <c r="D3029" s="140">
        <v>1.82</v>
      </c>
    </row>
    <row r="3030" spans="1:4">
      <c r="A3030">
        <v>3875</v>
      </c>
      <c r="B3030" s="141" t="s">
        <v>1825</v>
      </c>
      <c r="C3030" t="s">
        <v>4923</v>
      </c>
      <c r="D3030" s="140">
        <v>3.95</v>
      </c>
    </row>
    <row r="3031" spans="1:4">
      <c r="A3031">
        <v>3898</v>
      </c>
      <c r="B3031" s="141" t="s">
        <v>1826</v>
      </c>
      <c r="C3031" t="s">
        <v>4923</v>
      </c>
      <c r="D3031" s="140">
        <v>7.47</v>
      </c>
    </row>
    <row r="3032" spans="1:4">
      <c r="A3032">
        <v>3855</v>
      </c>
      <c r="B3032" s="141" t="s">
        <v>1827</v>
      </c>
      <c r="C3032" t="s">
        <v>4923</v>
      </c>
      <c r="D3032" s="140">
        <v>6.78</v>
      </c>
    </row>
    <row r="3033" spans="1:4">
      <c r="A3033">
        <v>3874</v>
      </c>
      <c r="B3033" s="141" t="s">
        <v>1828</v>
      </c>
      <c r="C3033" t="s">
        <v>4923</v>
      </c>
      <c r="D3033" s="140">
        <v>7.2</v>
      </c>
    </row>
    <row r="3034" spans="1:4">
      <c r="A3034">
        <v>3870</v>
      </c>
      <c r="B3034" s="141" t="s">
        <v>1829</v>
      </c>
      <c r="C3034" t="s">
        <v>4923</v>
      </c>
      <c r="D3034" s="140">
        <v>8.94</v>
      </c>
    </row>
    <row r="3035" spans="1:4">
      <c r="A3035">
        <v>38678</v>
      </c>
      <c r="B3035" s="141" t="s">
        <v>1830</v>
      </c>
      <c r="C3035" t="s">
        <v>4923</v>
      </c>
      <c r="D3035" s="140">
        <v>24.33</v>
      </c>
    </row>
    <row r="3036" spans="1:4">
      <c r="A3036">
        <v>3859</v>
      </c>
      <c r="B3036" s="141" t="s">
        <v>1831</v>
      </c>
      <c r="C3036" t="s">
        <v>4923</v>
      </c>
      <c r="D3036" s="140">
        <v>1.8</v>
      </c>
    </row>
    <row r="3037" spans="1:4">
      <c r="A3037">
        <v>3856</v>
      </c>
      <c r="B3037" s="141" t="s">
        <v>1832</v>
      </c>
      <c r="C3037" t="s">
        <v>4923</v>
      </c>
      <c r="D3037" s="140">
        <v>2.29</v>
      </c>
    </row>
    <row r="3038" spans="1:4">
      <c r="A3038">
        <v>3906</v>
      </c>
      <c r="B3038" s="141" t="s">
        <v>1833</v>
      </c>
      <c r="C3038" t="s">
        <v>4923</v>
      </c>
      <c r="D3038" s="140">
        <v>2.16</v>
      </c>
    </row>
    <row r="3039" spans="1:4">
      <c r="A3039">
        <v>3860</v>
      </c>
      <c r="B3039" s="141" t="s">
        <v>1834</v>
      </c>
      <c r="C3039" t="s">
        <v>4923</v>
      </c>
      <c r="D3039" s="140">
        <v>7.07</v>
      </c>
    </row>
    <row r="3040" spans="1:4">
      <c r="A3040">
        <v>3905</v>
      </c>
      <c r="B3040" s="141" t="s">
        <v>1835</v>
      </c>
      <c r="C3040" t="s">
        <v>4923</v>
      </c>
      <c r="D3040" s="140">
        <v>15.65</v>
      </c>
    </row>
    <row r="3041" spans="1:4">
      <c r="A3041">
        <v>3871</v>
      </c>
      <c r="B3041" s="141" t="s">
        <v>1836</v>
      </c>
      <c r="C3041" t="s">
        <v>4923</v>
      </c>
      <c r="D3041" s="140">
        <v>32.5</v>
      </c>
    </row>
    <row r="3042" spans="1:4">
      <c r="A3042">
        <v>37429</v>
      </c>
      <c r="B3042" s="141" t="s">
        <v>1837</v>
      </c>
      <c r="C3042" t="s">
        <v>4923</v>
      </c>
      <c r="D3042" s="140">
        <v>2927.43</v>
      </c>
    </row>
    <row r="3043" spans="1:4">
      <c r="A3043">
        <v>37426</v>
      </c>
      <c r="B3043" s="141" t="s">
        <v>1838</v>
      </c>
      <c r="C3043" t="s">
        <v>4923</v>
      </c>
      <c r="D3043" s="140">
        <v>28.16</v>
      </c>
    </row>
    <row r="3044" spans="1:4">
      <c r="A3044">
        <v>37427</v>
      </c>
      <c r="B3044" s="141" t="s">
        <v>1839</v>
      </c>
      <c r="C3044" t="s">
        <v>4923</v>
      </c>
      <c r="D3044" s="140">
        <v>67.17</v>
      </c>
    </row>
    <row r="3045" spans="1:4">
      <c r="A3045">
        <v>37424</v>
      </c>
      <c r="B3045" s="141" t="s">
        <v>1840</v>
      </c>
      <c r="C3045" t="s">
        <v>4923</v>
      </c>
      <c r="D3045" s="140">
        <v>12.94</v>
      </c>
    </row>
    <row r="3046" spans="1:4">
      <c r="A3046">
        <v>37428</v>
      </c>
      <c r="B3046" s="141" t="s">
        <v>1841</v>
      </c>
      <c r="C3046" t="s">
        <v>4923</v>
      </c>
      <c r="D3046" s="140">
        <v>231.5</v>
      </c>
    </row>
    <row r="3047" spans="1:4">
      <c r="A3047">
        <v>37425</v>
      </c>
      <c r="B3047" s="141" t="s">
        <v>1842</v>
      </c>
      <c r="C3047" t="s">
        <v>4923</v>
      </c>
      <c r="D3047" s="140">
        <v>13.95</v>
      </c>
    </row>
    <row r="3048" spans="1:4" ht="30">
      <c r="A3048">
        <v>11519</v>
      </c>
      <c r="B3048" s="141" t="s">
        <v>8721</v>
      </c>
      <c r="C3048" t="s">
        <v>4966</v>
      </c>
      <c r="D3048" s="140">
        <v>58.37</v>
      </c>
    </row>
    <row r="3049" spans="1:4" ht="30">
      <c r="A3049">
        <v>11520</v>
      </c>
      <c r="B3049" s="141" t="s">
        <v>1843</v>
      </c>
      <c r="C3049" t="s">
        <v>4966</v>
      </c>
      <c r="D3049" s="140">
        <v>26.99</v>
      </c>
    </row>
    <row r="3050" spans="1:4" ht="30">
      <c r="A3050">
        <v>11518</v>
      </c>
      <c r="B3050" s="141" t="s">
        <v>8722</v>
      </c>
      <c r="C3050" t="s">
        <v>4966</v>
      </c>
      <c r="D3050" s="140">
        <v>98.13</v>
      </c>
    </row>
    <row r="3051" spans="1:4">
      <c r="A3051">
        <v>38473</v>
      </c>
      <c r="B3051" s="141" t="s">
        <v>1844</v>
      </c>
      <c r="C3051" t="s">
        <v>4923</v>
      </c>
      <c r="D3051" s="140">
        <v>134.88999999999999</v>
      </c>
    </row>
    <row r="3052" spans="1:4">
      <c r="A3052">
        <v>4244</v>
      </c>
      <c r="B3052" s="141" t="s">
        <v>11877</v>
      </c>
      <c r="C3052" t="s">
        <v>4922</v>
      </c>
      <c r="D3052" s="140">
        <v>14.45</v>
      </c>
    </row>
    <row r="3053" spans="1:4">
      <c r="A3053">
        <v>40977</v>
      </c>
      <c r="B3053" s="141" t="s">
        <v>1845</v>
      </c>
      <c r="C3053" t="s">
        <v>4942</v>
      </c>
      <c r="D3053" s="140">
        <v>2554.29</v>
      </c>
    </row>
    <row r="3054" spans="1:4" ht="30">
      <c r="A3054">
        <v>4115</v>
      </c>
      <c r="B3054" s="141" t="s">
        <v>8723</v>
      </c>
      <c r="C3054" t="s">
        <v>4924</v>
      </c>
      <c r="D3054" s="140">
        <v>28.89</v>
      </c>
    </row>
    <row r="3055" spans="1:4" ht="30">
      <c r="A3055">
        <v>4119</v>
      </c>
      <c r="B3055" s="141" t="s">
        <v>8724</v>
      </c>
      <c r="C3055" t="s">
        <v>4924</v>
      </c>
      <c r="D3055" s="140">
        <v>58.35</v>
      </c>
    </row>
    <row r="3056" spans="1:4" ht="30">
      <c r="A3056">
        <v>2794</v>
      </c>
      <c r="B3056" s="141" t="s">
        <v>8725</v>
      </c>
      <c r="C3056" t="s">
        <v>4924</v>
      </c>
      <c r="D3056" s="140">
        <v>154.78</v>
      </c>
    </row>
    <row r="3057" spans="1:4" ht="30">
      <c r="A3057">
        <v>2788</v>
      </c>
      <c r="B3057" s="141" t="s">
        <v>8726</v>
      </c>
      <c r="C3057" t="s">
        <v>4924</v>
      </c>
      <c r="D3057" s="140">
        <v>225.49</v>
      </c>
    </row>
    <row r="3058" spans="1:4">
      <c r="A3058">
        <v>4006</v>
      </c>
      <c r="B3058" s="141" t="s">
        <v>8727</v>
      </c>
      <c r="C3058" t="s">
        <v>4941</v>
      </c>
      <c r="D3058" s="140">
        <v>2239.7399999999998</v>
      </c>
    </row>
    <row r="3059" spans="1:4">
      <c r="A3059">
        <v>36151</v>
      </c>
      <c r="B3059" s="141" t="s">
        <v>1846</v>
      </c>
      <c r="C3059" t="s">
        <v>4923</v>
      </c>
      <c r="D3059" s="140">
        <v>28.2</v>
      </c>
    </row>
    <row r="3060" spans="1:4">
      <c r="A3060">
        <v>37457</v>
      </c>
      <c r="B3060" s="141" t="s">
        <v>1847</v>
      </c>
      <c r="C3060" t="s">
        <v>4924</v>
      </c>
      <c r="D3060" s="140">
        <v>3.7</v>
      </c>
    </row>
    <row r="3061" spans="1:4">
      <c r="A3061">
        <v>37456</v>
      </c>
      <c r="B3061" s="141" t="s">
        <v>1848</v>
      </c>
      <c r="C3061" t="s">
        <v>4924</v>
      </c>
      <c r="D3061" s="140">
        <v>1.95</v>
      </c>
    </row>
    <row r="3062" spans="1:4" ht="30">
      <c r="A3062">
        <v>37461</v>
      </c>
      <c r="B3062" s="141" t="s">
        <v>5436</v>
      </c>
      <c r="C3062" t="s">
        <v>4924</v>
      </c>
      <c r="D3062" s="140">
        <v>13.74</v>
      </c>
    </row>
    <row r="3063" spans="1:4" ht="30">
      <c r="A3063">
        <v>37460</v>
      </c>
      <c r="B3063" s="141" t="s">
        <v>5437</v>
      </c>
      <c r="C3063" t="s">
        <v>4924</v>
      </c>
      <c r="D3063" s="140">
        <v>18.760000000000002</v>
      </c>
    </row>
    <row r="3064" spans="1:4">
      <c r="A3064">
        <v>37458</v>
      </c>
      <c r="B3064" s="141" t="s">
        <v>1849</v>
      </c>
      <c r="C3064" t="s">
        <v>4924</v>
      </c>
      <c r="D3064" s="140">
        <v>5.5</v>
      </c>
    </row>
    <row r="3065" spans="1:4">
      <c r="A3065">
        <v>37454</v>
      </c>
      <c r="B3065" s="141" t="s">
        <v>1850</v>
      </c>
      <c r="C3065" t="s">
        <v>4924</v>
      </c>
      <c r="D3065" s="140">
        <v>1.44</v>
      </c>
    </row>
    <row r="3066" spans="1:4">
      <c r="A3066">
        <v>37455</v>
      </c>
      <c r="B3066" s="141" t="s">
        <v>1851</v>
      </c>
      <c r="C3066" t="s">
        <v>4924</v>
      </c>
      <c r="D3066" s="140">
        <v>2.4300000000000002</v>
      </c>
    </row>
    <row r="3067" spans="1:4">
      <c r="A3067">
        <v>37459</v>
      </c>
      <c r="B3067" s="141" t="s">
        <v>1852</v>
      </c>
      <c r="C3067" t="s">
        <v>4924</v>
      </c>
      <c r="D3067" s="140">
        <v>7.72</v>
      </c>
    </row>
    <row r="3068" spans="1:4" ht="45">
      <c r="A3068">
        <v>21029</v>
      </c>
      <c r="B3068" s="141" t="s">
        <v>1853</v>
      </c>
      <c r="C3068" t="s">
        <v>4923</v>
      </c>
      <c r="D3068" s="140">
        <v>402</v>
      </c>
    </row>
    <row r="3069" spans="1:4" ht="45">
      <c r="A3069">
        <v>21030</v>
      </c>
      <c r="B3069" s="141" t="s">
        <v>1854</v>
      </c>
      <c r="C3069" t="s">
        <v>4923</v>
      </c>
      <c r="D3069" s="140">
        <v>495.53</v>
      </c>
    </row>
    <row r="3070" spans="1:4" ht="45">
      <c r="A3070">
        <v>21031</v>
      </c>
      <c r="B3070" s="141" t="s">
        <v>1855</v>
      </c>
      <c r="C3070" t="s">
        <v>4923</v>
      </c>
      <c r="D3070" s="140">
        <v>616.92999999999995</v>
      </c>
    </row>
    <row r="3071" spans="1:4" ht="45">
      <c r="A3071">
        <v>21032</v>
      </c>
      <c r="B3071" s="141" t="s">
        <v>1856</v>
      </c>
      <c r="C3071" t="s">
        <v>4923</v>
      </c>
      <c r="D3071" s="140">
        <v>658.72</v>
      </c>
    </row>
    <row r="3072" spans="1:4" ht="45">
      <c r="A3072">
        <v>37527</v>
      </c>
      <c r="B3072" s="141" t="s">
        <v>1857</v>
      </c>
      <c r="C3072" t="s">
        <v>4923</v>
      </c>
      <c r="D3072" s="140">
        <v>595.03</v>
      </c>
    </row>
    <row r="3073" spans="1:4" ht="30">
      <c r="A3073">
        <v>37528</v>
      </c>
      <c r="B3073" s="141" t="s">
        <v>1858</v>
      </c>
      <c r="C3073" t="s">
        <v>4923</v>
      </c>
      <c r="D3073" s="140">
        <v>709.47</v>
      </c>
    </row>
    <row r="3074" spans="1:4" ht="30">
      <c r="A3074">
        <v>37529</v>
      </c>
      <c r="B3074" s="141" t="s">
        <v>1859</v>
      </c>
      <c r="C3074" t="s">
        <v>4923</v>
      </c>
      <c r="D3074" s="140">
        <v>716.43</v>
      </c>
    </row>
    <row r="3075" spans="1:4" ht="30">
      <c r="A3075">
        <v>37530</v>
      </c>
      <c r="B3075" s="141" t="s">
        <v>1860</v>
      </c>
      <c r="C3075" t="s">
        <v>4923</v>
      </c>
      <c r="D3075" s="140">
        <v>935.34</v>
      </c>
    </row>
    <row r="3076" spans="1:4" ht="45">
      <c r="A3076">
        <v>21034</v>
      </c>
      <c r="B3076" s="141" t="s">
        <v>1861</v>
      </c>
      <c r="C3076" t="s">
        <v>4923</v>
      </c>
      <c r="D3076" s="140">
        <v>798.02</v>
      </c>
    </row>
    <row r="3077" spans="1:4" ht="30">
      <c r="A3077">
        <v>37531</v>
      </c>
      <c r="B3077" s="141" t="s">
        <v>1862</v>
      </c>
      <c r="C3077" t="s">
        <v>4923</v>
      </c>
      <c r="D3077" s="140">
        <v>1005</v>
      </c>
    </row>
    <row r="3078" spans="1:4" ht="45">
      <c r="A3078">
        <v>21036</v>
      </c>
      <c r="B3078" s="141" t="s">
        <v>1863</v>
      </c>
      <c r="C3078" t="s">
        <v>4923</v>
      </c>
      <c r="D3078" s="140">
        <v>1221.92</v>
      </c>
    </row>
    <row r="3079" spans="1:4" ht="45">
      <c r="A3079">
        <v>21037</v>
      </c>
      <c r="B3079" s="141" t="s">
        <v>1864</v>
      </c>
      <c r="C3079" t="s">
        <v>4923</v>
      </c>
      <c r="D3079" s="140">
        <v>1393.06</v>
      </c>
    </row>
    <row r="3080" spans="1:4" ht="30">
      <c r="A3080">
        <v>20185</v>
      </c>
      <c r="B3080" s="141" t="s">
        <v>1865</v>
      </c>
      <c r="C3080" t="s">
        <v>4924</v>
      </c>
      <c r="D3080" s="140">
        <v>22.34</v>
      </c>
    </row>
    <row r="3081" spans="1:4" ht="30">
      <c r="A3081">
        <v>20260</v>
      </c>
      <c r="B3081" s="141" t="s">
        <v>7120</v>
      </c>
      <c r="C3081" t="s">
        <v>4923</v>
      </c>
      <c r="D3081" s="140">
        <v>17.96</v>
      </c>
    </row>
    <row r="3082" spans="1:4" ht="30">
      <c r="A3082">
        <v>37523</v>
      </c>
      <c r="B3082" s="141" t="s">
        <v>1866</v>
      </c>
      <c r="C3082" t="s">
        <v>4923</v>
      </c>
      <c r="D3082" s="140">
        <v>512653.3</v>
      </c>
    </row>
    <row r="3083" spans="1:4" ht="30">
      <c r="A3083">
        <v>37515</v>
      </c>
      <c r="B3083" s="141" t="s">
        <v>1867</v>
      </c>
      <c r="C3083" t="s">
        <v>4923</v>
      </c>
      <c r="D3083" s="140">
        <v>455775</v>
      </c>
    </row>
    <row r="3084" spans="1:4" ht="30">
      <c r="A3084">
        <v>12899</v>
      </c>
      <c r="B3084" s="141" t="s">
        <v>5438</v>
      </c>
      <c r="C3084" t="s">
        <v>4923</v>
      </c>
      <c r="D3084" s="140">
        <v>107.13</v>
      </c>
    </row>
    <row r="3085" spans="1:4" ht="30">
      <c r="A3085">
        <v>12898</v>
      </c>
      <c r="B3085" s="141" t="s">
        <v>5439</v>
      </c>
      <c r="C3085" t="s">
        <v>4923</v>
      </c>
      <c r="D3085" s="140">
        <v>169.94</v>
      </c>
    </row>
    <row r="3086" spans="1:4">
      <c r="A3086">
        <v>42528</v>
      </c>
      <c r="B3086" s="141" t="s">
        <v>5440</v>
      </c>
      <c r="C3086" t="s">
        <v>4921</v>
      </c>
      <c r="D3086" s="140">
        <v>13.08</v>
      </c>
    </row>
    <row r="3087" spans="1:4">
      <c r="A3087">
        <v>39696</v>
      </c>
      <c r="B3087" s="141" t="s">
        <v>5441</v>
      </c>
      <c r="C3087" t="s">
        <v>4921</v>
      </c>
      <c r="D3087" s="140">
        <v>9.1999999999999993</v>
      </c>
    </row>
    <row r="3088" spans="1:4">
      <c r="A3088">
        <v>39700</v>
      </c>
      <c r="B3088" s="141" t="s">
        <v>5442</v>
      </c>
      <c r="C3088" t="s">
        <v>4921</v>
      </c>
      <c r="D3088" s="140">
        <v>37.85</v>
      </c>
    </row>
    <row r="3089" spans="1:4" ht="30">
      <c r="A3089">
        <v>11621</v>
      </c>
      <c r="B3089" s="141" t="s">
        <v>5443</v>
      </c>
      <c r="C3089" t="s">
        <v>4921</v>
      </c>
      <c r="D3089" s="140">
        <v>75.31</v>
      </c>
    </row>
    <row r="3090" spans="1:4" ht="30">
      <c r="A3090">
        <v>4014</v>
      </c>
      <c r="B3090" s="141" t="s">
        <v>5444</v>
      </c>
      <c r="C3090" t="s">
        <v>4921</v>
      </c>
      <c r="D3090" s="140">
        <v>77.92</v>
      </c>
    </row>
    <row r="3091" spans="1:4" ht="30">
      <c r="A3091">
        <v>4015</v>
      </c>
      <c r="B3091" s="141" t="s">
        <v>5445</v>
      </c>
      <c r="C3091" t="s">
        <v>4921</v>
      </c>
      <c r="D3091" s="140">
        <v>95.68</v>
      </c>
    </row>
    <row r="3092" spans="1:4" ht="30">
      <c r="A3092">
        <v>4017</v>
      </c>
      <c r="B3092" s="141" t="s">
        <v>5446</v>
      </c>
      <c r="C3092" t="s">
        <v>4921</v>
      </c>
      <c r="D3092" s="140">
        <v>139.22999999999999</v>
      </c>
    </row>
    <row r="3093" spans="1:4" ht="30">
      <c r="A3093">
        <v>4016</v>
      </c>
      <c r="B3093" s="141" t="s">
        <v>5447</v>
      </c>
      <c r="C3093" t="s">
        <v>4921</v>
      </c>
      <c r="D3093" s="140">
        <v>54.99</v>
      </c>
    </row>
    <row r="3094" spans="1:4">
      <c r="A3094">
        <v>39699</v>
      </c>
      <c r="B3094" s="141" t="s">
        <v>1868</v>
      </c>
      <c r="C3094" t="s">
        <v>4921</v>
      </c>
      <c r="D3094" s="140">
        <v>21.25</v>
      </c>
    </row>
    <row r="3095" spans="1:4">
      <c r="A3095">
        <v>38544</v>
      </c>
      <c r="B3095" s="141" t="s">
        <v>5448</v>
      </c>
      <c r="C3095" t="s">
        <v>4921</v>
      </c>
      <c r="D3095" s="140">
        <v>14.11</v>
      </c>
    </row>
    <row r="3096" spans="1:4">
      <c r="A3096">
        <v>38545</v>
      </c>
      <c r="B3096" s="141" t="s">
        <v>5449</v>
      </c>
      <c r="C3096" t="s">
        <v>4921</v>
      </c>
      <c r="D3096" s="140">
        <v>9.07</v>
      </c>
    </row>
    <row r="3097" spans="1:4" ht="30">
      <c r="A3097">
        <v>42527</v>
      </c>
      <c r="B3097" s="141" t="s">
        <v>5450</v>
      </c>
      <c r="C3097" t="s">
        <v>4921</v>
      </c>
      <c r="D3097" s="140">
        <v>34.57</v>
      </c>
    </row>
    <row r="3098" spans="1:4" ht="30">
      <c r="A3098">
        <v>39323</v>
      </c>
      <c r="B3098" s="141" t="s">
        <v>5451</v>
      </c>
      <c r="C3098" t="s">
        <v>4921</v>
      </c>
      <c r="D3098" s="140">
        <v>34.590000000000003</v>
      </c>
    </row>
    <row r="3099" spans="1:4" ht="45">
      <c r="A3099">
        <v>626</v>
      </c>
      <c r="B3099" s="141" t="s">
        <v>1869</v>
      </c>
      <c r="C3099" t="s">
        <v>4928</v>
      </c>
      <c r="D3099" s="140">
        <v>31.78</v>
      </c>
    </row>
    <row r="3100" spans="1:4">
      <c r="A3100">
        <v>44504</v>
      </c>
      <c r="B3100" s="141" t="s">
        <v>8728</v>
      </c>
      <c r="C3100" t="s">
        <v>4921</v>
      </c>
      <c r="D3100" s="140">
        <v>14.77</v>
      </c>
    </row>
    <row r="3101" spans="1:4">
      <c r="A3101">
        <v>44505</v>
      </c>
      <c r="B3101" s="141" t="s">
        <v>8729</v>
      </c>
      <c r="C3101" t="s">
        <v>4921</v>
      </c>
      <c r="D3101" s="140">
        <v>22.29</v>
      </c>
    </row>
    <row r="3102" spans="1:4">
      <c r="A3102">
        <v>44506</v>
      </c>
      <c r="B3102" s="141" t="s">
        <v>8730</v>
      </c>
      <c r="C3102" t="s">
        <v>4921</v>
      </c>
      <c r="D3102" s="140">
        <v>23.66</v>
      </c>
    </row>
    <row r="3103" spans="1:4">
      <c r="A3103">
        <v>44507</v>
      </c>
      <c r="B3103" s="141" t="s">
        <v>8731</v>
      </c>
      <c r="C3103" t="s">
        <v>4921</v>
      </c>
      <c r="D3103" s="140">
        <v>29.58</v>
      </c>
    </row>
    <row r="3104" spans="1:4">
      <c r="A3104">
        <v>44508</v>
      </c>
      <c r="B3104" s="141" t="s">
        <v>8732</v>
      </c>
      <c r="C3104" t="s">
        <v>4921</v>
      </c>
      <c r="D3104" s="140">
        <v>44.36</v>
      </c>
    </row>
    <row r="3105" spans="1:4">
      <c r="A3105">
        <v>44509</v>
      </c>
      <c r="B3105" s="141" t="s">
        <v>8733</v>
      </c>
      <c r="C3105" t="s">
        <v>4921</v>
      </c>
      <c r="D3105" s="140">
        <v>59.42</v>
      </c>
    </row>
    <row r="3106" spans="1:4">
      <c r="A3106">
        <v>44510</v>
      </c>
      <c r="B3106" s="141" t="s">
        <v>8734</v>
      </c>
      <c r="C3106" t="s">
        <v>4921</v>
      </c>
      <c r="D3106" s="140">
        <v>73.790000000000006</v>
      </c>
    </row>
    <row r="3107" spans="1:4" ht="30">
      <c r="A3107">
        <v>44512</v>
      </c>
      <c r="B3107" s="141" t="s">
        <v>8735</v>
      </c>
      <c r="C3107" t="s">
        <v>4921</v>
      </c>
      <c r="D3107" s="140">
        <v>16.47</v>
      </c>
    </row>
    <row r="3108" spans="1:4" ht="30">
      <c r="A3108">
        <v>44513</v>
      </c>
      <c r="B3108" s="141" t="s">
        <v>8736</v>
      </c>
      <c r="C3108" t="s">
        <v>4921</v>
      </c>
      <c r="D3108" s="140">
        <v>23.25</v>
      </c>
    </row>
    <row r="3109" spans="1:4" ht="30">
      <c r="A3109">
        <v>44514</v>
      </c>
      <c r="B3109" s="141" t="s">
        <v>8737</v>
      </c>
      <c r="C3109" t="s">
        <v>4921</v>
      </c>
      <c r="D3109" s="140">
        <v>26.35</v>
      </c>
    </row>
    <row r="3110" spans="1:4" ht="30">
      <c r="A3110">
        <v>44515</v>
      </c>
      <c r="B3110" s="141" t="s">
        <v>8738</v>
      </c>
      <c r="C3110" t="s">
        <v>4921</v>
      </c>
      <c r="D3110" s="140">
        <v>32.36</v>
      </c>
    </row>
    <row r="3111" spans="1:4" ht="30">
      <c r="A3111">
        <v>44511</v>
      </c>
      <c r="B3111" s="141" t="s">
        <v>8739</v>
      </c>
      <c r="C3111" t="s">
        <v>4921</v>
      </c>
      <c r="D3111" s="140">
        <v>47.9</v>
      </c>
    </row>
    <row r="3112" spans="1:4" ht="30">
      <c r="A3112">
        <v>44516</v>
      </c>
      <c r="B3112" s="141" t="s">
        <v>8740</v>
      </c>
      <c r="C3112" t="s">
        <v>4921</v>
      </c>
      <c r="D3112" s="140">
        <v>64.73</v>
      </c>
    </row>
    <row r="3113" spans="1:4" ht="30">
      <c r="A3113">
        <v>44517</v>
      </c>
      <c r="B3113" s="141" t="s">
        <v>8741</v>
      </c>
      <c r="C3113" t="s">
        <v>4921</v>
      </c>
      <c r="D3113" s="140">
        <v>80.739999999999995</v>
      </c>
    </row>
    <row r="3114" spans="1:4">
      <c r="A3114">
        <v>11479</v>
      </c>
      <c r="B3114" s="141" t="s">
        <v>8742</v>
      </c>
      <c r="C3114" t="s">
        <v>4923</v>
      </c>
      <c r="D3114" s="140">
        <v>40.99</v>
      </c>
    </row>
    <row r="3115" spans="1:4">
      <c r="A3115">
        <v>11481</v>
      </c>
      <c r="B3115" s="141" t="s">
        <v>8743</v>
      </c>
      <c r="C3115" t="s">
        <v>4923</v>
      </c>
      <c r="D3115" s="140">
        <v>37.08</v>
      </c>
    </row>
    <row r="3116" spans="1:4">
      <c r="A3116">
        <v>43609</v>
      </c>
      <c r="B3116" s="141" t="s">
        <v>8744</v>
      </c>
      <c r="C3116" t="s">
        <v>4923</v>
      </c>
      <c r="D3116" s="140">
        <v>37.08</v>
      </c>
    </row>
    <row r="3117" spans="1:4">
      <c r="A3117">
        <v>11478</v>
      </c>
      <c r="B3117" s="141" t="s">
        <v>8745</v>
      </c>
      <c r="C3117" t="s">
        <v>4923</v>
      </c>
      <c r="D3117" s="140">
        <v>70.33</v>
      </c>
    </row>
    <row r="3118" spans="1:4">
      <c r="A3118">
        <v>43608</v>
      </c>
      <c r="B3118" s="141" t="s">
        <v>8746</v>
      </c>
      <c r="C3118" t="s">
        <v>4923</v>
      </c>
      <c r="D3118" s="140">
        <v>53.66</v>
      </c>
    </row>
    <row r="3119" spans="1:4">
      <c r="A3119">
        <v>11476</v>
      </c>
      <c r="B3119" s="141" t="s">
        <v>8747</v>
      </c>
      <c r="C3119" t="s">
        <v>4923</v>
      </c>
      <c r="D3119" s="140">
        <v>53.66</v>
      </c>
    </row>
    <row r="3120" spans="1:4" ht="30">
      <c r="A3120">
        <v>40637</v>
      </c>
      <c r="B3120" s="141" t="s">
        <v>1870</v>
      </c>
      <c r="C3120" t="s">
        <v>4923</v>
      </c>
      <c r="D3120" s="140">
        <v>858021.87</v>
      </c>
    </row>
    <row r="3121" spans="1:4" ht="30">
      <c r="A3121">
        <v>13836</v>
      </c>
      <c r="B3121" s="141" t="s">
        <v>1871</v>
      </c>
      <c r="C3121" t="s">
        <v>4923</v>
      </c>
      <c r="D3121" s="140">
        <v>70491.09</v>
      </c>
    </row>
    <row r="3122" spans="1:4" ht="45">
      <c r="A3122">
        <v>14534</v>
      </c>
      <c r="B3122" s="141" t="s">
        <v>1872</v>
      </c>
      <c r="C3122" t="s">
        <v>4923</v>
      </c>
      <c r="D3122" s="140">
        <v>29509.43</v>
      </c>
    </row>
    <row r="3123" spans="1:4" ht="30">
      <c r="A3123">
        <v>14619</v>
      </c>
      <c r="B3123" s="141" t="s">
        <v>1873</v>
      </c>
      <c r="C3123" t="s">
        <v>4923</v>
      </c>
      <c r="D3123" s="140">
        <v>19647.919999999998</v>
      </c>
    </row>
    <row r="3124" spans="1:4" ht="45">
      <c r="A3124">
        <v>14535</v>
      </c>
      <c r="B3124" s="141" t="s">
        <v>5452</v>
      </c>
      <c r="C3124" t="s">
        <v>4923</v>
      </c>
      <c r="D3124" s="140">
        <v>292883.95</v>
      </c>
    </row>
    <row r="3125" spans="1:4" ht="60">
      <c r="A3125">
        <v>39813</v>
      </c>
      <c r="B3125" s="141" t="s">
        <v>7121</v>
      </c>
      <c r="C3125" t="s">
        <v>4923</v>
      </c>
      <c r="D3125" s="140">
        <v>31670.11</v>
      </c>
    </row>
    <row r="3126" spans="1:4" ht="45">
      <c r="A3126">
        <v>40403</v>
      </c>
      <c r="B3126" s="141" t="s">
        <v>5453</v>
      </c>
      <c r="C3126" t="s">
        <v>4923</v>
      </c>
      <c r="D3126" s="140">
        <v>679.12</v>
      </c>
    </row>
    <row r="3127" spans="1:4">
      <c r="A3127">
        <v>12868</v>
      </c>
      <c r="B3127" s="141" t="s">
        <v>8748</v>
      </c>
      <c r="C3127" t="s">
        <v>4922</v>
      </c>
      <c r="D3127" s="140">
        <v>13.74</v>
      </c>
    </row>
    <row r="3128" spans="1:4">
      <c r="A3128">
        <v>40916</v>
      </c>
      <c r="B3128" s="141" t="s">
        <v>1874</v>
      </c>
      <c r="C3128" t="s">
        <v>4942</v>
      </c>
      <c r="D3128" s="140">
        <v>2428.38</v>
      </c>
    </row>
    <row r="3129" spans="1:4">
      <c r="A3129">
        <v>4755</v>
      </c>
      <c r="B3129" s="141" t="s">
        <v>8749</v>
      </c>
      <c r="C3129" t="s">
        <v>4922</v>
      </c>
      <c r="D3129" s="140">
        <v>14.83</v>
      </c>
    </row>
    <row r="3130" spans="1:4">
      <c r="A3130">
        <v>41067</v>
      </c>
      <c r="B3130" s="141" t="s">
        <v>1875</v>
      </c>
      <c r="C3130" t="s">
        <v>4942</v>
      </c>
      <c r="D3130" s="140">
        <v>2620.2199999999998</v>
      </c>
    </row>
    <row r="3131" spans="1:4">
      <c r="A3131">
        <v>38463</v>
      </c>
      <c r="B3131" s="141" t="s">
        <v>1876</v>
      </c>
      <c r="C3131" t="s">
        <v>4923</v>
      </c>
      <c r="D3131" s="140">
        <v>32.770000000000003</v>
      </c>
    </row>
    <row r="3132" spans="1:4" ht="30">
      <c r="A3132">
        <v>40703</v>
      </c>
      <c r="B3132" s="141" t="s">
        <v>5454</v>
      </c>
      <c r="C3132" t="s">
        <v>4923</v>
      </c>
      <c r="D3132" s="140">
        <v>12313.53</v>
      </c>
    </row>
    <row r="3133" spans="1:4" ht="30">
      <c r="A3133">
        <v>14531</v>
      </c>
      <c r="B3133" s="141" t="s">
        <v>1877</v>
      </c>
      <c r="C3133" t="s">
        <v>4923</v>
      </c>
      <c r="D3133" s="140">
        <v>22957.06</v>
      </c>
    </row>
    <row r="3134" spans="1:4" ht="30">
      <c r="A3134">
        <v>36533</v>
      </c>
      <c r="B3134" s="141" t="s">
        <v>1878</v>
      </c>
      <c r="C3134" t="s">
        <v>4923</v>
      </c>
      <c r="D3134" s="140">
        <v>26417.71</v>
      </c>
    </row>
    <row r="3135" spans="1:4">
      <c r="A3135">
        <v>11616</v>
      </c>
      <c r="B3135" s="141" t="s">
        <v>1879</v>
      </c>
      <c r="C3135" t="s">
        <v>4923</v>
      </c>
      <c r="D3135" s="140">
        <v>24951.13</v>
      </c>
    </row>
    <row r="3136" spans="1:4">
      <c r="A3136">
        <v>41898</v>
      </c>
      <c r="B3136" s="141" t="s">
        <v>5455</v>
      </c>
      <c r="C3136" t="s">
        <v>4923</v>
      </c>
      <c r="D3136" s="140">
        <v>28073.42</v>
      </c>
    </row>
    <row r="3137" spans="1:4" ht="30">
      <c r="A3137">
        <v>13447</v>
      </c>
      <c r="B3137" s="141" t="s">
        <v>1880</v>
      </c>
      <c r="C3137" t="s">
        <v>4923</v>
      </c>
      <c r="D3137" s="140">
        <v>51657.01</v>
      </c>
    </row>
    <row r="3138" spans="1:4">
      <c r="A3138">
        <v>14529</v>
      </c>
      <c r="B3138" s="141" t="s">
        <v>1881</v>
      </c>
      <c r="C3138" t="s">
        <v>4923</v>
      </c>
      <c r="D3138" s="140">
        <v>28890.46</v>
      </c>
    </row>
    <row r="3139" spans="1:4">
      <c r="A3139">
        <v>10747</v>
      </c>
      <c r="B3139" s="141" t="s">
        <v>1882</v>
      </c>
      <c r="C3139" t="s">
        <v>4923</v>
      </c>
      <c r="D3139" s="140">
        <v>28345.95</v>
      </c>
    </row>
    <row r="3140" spans="1:4" ht="30">
      <c r="A3140">
        <v>36141</v>
      </c>
      <c r="B3140" s="141" t="s">
        <v>1883</v>
      </c>
      <c r="C3140" t="s">
        <v>4923</v>
      </c>
      <c r="D3140" s="140">
        <v>38.07</v>
      </c>
    </row>
    <row r="3141" spans="1:4">
      <c r="A3141">
        <v>43651</v>
      </c>
      <c r="B3141" s="141" t="s">
        <v>8750</v>
      </c>
      <c r="C3141" t="s">
        <v>4928</v>
      </c>
      <c r="D3141" s="140">
        <v>7.55</v>
      </c>
    </row>
    <row r="3142" spans="1:4">
      <c r="A3142">
        <v>43626</v>
      </c>
      <c r="B3142" s="141" t="s">
        <v>8751</v>
      </c>
      <c r="C3142" t="s">
        <v>4928</v>
      </c>
      <c r="D3142" s="140">
        <v>4.2</v>
      </c>
    </row>
    <row r="3143" spans="1:4" ht="30">
      <c r="A3143">
        <v>39434</v>
      </c>
      <c r="B3143" s="141" t="s">
        <v>8752</v>
      </c>
      <c r="C3143" t="s">
        <v>4928</v>
      </c>
      <c r="D3143" s="140">
        <v>4.42</v>
      </c>
    </row>
    <row r="3144" spans="1:4" ht="30">
      <c r="A3144">
        <v>39433</v>
      </c>
      <c r="B3144" s="141" t="s">
        <v>1884</v>
      </c>
      <c r="C3144" t="s">
        <v>4928</v>
      </c>
      <c r="D3144" s="140">
        <v>3.51</v>
      </c>
    </row>
    <row r="3145" spans="1:4">
      <c r="A3145">
        <v>4049</v>
      </c>
      <c r="B3145" s="141" t="s">
        <v>1885</v>
      </c>
      <c r="C3145" t="s">
        <v>4929</v>
      </c>
      <c r="D3145" s="140">
        <v>84.3</v>
      </c>
    </row>
    <row r="3146" spans="1:4">
      <c r="A3146">
        <v>38120</v>
      </c>
      <c r="B3146" s="141" t="s">
        <v>1886</v>
      </c>
      <c r="C3146" t="s">
        <v>4928</v>
      </c>
      <c r="D3146" s="140">
        <v>226.16</v>
      </c>
    </row>
    <row r="3147" spans="1:4">
      <c r="A3147">
        <v>43652</v>
      </c>
      <c r="B3147" s="141" t="s">
        <v>8753</v>
      </c>
      <c r="C3147" t="s">
        <v>4928</v>
      </c>
      <c r="D3147" s="140">
        <v>16.920000000000002</v>
      </c>
    </row>
    <row r="3148" spans="1:4">
      <c r="A3148">
        <v>10498</v>
      </c>
      <c r="B3148" s="141" t="s">
        <v>1887</v>
      </c>
      <c r="C3148" t="s">
        <v>4928</v>
      </c>
      <c r="D3148" s="140">
        <v>16.100000000000001</v>
      </c>
    </row>
    <row r="3149" spans="1:4">
      <c r="A3149">
        <v>4823</v>
      </c>
      <c r="B3149" s="141" t="s">
        <v>1888</v>
      </c>
      <c r="C3149" t="s">
        <v>4928</v>
      </c>
      <c r="D3149" s="140">
        <v>51.02</v>
      </c>
    </row>
    <row r="3150" spans="1:4">
      <c r="A3150">
        <v>38877</v>
      </c>
      <c r="B3150" s="141" t="s">
        <v>8754</v>
      </c>
      <c r="C3150" t="s">
        <v>4928</v>
      </c>
      <c r="D3150" s="140">
        <v>6.28</v>
      </c>
    </row>
    <row r="3151" spans="1:4" ht="30">
      <c r="A3151">
        <v>34546</v>
      </c>
      <c r="B3151" s="141" t="s">
        <v>8755</v>
      </c>
      <c r="C3151" t="s">
        <v>4928</v>
      </c>
      <c r="D3151" s="140">
        <v>6.45</v>
      </c>
    </row>
    <row r="3152" spans="1:4">
      <c r="A3152">
        <v>41387</v>
      </c>
      <c r="B3152" s="141" t="s">
        <v>8756</v>
      </c>
      <c r="C3152" t="s">
        <v>4924</v>
      </c>
      <c r="D3152" s="140">
        <v>56.93</v>
      </c>
    </row>
    <row r="3153" spans="1:4">
      <c r="A3153">
        <v>41388</v>
      </c>
      <c r="B3153" s="141" t="s">
        <v>8757</v>
      </c>
      <c r="C3153" t="s">
        <v>4924</v>
      </c>
      <c r="D3153" s="140">
        <v>68.3</v>
      </c>
    </row>
    <row r="3154" spans="1:4">
      <c r="A3154">
        <v>41380</v>
      </c>
      <c r="B3154" s="141" t="s">
        <v>8758</v>
      </c>
      <c r="C3154" t="s">
        <v>4923</v>
      </c>
      <c r="D3154" s="140">
        <v>454.44</v>
      </c>
    </row>
    <row r="3155" spans="1:4">
      <c r="A3155">
        <v>41381</v>
      </c>
      <c r="B3155" s="141" t="s">
        <v>8759</v>
      </c>
      <c r="C3155" t="s">
        <v>4923</v>
      </c>
      <c r="D3155" s="140">
        <v>476.08</v>
      </c>
    </row>
    <row r="3156" spans="1:4">
      <c r="A3156">
        <v>41382</v>
      </c>
      <c r="B3156" s="141" t="s">
        <v>8760</v>
      </c>
      <c r="C3156" t="s">
        <v>4923</v>
      </c>
      <c r="D3156" s="140">
        <v>460.82</v>
      </c>
    </row>
    <row r="3157" spans="1:4">
      <c r="A3157">
        <v>41383</v>
      </c>
      <c r="B3157" s="141" t="s">
        <v>8761</v>
      </c>
      <c r="C3157" t="s">
        <v>4923</v>
      </c>
      <c r="D3157" s="140">
        <v>625.47</v>
      </c>
    </row>
    <row r="3158" spans="1:4">
      <c r="A3158">
        <v>41385</v>
      </c>
      <c r="B3158" s="141" t="s">
        <v>8762</v>
      </c>
      <c r="C3158" t="s">
        <v>4923</v>
      </c>
      <c r="D3158" s="140">
        <v>778.32</v>
      </c>
    </row>
    <row r="3159" spans="1:4" ht="30">
      <c r="A3159">
        <v>11079</v>
      </c>
      <c r="B3159" s="141" t="s">
        <v>5456</v>
      </c>
      <c r="C3159" t="s">
        <v>4941</v>
      </c>
      <c r="D3159" s="140">
        <v>1997.33</v>
      </c>
    </row>
    <row r="3160" spans="1:4" ht="30">
      <c r="A3160">
        <v>11082</v>
      </c>
      <c r="B3160" s="141" t="s">
        <v>1889</v>
      </c>
      <c r="C3160" t="s">
        <v>4941</v>
      </c>
      <c r="D3160" s="140">
        <v>1997.33</v>
      </c>
    </row>
    <row r="3161" spans="1:4">
      <c r="A3161">
        <v>4058</v>
      </c>
      <c r="B3161" s="141" t="s">
        <v>1890</v>
      </c>
      <c r="C3161" t="s">
        <v>4922</v>
      </c>
      <c r="D3161" s="140">
        <v>16.809999999999999</v>
      </c>
    </row>
    <row r="3162" spans="1:4">
      <c r="A3162">
        <v>40974</v>
      </c>
      <c r="B3162" s="141" t="s">
        <v>1891</v>
      </c>
      <c r="C3162" t="s">
        <v>4942</v>
      </c>
      <c r="D3162" s="140">
        <v>2969.48</v>
      </c>
    </row>
    <row r="3163" spans="1:4">
      <c r="A3163">
        <v>34794</v>
      </c>
      <c r="B3163" s="141" t="s">
        <v>8763</v>
      </c>
      <c r="C3163" t="s">
        <v>4922</v>
      </c>
      <c r="D3163" s="140">
        <v>16.309999999999999</v>
      </c>
    </row>
    <row r="3164" spans="1:4">
      <c r="A3164">
        <v>40925</v>
      </c>
      <c r="B3164" s="141" t="s">
        <v>1892</v>
      </c>
      <c r="C3164" t="s">
        <v>4942</v>
      </c>
      <c r="D3164" s="140">
        <v>2884.31</v>
      </c>
    </row>
    <row r="3165" spans="1:4">
      <c r="A3165">
        <v>13741</v>
      </c>
      <c r="B3165" s="141" t="s">
        <v>1893</v>
      </c>
      <c r="C3165" t="s">
        <v>4923</v>
      </c>
      <c r="D3165" s="140">
        <v>2558.16</v>
      </c>
    </row>
    <row r="3166" spans="1:4" ht="30">
      <c r="A3166">
        <v>3288</v>
      </c>
      <c r="B3166" s="141" t="s">
        <v>1894</v>
      </c>
      <c r="C3166" t="s">
        <v>4924</v>
      </c>
      <c r="D3166" s="140">
        <v>5.7</v>
      </c>
    </row>
    <row r="3167" spans="1:4" ht="30">
      <c r="A3167">
        <v>13587</v>
      </c>
      <c r="B3167" s="141" t="s">
        <v>1895</v>
      </c>
      <c r="C3167" t="s">
        <v>4924</v>
      </c>
      <c r="D3167" s="140">
        <v>3.44</v>
      </c>
    </row>
    <row r="3168" spans="1:4">
      <c r="A3168">
        <v>38598</v>
      </c>
      <c r="B3168" s="141" t="s">
        <v>8764</v>
      </c>
      <c r="C3168" t="s">
        <v>4923</v>
      </c>
      <c r="D3168" s="140">
        <v>3.11</v>
      </c>
    </row>
    <row r="3169" spans="1:4">
      <c r="A3169">
        <v>38595</v>
      </c>
      <c r="B3169" s="141" t="s">
        <v>8765</v>
      </c>
      <c r="C3169" t="s">
        <v>4923</v>
      </c>
      <c r="D3169" s="140">
        <v>2.63</v>
      </c>
    </row>
    <row r="3170" spans="1:4">
      <c r="A3170">
        <v>38592</v>
      </c>
      <c r="B3170" s="141" t="s">
        <v>8766</v>
      </c>
      <c r="C3170" t="s">
        <v>4923</v>
      </c>
      <c r="D3170" s="140">
        <v>2.66</v>
      </c>
    </row>
    <row r="3171" spans="1:4">
      <c r="A3171">
        <v>38588</v>
      </c>
      <c r="B3171" s="141" t="s">
        <v>8767</v>
      </c>
      <c r="C3171" t="s">
        <v>4923</v>
      </c>
      <c r="D3171" s="140">
        <v>2.13</v>
      </c>
    </row>
    <row r="3172" spans="1:4">
      <c r="A3172">
        <v>38593</v>
      </c>
      <c r="B3172" s="141" t="s">
        <v>8768</v>
      </c>
      <c r="C3172" t="s">
        <v>4923</v>
      </c>
      <c r="D3172" s="140">
        <v>2.94</v>
      </c>
    </row>
    <row r="3173" spans="1:4">
      <c r="A3173">
        <v>38589</v>
      </c>
      <c r="B3173" s="141" t="s">
        <v>8769</v>
      </c>
      <c r="C3173" t="s">
        <v>4923</v>
      </c>
      <c r="D3173" s="140">
        <v>2.23</v>
      </c>
    </row>
    <row r="3174" spans="1:4">
      <c r="A3174">
        <v>38594</v>
      </c>
      <c r="B3174" s="141" t="s">
        <v>8770</v>
      </c>
      <c r="C3174" t="s">
        <v>4923</v>
      </c>
      <c r="D3174" s="140">
        <v>4.6399999999999997</v>
      </c>
    </row>
    <row r="3175" spans="1:4" ht="30">
      <c r="A3175">
        <v>34773</v>
      </c>
      <c r="B3175" s="141" t="s">
        <v>8771</v>
      </c>
      <c r="C3175" t="s">
        <v>4923</v>
      </c>
      <c r="D3175" s="140">
        <v>2.19</v>
      </c>
    </row>
    <row r="3176" spans="1:4" ht="30">
      <c r="A3176">
        <v>34769</v>
      </c>
      <c r="B3176" s="141" t="s">
        <v>8772</v>
      </c>
      <c r="C3176" t="s">
        <v>4923</v>
      </c>
      <c r="D3176" s="140">
        <v>2.72</v>
      </c>
    </row>
    <row r="3177" spans="1:4" ht="30">
      <c r="A3177">
        <v>34763</v>
      </c>
      <c r="B3177" s="141" t="s">
        <v>8773</v>
      </c>
      <c r="C3177" t="s">
        <v>4923</v>
      </c>
      <c r="D3177" s="140">
        <v>1.67</v>
      </c>
    </row>
    <row r="3178" spans="1:4">
      <c r="A3178">
        <v>34774</v>
      </c>
      <c r="B3178" s="141" t="s">
        <v>8774</v>
      </c>
      <c r="C3178" t="s">
        <v>4923</v>
      </c>
      <c r="D3178" s="140">
        <v>2.08</v>
      </c>
    </row>
    <row r="3179" spans="1:4">
      <c r="A3179">
        <v>34771</v>
      </c>
      <c r="B3179" s="141" t="s">
        <v>8775</v>
      </c>
      <c r="C3179" t="s">
        <v>4923</v>
      </c>
      <c r="D3179" s="140">
        <v>2.5099999999999998</v>
      </c>
    </row>
    <row r="3180" spans="1:4">
      <c r="A3180">
        <v>34764</v>
      </c>
      <c r="B3180" s="141" t="s">
        <v>8776</v>
      </c>
      <c r="C3180" t="s">
        <v>4923</v>
      </c>
      <c r="D3180" s="140">
        <v>1.64</v>
      </c>
    </row>
    <row r="3181" spans="1:4">
      <c r="A3181">
        <v>34788</v>
      </c>
      <c r="B3181" s="141" t="s">
        <v>1896</v>
      </c>
      <c r="C3181" t="s">
        <v>4923</v>
      </c>
      <c r="D3181" s="140">
        <v>1.85</v>
      </c>
    </row>
    <row r="3182" spans="1:4">
      <c r="A3182">
        <v>34781</v>
      </c>
      <c r="B3182" s="141" t="s">
        <v>1897</v>
      </c>
      <c r="C3182" t="s">
        <v>4923</v>
      </c>
      <c r="D3182" s="140">
        <v>2.1</v>
      </c>
    </row>
    <row r="3183" spans="1:4" ht="30">
      <c r="A3183">
        <v>41682</v>
      </c>
      <c r="B3183" s="141" t="s">
        <v>8777</v>
      </c>
      <c r="C3183" t="s">
        <v>4923</v>
      </c>
      <c r="D3183" s="140">
        <v>36.61</v>
      </c>
    </row>
    <row r="3184" spans="1:4" ht="30">
      <c r="A3184">
        <v>41683</v>
      </c>
      <c r="B3184" s="141" t="s">
        <v>8778</v>
      </c>
      <c r="C3184" t="s">
        <v>4923</v>
      </c>
      <c r="D3184" s="140">
        <v>26.93</v>
      </c>
    </row>
    <row r="3185" spans="1:4" ht="30">
      <c r="A3185">
        <v>41680</v>
      </c>
      <c r="B3185" s="141" t="s">
        <v>8779</v>
      </c>
      <c r="C3185" t="s">
        <v>4923</v>
      </c>
      <c r="D3185" s="140">
        <v>14.5</v>
      </c>
    </row>
    <row r="3186" spans="1:4" ht="30">
      <c r="A3186">
        <v>41679</v>
      </c>
      <c r="B3186" s="141" t="s">
        <v>8780</v>
      </c>
      <c r="C3186" t="s">
        <v>4923</v>
      </c>
      <c r="D3186" s="140">
        <v>33.15</v>
      </c>
    </row>
    <row r="3187" spans="1:4" ht="30">
      <c r="A3187">
        <v>41681</v>
      </c>
      <c r="B3187" s="141" t="s">
        <v>8781</v>
      </c>
      <c r="C3187" t="s">
        <v>4923</v>
      </c>
      <c r="D3187" s="140">
        <v>22.69</v>
      </c>
    </row>
    <row r="3188" spans="1:4" ht="30">
      <c r="A3188">
        <v>43386</v>
      </c>
      <c r="B3188" s="141" t="s">
        <v>8782</v>
      </c>
      <c r="C3188" t="s">
        <v>4923</v>
      </c>
      <c r="D3188" s="140">
        <v>51.8</v>
      </c>
    </row>
    <row r="3189" spans="1:4" ht="30">
      <c r="A3189">
        <v>4059</v>
      </c>
      <c r="B3189" s="141" t="s">
        <v>8783</v>
      </c>
      <c r="C3189" t="s">
        <v>4924</v>
      </c>
      <c r="D3189" s="140">
        <v>36.61</v>
      </c>
    </row>
    <row r="3190" spans="1:4">
      <c r="A3190">
        <v>4062</v>
      </c>
      <c r="B3190" s="141" t="s">
        <v>1898</v>
      </c>
      <c r="C3190" t="s">
        <v>4923</v>
      </c>
      <c r="D3190" s="140">
        <v>36.61</v>
      </c>
    </row>
    <row r="3191" spans="1:4" ht="30">
      <c r="A3191">
        <v>4061</v>
      </c>
      <c r="B3191" s="141" t="s">
        <v>8784</v>
      </c>
      <c r="C3191" t="s">
        <v>4923</v>
      </c>
      <c r="D3191" s="140">
        <v>45.59</v>
      </c>
    </row>
    <row r="3192" spans="1:4" ht="30">
      <c r="A3192">
        <v>41315</v>
      </c>
      <c r="B3192" s="141" t="s">
        <v>7778</v>
      </c>
      <c r="C3192" t="s">
        <v>4928</v>
      </c>
      <c r="D3192" s="140">
        <v>97.17</v>
      </c>
    </row>
    <row r="3193" spans="1:4">
      <c r="A3193">
        <v>43148</v>
      </c>
      <c r="B3193" s="141" t="s">
        <v>7779</v>
      </c>
      <c r="C3193" t="s">
        <v>4928</v>
      </c>
      <c r="D3193" s="140">
        <v>65.959999999999994</v>
      </c>
    </row>
    <row r="3194" spans="1:4">
      <c r="A3194">
        <v>43147</v>
      </c>
      <c r="B3194" s="141" t="s">
        <v>7780</v>
      </c>
      <c r="C3194" t="s">
        <v>4928</v>
      </c>
      <c r="D3194" s="140">
        <v>25.55</v>
      </c>
    </row>
    <row r="3195" spans="1:4" ht="30">
      <c r="A3195">
        <v>10608</v>
      </c>
      <c r="B3195" s="141" t="s">
        <v>1899</v>
      </c>
      <c r="C3195" t="s">
        <v>4923</v>
      </c>
      <c r="D3195" s="140">
        <v>10084.049999999999</v>
      </c>
    </row>
    <row r="3196" spans="1:4">
      <c r="A3196">
        <v>4069</v>
      </c>
      <c r="B3196" s="141" t="s">
        <v>1900</v>
      </c>
      <c r="C3196" t="s">
        <v>4922</v>
      </c>
      <c r="D3196" s="140">
        <v>42.83</v>
      </c>
    </row>
    <row r="3197" spans="1:4">
      <c r="A3197">
        <v>40819</v>
      </c>
      <c r="B3197" s="141" t="s">
        <v>1901</v>
      </c>
      <c r="C3197" t="s">
        <v>4942</v>
      </c>
      <c r="D3197" s="140">
        <v>7563.71</v>
      </c>
    </row>
    <row r="3198" spans="1:4">
      <c r="A3198">
        <v>34361</v>
      </c>
      <c r="B3198" s="141" t="s">
        <v>1902</v>
      </c>
      <c r="C3198" t="s">
        <v>4928</v>
      </c>
      <c r="D3198" s="140">
        <v>18.59</v>
      </c>
    </row>
    <row r="3199" spans="1:4" ht="30">
      <c r="A3199">
        <v>36512</v>
      </c>
      <c r="B3199" s="141" t="s">
        <v>1903</v>
      </c>
      <c r="C3199" t="s">
        <v>4923</v>
      </c>
      <c r="D3199" s="140">
        <v>19899.509999999998</v>
      </c>
    </row>
    <row r="3200" spans="1:4" ht="30">
      <c r="A3200">
        <v>44478</v>
      </c>
      <c r="B3200" s="141" t="s">
        <v>8785</v>
      </c>
      <c r="C3200" t="s">
        <v>4928</v>
      </c>
      <c r="D3200" s="140">
        <v>21.11</v>
      </c>
    </row>
    <row r="3201" spans="1:4" ht="30">
      <c r="A3201">
        <v>44477</v>
      </c>
      <c r="B3201" s="141" t="s">
        <v>8786</v>
      </c>
      <c r="C3201" t="s">
        <v>4928</v>
      </c>
      <c r="D3201" s="140">
        <v>21.11</v>
      </c>
    </row>
    <row r="3202" spans="1:4" ht="30">
      <c r="A3202">
        <v>11697</v>
      </c>
      <c r="B3202" s="141" t="s">
        <v>1904</v>
      </c>
      <c r="C3202" t="s">
        <v>4923</v>
      </c>
      <c r="D3202" s="140">
        <v>840.92</v>
      </c>
    </row>
    <row r="3203" spans="1:4" ht="30">
      <c r="A3203">
        <v>11698</v>
      </c>
      <c r="B3203" s="141" t="s">
        <v>1905</v>
      </c>
      <c r="C3203" t="s">
        <v>4923</v>
      </c>
      <c r="D3203" s="140">
        <v>1003.17</v>
      </c>
    </row>
    <row r="3204" spans="1:4">
      <c r="A3204">
        <v>10432</v>
      </c>
      <c r="B3204" s="141" t="s">
        <v>8787</v>
      </c>
      <c r="C3204" t="s">
        <v>4923</v>
      </c>
      <c r="D3204" s="140">
        <v>345.51</v>
      </c>
    </row>
    <row r="3205" spans="1:4">
      <c r="A3205">
        <v>11699</v>
      </c>
      <c r="B3205" s="141" t="s">
        <v>1906</v>
      </c>
      <c r="C3205" t="s">
        <v>4923</v>
      </c>
      <c r="D3205" s="140">
        <v>1108.73</v>
      </c>
    </row>
    <row r="3206" spans="1:4" ht="30">
      <c r="A3206">
        <v>44020</v>
      </c>
      <c r="B3206" s="141" t="s">
        <v>8788</v>
      </c>
      <c r="C3206" t="s">
        <v>4923</v>
      </c>
      <c r="D3206" s="140">
        <v>852.43</v>
      </c>
    </row>
    <row r="3207" spans="1:4" ht="30">
      <c r="A3207">
        <v>41420</v>
      </c>
      <c r="B3207" s="141" t="s">
        <v>8789</v>
      </c>
      <c r="C3207" t="s">
        <v>4923</v>
      </c>
      <c r="D3207" s="140">
        <v>11.59</v>
      </c>
    </row>
    <row r="3208" spans="1:4" ht="30">
      <c r="A3208">
        <v>41422</v>
      </c>
      <c r="B3208" s="141" t="s">
        <v>8790</v>
      </c>
      <c r="C3208" t="s">
        <v>4923</v>
      </c>
      <c r="D3208" s="140">
        <v>15.82</v>
      </c>
    </row>
    <row r="3209" spans="1:4" ht="30">
      <c r="A3209">
        <v>41425</v>
      </c>
      <c r="B3209" s="141" t="s">
        <v>8791</v>
      </c>
      <c r="C3209" t="s">
        <v>4923</v>
      </c>
      <c r="D3209" s="140">
        <v>8.09</v>
      </c>
    </row>
    <row r="3210" spans="1:4" ht="30">
      <c r="A3210">
        <v>41426</v>
      </c>
      <c r="B3210" s="141" t="s">
        <v>8792</v>
      </c>
      <c r="C3210" t="s">
        <v>4923</v>
      </c>
      <c r="D3210" s="140">
        <v>14.6</v>
      </c>
    </row>
    <row r="3211" spans="1:4" ht="30">
      <c r="A3211">
        <v>41419</v>
      </c>
      <c r="B3211" s="141" t="s">
        <v>8793</v>
      </c>
      <c r="C3211" t="s">
        <v>4923</v>
      </c>
      <c r="D3211" s="140">
        <v>8.52</v>
      </c>
    </row>
    <row r="3212" spans="1:4" ht="30">
      <c r="A3212">
        <v>41421</v>
      </c>
      <c r="B3212" s="141" t="s">
        <v>8794</v>
      </c>
      <c r="C3212" t="s">
        <v>4923</v>
      </c>
      <c r="D3212" s="140">
        <v>11.56</v>
      </c>
    </row>
    <row r="3213" spans="1:4" ht="30">
      <c r="A3213">
        <v>41414</v>
      </c>
      <c r="B3213" s="141" t="s">
        <v>8795</v>
      </c>
      <c r="C3213" t="s">
        <v>4923</v>
      </c>
      <c r="D3213" s="140">
        <v>26.79</v>
      </c>
    </row>
    <row r="3214" spans="1:4" ht="30">
      <c r="A3214">
        <v>41415</v>
      </c>
      <c r="B3214" s="141" t="s">
        <v>8796</v>
      </c>
      <c r="C3214" t="s">
        <v>4923</v>
      </c>
      <c r="D3214" s="140">
        <v>31.2</v>
      </c>
    </row>
    <row r="3215" spans="1:4" ht="30">
      <c r="A3215">
        <v>37514</v>
      </c>
      <c r="B3215" s="141" t="s">
        <v>1907</v>
      </c>
      <c r="C3215" t="s">
        <v>4923</v>
      </c>
      <c r="D3215" s="140">
        <v>229950</v>
      </c>
    </row>
    <row r="3216" spans="1:4" ht="30">
      <c r="A3216">
        <v>37519</v>
      </c>
      <c r="B3216" s="141" t="s">
        <v>1908</v>
      </c>
      <c r="C3216" t="s">
        <v>4923</v>
      </c>
      <c r="D3216" s="140">
        <v>354880.31</v>
      </c>
    </row>
    <row r="3217" spans="1:4" ht="30">
      <c r="A3217">
        <v>37520</v>
      </c>
      <c r="B3217" s="141" t="s">
        <v>1909</v>
      </c>
      <c r="C3217" t="s">
        <v>4923</v>
      </c>
      <c r="D3217" s="140">
        <v>349062.6</v>
      </c>
    </row>
    <row r="3218" spans="1:4" ht="30">
      <c r="A3218">
        <v>37521</v>
      </c>
      <c r="B3218" s="141" t="s">
        <v>1910</v>
      </c>
      <c r="C3218" t="s">
        <v>4923</v>
      </c>
      <c r="D3218" s="140">
        <v>425856.38</v>
      </c>
    </row>
    <row r="3219" spans="1:4" ht="30">
      <c r="A3219">
        <v>37522</v>
      </c>
      <c r="B3219" s="141" t="s">
        <v>1911</v>
      </c>
      <c r="C3219" t="s">
        <v>4923</v>
      </c>
      <c r="D3219" s="140">
        <v>438668.6</v>
      </c>
    </row>
    <row r="3220" spans="1:4" ht="30">
      <c r="A3220">
        <v>21109</v>
      </c>
      <c r="B3220" s="141" t="s">
        <v>1912</v>
      </c>
      <c r="C3220" t="s">
        <v>4923</v>
      </c>
      <c r="D3220" s="140">
        <v>63.03</v>
      </c>
    </row>
    <row r="3221" spans="1:4" ht="30">
      <c r="A3221">
        <v>37546</v>
      </c>
      <c r="B3221" s="141" t="s">
        <v>1913</v>
      </c>
      <c r="C3221" t="s">
        <v>4923</v>
      </c>
      <c r="D3221" s="140">
        <v>14078.54</v>
      </c>
    </row>
    <row r="3222" spans="1:4" ht="30">
      <c r="A3222">
        <v>37544</v>
      </c>
      <c r="B3222" s="141" t="s">
        <v>1914</v>
      </c>
      <c r="C3222" t="s">
        <v>4923</v>
      </c>
      <c r="D3222" s="140">
        <v>14890.42</v>
      </c>
    </row>
    <row r="3223" spans="1:4" ht="30">
      <c r="A3223">
        <v>37545</v>
      </c>
      <c r="B3223" s="141" t="s">
        <v>1915</v>
      </c>
      <c r="C3223" t="s">
        <v>4923</v>
      </c>
      <c r="D3223" s="140">
        <v>17717.599999999999</v>
      </c>
    </row>
    <row r="3224" spans="1:4">
      <c r="A3224">
        <v>36793</v>
      </c>
      <c r="B3224" s="141" t="s">
        <v>8797</v>
      </c>
      <c r="C3224" t="s">
        <v>4923</v>
      </c>
      <c r="D3224" s="140">
        <v>820.12</v>
      </c>
    </row>
    <row r="3225" spans="1:4" ht="30">
      <c r="A3225">
        <v>11769</v>
      </c>
      <c r="B3225" s="141" t="s">
        <v>8798</v>
      </c>
      <c r="C3225" t="s">
        <v>4923</v>
      </c>
      <c r="D3225" s="140">
        <v>362.43</v>
      </c>
    </row>
    <row r="3226" spans="1:4" ht="30">
      <c r="A3226">
        <v>11771</v>
      </c>
      <c r="B3226" s="141" t="s">
        <v>8799</v>
      </c>
      <c r="C3226" t="s">
        <v>4923</v>
      </c>
      <c r="D3226" s="140">
        <v>443.93</v>
      </c>
    </row>
    <row r="3227" spans="1:4" ht="45">
      <c r="A3227">
        <v>39919</v>
      </c>
      <c r="B3227" s="141" t="s">
        <v>1916</v>
      </c>
      <c r="C3227" t="s">
        <v>4923</v>
      </c>
      <c r="D3227" s="140">
        <v>70470.880000000005</v>
      </c>
    </row>
    <row r="3228" spans="1:4" ht="30">
      <c r="A3228">
        <v>38385</v>
      </c>
      <c r="B3228" s="141" t="s">
        <v>5457</v>
      </c>
      <c r="C3228" t="s">
        <v>4923</v>
      </c>
      <c r="D3228" s="140">
        <v>59.72</v>
      </c>
    </row>
    <row r="3229" spans="1:4" ht="30">
      <c r="A3229">
        <v>36800</v>
      </c>
      <c r="B3229" s="141" t="s">
        <v>8800</v>
      </c>
      <c r="C3229" t="s">
        <v>4923</v>
      </c>
      <c r="D3229" s="140">
        <v>217.77</v>
      </c>
    </row>
    <row r="3230" spans="1:4" ht="30">
      <c r="A3230">
        <v>37587</v>
      </c>
      <c r="B3230" s="141" t="s">
        <v>8801</v>
      </c>
      <c r="C3230" t="s">
        <v>4923</v>
      </c>
      <c r="D3230" s="140">
        <v>478.45</v>
      </c>
    </row>
    <row r="3231" spans="1:4" ht="30">
      <c r="A3231">
        <v>11561</v>
      </c>
      <c r="B3231" s="141" t="s">
        <v>8802</v>
      </c>
      <c r="C3231" t="s">
        <v>4923</v>
      </c>
      <c r="D3231" s="140">
        <v>263.2</v>
      </c>
    </row>
    <row r="3232" spans="1:4" ht="30">
      <c r="A3232">
        <v>43604</v>
      </c>
      <c r="B3232" s="141" t="s">
        <v>8803</v>
      </c>
      <c r="C3232" t="s">
        <v>4923</v>
      </c>
      <c r="D3232" s="140">
        <v>140.32</v>
      </c>
    </row>
    <row r="3233" spans="1:4" ht="30">
      <c r="A3233">
        <v>11560</v>
      </c>
      <c r="B3233" s="141" t="s">
        <v>8804</v>
      </c>
      <c r="C3233" t="s">
        <v>4923</v>
      </c>
      <c r="D3233" s="140">
        <v>203.15</v>
      </c>
    </row>
    <row r="3234" spans="1:4" ht="30">
      <c r="A3234">
        <v>11499</v>
      </c>
      <c r="B3234" s="141" t="s">
        <v>8805</v>
      </c>
      <c r="C3234" t="s">
        <v>4923</v>
      </c>
      <c r="D3234" s="140">
        <v>968.84</v>
      </c>
    </row>
    <row r="3235" spans="1:4">
      <c r="A3235">
        <v>34761</v>
      </c>
      <c r="B3235" s="141" t="s">
        <v>8806</v>
      </c>
      <c r="C3235" t="s">
        <v>4922</v>
      </c>
      <c r="D3235" s="140">
        <v>12.97</v>
      </c>
    </row>
    <row r="3236" spans="1:4">
      <c r="A3236">
        <v>40924</v>
      </c>
      <c r="B3236" s="141" t="s">
        <v>1917</v>
      </c>
      <c r="C3236" t="s">
        <v>4942</v>
      </c>
      <c r="D3236" s="140">
        <v>2293.67</v>
      </c>
    </row>
    <row r="3237" spans="1:4">
      <c r="A3237">
        <v>40983</v>
      </c>
      <c r="B3237" s="141" t="s">
        <v>1918</v>
      </c>
      <c r="C3237" t="s">
        <v>4942</v>
      </c>
      <c r="D3237" s="140">
        <v>1856.62</v>
      </c>
    </row>
    <row r="3238" spans="1:4">
      <c r="A3238">
        <v>44497</v>
      </c>
      <c r="B3238" s="141" t="s">
        <v>8807</v>
      </c>
      <c r="C3238" t="s">
        <v>4922</v>
      </c>
      <c r="D3238" s="140">
        <v>10.49</v>
      </c>
    </row>
    <row r="3239" spans="1:4">
      <c r="A3239">
        <v>2437</v>
      </c>
      <c r="B3239" s="141" t="s">
        <v>8808</v>
      </c>
      <c r="C3239" t="s">
        <v>4922</v>
      </c>
      <c r="D3239" s="140">
        <v>16.48</v>
      </c>
    </row>
    <row r="3240" spans="1:4">
      <c r="A3240">
        <v>40921</v>
      </c>
      <c r="B3240" s="141" t="s">
        <v>1919</v>
      </c>
      <c r="C3240" t="s">
        <v>4942</v>
      </c>
      <c r="D3240" s="140">
        <v>2911.46</v>
      </c>
    </row>
    <row r="3241" spans="1:4" ht="30">
      <c r="A3241">
        <v>14252</v>
      </c>
      <c r="B3241" s="141" t="s">
        <v>1920</v>
      </c>
      <c r="C3241" t="s">
        <v>4923</v>
      </c>
      <c r="D3241" s="140">
        <v>2902.95</v>
      </c>
    </row>
    <row r="3242" spans="1:4" ht="45">
      <c r="A3242">
        <v>730</v>
      </c>
      <c r="B3242" s="141" t="s">
        <v>1921</v>
      </c>
      <c r="C3242" t="s">
        <v>4923</v>
      </c>
      <c r="D3242" s="140">
        <v>7756.13</v>
      </c>
    </row>
    <row r="3243" spans="1:4" ht="45">
      <c r="A3243">
        <v>723</v>
      </c>
      <c r="B3243" s="141" t="s">
        <v>1922</v>
      </c>
      <c r="C3243" t="s">
        <v>4923</v>
      </c>
      <c r="D3243" s="140">
        <v>3855.07</v>
      </c>
    </row>
    <row r="3244" spans="1:4" ht="30">
      <c r="A3244">
        <v>36502</v>
      </c>
      <c r="B3244" s="141" t="s">
        <v>1923</v>
      </c>
      <c r="C3244" t="s">
        <v>4923</v>
      </c>
      <c r="D3244" s="140">
        <v>3623.3</v>
      </c>
    </row>
    <row r="3245" spans="1:4" ht="30">
      <c r="A3245">
        <v>36503</v>
      </c>
      <c r="B3245" s="141" t="s">
        <v>1924</v>
      </c>
      <c r="C3245" t="s">
        <v>4923</v>
      </c>
      <c r="D3245" s="140">
        <v>4467.96</v>
      </c>
    </row>
    <row r="3246" spans="1:4" ht="30">
      <c r="A3246">
        <v>4090</v>
      </c>
      <c r="B3246" s="141" t="s">
        <v>4779</v>
      </c>
      <c r="C3246" t="s">
        <v>4923</v>
      </c>
      <c r="D3246" s="140">
        <v>1017500</v>
      </c>
    </row>
    <row r="3247" spans="1:4" ht="30">
      <c r="A3247">
        <v>13227</v>
      </c>
      <c r="B3247" s="141" t="s">
        <v>5458</v>
      </c>
      <c r="C3247" t="s">
        <v>4923</v>
      </c>
      <c r="D3247" s="140">
        <v>1264370.6299999999</v>
      </c>
    </row>
    <row r="3248" spans="1:4" ht="30">
      <c r="A3248">
        <v>10597</v>
      </c>
      <c r="B3248" s="141" t="s">
        <v>5459</v>
      </c>
      <c r="C3248" t="s">
        <v>4923</v>
      </c>
      <c r="D3248" s="140">
        <v>1330913.19</v>
      </c>
    </row>
    <row r="3249" spans="1:4">
      <c r="A3249">
        <v>39628</v>
      </c>
      <c r="B3249" s="141" t="s">
        <v>1925</v>
      </c>
      <c r="C3249" t="s">
        <v>4923</v>
      </c>
      <c r="D3249" s="140">
        <v>5188.45</v>
      </c>
    </row>
    <row r="3250" spans="1:4">
      <c r="A3250">
        <v>39404</v>
      </c>
      <c r="B3250" s="141" t="s">
        <v>1926</v>
      </c>
      <c r="C3250" t="s">
        <v>4923</v>
      </c>
      <c r="D3250" s="140">
        <v>2572.79</v>
      </c>
    </row>
    <row r="3251" spans="1:4">
      <c r="A3251">
        <v>39402</v>
      </c>
      <c r="B3251" s="141" t="s">
        <v>1927</v>
      </c>
      <c r="C3251" t="s">
        <v>4923</v>
      </c>
      <c r="D3251" s="140">
        <v>2119.48</v>
      </c>
    </row>
    <row r="3252" spans="1:4">
      <c r="A3252">
        <v>39403</v>
      </c>
      <c r="B3252" s="141" t="s">
        <v>1928</v>
      </c>
      <c r="C3252" t="s">
        <v>4923</v>
      </c>
      <c r="D3252" s="140">
        <v>2073.38</v>
      </c>
    </row>
    <row r="3253" spans="1:4">
      <c r="A3253">
        <v>4093</v>
      </c>
      <c r="B3253" s="141" t="s">
        <v>1929</v>
      </c>
      <c r="C3253" t="s">
        <v>4922</v>
      </c>
      <c r="D3253" s="140">
        <v>12.19</v>
      </c>
    </row>
    <row r="3254" spans="1:4">
      <c r="A3254">
        <v>10512</v>
      </c>
      <c r="B3254" s="141" t="s">
        <v>5460</v>
      </c>
      <c r="C3254" t="s">
        <v>4942</v>
      </c>
      <c r="D3254" s="140">
        <v>2155.4299999999998</v>
      </c>
    </row>
    <row r="3255" spans="1:4">
      <c r="A3255">
        <v>20020</v>
      </c>
      <c r="B3255" s="141" t="s">
        <v>1930</v>
      </c>
      <c r="C3255" t="s">
        <v>4922</v>
      </c>
      <c r="D3255" s="140">
        <v>11.51</v>
      </c>
    </row>
    <row r="3256" spans="1:4">
      <c r="A3256">
        <v>41038</v>
      </c>
      <c r="B3256" s="141" t="s">
        <v>1931</v>
      </c>
      <c r="C3256" t="s">
        <v>4942</v>
      </c>
      <c r="D3256" s="140">
        <v>2033.11</v>
      </c>
    </row>
    <row r="3257" spans="1:4">
      <c r="A3257">
        <v>4094</v>
      </c>
      <c r="B3257" s="141" t="s">
        <v>1932</v>
      </c>
      <c r="C3257" t="s">
        <v>4922</v>
      </c>
      <c r="D3257" s="140">
        <v>16.29</v>
      </c>
    </row>
    <row r="3258" spans="1:4">
      <c r="A3258">
        <v>40988</v>
      </c>
      <c r="B3258" s="141" t="s">
        <v>1933</v>
      </c>
      <c r="C3258" t="s">
        <v>4942</v>
      </c>
      <c r="D3258" s="140">
        <v>2878.43</v>
      </c>
    </row>
    <row r="3259" spans="1:4">
      <c r="A3259">
        <v>4095</v>
      </c>
      <c r="B3259" s="141" t="s">
        <v>1934</v>
      </c>
      <c r="C3259" t="s">
        <v>4922</v>
      </c>
      <c r="D3259" s="140">
        <v>11.3</v>
      </c>
    </row>
    <row r="3260" spans="1:4">
      <c r="A3260">
        <v>40990</v>
      </c>
      <c r="B3260" s="141" t="s">
        <v>1935</v>
      </c>
      <c r="C3260" t="s">
        <v>4942</v>
      </c>
      <c r="D3260" s="140">
        <v>1997.41</v>
      </c>
    </row>
    <row r="3261" spans="1:4">
      <c r="A3261">
        <v>4097</v>
      </c>
      <c r="B3261" s="141" t="s">
        <v>5461</v>
      </c>
      <c r="C3261" t="s">
        <v>4922</v>
      </c>
      <c r="D3261" s="140">
        <v>13.3</v>
      </c>
    </row>
    <row r="3262" spans="1:4">
      <c r="A3262">
        <v>40994</v>
      </c>
      <c r="B3262" s="141" t="s">
        <v>1936</v>
      </c>
      <c r="C3262" t="s">
        <v>4942</v>
      </c>
      <c r="D3262" s="140">
        <v>2351.5500000000002</v>
      </c>
    </row>
    <row r="3263" spans="1:4">
      <c r="A3263">
        <v>4096</v>
      </c>
      <c r="B3263" s="141" t="s">
        <v>5462</v>
      </c>
      <c r="C3263" t="s">
        <v>4922</v>
      </c>
      <c r="D3263" s="140">
        <v>14.28</v>
      </c>
    </row>
    <row r="3264" spans="1:4">
      <c r="A3264">
        <v>40992</v>
      </c>
      <c r="B3264" s="141" t="s">
        <v>1937</v>
      </c>
      <c r="C3264" t="s">
        <v>4942</v>
      </c>
      <c r="D3264" s="140">
        <v>2523.62</v>
      </c>
    </row>
    <row r="3265" spans="1:4" ht="30">
      <c r="A3265">
        <v>4114</v>
      </c>
      <c r="B3265" s="141" t="s">
        <v>1938</v>
      </c>
      <c r="C3265" t="s">
        <v>4923</v>
      </c>
      <c r="D3265" s="140">
        <v>83.92</v>
      </c>
    </row>
    <row r="3266" spans="1:4">
      <c r="A3266">
        <v>36797</v>
      </c>
      <c r="B3266" s="141" t="s">
        <v>8809</v>
      </c>
      <c r="C3266" t="s">
        <v>4923</v>
      </c>
      <c r="D3266" s="140">
        <v>74.72</v>
      </c>
    </row>
    <row r="3267" spans="1:4">
      <c r="A3267">
        <v>4107</v>
      </c>
      <c r="B3267" s="141" t="s">
        <v>8810</v>
      </c>
      <c r="C3267" t="s">
        <v>4923</v>
      </c>
      <c r="D3267" s="140">
        <v>70.45</v>
      </c>
    </row>
    <row r="3268" spans="1:4">
      <c r="A3268">
        <v>4102</v>
      </c>
      <c r="B3268" s="141" t="s">
        <v>8811</v>
      </c>
      <c r="C3268" t="s">
        <v>4923</v>
      </c>
      <c r="D3268" s="140">
        <v>86</v>
      </c>
    </row>
    <row r="3269" spans="1:4">
      <c r="A3269">
        <v>36799</v>
      </c>
      <c r="B3269" s="141" t="s">
        <v>1939</v>
      </c>
      <c r="C3269" t="s">
        <v>4923</v>
      </c>
      <c r="D3269" s="140">
        <v>72.53</v>
      </c>
    </row>
    <row r="3270" spans="1:4" ht="30">
      <c r="A3270">
        <v>2747</v>
      </c>
      <c r="B3270" s="141" t="s">
        <v>8812</v>
      </c>
      <c r="C3270" t="s">
        <v>4924</v>
      </c>
      <c r="D3270" s="140">
        <v>32.74</v>
      </c>
    </row>
    <row r="3271" spans="1:4" ht="30">
      <c r="A3271">
        <v>21138</v>
      </c>
      <c r="B3271" s="141" t="s">
        <v>8813</v>
      </c>
      <c r="C3271" t="s">
        <v>4924</v>
      </c>
      <c r="D3271" s="140">
        <v>10.38</v>
      </c>
    </row>
    <row r="3272" spans="1:4" ht="30">
      <c r="A3272">
        <v>10826</v>
      </c>
      <c r="B3272" s="141" t="s">
        <v>1940</v>
      </c>
      <c r="C3272" t="s">
        <v>4923</v>
      </c>
      <c r="D3272" s="140">
        <v>107.75</v>
      </c>
    </row>
    <row r="3273" spans="1:4" ht="30">
      <c r="A3273">
        <v>365</v>
      </c>
      <c r="B3273" s="141" t="s">
        <v>1941</v>
      </c>
      <c r="C3273" t="s">
        <v>4923</v>
      </c>
      <c r="D3273" s="140">
        <v>66.81</v>
      </c>
    </row>
    <row r="3274" spans="1:4">
      <c r="A3274">
        <v>38639</v>
      </c>
      <c r="B3274" s="141" t="s">
        <v>1942</v>
      </c>
      <c r="C3274" t="s">
        <v>4923</v>
      </c>
      <c r="D3274" s="140">
        <v>258.62</v>
      </c>
    </row>
    <row r="3275" spans="1:4">
      <c r="A3275">
        <v>38640</v>
      </c>
      <c r="B3275" s="141" t="s">
        <v>1943</v>
      </c>
      <c r="C3275" t="s">
        <v>4923</v>
      </c>
      <c r="D3275" s="140">
        <v>3.87</v>
      </c>
    </row>
    <row r="3276" spans="1:4" ht="30">
      <c r="A3276">
        <v>358</v>
      </c>
      <c r="B3276" s="141" t="s">
        <v>1944</v>
      </c>
      <c r="C3276" t="s">
        <v>4923</v>
      </c>
      <c r="D3276" s="140">
        <v>79.739999999999995</v>
      </c>
    </row>
    <row r="3277" spans="1:4" ht="30">
      <c r="A3277">
        <v>359</v>
      </c>
      <c r="B3277" s="141" t="s">
        <v>1945</v>
      </c>
      <c r="C3277" t="s">
        <v>4923</v>
      </c>
      <c r="D3277" s="140">
        <v>163.79</v>
      </c>
    </row>
    <row r="3278" spans="1:4">
      <c r="A3278">
        <v>38641</v>
      </c>
      <c r="B3278" s="141" t="s">
        <v>1946</v>
      </c>
      <c r="C3278" t="s">
        <v>4923</v>
      </c>
      <c r="D3278" s="140">
        <v>161.63</v>
      </c>
    </row>
    <row r="3279" spans="1:4" ht="30">
      <c r="A3279">
        <v>360</v>
      </c>
      <c r="B3279" s="141" t="s">
        <v>1947</v>
      </c>
      <c r="C3279" t="s">
        <v>4923</v>
      </c>
      <c r="D3279" s="140">
        <v>3.75</v>
      </c>
    </row>
    <row r="3280" spans="1:4" ht="45">
      <c r="A3280">
        <v>42430</v>
      </c>
      <c r="B3280" s="141" t="s">
        <v>5463</v>
      </c>
      <c r="C3280" t="s">
        <v>4923</v>
      </c>
      <c r="D3280" s="140">
        <v>6377.55</v>
      </c>
    </row>
    <row r="3281" spans="1:4">
      <c r="A3281">
        <v>4214</v>
      </c>
      <c r="B3281" s="141" t="s">
        <v>1948</v>
      </c>
      <c r="C3281" t="s">
        <v>4923</v>
      </c>
      <c r="D3281" s="140">
        <v>12.15</v>
      </c>
    </row>
    <row r="3282" spans="1:4">
      <c r="A3282">
        <v>4215</v>
      </c>
      <c r="B3282" s="141" t="s">
        <v>1949</v>
      </c>
      <c r="C3282" t="s">
        <v>4923</v>
      </c>
      <c r="D3282" s="140">
        <v>8</v>
      </c>
    </row>
    <row r="3283" spans="1:4">
      <c r="A3283">
        <v>4210</v>
      </c>
      <c r="B3283" s="141" t="s">
        <v>1950</v>
      </c>
      <c r="C3283" t="s">
        <v>4923</v>
      </c>
      <c r="D3283" s="140">
        <v>1.34</v>
      </c>
    </row>
    <row r="3284" spans="1:4">
      <c r="A3284">
        <v>4212</v>
      </c>
      <c r="B3284" s="141" t="s">
        <v>1951</v>
      </c>
      <c r="C3284" t="s">
        <v>4923</v>
      </c>
      <c r="D3284" s="140">
        <v>3.86</v>
      </c>
    </row>
    <row r="3285" spans="1:4">
      <c r="A3285">
        <v>4213</v>
      </c>
      <c r="B3285" s="141" t="s">
        <v>1952</v>
      </c>
      <c r="C3285" t="s">
        <v>4923</v>
      </c>
      <c r="D3285" s="140">
        <v>17.260000000000002</v>
      </c>
    </row>
    <row r="3286" spans="1:4">
      <c r="A3286">
        <v>4211</v>
      </c>
      <c r="B3286" s="141" t="s">
        <v>1953</v>
      </c>
      <c r="C3286" t="s">
        <v>4923</v>
      </c>
      <c r="D3286" s="140">
        <v>1.93</v>
      </c>
    </row>
    <row r="3287" spans="1:4">
      <c r="A3287">
        <v>4209</v>
      </c>
      <c r="B3287" s="141" t="s">
        <v>1954</v>
      </c>
      <c r="C3287" t="s">
        <v>4923</v>
      </c>
      <c r="D3287" s="140">
        <v>16.420000000000002</v>
      </c>
    </row>
    <row r="3288" spans="1:4">
      <c r="A3288">
        <v>4180</v>
      </c>
      <c r="B3288" s="141" t="s">
        <v>1955</v>
      </c>
      <c r="C3288" t="s">
        <v>4923</v>
      </c>
      <c r="D3288" s="140">
        <v>12.36</v>
      </c>
    </row>
    <row r="3289" spans="1:4">
      <c r="A3289">
        <v>4177</v>
      </c>
      <c r="B3289" s="141" t="s">
        <v>1956</v>
      </c>
      <c r="C3289" t="s">
        <v>4923</v>
      </c>
      <c r="D3289" s="140">
        <v>4.0999999999999996</v>
      </c>
    </row>
    <row r="3290" spans="1:4">
      <c r="A3290">
        <v>4179</v>
      </c>
      <c r="B3290" s="141" t="s">
        <v>1957</v>
      </c>
      <c r="C3290" t="s">
        <v>4923</v>
      </c>
      <c r="D3290" s="140">
        <v>8.39</v>
      </c>
    </row>
    <row r="3291" spans="1:4">
      <c r="A3291">
        <v>4208</v>
      </c>
      <c r="B3291" s="141" t="s">
        <v>1958</v>
      </c>
      <c r="C3291" t="s">
        <v>4923</v>
      </c>
      <c r="D3291" s="140">
        <v>39.090000000000003</v>
      </c>
    </row>
    <row r="3292" spans="1:4">
      <c r="A3292">
        <v>4181</v>
      </c>
      <c r="B3292" s="141" t="s">
        <v>1959</v>
      </c>
      <c r="C3292" t="s">
        <v>4923</v>
      </c>
      <c r="D3292" s="140">
        <v>25.54</v>
      </c>
    </row>
    <row r="3293" spans="1:4">
      <c r="A3293">
        <v>4178</v>
      </c>
      <c r="B3293" s="141" t="s">
        <v>1960</v>
      </c>
      <c r="C3293" t="s">
        <v>4923</v>
      </c>
      <c r="D3293" s="140">
        <v>5.69</v>
      </c>
    </row>
    <row r="3294" spans="1:4">
      <c r="A3294">
        <v>4182</v>
      </c>
      <c r="B3294" s="141" t="s">
        <v>1961</v>
      </c>
      <c r="C3294" t="s">
        <v>4923</v>
      </c>
      <c r="D3294" s="140">
        <v>63.59</v>
      </c>
    </row>
    <row r="3295" spans="1:4">
      <c r="A3295">
        <v>4183</v>
      </c>
      <c r="B3295" s="141" t="s">
        <v>1962</v>
      </c>
      <c r="C3295" t="s">
        <v>4923</v>
      </c>
      <c r="D3295" s="140">
        <v>102.37</v>
      </c>
    </row>
    <row r="3296" spans="1:4">
      <c r="A3296">
        <v>4184</v>
      </c>
      <c r="B3296" s="141" t="s">
        <v>1963</v>
      </c>
      <c r="C3296" t="s">
        <v>4923</v>
      </c>
      <c r="D3296" s="140">
        <v>225.98</v>
      </c>
    </row>
    <row r="3297" spans="1:4">
      <c r="A3297">
        <v>4185</v>
      </c>
      <c r="B3297" s="141" t="s">
        <v>1964</v>
      </c>
      <c r="C3297" t="s">
        <v>4923</v>
      </c>
      <c r="D3297" s="140">
        <v>375.48</v>
      </c>
    </row>
    <row r="3298" spans="1:4">
      <c r="A3298">
        <v>4205</v>
      </c>
      <c r="B3298" s="141" t="s">
        <v>1965</v>
      </c>
      <c r="C3298" t="s">
        <v>4923</v>
      </c>
      <c r="D3298" s="140">
        <v>21.68</v>
      </c>
    </row>
    <row r="3299" spans="1:4">
      <c r="A3299">
        <v>4192</v>
      </c>
      <c r="B3299" s="141" t="s">
        <v>1966</v>
      </c>
      <c r="C3299" t="s">
        <v>4923</v>
      </c>
      <c r="D3299" s="140">
        <v>21.68</v>
      </c>
    </row>
    <row r="3300" spans="1:4">
      <c r="A3300">
        <v>4191</v>
      </c>
      <c r="B3300" s="141" t="s">
        <v>1967</v>
      </c>
      <c r="C3300" t="s">
        <v>4923</v>
      </c>
      <c r="D3300" s="140">
        <v>21.68</v>
      </c>
    </row>
    <row r="3301" spans="1:4">
      <c r="A3301">
        <v>4207</v>
      </c>
      <c r="B3301" s="141" t="s">
        <v>1968</v>
      </c>
      <c r="C3301" t="s">
        <v>4923</v>
      </c>
      <c r="D3301" s="140">
        <v>17.45</v>
      </c>
    </row>
    <row r="3302" spans="1:4">
      <c r="A3302">
        <v>4206</v>
      </c>
      <c r="B3302" s="141" t="s">
        <v>1969</v>
      </c>
      <c r="C3302" t="s">
        <v>4923</v>
      </c>
      <c r="D3302" s="140">
        <v>16.940000000000001</v>
      </c>
    </row>
    <row r="3303" spans="1:4">
      <c r="A3303">
        <v>4190</v>
      </c>
      <c r="B3303" s="141" t="s">
        <v>1970</v>
      </c>
      <c r="C3303" t="s">
        <v>4923</v>
      </c>
      <c r="D3303" s="140">
        <v>16.940000000000001</v>
      </c>
    </row>
    <row r="3304" spans="1:4">
      <c r="A3304">
        <v>4186</v>
      </c>
      <c r="B3304" s="141" t="s">
        <v>1971</v>
      </c>
      <c r="C3304" t="s">
        <v>4923</v>
      </c>
      <c r="D3304" s="140">
        <v>5.01</v>
      </c>
    </row>
    <row r="3305" spans="1:4">
      <c r="A3305">
        <v>4188</v>
      </c>
      <c r="B3305" s="141" t="s">
        <v>1972</v>
      </c>
      <c r="C3305" t="s">
        <v>4923</v>
      </c>
      <c r="D3305" s="140">
        <v>10.220000000000001</v>
      </c>
    </row>
    <row r="3306" spans="1:4">
      <c r="A3306">
        <v>4189</v>
      </c>
      <c r="B3306" s="141" t="s">
        <v>1973</v>
      </c>
      <c r="C3306" t="s">
        <v>4923</v>
      </c>
      <c r="D3306" s="140">
        <v>10.220000000000001</v>
      </c>
    </row>
    <row r="3307" spans="1:4">
      <c r="A3307">
        <v>4197</v>
      </c>
      <c r="B3307" s="141" t="s">
        <v>1974</v>
      </c>
      <c r="C3307" t="s">
        <v>4923</v>
      </c>
      <c r="D3307" s="140">
        <v>54.14</v>
      </c>
    </row>
    <row r="3308" spans="1:4">
      <c r="A3308">
        <v>4194</v>
      </c>
      <c r="B3308" s="141" t="s">
        <v>1975</v>
      </c>
      <c r="C3308" t="s">
        <v>4923</v>
      </c>
      <c r="D3308" s="140">
        <v>32.71</v>
      </c>
    </row>
    <row r="3309" spans="1:4">
      <c r="A3309">
        <v>4193</v>
      </c>
      <c r="B3309" s="141" t="s">
        <v>1976</v>
      </c>
      <c r="C3309" t="s">
        <v>4923</v>
      </c>
      <c r="D3309" s="140">
        <v>32.71</v>
      </c>
    </row>
    <row r="3310" spans="1:4">
      <c r="A3310">
        <v>4204</v>
      </c>
      <c r="B3310" s="141" t="s">
        <v>1977</v>
      </c>
      <c r="C3310" t="s">
        <v>4923</v>
      </c>
      <c r="D3310" s="140">
        <v>32.71</v>
      </c>
    </row>
    <row r="3311" spans="1:4">
      <c r="A3311">
        <v>4187</v>
      </c>
      <c r="B3311" s="141" t="s">
        <v>1978</v>
      </c>
      <c r="C3311" t="s">
        <v>4923</v>
      </c>
      <c r="D3311" s="140">
        <v>6.52</v>
      </c>
    </row>
    <row r="3312" spans="1:4">
      <c r="A3312">
        <v>4202</v>
      </c>
      <c r="B3312" s="141" t="s">
        <v>1979</v>
      </c>
      <c r="C3312" t="s">
        <v>4923</v>
      </c>
      <c r="D3312" s="140">
        <v>98.88</v>
      </c>
    </row>
    <row r="3313" spans="1:4">
      <c r="A3313">
        <v>4203</v>
      </c>
      <c r="B3313" s="141" t="s">
        <v>1980</v>
      </c>
      <c r="C3313" t="s">
        <v>4923</v>
      </c>
      <c r="D3313" s="140">
        <v>87.33</v>
      </c>
    </row>
    <row r="3314" spans="1:4" ht="30">
      <c r="A3314">
        <v>40368</v>
      </c>
      <c r="B3314" s="141" t="s">
        <v>5464</v>
      </c>
      <c r="C3314" t="s">
        <v>4923</v>
      </c>
      <c r="D3314" s="140">
        <v>60.69</v>
      </c>
    </row>
    <row r="3315" spans="1:4" ht="30">
      <c r="A3315">
        <v>40365</v>
      </c>
      <c r="B3315" s="141" t="s">
        <v>5465</v>
      </c>
      <c r="C3315" t="s">
        <v>4923</v>
      </c>
      <c r="D3315" s="140">
        <v>40.950000000000003</v>
      </c>
    </row>
    <row r="3316" spans="1:4">
      <c r="A3316">
        <v>40356</v>
      </c>
      <c r="B3316" s="141" t="s">
        <v>5466</v>
      </c>
      <c r="C3316" t="s">
        <v>4923</v>
      </c>
      <c r="D3316" s="140">
        <v>13.99</v>
      </c>
    </row>
    <row r="3317" spans="1:4">
      <c r="A3317">
        <v>40362</v>
      </c>
      <c r="B3317" s="141" t="s">
        <v>5467</v>
      </c>
      <c r="C3317" t="s">
        <v>4923</v>
      </c>
      <c r="D3317" s="140">
        <v>27.12</v>
      </c>
    </row>
    <row r="3318" spans="1:4" ht="30">
      <c r="A3318">
        <v>40374</v>
      </c>
      <c r="B3318" s="141" t="s">
        <v>5468</v>
      </c>
      <c r="C3318" t="s">
        <v>4923</v>
      </c>
      <c r="D3318" s="140">
        <v>158.63</v>
      </c>
    </row>
    <row r="3319" spans="1:4">
      <c r="A3319">
        <v>40371</v>
      </c>
      <c r="B3319" s="141" t="s">
        <v>5469</v>
      </c>
      <c r="C3319" t="s">
        <v>4923</v>
      </c>
      <c r="D3319" s="140">
        <v>99.85</v>
      </c>
    </row>
    <row r="3320" spans="1:4">
      <c r="A3320">
        <v>40359</v>
      </c>
      <c r="B3320" s="141" t="s">
        <v>5470</v>
      </c>
      <c r="C3320" t="s">
        <v>4923</v>
      </c>
      <c r="D3320" s="140">
        <v>18.07</v>
      </c>
    </row>
    <row r="3321" spans="1:4">
      <c r="A3321">
        <v>7595</v>
      </c>
      <c r="B3321" s="141" t="s">
        <v>11878</v>
      </c>
      <c r="C3321" t="s">
        <v>4922</v>
      </c>
      <c r="D3321" s="140">
        <v>8.51</v>
      </c>
    </row>
    <row r="3322" spans="1:4">
      <c r="A3322">
        <v>41094</v>
      </c>
      <c r="B3322" s="141" t="s">
        <v>1981</v>
      </c>
      <c r="C3322" t="s">
        <v>4942</v>
      </c>
      <c r="D3322" s="140">
        <v>1504.51</v>
      </c>
    </row>
    <row r="3323" spans="1:4" ht="30">
      <c r="A3323">
        <v>39609</v>
      </c>
      <c r="B3323" s="141" t="s">
        <v>7781</v>
      </c>
      <c r="C3323" t="s">
        <v>4923</v>
      </c>
      <c r="D3323" s="140">
        <v>44036.92</v>
      </c>
    </row>
    <row r="3324" spans="1:4" ht="30">
      <c r="A3324">
        <v>39610</v>
      </c>
      <c r="B3324" s="141" t="s">
        <v>7782</v>
      </c>
      <c r="C3324" t="s">
        <v>4923</v>
      </c>
      <c r="D3324" s="140">
        <v>64280.17</v>
      </c>
    </row>
    <row r="3325" spans="1:4" ht="30">
      <c r="A3325">
        <v>39611</v>
      </c>
      <c r="B3325" s="141" t="s">
        <v>7783</v>
      </c>
      <c r="C3325" t="s">
        <v>4923</v>
      </c>
      <c r="D3325" s="140">
        <v>77789.53</v>
      </c>
    </row>
    <row r="3326" spans="1:4" ht="30">
      <c r="A3326">
        <v>39612</v>
      </c>
      <c r="B3326" s="141" t="s">
        <v>7784</v>
      </c>
      <c r="C3326" t="s">
        <v>4923</v>
      </c>
      <c r="D3326" s="140">
        <v>121859.05</v>
      </c>
    </row>
    <row r="3327" spans="1:4" ht="30">
      <c r="A3327">
        <v>39608</v>
      </c>
      <c r="B3327" s="141" t="s">
        <v>7785</v>
      </c>
      <c r="C3327" t="s">
        <v>4923</v>
      </c>
      <c r="D3327" s="140">
        <v>35211.46</v>
      </c>
    </row>
    <row r="3328" spans="1:4" ht="30">
      <c r="A3328">
        <v>38175</v>
      </c>
      <c r="B3328" s="141" t="s">
        <v>8814</v>
      </c>
      <c r="C3328" t="s">
        <v>4923</v>
      </c>
      <c r="D3328" s="140">
        <v>5.28</v>
      </c>
    </row>
    <row r="3329" spans="1:4" ht="30">
      <c r="A3329">
        <v>38176</v>
      </c>
      <c r="B3329" s="141" t="s">
        <v>8815</v>
      </c>
      <c r="C3329" t="s">
        <v>4923</v>
      </c>
      <c r="D3329" s="140">
        <v>15.53</v>
      </c>
    </row>
    <row r="3330" spans="1:4" ht="30">
      <c r="A3330">
        <v>36152</v>
      </c>
      <c r="B3330" s="141" t="s">
        <v>1982</v>
      </c>
      <c r="C3330" t="s">
        <v>4923</v>
      </c>
      <c r="D3330" s="140">
        <v>5.49</v>
      </c>
    </row>
    <row r="3331" spans="1:4">
      <c r="A3331">
        <v>11138</v>
      </c>
      <c r="B3331" s="141" t="s">
        <v>1983</v>
      </c>
      <c r="C3331" t="s">
        <v>4929</v>
      </c>
      <c r="D3331" s="140">
        <v>4.79</v>
      </c>
    </row>
    <row r="3332" spans="1:4">
      <c r="A3332">
        <v>4221</v>
      </c>
      <c r="B3332" s="141" t="s">
        <v>1984</v>
      </c>
      <c r="C3332" t="s">
        <v>4929</v>
      </c>
      <c r="D3332" s="140">
        <v>7.44</v>
      </c>
    </row>
    <row r="3333" spans="1:4" ht="30">
      <c r="A3333">
        <v>4227</v>
      </c>
      <c r="B3333" s="141" t="s">
        <v>1985</v>
      </c>
      <c r="C3333" t="s">
        <v>4929</v>
      </c>
      <c r="D3333" s="140">
        <v>25.7</v>
      </c>
    </row>
    <row r="3334" spans="1:4" ht="30">
      <c r="A3334">
        <v>38170</v>
      </c>
      <c r="B3334" s="141" t="s">
        <v>8816</v>
      </c>
      <c r="C3334" t="s">
        <v>4923</v>
      </c>
      <c r="D3334" s="140">
        <v>23.07</v>
      </c>
    </row>
    <row r="3335" spans="1:4">
      <c r="A3335">
        <v>4252</v>
      </c>
      <c r="B3335" s="141" t="s">
        <v>1986</v>
      </c>
      <c r="C3335" t="s">
        <v>4922</v>
      </c>
      <c r="D3335" s="140">
        <v>12.82</v>
      </c>
    </row>
    <row r="3336" spans="1:4">
      <c r="A3336">
        <v>40980</v>
      </c>
      <c r="B3336" s="141" t="s">
        <v>1987</v>
      </c>
      <c r="C3336" t="s">
        <v>4942</v>
      </c>
      <c r="D3336" s="140">
        <v>2266.0700000000002</v>
      </c>
    </row>
    <row r="3337" spans="1:4">
      <c r="A3337">
        <v>4243</v>
      </c>
      <c r="B3337" s="141" t="s">
        <v>1988</v>
      </c>
      <c r="C3337" t="s">
        <v>4922</v>
      </c>
      <c r="D3337" s="140">
        <v>10.99</v>
      </c>
    </row>
    <row r="3338" spans="1:4">
      <c r="A3338">
        <v>41031</v>
      </c>
      <c r="B3338" s="141" t="s">
        <v>1989</v>
      </c>
      <c r="C3338" t="s">
        <v>4942</v>
      </c>
      <c r="D3338" s="140">
        <v>1943.4</v>
      </c>
    </row>
    <row r="3339" spans="1:4">
      <c r="A3339">
        <v>37666</v>
      </c>
      <c r="B3339" s="141" t="s">
        <v>7786</v>
      </c>
      <c r="C3339" t="s">
        <v>4922</v>
      </c>
      <c r="D3339" s="140">
        <v>10.6</v>
      </c>
    </row>
    <row r="3340" spans="1:4">
      <c r="A3340">
        <v>40986</v>
      </c>
      <c r="B3340" s="141" t="s">
        <v>5471</v>
      </c>
      <c r="C3340" t="s">
        <v>4942</v>
      </c>
      <c r="D3340" s="140">
        <v>1875.46</v>
      </c>
    </row>
    <row r="3341" spans="1:4">
      <c r="A3341">
        <v>4250</v>
      </c>
      <c r="B3341" s="141" t="s">
        <v>1990</v>
      </c>
      <c r="C3341" t="s">
        <v>4922</v>
      </c>
      <c r="D3341" s="140">
        <v>11.56</v>
      </c>
    </row>
    <row r="3342" spans="1:4">
      <c r="A3342">
        <v>40978</v>
      </c>
      <c r="B3342" s="141" t="s">
        <v>1991</v>
      </c>
      <c r="C3342" t="s">
        <v>4942</v>
      </c>
      <c r="D3342" s="140">
        <v>2043.99</v>
      </c>
    </row>
    <row r="3343" spans="1:4">
      <c r="A3343">
        <v>41043</v>
      </c>
      <c r="B3343" s="141" t="s">
        <v>1992</v>
      </c>
      <c r="C3343" t="s">
        <v>4942</v>
      </c>
      <c r="D3343" s="140">
        <v>2391.89</v>
      </c>
    </row>
    <row r="3344" spans="1:4">
      <c r="A3344">
        <v>44501</v>
      </c>
      <c r="B3344" s="141" t="s">
        <v>8817</v>
      </c>
      <c r="C3344" t="s">
        <v>4922</v>
      </c>
      <c r="D3344" s="140">
        <v>13.54</v>
      </c>
    </row>
    <row r="3345" spans="1:4">
      <c r="A3345">
        <v>4234</v>
      </c>
      <c r="B3345" s="141" t="s">
        <v>1993</v>
      </c>
      <c r="C3345" t="s">
        <v>4922</v>
      </c>
      <c r="D3345" s="140">
        <v>14.83</v>
      </c>
    </row>
    <row r="3346" spans="1:4">
      <c r="A3346">
        <v>40987</v>
      </c>
      <c r="B3346" s="141" t="s">
        <v>1994</v>
      </c>
      <c r="C3346" t="s">
        <v>4942</v>
      </c>
      <c r="D3346" s="140">
        <v>2620.2199999999998</v>
      </c>
    </row>
    <row r="3347" spans="1:4">
      <c r="A3347">
        <v>4253</v>
      </c>
      <c r="B3347" s="141" t="s">
        <v>7787</v>
      </c>
      <c r="C3347" t="s">
        <v>4922</v>
      </c>
      <c r="D3347" s="140">
        <v>10.66</v>
      </c>
    </row>
    <row r="3348" spans="1:4">
      <c r="A3348">
        <v>40981</v>
      </c>
      <c r="B3348" s="141" t="s">
        <v>1995</v>
      </c>
      <c r="C3348" t="s">
        <v>4942</v>
      </c>
      <c r="D3348" s="140">
        <v>1884.74</v>
      </c>
    </row>
    <row r="3349" spans="1:4">
      <c r="A3349">
        <v>4254</v>
      </c>
      <c r="B3349" s="141" t="s">
        <v>1996</v>
      </c>
      <c r="C3349" t="s">
        <v>4922</v>
      </c>
      <c r="D3349" s="140">
        <v>10.71</v>
      </c>
    </row>
    <row r="3350" spans="1:4">
      <c r="A3350">
        <v>41036</v>
      </c>
      <c r="B3350" s="141" t="s">
        <v>1997</v>
      </c>
      <c r="C3350" t="s">
        <v>4942</v>
      </c>
      <c r="D3350" s="140">
        <v>1895.08</v>
      </c>
    </row>
    <row r="3351" spans="1:4">
      <c r="A3351">
        <v>4251</v>
      </c>
      <c r="B3351" s="141" t="s">
        <v>1998</v>
      </c>
      <c r="C3351" t="s">
        <v>4922</v>
      </c>
      <c r="D3351" s="140">
        <v>13.26</v>
      </c>
    </row>
    <row r="3352" spans="1:4">
      <c r="A3352">
        <v>40979</v>
      </c>
      <c r="B3352" s="141" t="s">
        <v>1999</v>
      </c>
      <c r="C3352" t="s">
        <v>4942</v>
      </c>
      <c r="D3352" s="140">
        <v>2345.69</v>
      </c>
    </row>
    <row r="3353" spans="1:4">
      <c r="A3353">
        <v>4230</v>
      </c>
      <c r="B3353" s="141" t="s">
        <v>2000</v>
      </c>
      <c r="C3353" t="s">
        <v>4922</v>
      </c>
      <c r="D3353" s="140">
        <v>11.3</v>
      </c>
    </row>
    <row r="3354" spans="1:4">
      <c r="A3354">
        <v>40998</v>
      </c>
      <c r="B3354" s="141" t="s">
        <v>2001</v>
      </c>
      <c r="C3354" t="s">
        <v>4942</v>
      </c>
      <c r="D3354" s="140">
        <v>1997.41</v>
      </c>
    </row>
    <row r="3355" spans="1:4">
      <c r="A3355">
        <v>4257</v>
      </c>
      <c r="B3355" s="141" t="s">
        <v>2002</v>
      </c>
      <c r="C3355" t="s">
        <v>4922</v>
      </c>
      <c r="D3355" s="140">
        <v>8.9</v>
      </c>
    </row>
    <row r="3356" spans="1:4">
      <c r="A3356">
        <v>40982</v>
      </c>
      <c r="B3356" s="141" t="s">
        <v>2003</v>
      </c>
      <c r="C3356" t="s">
        <v>4942</v>
      </c>
      <c r="D3356" s="140">
        <v>1574.63</v>
      </c>
    </row>
    <row r="3357" spans="1:4">
      <c r="A3357">
        <v>4240</v>
      </c>
      <c r="B3357" s="141" t="s">
        <v>2004</v>
      </c>
      <c r="C3357" t="s">
        <v>4922</v>
      </c>
      <c r="D3357" s="140">
        <v>13.76</v>
      </c>
    </row>
    <row r="3358" spans="1:4">
      <c r="A3358">
        <v>41026</v>
      </c>
      <c r="B3358" s="141" t="s">
        <v>2005</v>
      </c>
      <c r="C3358" t="s">
        <v>4942</v>
      </c>
      <c r="D3358" s="140">
        <v>2432.67</v>
      </c>
    </row>
    <row r="3359" spans="1:4">
      <c r="A3359">
        <v>4239</v>
      </c>
      <c r="B3359" s="141" t="s">
        <v>2006</v>
      </c>
      <c r="C3359" t="s">
        <v>4922</v>
      </c>
      <c r="D3359" s="140">
        <v>16.89</v>
      </c>
    </row>
    <row r="3360" spans="1:4">
      <c r="A3360">
        <v>41024</v>
      </c>
      <c r="B3360" s="141" t="s">
        <v>2007</v>
      </c>
      <c r="C3360" t="s">
        <v>4942</v>
      </c>
      <c r="D3360" s="140">
        <v>2984.43</v>
      </c>
    </row>
    <row r="3361" spans="1:4">
      <c r="A3361">
        <v>4248</v>
      </c>
      <c r="B3361" s="141" t="s">
        <v>2008</v>
      </c>
      <c r="C3361" t="s">
        <v>4922</v>
      </c>
      <c r="D3361" s="140">
        <v>12.32</v>
      </c>
    </row>
    <row r="3362" spans="1:4">
      <c r="A3362">
        <v>41033</v>
      </c>
      <c r="B3362" s="141" t="s">
        <v>2009</v>
      </c>
      <c r="C3362" t="s">
        <v>4942</v>
      </c>
      <c r="D3362" s="140">
        <v>2179.41</v>
      </c>
    </row>
    <row r="3363" spans="1:4">
      <c r="A3363">
        <v>41040</v>
      </c>
      <c r="B3363" s="141" t="s">
        <v>7788</v>
      </c>
      <c r="C3363" t="s">
        <v>4942</v>
      </c>
      <c r="D3363" s="140">
        <v>2511.48</v>
      </c>
    </row>
    <row r="3364" spans="1:4">
      <c r="A3364">
        <v>44500</v>
      </c>
      <c r="B3364" s="141" t="s">
        <v>8818</v>
      </c>
      <c r="C3364" t="s">
        <v>4922</v>
      </c>
      <c r="D3364" s="140">
        <v>14.21</v>
      </c>
    </row>
    <row r="3365" spans="1:4">
      <c r="A3365">
        <v>4238</v>
      </c>
      <c r="B3365" s="141" t="s">
        <v>2010</v>
      </c>
      <c r="C3365" t="s">
        <v>4922</v>
      </c>
      <c r="D3365" s="140">
        <v>11.3</v>
      </c>
    </row>
    <row r="3366" spans="1:4">
      <c r="A3366">
        <v>41012</v>
      </c>
      <c r="B3366" s="141" t="s">
        <v>2011</v>
      </c>
      <c r="C3366" t="s">
        <v>4942</v>
      </c>
      <c r="D3366" s="140">
        <v>1997.41</v>
      </c>
    </row>
    <row r="3367" spans="1:4">
      <c r="A3367">
        <v>4237</v>
      </c>
      <c r="B3367" s="141" t="s">
        <v>2012</v>
      </c>
      <c r="C3367" t="s">
        <v>4922</v>
      </c>
      <c r="D3367" s="140">
        <v>11.38</v>
      </c>
    </row>
    <row r="3368" spans="1:4">
      <c r="A3368">
        <v>41002</v>
      </c>
      <c r="B3368" s="141" t="s">
        <v>2013</v>
      </c>
      <c r="C3368" t="s">
        <v>4942</v>
      </c>
      <c r="D3368" s="140">
        <v>2013.11</v>
      </c>
    </row>
    <row r="3369" spans="1:4">
      <c r="A3369">
        <v>4233</v>
      </c>
      <c r="B3369" s="141" t="s">
        <v>2014</v>
      </c>
      <c r="C3369" t="s">
        <v>4922</v>
      </c>
      <c r="D3369" s="140">
        <v>12.19</v>
      </c>
    </row>
    <row r="3370" spans="1:4">
      <c r="A3370">
        <v>41001</v>
      </c>
      <c r="B3370" s="141" t="s">
        <v>2015</v>
      </c>
      <c r="C3370" t="s">
        <v>4942</v>
      </c>
      <c r="D3370" s="140">
        <v>2156.7800000000002</v>
      </c>
    </row>
    <row r="3371" spans="1:4">
      <c r="A3371">
        <v>2</v>
      </c>
      <c r="B3371" s="141" t="s">
        <v>2016</v>
      </c>
      <c r="C3371" t="s">
        <v>4941</v>
      </c>
      <c r="D3371" s="140">
        <v>19.72</v>
      </c>
    </row>
    <row r="3372" spans="1:4" ht="30">
      <c r="A3372">
        <v>36517</v>
      </c>
      <c r="B3372" s="141" t="s">
        <v>7789</v>
      </c>
      <c r="C3372" t="s">
        <v>4923</v>
      </c>
      <c r="D3372" s="140">
        <v>546120</v>
      </c>
    </row>
    <row r="3373" spans="1:4" ht="30">
      <c r="A3373">
        <v>4262</v>
      </c>
      <c r="B3373" s="141" t="s">
        <v>7790</v>
      </c>
      <c r="C3373" t="s">
        <v>4923</v>
      </c>
      <c r="D3373" s="140">
        <v>615000</v>
      </c>
    </row>
    <row r="3374" spans="1:4" ht="30">
      <c r="A3374">
        <v>4263</v>
      </c>
      <c r="B3374" s="141" t="s">
        <v>7791</v>
      </c>
      <c r="C3374" t="s">
        <v>4923</v>
      </c>
      <c r="D3374" s="140">
        <v>852799.95</v>
      </c>
    </row>
    <row r="3375" spans="1:4" ht="30">
      <c r="A3375">
        <v>36518</v>
      </c>
      <c r="B3375" s="141" t="s">
        <v>7792</v>
      </c>
      <c r="C3375" t="s">
        <v>4923</v>
      </c>
      <c r="D3375" s="140">
        <v>970879.95</v>
      </c>
    </row>
    <row r="3376" spans="1:4" ht="30">
      <c r="A3376">
        <v>14221</v>
      </c>
      <c r="B3376" s="141" t="s">
        <v>7793</v>
      </c>
      <c r="C3376" t="s">
        <v>4923</v>
      </c>
      <c r="D3376" s="140">
        <v>566619.97</v>
      </c>
    </row>
    <row r="3377" spans="1:4">
      <c r="A3377">
        <v>38402</v>
      </c>
      <c r="B3377" s="141" t="s">
        <v>2017</v>
      </c>
      <c r="C3377" t="s">
        <v>4923</v>
      </c>
      <c r="D3377" s="140">
        <v>18.38</v>
      </c>
    </row>
    <row r="3378" spans="1:4">
      <c r="A3378">
        <v>3412</v>
      </c>
      <c r="B3378" s="141" t="s">
        <v>2018</v>
      </c>
      <c r="C3378" t="s">
        <v>4921</v>
      </c>
      <c r="D3378" s="140">
        <v>14.26</v>
      </c>
    </row>
    <row r="3379" spans="1:4">
      <c r="A3379">
        <v>3413</v>
      </c>
      <c r="B3379" s="141" t="s">
        <v>2019</v>
      </c>
      <c r="C3379" t="s">
        <v>4921</v>
      </c>
      <c r="D3379" s="140">
        <v>32.11</v>
      </c>
    </row>
    <row r="3380" spans="1:4">
      <c r="A3380">
        <v>39744</v>
      </c>
      <c r="B3380" s="141" t="s">
        <v>2020</v>
      </c>
      <c r="C3380" t="s">
        <v>4921</v>
      </c>
      <c r="D3380" s="140">
        <v>24.93</v>
      </c>
    </row>
    <row r="3381" spans="1:4">
      <c r="A3381">
        <v>39745</v>
      </c>
      <c r="B3381" s="141" t="s">
        <v>2021</v>
      </c>
      <c r="C3381" t="s">
        <v>4921</v>
      </c>
      <c r="D3381" s="140">
        <v>52.63</v>
      </c>
    </row>
    <row r="3382" spans="1:4" ht="30">
      <c r="A3382">
        <v>39637</v>
      </c>
      <c r="B3382" s="141" t="s">
        <v>2022</v>
      </c>
      <c r="C3382" t="s">
        <v>4921</v>
      </c>
      <c r="D3382" s="140">
        <v>96.25</v>
      </c>
    </row>
    <row r="3383" spans="1:4" ht="30">
      <c r="A3383">
        <v>39638</v>
      </c>
      <c r="B3383" s="141" t="s">
        <v>2023</v>
      </c>
      <c r="C3383" t="s">
        <v>4921</v>
      </c>
      <c r="D3383" s="140">
        <v>108.91</v>
      </c>
    </row>
    <row r="3384" spans="1:4" ht="30">
      <c r="A3384">
        <v>39639</v>
      </c>
      <c r="B3384" s="141" t="s">
        <v>2024</v>
      </c>
      <c r="C3384" t="s">
        <v>4921</v>
      </c>
      <c r="D3384" s="140">
        <v>164.32</v>
      </c>
    </row>
    <row r="3385" spans="1:4" ht="60">
      <c r="A3385">
        <v>39517</v>
      </c>
      <c r="B3385" s="141" t="s">
        <v>7794</v>
      </c>
      <c r="C3385" t="s">
        <v>4921</v>
      </c>
      <c r="D3385" s="140">
        <v>271.67</v>
      </c>
    </row>
    <row r="3386" spans="1:4" ht="60">
      <c r="A3386">
        <v>39518</v>
      </c>
      <c r="B3386" s="141" t="s">
        <v>7795</v>
      </c>
      <c r="C3386" t="s">
        <v>4921</v>
      </c>
      <c r="D3386" s="140">
        <v>322.07</v>
      </c>
    </row>
    <row r="3387" spans="1:4">
      <c r="A3387">
        <v>38366</v>
      </c>
      <c r="B3387" s="141" t="s">
        <v>5472</v>
      </c>
      <c r="C3387" t="s">
        <v>4921</v>
      </c>
      <c r="D3387" s="140">
        <v>8</v>
      </c>
    </row>
    <row r="3388" spans="1:4">
      <c r="A3388">
        <v>11703</v>
      </c>
      <c r="B3388" s="141" t="s">
        <v>2025</v>
      </c>
      <c r="C3388" t="s">
        <v>4923</v>
      </c>
      <c r="D3388" s="140">
        <v>34.659999999999997</v>
      </c>
    </row>
    <row r="3389" spans="1:4">
      <c r="A3389">
        <v>37400</v>
      </c>
      <c r="B3389" s="141" t="s">
        <v>2026</v>
      </c>
      <c r="C3389" t="s">
        <v>4923</v>
      </c>
      <c r="D3389" s="140">
        <v>72.180000000000007</v>
      </c>
    </row>
    <row r="3390" spans="1:4" ht="45">
      <c r="A3390">
        <v>25400</v>
      </c>
      <c r="B3390" s="141" t="s">
        <v>8819</v>
      </c>
      <c r="C3390" t="s">
        <v>4923</v>
      </c>
      <c r="D3390" s="140">
        <v>4216.43</v>
      </c>
    </row>
    <row r="3391" spans="1:4" ht="30">
      <c r="A3391">
        <v>4276</v>
      </c>
      <c r="B3391" s="141" t="s">
        <v>2027</v>
      </c>
      <c r="C3391" t="s">
        <v>4923</v>
      </c>
      <c r="D3391" s="140">
        <v>215.65</v>
      </c>
    </row>
    <row r="3392" spans="1:4" ht="30">
      <c r="A3392">
        <v>4273</v>
      </c>
      <c r="B3392" s="141" t="s">
        <v>2028</v>
      </c>
      <c r="C3392" t="s">
        <v>4923</v>
      </c>
      <c r="D3392" s="140">
        <v>391.54</v>
      </c>
    </row>
    <row r="3393" spans="1:4" ht="30">
      <c r="A3393">
        <v>4274</v>
      </c>
      <c r="B3393" s="141" t="s">
        <v>2029</v>
      </c>
      <c r="C3393" t="s">
        <v>4923</v>
      </c>
      <c r="D3393" s="140">
        <v>143.24</v>
      </c>
    </row>
    <row r="3394" spans="1:4" ht="45">
      <c r="A3394">
        <v>39438</v>
      </c>
      <c r="B3394" s="141" t="s">
        <v>2030</v>
      </c>
      <c r="C3394" t="s">
        <v>4923</v>
      </c>
      <c r="D3394" s="140">
        <v>0.25</v>
      </c>
    </row>
    <row r="3395" spans="1:4" ht="30">
      <c r="A3395">
        <v>11963</v>
      </c>
      <c r="B3395" s="141" t="s">
        <v>2031</v>
      </c>
      <c r="C3395" t="s">
        <v>4923</v>
      </c>
      <c r="D3395" s="140">
        <v>9.18</v>
      </c>
    </row>
    <row r="3396" spans="1:4" ht="30">
      <c r="A3396">
        <v>11964</v>
      </c>
      <c r="B3396" s="141" t="s">
        <v>2032</v>
      </c>
      <c r="C3396" t="s">
        <v>4923</v>
      </c>
      <c r="D3396" s="140">
        <v>2.31</v>
      </c>
    </row>
    <row r="3397" spans="1:4" ht="30">
      <c r="A3397">
        <v>4379</v>
      </c>
      <c r="B3397" s="141" t="s">
        <v>2033</v>
      </c>
      <c r="C3397" t="s">
        <v>4923</v>
      </c>
      <c r="D3397" s="140">
        <v>0.05</v>
      </c>
    </row>
    <row r="3398" spans="1:4" ht="30">
      <c r="A3398">
        <v>4377</v>
      </c>
      <c r="B3398" s="141" t="s">
        <v>2034</v>
      </c>
      <c r="C3398" t="s">
        <v>4923</v>
      </c>
      <c r="D3398" s="140">
        <v>0.18</v>
      </c>
    </row>
    <row r="3399" spans="1:4" ht="30">
      <c r="A3399">
        <v>4356</v>
      </c>
      <c r="B3399" s="141" t="s">
        <v>2035</v>
      </c>
      <c r="C3399" t="s">
        <v>4923</v>
      </c>
      <c r="D3399" s="140">
        <v>0.25</v>
      </c>
    </row>
    <row r="3400" spans="1:4" ht="30">
      <c r="A3400">
        <v>13246</v>
      </c>
      <c r="B3400" s="141" t="s">
        <v>2036</v>
      </c>
      <c r="C3400" t="s">
        <v>4923</v>
      </c>
      <c r="D3400" s="140">
        <v>0.43</v>
      </c>
    </row>
    <row r="3401" spans="1:4" ht="30">
      <c r="A3401">
        <v>4346</v>
      </c>
      <c r="B3401" s="141" t="s">
        <v>2037</v>
      </c>
      <c r="C3401" t="s">
        <v>4923</v>
      </c>
      <c r="D3401" s="140">
        <v>9.84</v>
      </c>
    </row>
    <row r="3402" spans="1:4" ht="30">
      <c r="A3402">
        <v>11955</v>
      </c>
      <c r="B3402" s="141" t="s">
        <v>2038</v>
      </c>
      <c r="C3402" t="s">
        <v>4923</v>
      </c>
      <c r="D3402" s="140">
        <v>4.3</v>
      </c>
    </row>
    <row r="3403" spans="1:4" ht="30">
      <c r="A3403">
        <v>11960</v>
      </c>
      <c r="B3403" s="141" t="s">
        <v>2039</v>
      </c>
      <c r="C3403" t="s">
        <v>4923</v>
      </c>
      <c r="D3403" s="140">
        <v>0.14000000000000001</v>
      </c>
    </row>
    <row r="3404" spans="1:4" ht="30">
      <c r="A3404">
        <v>4333</v>
      </c>
      <c r="B3404" s="141" t="s">
        <v>2040</v>
      </c>
      <c r="C3404" t="s">
        <v>4923</v>
      </c>
      <c r="D3404" s="140">
        <v>0.25</v>
      </c>
    </row>
    <row r="3405" spans="1:4" ht="30">
      <c r="A3405">
        <v>4358</v>
      </c>
      <c r="B3405" s="141" t="s">
        <v>2041</v>
      </c>
      <c r="C3405" t="s">
        <v>4923</v>
      </c>
      <c r="D3405" s="140">
        <v>1.97</v>
      </c>
    </row>
    <row r="3406" spans="1:4" ht="30">
      <c r="A3406">
        <v>39435</v>
      </c>
      <c r="B3406" s="141" t="s">
        <v>2042</v>
      </c>
      <c r="C3406" t="s">
        <v>4923</v>
      </c>
      <c r="D3406" s="140">
        <v>0.1</v>
      </c>
    </row>
    <row r="3407" spans="1:4" ht="30">
      <c r="A3407">
        <v>39436</v>
      </c>
      <c r="B3407" s="141" t="s">
        <v>2043</v>
      </c>
      <c r="C3407" t="s">
        <v>4923</v>
      </c>
      <c r="D3407" s="140">
        <v>0.17</v>
      </c>
    </row>
    <row r="3408" spans="1:4" ht="30">
      <c r="A3408">
        <v>39437</v>
      </c>
      <c r="B3408" s="141" t="s">
        <v>2044</v>
      </c>
      <c r="C3408" t="s">
        <v>4923</v>
      </c>
      <c r="D3408" s="140">
        <v>0.22</v>
      </c>
    </row>
    <row r="3409" spans="1:4" ht="30">
      <c r="A3409">
        <v>39439</v>
      </c>
      <c r="B3409" s="141" t="s">
        <v>2045</v>
      </c>
      <c r="C3409" t="s">
        <v>4923</v>
      </c>
      <c r="D3409" s="140">
        <v>0.15</v>
      </c>
    </row>
    <row r="3410" spans="1:4" ht="30">
      <c r="A3410">
        <v>39440</v>
      </c>
      <c r="B3410" s="141" t="s">
        <v>2046</v>
      </c>
      <c r="C3410" t="s">
        <v>4923</v>
      </c>
      <c r="D3410" s="140">
        <v>0.19</v>
      </c>
    </row>
    <row r="3411" spans="1:4" ht="30">
      <c r="A3411">
        <v>39441</v>
      </c>
      <c r="B3411" s="141" t="s">
        <v>2047</v>
      </c>
      <c r="C3411" t="s">
        <v>4923</v>
      </c>
      <c r="D3411" s="140">
        <v>0.25</v>
      </c>
    </row>
    <row r="3412" spans="1:4" ht="30">
      <c r="A3412">
        <v>39442</v>
      </c>
      <c r="B3412" s="141" t="s">
        <v>2048</v>
      </c>
      <c r="C3412" t="s">
        <v>4923</v>
      </c>
      <c r="D3412" s="140">
        <v>0.18</v>
      </c>
    </row>
    <row r="3413" spans="1:4" ht="30">
      <c r="A3413">
        <v>39443</v>
      </c>
      <c r="B3413" s="141" t="s">
        <v>2049</v>
      </c>
      <c r="C3413" t="s">
        <v>4923</v>
      </c>
      <c r="D3413" s="140">
        <v>0.23</v>
      </c>
    </row>
    <row r="3414" spans="1:4" ht="30">
      <c r="A3414">
        <v>4329</v>
      </c>
      <c r="B3414" s="141" t="s">
        <v>2050</v>
      </c>
      <c r="C3414" t="s">
        <v>4923</v>
      </c>
      <c r="D3414" s="140">
        <v>2.1</v>
      </c>
    </row>
    <row r="3415" spans="1:4" ht="30">
      <c r="A3415">
        <v>4383</v>
      </c>
      <c r="B3415" s="141" t="s">
        <v>5473</v>
      </c>
      <c r="C3415" t="s">
        <v>4923</v>
      </c>
      <c r="D3415" s="140">
        <v>18.989999999999998</v>
      </c>
    </row>
    <row r="3416" spans="1:4" ht="30">
      <c r="A3416">
        <v>4344</v>
      </c>
      <c r="B3416" s="141" t="s">
        <v>5474</v>
      </c>
      <c r="C3416" t="s">
        <v>4923</v>
      </c>
      <c r="D3416" s="140">
        <v>19.899999999999999</v>
      </c>
    </row>
    <row r="3417" spans="1:4" ht="30">
      <c r="A3417">
        <v>436</v>
      </c>
      <c r="B3417" s="141" t="s">
        <v>2051</v>
      </c>
      <c r="C3417" t="s">
        <v>4923</v>
      </c>
      <c r="D3417" s="140">
        <v>10.01</v>
      </c>
    </row>
    <row r="3418" spans="1:4" ht="30">
      <c r="A3418">
        <v>442</v>
      </c>
      <c r="B3418" s="141" t="s">
        <v>2052</v>
      </c>
      <c r="C3418" t="s">
        <v>4923</v>
      </c>
      <c r="D3418" s="140">
        <v>5.92</v>
      </c>
    </row>
    <row r="3419" spans="1:4" ht="30">
      <c r="A3419">
        <v>11953</v>
      </c>
      <c r="B3419" s="141" t="s">
        <v>2053</v>
      </c>
      <c r="C3419" t="s">
        <v>4923</v>
      </c>
      <c r="D3419" s="140">
        <v>3.15</v>
      </c>
    </row>
    <row r="3420" spans="1:4" ht="30">
      <c r="A3420">
        <v>4335</v>
      </c>
      <c r="B3420" s="141" t="s">
        <v>2054</v>
      </c>
      <c r="C3420" t="s">
        <v>4923</v>
      </c>
      <c r="D3420" s="140">
        <v>13.36</v>
      </c>
    </row>
    <row r="3421" spans="1:4" ht="30">
      <c r="A3421">
        <v>4334</v>
      </c>
      <c r="B3421" s="141" t="s">
        <v>2055</v>
      </c>
      <c r="C3421" t="s">
        <v>4923</v>
      </c>
      <c r="D3421" s="140">
        <v>18.329999999999998</v>
      </c>
    </row>
    <row r="3422" spans="1:4" ht="30">
      <c r="A3422">
        <v>4343</v>
      </c>
      <c r="B3422" s="141" t="s">
        <v>2056</v>
      </c>
      <c r="C3422" t="s">
        <v>4923</v>
      </c>
      <c r="D3422" s="140">
        <v>4.51</v>
      </c>
    </row>
    <row r="3423" spans="1:4" ht="30">
      <c r="A3423">
        <v>430</v>
      </c>
      <c r="B3423" s="141" t="s">
        <v>2057</v>
      </c>
      <c r="C3423" t="s">
        <v>4923</v>
      </c>
      <c r="D3423" s="140">
        <v>8.9499999999999993</v>
      </c>
    </row>
    <row r="3424" spans="1:4" ht="30">
      <c r="A3424">
        <v>441</v>
      </c>
      <c r="B3424" s="141" t="s">
        <v>2058</v>
      </c>
      <c r="C3424" t="s">
        <v>4923</v>
      </c>
      <c r="D3424" s="140">
        <v>9.86</v>
      </c>
    </row>
    <row r="3425" spans="1:4" ht="30">
      <c r="A3425">
        <v>431</v>
      </c>
      <c r="B3425" s="141" t="s">
        <v>2059</v>
      </c>
      <c r="C3425" t="s">
        <v>4923</v>
      </c>
      <c r="D3425" s="140">
        <v>11.9</v>
      </c>
    </row>
    <row r="3426" spans="1:4" ht="30">
      <c r="A3426">
        <v>432</v>
      </c>
      <c r="B3426" s="141" t="s">
        <v>2060</v>
      </c>
      <c r="C3426" t="s">
        <v>4923</v>
      </c>
      <c r="D3426" s="140">
        <v>13.13</v>
      </c>
    </row>
    <row r="3427" spans="1:4" ht="30">
      <c r="A3427">
        <v>429</v>
      </c>
      <c r="B3427" s="141" t="s">
        <v>2061</v>
      </c>
      <c r="C3427" t="s">
        <v>4923</v>
      </c>
      <c r="D3427" s="140">
        <v>17.7</v>
      </c>
    </row>
    <row r="3428" spans="1:4" ht="30">
      <c r="A3428">
        <v>439</v>
      </c>
      <c r="B3428" s="141" t="s">
        <v>2062</v>
      </c>
      <c r="C3428" t="s">
        <v>4923</v>
      </c>
      <c r="D3428" s="140">
        <v>15.09</v>
      </c>
    </row>
    <row r="3429" spans="1:4" ht="30">
      <c r="A3429">
        <v>433</v>
      </c>
      <c r="B3429" s="141" t="s">
        <v>2063</v>
      </c>
      <c r="C3429" t="s">
        <v>4923</v>
      </c>
      <c r="D3429" s="140">
        <v>17.61</v>
      </c>
    </row>
    <row r="3430" spans="1:4" ht="30">
      <c r="A3430">
        <v>437</v>
      </c>
      <c r="B3430" s="141" t="s">
        <v>2064</v>
      </c>
      <c r="C3430" t="s">
        <v>4923</v>
      </c>
      <c r="D3430" s="140">
        <v>23.4</v>
      </c>
    </row>
    <row r="3431" spans="1:4" ht="30">
      <c r="A3431">
        <v>11790</v>
      </c>
      <c r="B3431" s="141" t="s">
        <v>2065</v>
      </c>
      <c r="C3431" t="s">
        <v>4923</v>
      </c>
      <c r="D3431" s="140">
        <v>26.54</v>
      </c>
    </row>
    <row r="3432" spans="1:4" ht="30">
      <c r="A3432">
        <v>428</v>
      </c>
      <c r="B3432" s="141" t="s">
        <v>2066</v>
      </c>
      <c r="C3432" t="s">
        <v>4923</v>
      </c>
      <c r="D3432" s="140">
        <v>28.86</v>
      </c>
    </row>
    <row r="3433" spans="1:4" ht="30">
      <c r="A3433">
        <v>4384</v>
      </c>
      <c r="B3433" s="141" t="s">
        <v>2067</v>
      </c>
      <c r="C3433" t="s">
        <v>4923</v>
      </c>
      <c r="D3433" s="140">
        <v>21.82</v>
      </c>
    </row>
    <row r="3434" spans="1:4" ht="30">
      <c r="A3434">
        <v>4351</v>
      </c>
      <c r="B3434" s="141" t="s">
        <v>5475</v>
      </c>
      <c r="C3434" t="s">
        <v>4923</v>
      </c>
      <c r="D3434" s="140">
        <v>16.170000000000002</v>
      </c>
    </row>
    <row r="3435" spans="1:4" ht="30">
      <c r="A3435">
        <v>11054</v>
      </c>
      <c r="B3435" s="141" t="s">
        <v>2068</v>
      </c>
      <c r="C3435" t="s">
        <v>4923</v>
      </c>
      <c r="D3435" s="140">
        <v>0.04</v>
      </c>
    </row>
    <row r="3436" spans="1:4" ht="30">
      <c r="A3436">
        <v>11055</v>
      </c>
      <c r="B3436" s="141" t="s">
        <v>2069</v>
      </c>
      <c r="C3436" t="s">
        <v>4923</v>
      </c>
      <c r="D3436" s="140">
        <v>0.08</v>
      </c>
    </row>
    <row r="3437" spans="1:4" ht="30">
      <c r="A3437">
        <v>11056</v>
      </c>
      <c r="B3437" s="141" t="s">
        <v>2070</v>
      </c>
      <c r="C3437" t="s">
        <v>4923</v>
      </c>
      <c r="D3437" s="140">
        <v>0.08</v>
      </c>
    </row>
    <row r="3438" spans="1:4" ht="30">
      <c r="A3438">
        <v>11057</v>
      </c>
      <c r="B3438" s="141" t="s">
        <v>2071</v>
      </c>
      <c r="C3438" t="s">
        <v>4923</v>
      </c>
      <c r="D3438" s="140">
        <v>0.17</v>
      </c>
    </row>
    <row r="3439" spans="1:4" ht="30">
      <c r="A3439">
        <v>11059</v>
      </c>
      <c r="B3439" s="141" t="s">
        <v>2072</v>
      </c>
      <c r="C3439" t="s">
        <v>4923</v>
      </c>
      <c r="D3439" s="140">
        <v>0.34</v>
      </c>
    </row>
    <row r="3440" spans="1:4" ht="30">
      <c r="A3440">
        <v>11058</v>
      </c>
      <c r="B3440" s="141" t="s">
        <v>2073</v>
      </c>
      <c r="C3440" t="s">
        <v>4923</v>
      </c>
      <c r="D3440" s="140">
        <v>0.44</v>
      </c>
    </row>
    <row r="3441" spans="1:4">
      <c r="A3441">
        <v>4380</v>
      </c>
      <c r="B3441" s="141" t="s">
        <v>2074</v>
      </c>
      <c r="C3441" t="s">
        <v>4923</v>
      </c>
      <c r="D3441" s="140">
        <v>1.47</v>
      </c>
    </row>
    <row r="3442" spans="1:4" ht="30">
      <c r="A3442">
        <v>4299</v>
      </c>
      <c r="B3442" s="141" t="s">
        <v>2075</v>
      </c>
      <c r="C3442" t="s">
        <v>4923</v>
      </c>
      <c r="D3442" s="140">
        <v>1.39</v>
      </c>
    </row>
    <row r="3443" spans="1:4" ht="30">
      <c r="A3443">
        <v>4304</v>
      </c>
      <c r="B3443" s="141" t="s">
        <v>2076</v>
      </c>
      <c r="C3443" t="s">
        <v>4923</v>
      </c>
      <c r="D3443" s="140">
        <v>1.89</v>
      </c>
    </row>
    <row r="3444" spans="1:4" ht="30">
      <c r="A3444">
        <v>4305</v>
      </c>
      <c r="B3444" s="141" t="s">
        <v>2077</v>
      </c>
      <c r="C3444" t="s">
        <v>4923</v>
      </c>
      <c r="D3444" s="140">
        <v>2.2000000000000002</v>
      </c>
    </row>
    <row r="3445" spans="1:4" ht="30">
      <c r="A3445">
        <v>4306</v>
      </c>
      <c r="B3445" s="141" t="s">
        <v>2078</v>
      </c>
      <c r="C3445" t="s">
        <v>4923</v>
      </c>
      <c r="D3445" s="140">
        <v>2.5499999999999998</v>
      </c>
    </row>
    <row r="3446" spans="1:4" ht="30">
      <c r="A3446">
        <v>4308</v>
      </c>
      <c r="B3446" s="141" t="s">
        <v>2079</v>
      </c>
      <c r="C3446" t="s">
        <v>4923</v>
      </c>
      <c r="D3446" s="140">
        <v>5.29</v>
      </c>
    </row>
    <row r="3447" spans="1:4" ht="30">
      <c r="A3447">
        <v>4302</v>
      </c>
      <c r="B3447" s="141" t="s">
        <v>2080</v>
      </c>
      <c r="C3447" t="s">
        <v>4923</v>
      </c>
      <c r="D3447" s="140">
        <v>3.97</v>
      </c>
    </row>
    <row r="3448" spans="1:4" ht="30">
      <c r="A3448">
        <v>4300</v>
      </c>
      <c r="B3448" s="141" t="s">
        <v>2081</v>
      </c>
      <c r="C3448" t="s">
        <v>4923</v>
      </c>
      <c r="D3448" s="140">
        <v>0.94</v>
      </c>
    </row>
    <row r="3449" spans="1:4" ht="30">
      <c r="A3449">
        <v>4301</v>
      </c>
      <c r="B3449" s="141" t="s">
        <v>2082</v>
      </c>
      <c r="C3449" t="s">
        <v>4923</v>
      </c>
      <c r="D3449" s="140">
        <v>1.1499999999999999</v>
      </c>
    </row>
    <row r="3450" spans="1:4" ht="30">
      <c r="A3450">
        <v>4320</v>
      </c>
      <c r="B3450" s="141" t="s">
        <v>2083</v>
      </c>
      <c r="C3450" t="s">
        <v>4923</v>
      </c>
      <c r="D3450" s="140">
        <v>3.5</v>
      </c>
    </row>
    <row r="3451" spans="1:4" ht="30">
      <c r="A3451">
        <v>4318</v>
      </c>
      <c r="B3451" s="141" t="s">
        <v>2084</v>
      </c>
      <c r="C3451" t="s">
        <v>4923</v>
      </c>
      <c r="D3451" s="140">
        <v>1.7</v>
      </c>
    </row>
    <row r="3452" spans="1:4">
      <c r="A3452">
        <v>40547</v>
      </c>
      <c r="B3452" s="141" t="s">
        <v>7137</v>
      </c>
      <c r="C3452" t="s">
        <v>5244</v>
      </c>
      <c r="D3452" s="140">
        <v>26.51</v>
      </c>
    </row>
    <row r="3453" spans="1:4" ht="30">
      <c r="A3453">
        <v>11962</v>
      </c>
      <c r="B3453" s="141" t="s">
        <v>2085</v>
      </c>
      <c r="C3453" t="s">
        <v>4923</v>
      </c>
      <c r="D3453" s="140">
        <v>0.21</v>
      </c>
    </row>
    <row r="3454" spans="1:4" ht="30">
      <c r="A3454">
        <v>4332</v>
      </c>
      <c r="B3454" s="141" t="s">
        <v>2086</v>
      </c>
      <c r="C3454" t="s">
        <v>4923</v>
      </c>
      <c r="D3454" s="140">
        <v>1.05</v>
      </c>
    </row>
    <row r="3455" spans="1:4" ht="30">
      <c r="A3455">
        <v>4331</v>
      </c>
      <c r="B3455" s="141" t="s">
        <v>2087</v>
      </c>
      <c r="C3455" t="s">
        <v>4923</v>
      </c>
      <c r="D3455" s="140">
        <v>3.98</v>
      </c>
    </row>
    <row r="3456" spans="1:4" ht="30">
      <c r="A3456">
        <v>4336</v>
      </c>
      <c r="B3456" s="141" t="s">
        <v>2088</v>
      </c>
      <c r="C3456" t="s">
        <v>4923</v>
      </c>
      <c r="D3456" s="140">
        <v>5.09</v>
      </c>
    </row>
    <row r="3457" spans="1:4" ht="30">
      <c r="A3457">
        <v>13294</v>
      </c>
      <c r="B3457" s="141" t="s">
        <v>2089</v>
      </c>
      <c r="C3457" t="s">
        <v>4923</v>
      </c>
      <c r="D3457" s="140">
        <v>1.46</v>
      </c>
    </row>
    <row r="3458" spans="1:4" ht="30">
      <c r="A3458">
        <v>11948</v>
      </c>
      <c r="B3458" s="141" t="s">
        <v>2090</v>
      </c>
      <c r="C3458" t="s">
        <v>4923</v>
      </c>
      <c r="D3458" s="140">
        <v>0.65</v>
      </c>
    </row>
    <row r="3459" spans="1:4" ht="30">
      <c r="A3459">
        <v>4382</v>
      </c>
      <c r="B3459" s="141" t="s">
        <v>2091</v>
      </c>
      <c r="C3459" t="s">
        <v>4923</v>
      </c>
      <c r="D3459" s="140">
        <v>1.0900000000000001</v>
      </c>
    </row>
    <row r="3460" spans="1:4" ht="30">
      <c r="A3460">
        <v>4354</v>
      </c>
      <c r="B3460" s="141" t="s">
        <v>5476</v>
      </c>
      <c r="C3460" t="s">
        <v>4923</v>
      </c>
      <c r="D3460" s="140">
        <v>45.65</v>
      </c>
    </row>
    <row r="3461" spans="1:4" ht="30">
      <c r="A3461">
        <v>40839</v>
      </c>
      <c r="B3461" s="141" t="s">
        <v>5477</v>
      </c>
      <c r="C3461" t="s">
        <v>5244</v>
      </c>
      <c r="D3461" s="140">
        <v>109.84</v>
      </c>
    </row>
    <row r="3462" spans="1:4" ht="30">
      <c r="A3462">
        <v>40552</v>
      </c>
      <c r="B3462" s="141" t="s">
        <v>4780</v>
      </c>
      <c r="C3462" t="s">
        <v>5244</v>
      </c>
      <c r="D3462" s="140">
        <v>45.45</v>
      </c>
    </row>
    <row r="3463" spans="1:4" ht="30">
      <c r="A3463">
        <v>40549</v>
      </c>
      <c r="B3463" s="141" t="s">
        <v>5478</v>
      </c>
      <c r="C3463" t="s">
        <v>5244</v>
      </c>
      <c r="D3463" s="140">
        <v>179.92</v>
      </c>
    </row>
    <row r="3464" spans="1:4" ht="30">
      <c r="A3464">
        <v>4385</v>
      </c>
      <c r="B3464" s="141" t="s">
        <v>8820</v>
      </c>
      <c r="C3464" t="s">
        <v>4970</v>
      </c>
      <c r="D3464" s="140">
        <v>4699.5</v>
      </c>
    </row>
    <row r="3465" spans="1:4" ht="30">
      <c r="A3465">
        <v>20078</v>
      </c>
      <c r="B3465" s="141" t="s">
        <v>8821</v>
      </c>
      <c r="C3465" t="s">
        <v>4923</v>
      </c>
      <c r="D3465" s="140">
        <v>31.72</v>
      </c>
    </row>
    <row r="3466" spans="1:4">
      <c r="A3466">
        <v>39897</v>
      </c>
      <c r="B3466" s="141" t="s">
        <v>5479</v>
      </c>
      <c r="C3466" t="s">
        <v>4923</v>
      </c>
      <c r="D3466" s="140">
        <v>57.02</v>
      </c>
    </row>
    <row r="3467" spans="1:4" ht="30">
      <c r="A3467">
        <v>118</v>
      </c>
      <c r="B3467" s="141" t="s">
        <v>8822</v>
      </c>
      <c r="C3467" t="s">
        <v>4923</v>
      </c>
      <c r="D3467" s="140">
        <v>67.069999999999993</v>
      </c>
    </row>
    <row r="3468" spans="1:4" ht="30">
      <c r="A3468">
        <v>4396</v>
      </c>
      <c r="B3468" s="141" t="s">
        <v>8823</v>
      </c>
      <c r="C3468" t="s">
        <v>4921</v>
      </c>
      <c r="D3468" s="140">
        <v>214.43</v>
      </c>
    </row>
    <row r="3469" spans="1:4" ht="30">
      <c r="A3469">
        <v>36881</v>
      </c>
      <c r="B3469" s="141" t="s">
        <v>8824</v>
      </c>
      <c r="C3469" t="s">
        <v>4921</v>
      </c>
      <c r="D3469" s="140">
        <v>138.1</v>
      </c>
    </row>
    <row r="3470" spans="1:4" ht="30">
      <c r="A3470">
        <v>4397</v>
      </c>
      <c r="B3470" s="141" t="s">
        <v>8825</v>
      </c>
      <c r="C3470" t="s">
        <v>4921</v>
      </c>
      <c r="D3470" s="140">
        <v>233.26</v>
      </c>
    </row>
    <row r="3471" spans="1:4" ht="30">
      <c r="A3471">
        <v>36882</v>
      </c>
      <c r="B3471" s="141" t="s">
        <v>8826</v>
      </c>
      <c r="C3471" t="s">
        <v>4921</v>
      </c>
      <c r="D3471" s="140">
        <v>165.14</v>
      </c>
    </row>
    <row r="3472" spans="1:4">
      <c r="A3472">
        <v>4751</v>
      </c>
      <c r="B3472" s="141" t="s">
        <v>8827</v>
      </c>
      <c r="C3472" t="s">
        <v>4922</v>
      </c>
      <c r="D3472" s="140">
        <v>14.83</v>
      </c>
    </row>
    <row r="3473" spans="1:4">
      <c r="A3473">
        <v>41066</v>
      </c>
      <c r="B3473" s="141" t="s">
        <v>2092</v>
      </c>
      <c r="C3473" t="s">
        <v>4942</v>
      </c>
      <c r="D3473" s="140">
        <v>2620.2199999999998</v>
      </c>
    </row>
    <row r="3474" spans="1:4" ht="30">
      <c r="A3474">
        <v>39604</v>
      </c>
      <c r="B3474" s="141" t="s">
        <v>11879</v>
      </c>
      <c r="C3474" t="s">
        <v>4923</v>
      </c>
      <c r="D3474" s="140">
        <v>12.01</v>
      </c>
    </row>
    <row r="3475" spans="1:4" ht="30">
      <c r="A3475">
        <v>39605</v>
      </c>
      <c r="B3475" s="141" t="s">
        <v>11880</v>
      </c>
      <c r="C3475" t="s">
        <v>4923</v>
      </c>
      <c r="D3475" s="140">
        <v>13.04</v>
      </c>
    </row>
    <row r="3476" spans="1:4" ht="30">
      <c r="A3476">
        <v>39606</v>
      </c>
      <c r="B3476" s="141" t="s">
        <v>11881</v>
      </c>
      <c r="C3476" t="s">
        <v>4923</v>
      </c>
      <c r="D3476" s="140">
        <v>22.84</v>
      </c>
    </row>
    <row r="3477" spans="1:4" ht="30">
      <c r="A3477">
        <v>39607</v>
      </c>
      <c r="B3477" s="141" t="s">
        <v>11882</v>
      </c>
      <c r="C3477" t="s">
        <v>4923</v>
      </c>
      <c r="D3477" s="140">
        <v>30.9</v>
      </c>
    </row>
    <row r="3478" spans="1:4" ht="30">
      <c r="A3478">
        <v>39594</v>
      </c>
      <c r="B3478" s="141" t="s">
        <v>11883</v>
      </c>
      <c r="C3478" t="s">
        <v>4923</v>
      </c>
      <c r="D3478" s="140">
        <v>258</v>
      </c>
    </row>
    <row r="3479" spans="1:4" ht="30">
      <c r="A3479">
        <v>39596</v>
      </c>
      <c r="B3479" s="141" t="s">
        <v>11884</v>
      </c>
      <c r="C3479" t="s">
        <v>4923</v>
      </c>
      <c r="D3479" s="140">
        <v>690.94</v>
      </c>
    </row>
    <row r="3480" spans="1:4" ht="30">
      <c r="A3480">
        <v>39595</v>
      </c>
      <c r="B3480" s="141" t="s">
        <v>11885</v>
      </c>
      <c r="C3480" t="s">
        <v>4923</v>
      </c>
      <c r="D3480" s="140">
        <v>1552.45</v>
      </c>
    </row>
    <row r="3481" spans="1:4" ht="30">
      <c r="A3481">
        <v>39597</v>
      </c>
      <c r="B3481" s="141" t="s">
        <v>11886</v>
      </c>
      <c r="C3481" t="s">
        <v>4923</v>
      </c>
      <c r="D3481" s="140">
        <v>2435.2399999999998</v>
      </c>
    </row>
    <row r="3482" spans="1:4">
      <c r="A3482">
        <v>10731</v>
      </c>
      <c r="B3482" s="141" t="s">
        <v>2093</v>
      </c>
      <c r="C3482" t="s">
        <v>4921</v>
      </c>
      <c r="D3482" s="140">
        <v>39.04</v>
      </c>
    </row>
    <row r="3483" spans="1:4">
      <c r="A3483">
        <v>4704</v>
      </c>
      <c r="B3483" s="141" t="s">
        <v>2094</v>
      </c>
      <c r="C3483" t="s">
        <v>4921</v>
      </c>
      <c r="D3483" s="140">
        <v>35.229999999999997</v>
      </c>
    </row>
    <row r="3484" spans="1:4">
      <c r="A3484">
        <v>10730</v>
      </c>
      <c r="B3484" s="141" t="s">
        <v>2095</v>
      </c>
      <c r="C3484" t="s">
        <v>4921</v>
      </c>
      <c r="D3484" s="140">
        <v>37.75</v>
      </c>
    </row>
    <row r="3485" spans="1:4" ht="30">
      <c r="A3485">
        <v>4729</v>
      </c>
      <c r="B3485" s="141" t="s">
        <v>2096</v>
      </c>
      <c r="C3485" t="s">
        <v>4941</v>
      </c>
      <c r="D3485" s="140">
        <v>96.62</v>
      </c>
    </row>
    <row r="3486" spans="1:4" ht="30">
      <c r="A3486">
        <v>4720</v>
      </c>
      <c r="B3486" s="141" t="s">
        <v>2097</v>
      </c>
      <c r="C3486" t="s">
        <v>4941</v>
      </c>
      <c r="D3486" s="140">
        <v>110.71</v>
      </c>
    </row>
    <row r="3487" spans="1:4">
      <c r="A3487">
        <v>4721</v>
      </c>
      <c r="B3487" s="141" t="s">
        <v>2098</v>
      </c>
      <c r="C3487" t="s">
        <v>4941</v>
      </c>
      <c r="D3487" s="140">
        <v>95.89</v>
      </c>
    </row>
    <row r="3488" spans="1:4">
      <c r="A3488">
        <v>4718</v>
      </c>
      <c r="B3488" s="141" t="s">
        <v>2099</v>
      </c>
      <c r="C3488" t="s">
        <v>4941</v>
      </c>
      <c r="D3488" s="140">
        <v>96.4</v>
      </c>
    </row>
    <row r="3489" spans="1:4">
      <c r="A3489">
        <v>4722</v>
      </c>
      <c r="B3489" s="141" t="s">
        <v>2100</v>
      </c>
      <c r="C3489" t="s">
        <v>4941</v>
      </c>
      <c r="D3489" s="140">
        <v>90.58</v>
      </c>
    </row>
    <row r="3490" spans="1:4">
      <c r="A3490">
        <v>4723</v>
      </c>
      <c r="B3490" s="141" t="s">
        <v>2101</v>
      </c>
      <c r="C3490" t="s">
        <v>4941</v>
      </c>
      <c r="D3490" s="140">
        <v>89.8</v>
      </c>
    </row>
    <row r="3491" spans="1:4">
      <c r="A3491">
        <v>4727</v>
      </c>
      <c r="B3491" s="141" t="s">
        <v>2102</v>
      </c>
      <c r="C3491" t="s">
        <v>4941</v>
      </c>
      <c r="D3491" s="140">
        <v>82.19</v>
      </c>
    </row>
    <row r="3492" spans="1:4" ht="30">
      <c r="A3492">
        <v>4748</v>
      </c>
      <c r="B3492" s="141" t="s">
        <v>2103</v>
      </c>
      <c r="C3492" t="s">
        <v>4941</v>
      </c>
      <c r="D3492" s="140">
        <v>88.57</v>
      </c>
    </row>
    <row r="3493" spans="1:4" ht="30">
      <c r="A3493">
        <v>4730</v>
      </c>
      <c r="B3493" s="141" t="s">
        <v>2104</v>
      </c>
      <c r="C3493" t="s">
        <v>4941</v>
      </c>
      <c r="D3493" s="140">
        <v>90.13</v>
      </c>
    </row>
    <row r="3494" spans="1:4" ht="45">
      <c r="A3494">
        <v>13186</v>
      </c>
      <c r="B3494" s="141" t="s">
        <v>2105</v>
      </c>
      <c r="C3494" t="s">
        <v>4941</v>
      </c>
      <c r="D3494" s="140">
        <v>104</v>
      </c>
    </row>
    <row r="3495" spans="1:4" ht="45">
      <c r="A3495">
        <v>10737</v>
      </c>
      <c r="B3495" s="141" t="s">
        <v>2106</v>
      </c>
      <c r="C3495" t="s">
        <v>4921</v>
      </c>
      <c r="D3495" s="140">
        <v>122.68</v>
      </c>
    </row>
    <row r="3496" spans="1:4" ht="30">
      <c r="A3496">
        <v>10734</v>
      </c>
      <c r="B3496" s="141" t="s">
        <v>2107</v>
      </c>
      <c r="C3496" t="s">
        <v>4921</v>
      </c>
      <c r="D3496" s="140">
        <v>72.98</v>
      </c>
    </row>
    <row r="3497" spans="1:4">
      <c r="A3497">
        <v>4708</v>
      </c>
      <c r="B3497" s="141" t="s">
        <v>5480</v>
      </c>
      <c r="C3497" t="s">
        <v>4921</v>
      </c>
      <c r="D3497" s="140">
        <v>141.56</v>
      </c>
    </row>
    <row r="3498" spans="1:4" ht="45">
      <c r="A3498">
        <v>4712</v>
      </c>
      <c r="B3498" s="141" t="s">
        <v>2108</v>
      </c>
      <c r="C3498" t="s">
        <v>4921</v>
      </c>
      <c r="D3498" s="140">
        <v>69.2</v>
      </c>
    </row>
    <row r="3499" spans="1:4" ht="45">
      <c r="A3499">
        <v>4710</v>
      </c>
      <c r="B3499" s="141" t="s">
        <v>2109</v>
      </c>
      <c r="C3499" t="s">
        <v>4921</v>
      </c>
      <c r="D3499" s="140">
        <v>221.93</v>
      </c>
    </row>
    <row r="3500" spans="1:4" ht="30">
      <c r="A3500">
        <v>4746</v>
      </c>
      <c r="B3500" s="141" t="s">
        <v>2110</v>
      </c>
      <c r="C3500" t="s">
        <v>4941</v>
      </c>
      <c r="D3500" s="140">
        <v>67.319999999999993</v>
      </c>
    </row>
    <row r="3501" spans="1:4">
      <c r="A3501">
        <v>4750</v>
      </c>
      <c r="B3501" s="141" t="s">
        <v>8828</v>
      </c>
      <c r="C3501" t="s">
        <v>4922</v>
      </c>
      <c r="D3501" s="140">
        <v>14.83</v>
      </c>
    </row>
    <row r="3502" spans="1:4">
      <c r="A3502">
        <v>41065</v>
      </c>
      <c r="B3502" s="141" t="s">
        <v>2111</v>
      </c>
      <c r="C3502" t="s">
        <v>4942</v>
      </c>
      <c r="D3502" s="140">
        <v>2620.2199999999998</v>
      </c>
    </row>
    <row r="3503" spans="1:4" ht="30">
      <c r="A3503">
        <v>34747</v>
      </c>
      <c r="B3503" s="141" t="s">
        <v>2112</v>
      </c>
      <c r="C3503" t="s">
        <v>4924</v>
      </c>
      <c r="D3503" s="140">
        <v>95.9</v>
      </c>
    </row>
    <row r="3504" spans="1:4" ht="30">
      <c r="A3504">
        <v>4826</v>
      </c>
      <c r="B3504" s="141" t="s">
        <v>2113</v>
      </c>
      <c r="C3504" t="s">
        <v>4924</v>
      </c>
      <c r="D3504" s="140">
        <v>103.12</v>
      </c>
    </row>
    <row r="3505" spans="1:4">
      <c r="A3505">
        <v>41975</v>
      </c>
      <c r="B3505" s="141" t="s">
        <v>5481</v>
      </c>
      <c r="C3505" t="s">
        <v>4921</v>
      </c>
      <c r="D3505" s="140">
        <v>84.34</v>
      </c>
    </row>
    <row r="3506" spans="1:4" ht="30">
      <c r="A3506">
        <v>4825</v>
      </c>
      <c r="B3506" s="141" t="s">
        <v>2114</v>
      </c>
      <c r="C3506" t="s">
        <v>4924</v>
      </c>
      <c r="D3506" s="140">
        <v>142.74</v>
      </c>
    </row>
    <row r="3507" spans="1:4">
      <c r="A3507">
        <v>34744</v>
      </c>
      <c r="B3507" s="141" t="s">
        <v>2115</v>
      </c>
      <c r="C3507" t="s">
        <v>4921</v>
      </c>
      <c r="D3507" s="140">
        <v>39.99</v>
      </c>
    </row>
    <row r="3508" spans="1:4" ht="30">
      <c r="A3508">
        <v>39430</v>
      </c>
      <c r="B3508" s="141" t="s">
        <v>5482</v>
      </c>
      <c r="C3508" t="s">
        <v>4923</v>
      </c>
      <c r="D3508" s="140">
        <v>3</v>
      </c>
    </row>
    <row r="3509" spans="1:4" ht="30">
      <c r="A3509">
        <v>39573</v>
      </c>
      <c r="B3509" s="141" t="s">
        <v>5483</v>
      </c>
      <c r="C3509" t="s">
        <v>4923</v>
      </c>
      <c r="D3509" s="140">
        <v>2.96</v>
      </c>
    </row>
    <row r="3510" spans="1:4" ht="30">
      <c r="A3510">
        <v>38410</v>
      </c>
      <c r="B3510" s="141" t="s">
        <v>2116</v>
      </c>
      <c r="C3510" t="s">
        <v>4923</v>
      </c>
      <c r="D3510" s="140">
        <v>16485.77</v>
      </c>
    </row>
    <row r="3511" spans="1:4">
      <c r="A3511">
        <v>41596</v>
      </c>
      <c r="B3511" s="141" t="s">
        <v>7796</v>
      </c>
      <c r="C3511" t="s">
        <v>4928</v>
      </c>
      <c r="D3511" s="140">
        <v>14.81</v>
      </c>
    </row>
    <row r="3512" spans="1:4">
      <c r="A3512">
        <v>41598</v>
      </c>
      <c r="B3512" s="141" t="s">
        <v>7797</v>
      </c>
      <c r="C3512" t="s">
        <v>4928</v>
      </c>
      <c r="D3512" s="140">
        <v>14.81</v>
      </c>
    </row>
    <row r="3513" spans="1:4">
      <c r="A3513">
        <v>41594</v>
      </c>
      <c r="B3513" s="141" t="s">
        <v>7798</v>
      </c>
      <c r="C3513" t="s">
        <v>4928</v>
      </c>
      <c r="D3513" s="140">
        <v>15.05</v>
      </c>
    </row>
    <row r="3514" spans="1:4">
      <c r="A3514">
        <v>43663</v>
      </c>
      <c r="B3514" s="141" t="s">
        <v>7799</v>
      </c>
      <c r="C3514" t="s">
        <v>4928</v>
      </c>
      <c r="D3514" s="140">
        <v>12.39</v>
      </c>
    </row>
    <row r="3515" spans="1:4">
      <c r="A3515">
        <v>4766</v>
      </c>
      <c r="B3515" s="141" t="s">
        <v>7800</v>
      </c>
      <c r="C3515" t="s">
        <v>4928</v>
      </c>
      <c r="D3515" s="140">
        <v>11.67</v>
      </c>
    </row>
    <row r="3516" spans="1:4">
      <c r="A3516">
        <v>43664</v>
      </c>
      <c r="B3516" s="141" t="s">
        <v>7801</v>
      </c>
      <c r="C3516" t="s">
        <v>4928</v>
      </c>
      <c r="D3516" s="140">
        <v>12.46</v>
      </c>
    </row>
    <row r="3517" spans="1:4">
      <c r="A3517">
        <v>43082</v>
      </c>
      <c r="B3517" s="141" t="s">
        <v>7802</v>
      </c>
      <c r="C3517" t="s">
        <v>4928</v>
      </c>
      <c r="D3517" s="140">
        <v>13.58</v>
      </c>
    </row>
    <row r="3518" spans="1:4">
      <c r="A3518">
        <v>43665</v>
      </c>
      <c r="B3518" s="141" t="s">
        <v>2117</v>
      </c>
      <c r="C3518" t="s">
        <v>4928</v>
      </c>
      <c r="D3518" s="140">
        <v>11.67</v>
      </c>
    </row>
    <row r="3519" spans="1:4">
      <c r="A3519">
        <v>10966</v>
      </c>
      <c r="B3519" s="141" t="s">
        <v>2118</v>
      </c>
      <c r="C3519" t="s">
        <v>4928</v>
      </c>
      <c r="D3519" s="140">
        <v>12.39</v>
      </c>
    </row>
    <row r="3520" spans="1:4" ht="30">
      <c r="A3520">
        <v>43692</v>
      </c>
      <c r="B3520" s="141" t="s">
        <v>7803</v>
      </c>
      <c r="C3520" t="s">
        <v>4928</v>
      </c>
      <c r="D3520" s="140">
        <v>12.39</v>
      </c>
    </row>
    <row r="3521" spans="1:4" ht="30">
      <c r="A3521">
        <v>43083</v>
      </c>
      <c r="B3521" s="141" t="s">
        <v>7804</v>
      </c>
      <c r="C3521" t="s">
        <v>4928</v>
      </c>
      <c r="D3521" s="140">
        <v>11.76</v>
      </c>
    </row>
    <row r="3522" spans="1:4">
      <c r="A3522">
        <v>40535</v>
      </c>
      <c r="B3522" s="141" t="s">
        <v>2119</v>
      </c>
      <c r="C3522" t="s">
        <v>4928</v>
      </c>
      <c r="D3522" s="140">
        <v>11.76</v>
      </c>
    </row>
    <row r="3523" spans="1:4" ht="30">
      <c r="A3523">
        <v>39427</v>
      </c>
      <c r="B3523" s="141" t="s">
        <v>5484</v>
      </c>
      <c r="C3523" t="s">
        <v>4924</v>
      </c>
      <c r="D3523" s="140">
        <v>7.97</v>
      </c>
    </row>
    <row r="3524" spans="1:4" ht="30">
      <c r="A3524">
        <v>39424</v>
      </c>
      <c r="B3524" s="141" t="s">
        <v>5485</v>
      </c>
      <c r="C3524" t="s">
        <v>4924</v>
      </c>
      <c r="D3524" s="140">
        <v>4.74</v>
      </c>
    </row>
    <row r="3525" spans="1:4" ht="30">
      <c r="A3525">
        <v>39425</v>
      </c>
      <c r="B3525" s="141" t="s">
        <v>5486</v>
      </c>
      <c r="C3525" t="s">
        <v>4924</v>
      </c>
      <c r="D3525" s="140">
        <v>4.68</v>
      </c>
    </row>
    <row r="3526" spans="1:4">
      <c r="A3526">
        <v>40664</v>
      </c>
      <c r="B3526" s="141" t="s">
        <v>2120</v>
      </c>
      <c r="C3526" t="s">
        <v>4928</v>
      </c>
      <c r="D3526" s="140">
        <v>24.13</v>
      </c>
    </row>
    <row r="3527" spans="1:4">
      <c r="A3527">
        <v>34360</v>
      </c>
      <c r="B3527" s="141" t="s">
        <v>2121</v>
      </c>
      <c r="C3527" t="s">
        <v>4928</v>
      </c>
      <c r="D3527" s="140">
        <v>43.36</v>
      </c>
    </row>
    <row r="3528" spans="1:4">
      <c r="A3528">
        <v>20259</v>
      </c>
      <c r="B3528" s="141" t="s">
        <v>2122</v>
      </c>
      <c r="C3528" t="s">
        <v>4924</v>
      </c>
      <c r="D3528" s="140">
        <v>11</v>
      </c>
    </row>
    <row r="3529" spans="1:4" ht="45">
      <c r="A3529">
        <v>14077</v>
      </c>
      <c r="B3529" s="141" t="s">
        <v>2123</v>
      </c>
      <c r="C3529" t="s">
        <v>4924</v>
      </c>
      <c r="D3529" s="140">
        <v>168.36</v>
      </c>
    </row>
    <row r="3530" spans="1:4" ht="45">
      <c r="A3530">
        <v>3678</v>
      </c>
      <c r="B3530" s="141" t="s">
        <v>2124</v>
      </c>
      <c r="C3530" t="s">
        <v>4924</v>
      </c>
      <c r="D3530" s="140">
        <v>76.099999999999994</v>
      </c>
    </row>
    <row r="3531" spans="1:4" ht="30">
      <c r="A3531">
        <v>39418</v>
      </c>
      <c r="B3531" s="141" t="s">
        <v>5487</v>
      </c>
      <c r="C3531" t="s">
        <v>4924</v>
      </c>
      <c r="D3531" s="140">
        <v>8.89</v>
      </c>
    </row>
    <row r="3532" spans="1:4" ht="30">
      <c r="A3532">
        <v>39419</v>
      </c>
      <c r="B3532" s="141" t="s">
        <v>5488</v>
      </c>
      <c r="C3532" t="s">
        <v>4924</v>
      </c>
      <c r="D3532" s="140">
        <v>10.83</v>
      </c>
    </row>
    <row r="3533" spans="1:4" ht="30">
      <c r="A3533">
        <v>39420</v>
      </c>
      <c r="B3533" s="141" t="s">
        <v>5489</v>
      </c>
      <c r="C3533" t="s">
        <v>4924</v>
      </c>
      <c r="D3533" s="140">
        <v>11.96</v>
      </c>
    </row>
    <row r="3534" spans="1:4" ht="30">
      <c r="A3534">
        <v>39571</v>
      </c>
      <c r="B3534" s="141" t="s">
        <v>8829</v>
      </c>
      <c r="C3534" t="s">
        <v>4924</v>
      </c>
      <c r="D3534" s="140">
        <v>7.23</v>
      </c>
    </row>
    <row r="3535" spans="1:4" ht="30">
      <c r="A3535">
        <v>39421</v>
      </c>
      <c r="B3535" s="141" t="s">
        <v>5490</v>
      </c>
      <c r="C3535" t="s">
        <v>4924</v>
      </c>
      <c r="D3535" s="140">
        <v>10.53</v>
      </c>
    </row>
    <row r="3536" spans="1:4" ht="30">
      <c r="A3536">
        <v>39422</v>
      </c>
      <c r="B3536" s="141" t="s">
        <v>5491</v>
      </c>
      <c r="C3536" t="s">
        <v>4924</v>
      </c>
      <c r="D3536" s="140">
        <v>12.29</v>
      </c>
    </row>
    <row r="3537" spans="1:4" ht="30">
      <c r="A3537">
        <v>39423</v>
      </c>
      <c r="B3537" s="141" t="s">
        <v>5492</v>
      </c>
      <c r="C3537" t="s">
        <v>4924</v>
      </c>
      <c r="D3537" s="140">
        <v>14.27</v>
      </c>
    </row>
    <row r="3538" spans="1:4" ht="30">
      <c r="A3538">
        <v>39426</v>
      </c>
      <c r="B3538" s="141" t="s">
        <v>5493</v>
      </c>
      <c r="C3538" t="s">
        <v>4924</v>
      </c>
      <c r="D3538" s="140">
        <v>32.08</v>
      </c>
    </row>
    <row r="3539" spans="1:4" ht="30">
      <c r="A3539">
        <v>39429</v>
      </c>
      <c r="B3539" s="141" t="s">
        <v>5494</v>
      </c>
      <c r="C3539" t="s">
        <v>4924</v>
      </c>
      <c r="D3539" s="140">
        <v>10.119999999999999</v>
      </c>
    </row>
    <row r="3540" spans="1:4" ht="30">
      <c r="A3540">
        <v>39428</v>
      </c>
      <c r="B3540" s="141" t="s">
        <v>5495</v>
      </c>
      <c r="C3540" t="s">
        <v>4924</v>
      </c>
      <c r="D3540" s="140">
        <v>7.73</v>
      </c>
    </row>
    <row r="3541" spans="1:4" ht="30">
      <c r="A3541">
        <v>39572</v>
      </c>
      <c r="B3541" s="141" t="s">
        <v>5496</v>
      </c>
      <c r="C3541" t="s">
        <v>4924</v>
      </c>
      <c r="D3541" s="140">
        <v>6.69</v>
      </c>
    </row>
    <row r="3542" spans="1:4" ht="30">
      <c r="A3542">
        <v>39570</v>
      </c>
      <c r="B3542" s="141" t="s">
        <v>5497</v>
      </c>
      <c r="C3542" t="s">
        <v>4924</v>
      </c>
      <c r="D3542" s="140">
        <v>7.1</v>
      </c>
    </row>
    <row r="3543" spans="1:4" ht="30">
      <c r="A3543">
        <v>39569</v>
      </c>
      <c r="B3543" s="141" t="s">
        <v>5498</v>
      </c>
      <c r="C3543" t="s">
        <v>4924</v>
      </c>
      <c r="D3543" s="140">
        <v>7.01</v>
      </c>
    </row>
    <row r="3544" spans="1:4" ht="30">
      <c r="A3544">
        <v>11552</v>
      </c>
      <c r="B3544" s="141" t="s">
        <v>8830</v>
      </c>
      <c r="C3544" t="s">
        <v>4924</v>
      </c>
      <c r="D3544" s="140">
        <v>8.14</v>
      </c>
    </row>
    <row r="3545" spans="1:4" ht="30">
      <c r="A3545">
        <v>40598</v>
      </c>
      <c r="B3545" s="141" t="s">
        <v>2125</v>
      </c>
      <c r="C3545" t="s">
        <v>4928</v>
      </c>
      <c r="D3545" s="140">
        <v>11.47</v>
      </c>
    </row>
    <row r="3546" spans="1:4">
      <c r="A3546">
        <v>39029</v>
      </c>
      <c r="B3546" s="141" t="s">
        <v>5499</v>
      </c>
      <c r="C3546" t="s">
        <v>4924</v>
      </c>
      <c r="D3546" s="140">
        <v>22.65</v>
      </c>
    </row>
    <row r="3547" spans="1:4">
      <c r="A3547">
        <v>39028</v>
      </c>
      <c r="B3547" s="141" t="s">
        <v>5500</v>
      </c>
      <c r="C3547" t="s">
        <v>4924</v>
      </c>
      <c r="D3547" s="140">
        <v>13.18</v>
      </c>
    </row>
    <row r="3548" spans="1:4">
      <c r="A3548">
        <v>39328</v>
      </c>
      <c r="B3548" s="141" t="s">
        <v>5501</v>
      </c>
      <c r="C3548" t="s">
        <v>4924</v>
      </c>
      <c r="D3548" s="140">
        <v>7.25</v>
      </c>
    </row>
    <row r="3549" spans="1:4" ht="45">
      <c r="A3549">
        <v>38541</v>
      </c>
      <c r="B3549" s="141" t="s">
        <v>2126</v>
      </c>
      <c r="C3549" t="s">
        <v>4923</v>
      </c>
      <c r="D3549" s="140">
        <v>4171710.49</v>
      </c>
    </row>
    <row r="3550" spans="1:4" ht="45">
      <c r="A3550">
        <v>38542</v>
      </c>
      <c r="B3550" s="141" t="s">
        <v>2127</v>
      </c>
      <c r="C3550" t="s">
        <v>4923</v>
      </c>
      <c r="D3550" s="140">
        <v>6486842.0599999996</v>
      </c>
    </row>
    <row r="3551" spans="1:4" ht="60">
      <c r="A3551">
        <v>38543</v>
      </c>
      <c r="B3551" s="141" t="s">
        <v>2128</v>
      </c>
      <c r="C3551" t="s">
        <v>4923</v>
      </c>
      <c r="D3551" s="140">
        <v>1588157.93</v>
      </c>
    </row>
    <row r="3552" spans="1:4" ht="30">
      <c r="A3552">
        <v>40406</v>
      </c>
      <c r="B3552" s="141" t="s">
        <v>2129</v>
      </c>
      <c r="C3552" t="s">
        <v>4923</v>
      </c>
      <c r="D3552" s="140">
        <v>82922.19</v>
      </c>
    </row>
    <row r="3553" spans="1:4" ht="30">
      <c r="A3553">
        <v>40789</v>
      </c>
      <c r="B3553" s="141" t="s">
        <v>2130</v>
      </c>
      <c r="C3553" t="s">
        <v>4923</v>
      </c>
      <c r="D3553" s="140">
        <v>11949.93</v>
      </c>
    </row>
    <row r="3554" spans="1:4" ht="30">
      <c r="A3554">
        <v>40791</v>
      </c>
      <c r="B3554" s="141" t="s">
        <v>5502</v>
      </c>
      <c r="C3554" t="s">
        <v>4923</v>
      </c>
      <c r="D3554" s="140">
        <v>37408.5</v>
      </c>
    </row>
    <row r="3555" spans="1:4" ht="30">
      <c r="A3555">
        <v>11651</v>
      </c>
      <c r="B3555" s="141" t="s">
        <v>2131</v>
      </c>
      <c r="C3555" t="s">
        <v>4923</v>
      </c>
      <c r="D3555" s="140">
        <v>20459.240000000002</v>
      </c>
    </row>
    <row r="3556" spans="1:4" ht="30">
      <c r="A3556">
        <v>40435</v>
      </c>
      <c r="B3556" s="141" t="s">
        <v>2132</v>
      </c>
      <c r="C3556" t="s">
        <v>4923</v>
      </c>
      <c r="D3556" s="140">
        <v>871250</v>
      </c>
    </row>
    <row r="3557" spans="1:4" ht="30">
      <c r="A3557">
        <v>39012</v>
      </c>
      <c r="B3557" s="141" t="s">
        <v>2133</v>
      </c>
      <c r="C3557" t="s">
        <v>4923</v>
      </c>
      <c r="D3557" s="140">
        <v>909028.93</v>
      </c>
    </row>
    <row r="3558" spans="1:4" ht="30">
      <c r="A3558">
        <v>13617</v>
      </c>
      <c r="B3558" s="141" t="s">
        <v>7122</v>
      </c>
      <c r="C3558" t="s">
        <v>4923</v>
      </c>
      <c r="D3558" s="140">
        <v>92877.28</v>
      </c>
    </row>
    <row r="3559" spans="1:4" ht="30">
      <c r="A3559">
        <v>35274</v>
      </c>
      <c r="B3559" s="141" t="s">
        <v>8831</v>
      </c>
      <c r="C3559" t="s">
        <v>4924</v>
      </c>
      <c r="D3559" s="140">
        <v>44.91</v>
      </c>
    </row>
    <row r="3560" spans="1:4" ht="30">
      <c r="A3560">
        <v>35275</v>
      </c>
      <c r="B3560" s="141" t="s">
        <v>8832</v>
      </c>
      <c r="C3560" t="s">
        <v>4924</v>
      </c>
      <c r="D3560" s="140">
        <v>95.32</v>
      </c>
    </row>
    <row r="3561" spans="1:4" ht="30">
      <c r="A3561">
        <v>35276</v>
      </c>
      <c r="B3561" s="141" t="s">
        <v>8833</v>
      </c>
      <c r="C3561" t="s">
        <v>4924</v>
      </c>
      <c r="D3561" s="140">
        <v>165.86</v>
      </c>
    </row>
    <row r="3562" spans="1:4">
      <c r="A3562">
        <v>38386</v>
      </c>
      <c r="B3562" s="141" t="s">
        <v>2134</v>
      </c>
      <c r="C3562" t="s">
        <v>4923</v>
      </c>
      <c r="D3562" s="140">
        <v>6.41</v>
      </c>
    </row>
    <row r="3563" spans="1:4" ht="30">
      <c r="A3563">
        <v>11091</v>
      </c>
      <c r="B3563" s="141" t="s">
        <v>5503</v>
      </c>
      <c r="C3563" t="s">
        <v>4923</v>
      </c>
      <c r="D3563" s="140">
        <v>1.69</v>
      </c>
    </row>
    <row r="3564" spans="1:4" ht="30">
      <c r="A3564">
        <v>37586</v>
      </c>
      <c r="B3564" s="141" t="s">
        <v>2135</v>
      </c>
      <c r="C3564" t="s">
        <v>5244</v>
      </c>
      <c r="D3564" s="140">
        <v>46.91</v>
      </c>
    </row>
    <row r="3565" spans="1:4">
      <c r="A3565">
        <v>37395</v>
      </c>
      <c r="B3565" s="141" t="s">
        <v>2136</v>
      </c>
      <c r="C3565" t="s">
        <v>5244</v>
      </c>
      <c r="D3565" s="140">
        <v>40.33</v>
      </c>
    </row>
    <row r="3566" spans="1:4" ht="30">
      <c r="A3566">
        <v>14147</v>
      </c>
      <c r="B3566" s="141" t="s">
        <v>2137</v>
      </c>
      <c r="C3566" t="s">
        <v>5244</v>
      </c>
      <c r="D3566" s="140">
        <v>53.5</v>
      </c>
    </row>
    <row r="3567" spans="1:4">
      <c r="A3567">
        <v>37396</v>
      </c>
      <c r="B3567" s="141" t="s">
        <v>2138</v>
      </c>
      <c r="C3567" t="s">
        <v>5244</v>
      </c>
      <c r="D3567" s="140">
        <v>33</v>
      </c>
    </row>
    <row r="3568" spans="1:4">
      <c r="A3568">
        <v>37397</v>
      </c>
      <c r="B3568" s="141" t="s">
        <v>2139</v>
      </c>
      <c r="C3568" t="s">
        <v>5244</v>
      </c>
      <c r="D3568" s="140">
        <v>34.57</v>
      </c>
    </row>
    <row r="3569" spans="1:4" ht="30">
      <c r="A3569">
        <v>43606</v>
      </c>
      <c r="B3569" s="141" t="s">
        <v>8834</v>
      </c>
      <c r="C3569" t="s">
        <v>4923</v>
      </c>
      <c r="D3569" s="140">
        <v>9.75</v>
      </c>
    </row>
    <row r="3570" spans="1:4" ht="30">
      <c r="A3570">
        <v>444</v>
      </c>
      <c r="B3570" s="141" t="s">
        <v>2140</v>
      </c>
      <c r="C3570" t="s">
        <v>4923</v>
      </c>
      <c r="D3570" s="140">
        <v>31.18</v>
      </c>
    </row>
    <row r="3571" spans="1:4" ht="30">
      <c r="A3571">
        <v>445</v>
      </c>
      <c r="B3571" s="141" t="s">
        <v>2141</v>
      </c>
      <c r="C3571" t="s">
        <v>4923</v>
      </c>
      <c r="D3571" s="140">
        <v>42.68</v>
      </c>
    </row>
    <row r="3572" spans="1:4">
      <c r="A3572">
        <v>4783</v>
      </c>
      <c r="B3572" s="141" t="s">
        <v>8835</v>
      </c>
      <c r="C3572" t="s">
        <v>4922</v>
      </c>
      <c r="D3572" s="140">
        <v>14.83</v>
      </c>
    </row>
    <row r="3573" spans="1:4">
      <c r="A3573">
        <v>41079</v>
      </c>
      <c r="B3573" s="141" t="s">
        <v>2142</v>
      </c>
      <c r="C3573" t="s">
        <v>4942</v>
      </c>
      <c r="D3573" s="140">
        <v>2620.2199999999998</v>
      </c>
    </row>
    <row r="3574" spans="1:4">
      <c r="A3574">
        <v>12874</v>
      </c>
      <c r="B3574" s="141" t="s">
        <v>8836</v>
      </c>
      <c r="C3574" t="s">
        <v>4922</v>
      </c>
      <c r="D3574" s="140">
        <v>14.39</v>
      </c>
    </row>
    <row r="3575" spans="1:4">
      <c r="A3575">
        <v>41082</v>
      </c>
      <c r="B3575" s="141" t="s">
        <v>2143</v>
      </c>
      <c r="C3575" t="s">
        <v>4942</v>
      </c>
      <c r="D3575" s="140">
        <v>2544.41</v>
      </c>
    </row>
    <row r="3576" spans="1:4">
      <c r="A3576">
        <v>4785</v>
      </c>
      <c r="B3576" s="141" t="s">
        <v>8837</v>
      </c>
      <c r="C3576" t="s">
        <v>4922</v>
      </c>
      <c r="D3576" s="140">
        <v>14.83</v>
      </c>
    </row>
    <row r="3577" spans="1:4">
      <c r="A3577">
        <v>41081</v>
      </c>
      <c r="B3577" s="141" t="s">
        <v>2144</v>
      </c>
      <c r="C3577" t="s">
        <v>4942</v>
      </c>
      <c r="D3577" s="140">
        <v>2620.2199999999998</v>
      </c>
    </row>
    <row r="3578" spans="1:4">
      <c r="A3578">
        <v>4801</v>
      </c>
      <c r="B3578" s="141" t="s">
        <v>2145</v>
      </c>
      <c r="C3578" t="s">
        <v>4921</v>
      </c>
      <c r="D3578" s="140">
        <v>101.26</v>
      </c>
    </row>
    <row r="3579" spans="1:4" ht="30">
      <c r="A3579">
        <v>4794</v>
      </c>
      <c r="B3579" s="141" t="s">
        <v>2146</v>
      </c>
      <c r="C3579" t="s">
        <v>4921</v>
      </c>
      <c r="D3579" s="140">
        <v>461.2</v>
      </c>
    </row>
    <row r="3580" spans="1:4" ht="30">
      <c r="A3580">
        <v>4796</v>
      </c>
      <c r="B3580" s="141" t="s">
        <v>5504</v>
      </c>
      <c r="C3580" t="s">
        <v>4921</v>
      </c>
      <c r="D3580" s="140">
        <v>280.13</v>
      </c>
    </row>
    <row r="3581" spans="1:4" ht="30">
      <c r="A3581">
        <v>4800</v>
      </c>
      <c r="B3581" s="141" t="s">
        <v>2147</v>
      </c>
      <c r="C3581" t="s">
        <v>4921</v>
      </c>
      <c r="D3581" s="140">
        <v>77.03</v>
      </c>
    </row>
    <row r="3582" spans="1:4" ht="30">
      <c r="A3582">
        <v>4795</v>
      </c>
      <c r="B3582" s="141" t="s">
        <v>2148</v>
      </c>
      <c r="C3582" t="s">
        <v>4921</v>
      </c>
      <c r="D3582" s="140">
        <v>448.95</v>
      </c>
    </row>
    <row r="3583" spans="1:4" ht="45">
      <c r="A3583">
        <v>39694</v>
      </c>
      <c r="B3583" s="141" t="s">
        <v>2149</v>
      </c>
      <c r="C3583" t="s">
        <v>4921</v>
      </c>
      <c r="D3583" s="140">
        <v>507.32</v>
      </c>
    </row>
    <row r="3584" spans="1:4" ht="30">
      <c r="A3584">
        <v>1292</v>
      </c>
      <c r="B3584" s="141" t="s">
        <v>2150</v>
      </c>
      <c r="C3584" t="s">
        <v>4921</v>
      </c>
      <c r="D3584" s="140">
        <v>71.14</v>
      </c>
    </row>
    <row r="3585" spans="1:4" ht="30">
      <c r="A3585">
        <v>1287</v>
      </c>
      <c r="B3585" s="141" t="s">
        <v>2151</v>
      </c>
      <c r="C3585" t="s">
        <v>4921</v>
      </c>
      <c r="D3585" s="140">
        <v>34.9</v>
      </c>
    </row>
    <row r="3586" spans="1:4" ht="30">
      <c r="A3586">
        <v>1297</v>
      </c>
      <c r="B3586" s="141" t="s">
        <v>2152</v>
      </c>
      <c r="C3586" t="s">
        <v>4921</v>
      </c>
      <c r="D3586" s="140">
        <v>28.95</v>
      </c>
    </row>
    <row r="3587" spans="1:4" ht="30">
      <c r="A3587">
        <v>4786</v>
      </c>
      <c r="B3587" s="141" t="s">
        <v>2153</v>
      </c>
      <c r="C3587" t="s">
        <v>4921</v>
      </c>
      <c r="D3587" s="140">
        <v>97</v>
      </c>
    </row>
    <row r="3588" spans="1:4" ht="45">
      <c r="A3588">
        <v>10840</v>
      </c>
      <c r="B3588" s="141" t="s">
        <v>5505</v>
      </c>
      <c r="C3588" t="s">
        <v>4921</v>
      </c>
      <c r="D3588" s="140">
        <v>417.5</v>
      </c>
    </row>
    <row r="3589" spans="1:4" ht="45">
      <c r="A3589">
        <v>10841</v>
      </c>
      <c r="B3589" s="141" t="s">
        <v>5506</v>
      </c>
      <c r="C3589" t="s">
        <v>4921</v>
      </c>
      <c r="D3589" s="140">
        <v>315.08999999999997</v>
      </c>
    </row>
    <row r="3590" spans="1:4" ht="30">
      <c r="A3590">
        <v>44540</v>
      </c>
      <c r="B3590" s="141" t="s">
        <v>8838</v>
      </c>
      <c r="C3590" t="s">
        <v>4921</v>
      </c>
      <c r="D3590" s="140">
        <v>402.62</v>
      </c>
    </row>
    <row r="3591" spans="1:4" ht="30">
      <c r="A3591">
        <v>10842</v>
      </c>
      <c r="B3591" s="141" t="s">
        <v>5507</v>
      </c>
      <c r="C3591" t="s">
        <v>4921</v>
      </c>
      <c r="D3591" s="140">
        <v>455.13</v>
      </c>
    </row>
    <row r="3592" spans="1:4">
      <c r="A3592">
        <v>21108</v>
      </c>
      <c r="B3592" s="141" t="s">
        <v>2154</v>
      </c>
      <c r="C3592" t="s">
        <v>4921</v>
      </c>
      <c r="D3592" s="140">
        <v>94.82</v>
      </c>
    </row>
    <row r="3593" spans="1:4" ht="30">
      <c r="A3593">
        <v>38180</v>
      </c>
      <c r="B3593" s="141" t="s">
        <v>2155</v>
      </c>
      <c r="C3593" t="s">
        <v>4921</v>
      </c>
      <c r="D3593" s="140">
        <v>225.53</v>
      </c>
    </row>
    <row r="3594" spans="1:4">
      <c r="A3594">
        <v>40648</v>
      </c>
      <c r="B3594" s="141" t="s">
        <v>5508</v>
      </c>
      <c r="C3594" t="s">
        <v>4921</v>
      </c>
      <c r="D3594" s="140">
        <v>186.24</v>
      </c>
    </row>
    <row r="3595" spans="1:4">
      <c r="A3595">
        <v>40649</v>
      </c>
      <c r="B3595" s="141" t="s">
        <v>5509</v>
      </c>
      <c r="C3595" t="s">
        <v>4921</v>
      </c>
      <c r="D3595" s="140">
        <v>108.48</v>
      </c>
    </row>
    <row r="3596" spans="1:4" ht="30">
      <c r="A3596">
        <v>40650</v>
      </c>
      <c r="B3596" s="141" t="s">
        <v>8839</v>
      </c>
      <c r="C3596" t="s">
        <v>4921</v>
      </c>
      <c r="D3596" s="140">
        <v>139.68</v>
      </c>
    </row>
    <row r="3597" spans="1:4" ht="30">
      <c r="A3597">
        <v>40651</v>
      </c>
      <c r="B3597" s="141" t="s">
        <v>8840</v>
      </c>
      <c r="C3597" t="s">
        <v>4921</v>
      </c>
      <c r="D3597" s="140">
        <v>257.63</v>
      </c>
    </row>
    <row r="3598" spans="1:4">
      <c r="A3598">
        <v>40652</v>
      </c>
      <c r="B3598" s="141" t="s">
        <v>5510</v>
      </c>
      <c r="C3598" t="s">
        <v>4921</v>
      </c>
      <c r="D3598" s="140">
        <v>138.12</v>
      </c>
    </row>
    <row r="3599" spans="1:4" ht="30">
      <c r="A3599">
        <v>40647</v>
      </c>
      <c r="B3599" s="141" t="s">
        <v>5511</v>
      </c>
      <c r="C3599" t="s">
        <v>4921</v>
      </c>
      <c r="D3599" s="140">
        <v>152.09</v>
      </c>
    </row>
    <row r="3600" spans="1:4">
      <c r="A3600">
        <v>40653</v>
      </c>
      <c r="B3600" s="141" t="s">
        <v>5512</v>
      </c>
      <c r="C3600" t="s">
        <v>4921</v>
      </c>
      <c r="D3600" s="140">
        <v>116.4</v>
      </c>
    </row>
    <row r="3601" spans="1:4">
      <c r="A3601">
        <v>36178</v>
      </c>
      <c r="B3601" s="141" t="s">
        <v>5513</v>
      </c>
      <c r="C3601" t="s">
        <v>4923</v>
      </c>
      <c r="D3601" s="140">
        <v>16.399999999999999</v>
      </c>
    </row>
    <row r="3602" spans="1:4">
      <c r="A3602">
        <v>38195</v>
      </c>
      <c r="B3602" s="141" t="s">
        <v>2156</v>
      </c>
      <c r="C3602" t="s">
        <v>4921</v>
      </c>
      <c r="D3602" s="140">
        <v>111.99</v>
      </c>
    </row>
    <row r="3603" spans="1:4" ht="30">
      <c r="A3603">
        <v>38181</v>
      </c>
      <c r="B3603" s="141" t="s">
        <v>5514</v>
      </c>
      <c r="C3603" t="s">
        <v>4921</v>
      </c>
      <c r="D3603" s="140">
        <v>307.89</v>
      </c>
    </row>
    <row r="3604" spans="1:4" ht="30">
      <c r="A3604">
        <v>38182</v>
      </c>
      <c r="B3604" s="141" t="s">
        <v>5515</v>
      </c>
      <c r="C3604" t="s">
        <v>4921</v>
      </c>
      <c r="D3604" s="140">
        <v>293.27999999999997</v>
      </c>
    </row>
    <row r="3605" spans="1:4" ht="30">
      <c r="A3605">
        <v>38186</v>
      </c>
      <c r="B3605" s="141" t="s">
        <v>5516</v>
      </c>
      <c r="C3605" t="s">
        <v>4921</v>
      </c>
      <c r="D3605" s="140">
        <v>762.33</v>
      </c>
    </row>
    <row r="3606" spans="1:4" ht="30">
      <c r="A3606">
        <v>38185</v>
      </c>
      <c r="B3606" s="141" t="s">
        <v>5517</v>
      </c>
      <c r="C3606" t="s">
        <v>4921</v>
      </c>
      <c r="D3606" s="140">
        <v>678.74</v>
      </c>
    </row>
    <row r="3607" spans="1:4" ht="30">
      <c r="A3607">
        <v>40654</v>
      </c>
      <c r="B3607" s="141" t="s">
        <v>5518</v>
      </c>
      <c r="C3607" t="s">
        <v>4921</v>
      </c>
      <c r="D3607" s="140">
        <v>180.8</v>
      </c>
    </row>
    <row r="3608" spans="1:4" ht="45">
      <c r="A3608">
        <v>44541</v>
      </c>
      <c r="B3608" s="141" t="s">
        <v>8841</v>
      </c>
      <c r="C3608" t="s">
        <v>4921</v>
      </c>
      <c r="D3608" s="140">
        <v>332.59</v>
      </c>
    </row>
    <row r="3609" spans="1:4" ht="30">
      <c r="A3609">
        <v>4822</v>
      </c>
      <c r="B3609" s="141" t="s">
        <v>2157</v>
      </c>
      <c r="C3609" t="s">
        <v>4921</v>
      </c>
      <c r="D3609" s="140">
        <v>395.1</v>
      </c>
    </row>
    <row r="3610" spans="1:4" ht="30">
      <c r="A3610">
        <v>4818</v>
      </c>
      <c r="B3610" s="141" t="s">
        <v>2158</v>
      </c>
      <c r="C3610" t="s">
        <v>4921</v>
      </c>
      <c r="D3610" s="140">
        <v>406.11</v>
      </c>
    </row>
    <row r="3611" spans="1:4" ht="45">
      <c r="A3611">
        <v>39567</v>
      </c>
      <c r="B3611" s="141" t="s">
        <v>8842</v>
      </c>
      <c r="C3611" t="s">
        <v>4921</v>
      </c>
      <c r="D3611" s="140">
        <v>53.46</v>
      </c>
    </row>
    <row r="3612" spans="1:4" ht="45">
      <c r="A3612">
        <v>39566</v>
      </c>
      <c r="B3612" s="141" t="s">
        <v>8843</v>
      </c>
      <c r="C3612" t="s">
        <v>4921</v>
      </c>
      <c r="D3612" s="140">
        <v>56.59</v>
      </c>
    </row>
    <row r="3613" spans="1:4" ht="30">
      <c r="A3613">
        <v>39416</v>
      </c>
      <c r="B3613" s="141" t="s">
        <v>8844</v>
      </c>
      <c r="C3613" t="s">
        <v>4921</v>
      </c>
      <c r="D3613" s="140">
        <v>34.49</v>
      </c>
    </row>
    <row r="3614" spans="1:4" ht="30">
      <c r="A3614">
        <v>39417</v>
      </c>
      <c r="B3614" s="141" t="s">
        <v>8845</v>
      </c>
      <c r="C3614" t="s">
        <v>4921</v>
      </c>
      <c r="D3614" s="140">
        <v>33.64</v>
      </c>
    </row>
    <row r="3615" spans="1:4" ht="30">
      <c r="A3615">
        <v>43742</v>
      </c>
      <c r="B3615" s="141" t="s">
        <v>8846</v>
      </c>
      <c r="C3615" t="s">
        <v>4921</v>
      </c>
      <c r="D3615" s="140">
        <v>36.28</v>
      </c>
    </row>
    <row r="3616" spans="1:4" ht="30">
      <c r="A3616">
        <v>39414</v>
      </c>
      <c r="B3616" s="141" t="s">
        <v>8847</v>
      </c>
      <c r="C3616" t="s">
        <v>4921</v>
      </c>
      <c r="D3616" s="140">
        <v>32.659999999999997</v>
      </c>
    </row>
    <row r="3617" spans="1:4" ht="30">
      <c r="A3617">
        <v>39415</v>
      </c>
      <c r="B3617" s="141" t="s">
        <v>8848</v>
      </c>
      <c r="C3617" t="s">
        <v>4921</v>
      </c>
      <c r="D3617" s="140">
        <v>28.15</v>
      </c>
    </row>
    <row r="3618" spans="1:4" ht="30">
      <c r="A3618">
        <v>43740</v>
      </c>
      <c r="B3618" s="141" t="s">
        <v>8849</v>
      </c>
      <c r="C3618" t="s">
        <v>4921</v>
      </c>
      <c r="D3618" s="140">
        <v>34.380000000000003</v>
      </c>
    </row>
    <row r="3619" spans="1:4" ht="30">
      <c r="A3619">
        <v>39412</v>
      </c>
      <c r="B3619" s="141" t="s">
        <v>8850</v>
      </c>
      <c r="C3619" t="s">
        <v>4921</v>
      </c>
      <c r="D3619" s="140">
        <v>23.58</v>
      </c>
    </row>
    <row r="3620" spans="1:4" ht="30">
      <c r="A3620">
        <v>39413</v>
      </c>
      <c r="B3620" s="141" t="s">
        <v>8851</v>
      </c>
      <c r="C3620" t="s">
        <v>4921</v>
      </c>
      <c r="D3620" s="140">
        <v>25.5</v>
      </c>
    </row>
    <row r="3621" spans="1:4" ht="30">
      <c r="A3621">
        <v>43741</v>
      </c>
      <c r="B3621" s="141" t="s">
        <v>8852</v>
      </c>
      <c r="C3621" t="s">
        <v>4921</v>
      </c>
      <c r="D3621" s="140">
        <v>27.18</v>
      </c>
    </row>
    <row r="3622" spans="1:4">
      <c r="A3622">
        <v>11062</v>
      </c>
      <c r="B3622" s="141" t="s">
        <v>8853</v>
      </c>
      <c r="C3622" t="s">
        <v>4921</v>
      </c>
      <c r="D3622" s="140">
        <v>50.09</v>
      </c>
    </row>
    <row r="3623" spans="1:4">
      <c r="A3623">
        <v>11063</v>
      </c>
      <c r="B3623" s="141" t="s">
        <v>8854</v>
      </c>
      <c r="C3623" t="s">
        <v>4921</v>
      </c>
      <c r="D3623" s="140">
        <v>30.66</v>
      </c>
    </row>
    <row r="3624" spans="1:4">
      <c r="A3624">
        <v>13521</v>
      </c>
      <c r="B3624" s="141" t="s">
        <v>2159</v>
      </c>
      <c r="C3624" t="s">
        <v>4923</v>
      </c>
      <c r="D3624" s="140">
        <v>141.9</v>
      </c>
    </row>
    <row r="3625" spans="1:4" ht="30">
      <c r="A3625">
        <v>10851</v>
      </c>
      <c r="B3625" s="141" t="s">
        <v>2160</v>
      </c>
      <c r="C3625" t="s">
        <v>4923</v>
      </c>
      <c r="D3625" s="140">
        <v>76.66</v>
      </c>
    </row>
    <row r="3626" spans="1:4" ht="30">
      <c r="A3626">
        <v>39515</v>
      </c>
      <c r="B3626" s="141" t="s">
        <v>5519</v>
      </c>
      <c r="C3626" t="s">
        <v>4923</v>
      </c>
      <c r="D3626" s="140">
        <v>56.81</v>
      </c>
    </row>
    <row r="3627" spans="1:4" ht="30">
      <c r="A3627">
        <v>39516</v>
      </c>
      <c r="B3627" s="141" t="s">
        <v>5520</v>
      </c>
      <c r="C3627" t="s">
        <v>4923</v>
      </c>
      <c r="D3627" s="140">
        <v>47.9</v>
      </c>
    </row>
    <row r="3628" spans="1:4" ht="30">
      <c r="A3628">
        <v>39514</v>
      </c>
      <c r="B3628" s="141" t="s">
        <v>5521</v>
      </c>
      <c r="C3628" t="s">
        <v>4923</v>
      </c>
      <c r="D3628" s="140">
        <v>29.8</v>
      </c>
    </row>
    <row r="3629" spans="1:4" ht="30">
      <c r="A3629">
        <v>4812</v>
      </c>
      <c r="B3629" s="141" t="s">
        <v>8855</v>
      </c>
      <c r="C3629" t="s">
        <v>4921</v>
      </c>
      <c r="D3629" s="140">
        <v>14.14</v>
      </c>
    </row>
    <row r="3630" spans="1:4">
      <c r="A3630">
        <v>10849</v>
      </c>
      <c r="B3630" s="141" t="s">
        <v>2161</v>
      </c>
      <c r="C3630" t="s">
        <v>4923</v>
      </c>
      <c r="D3630" s="140">
        <v>2064.02</v>
      </c>
    </row>
    <row r="3631" spans="1:4">
      <c r="A3631">
        <v>10848</v>
      </c>
      <c r="B3631" s="141" t="s">
        <v>2162</v>
      </c>
      <c r="C3631" t="s">
        <v>4923</v>
      </c>
      <c r="D3631" s="140">
        <v>1296.46</v>
      </c>
    </row>
    <row r="3632" spans="1:4" ht="30">
      <c r="A3632">
        <v>4813</v>
      </c>
      <c r="B3632" s="141" t="s">
        <v>8856</v>
      </c>
      <c r="C3632" t="s">
        <v>4921</v>
      </c>
      <c r="D3632" s="140">
        <v>430</v>
      </c>
    </row>
    <row r="3633" spans="1:4" ht="45">
      <c r="A3633">
        <v>37560</v>
      </c>
      <c r="B3633" s="141" t="s">
        <v>8857</v>
      </c>
      <c r="C3633" t="s">
        <v>4923</v>
      </c>
      <c r="D3633" s="140">
        <v>44.09</v>
      </c>
    </row>
    <row r="3634" spans="1:4" ht="45">
      <c r="A3634">
        <v>37557</v>
      </c>
      <c r="B3634" s="141" t="s">
        <v>8858</v>
      </c>
      <c r="C3634" t="s">
        <v>4923</v>
      </c>
      <c r="D3634" s="140">
        <v>13.39</v>
      </c>
    </row>
    <row r="3635" spans="1:4" ht="45">
      <c r="A3635">
        <v>37556</v>
      </c>
      <c r="B3635" s="141" t="s">
        <v>8859</v>
      </c>
      <c r="C3635" t="s">
        <v>4923</v>
      </c>
      <c r="D3635" s="140">
        <v>25.91</v>
      </c>
    </row>
    <row r="3636" spans="1:4" ht="45">
      <c r="A3636">
        <v>37559</v>
      </c>
      <c r="B3636" s="141" t="s">
        <v>8860</v>
      </c>
      <c r="C3636" t="s">
        <v>4923</v>
      </c>
      <c r="D3636" s="140">
        <v>31.78</v>
      </c>
    </row>
    <row r="3637" spans="1:4" ht="45">
      <c r="A3637">
        <v>37539</v>
      </c>
      <c r="B3637" s="141" t="s">
        <v>8861</v>
      </c>
      <c r="C3637" t="s">
        <v>4923</v>
      </c>
      <c r="D3637" s="140">
        <v>22.4</v>
      </c>
    </row>
    <row r="3638" spans="1:4" ht="45">
      <c r="A3638">
        <v>37558</v>
      </c>
      <c r="B3638" s="141" t="s">
        <v>8862</v>
      </c>
      <c r="C3638" t="s">
        <v>4923</v>
      </c>
      <c r="D3638" s="140">
        <v>41.76</v>
      </c>
    </row>
    <row r="3639" spans="1:4">
      <c r="A3639">
        <v>34723</v>
      </c>
      <c r="B3639" s="141" t="s">
        <v>2163</v>
      </c>
      <c r="C3639" t="s">
        <v>4921</v>
      </c>
      <c r="D3639" s="140">
        <v>993.3</v>
      </c>
    </row>
    <row r="3640" spans="1:4">
      <c r="A3640">
        <v>34721</v>
      </c>
      <c r="B3640" s="141" t="s">
        <v>2164</v>
      </c>
      <c r="C3640" t="s">
        <v>4921</v>
      </c>
      <c r="D3640" s="140">
        <v>1238.4100000000001</v>
      </c>
    </row>
    <row r="3641" spans="1:4">
      <c r="A3641">
        <v>4309</v>
      </c>
      <c r="B3641" s="141" t="s">
        <v>2165</v>
      </c>
      <c r="C3641" t="s">
        <v>4923</v>
      </c>
      <c r="D3641" s="140">
        <v>7.61</v>
      </c>
    </row>
    <row r="3642" spans="1:4">
      <c r="A3642">
        <v>4307</v>
      </c>
      <c r="B3642" s="141" t="s">
        <v>2166</v>
      </c>
      <c r="C3642" t="s">
        <v>4923</v>
      </c>
      <c r="D3642" s="140">
        <v>13.01</v>
      </c>
    </row>
    <row r="3643" spans="1:4">
      <c r="A3643">
        <v>10850</v>
      </c>
      <c r="B3643" s="141" t="s">
        <v>2167</v>
      </c>
      <c r="C3643" t="s">
        <v>4923</v>
      </c>
      <c r="D3643" s="140">
        <v>64.5</v>
      </c>
    </row>
    <row r="3644" spans="1:4" ht="45">
      <c r="A3644">
        <v>42438</v>
      </c>
      <c r="B3644" s="141" t="s">
        <v>5522</v>
      </c>
      <c r="C3644" t="s">
        <v>4923</v>
      </c>
      <c r="D3644" s="140">
        <v>2072.34</v>
      </c>
    </row>
    <row r="3645" spans="1:4">
      <c r="A3645">
        <v>4792</v>
      </c>
      <c r="B3645" s="141" t="s">
        <v>2168</v>
      </c>
      <c r="C3645" t="s">
        <v>4921</v>
      </c>
      <c r="D3645" s="140">
        <v>216.5</v>
      </c>
    </row>
    <row r="3646" spans="1:4" ht="30">
      <c r="A3646">
        <v>4790</v>
      </c>
      <c r="B3646" s="141" t="s">
        <v>2169</v>
      </c>
      <c r="C3646" t="s">
        <v>4921</v>
      </c>
      <c r="D3646" s="140">
        <v>130.16999999999999</v>
      </c>
    </row>
    <row r="3647" spans="1:4" ht="30">
      <c r="A3647">
        <v>40671</v>
      </c>
      <c r="B3647" s="141" t="s">
        <v>5523</v>
      </c>
      <c r="C3647" t="s">
        <v>4921</v>
      </c>
      <c r="D3647" s="140">
        <v>107.68</v>
      </c>
    </row>
    <row r="3648" spans="1:4" ht="30">
      <c r="A3648">
        <v>7552</v>
      </c>
      <c r="B3648" s="141" t="s">
        <v>5524</v>
      </c>
      <c r="C3648" t="s">
        <v>4923</v>
      </c>
      <c r="D3648" s="140">
        <v>29.17</v>
      </c>
    </row>
    <row r="3649" spans="1:4">
      <c r="A3649">
        <v>4893</v>
      </c>
      <c r="B3649" s="141" t="s">
        <v>5525</v>
      </c>
      <c r="C3649" t="s">
        <v>4923</v>
      </c>
      <c r="D3649" s="140">
        <v>10.24</v>
      </c>
    </row>
    <row r="3650" spans="1:4">
      <c r="A3650">
        <v>4894</v>
      </c>
      <c r="B3650" s="141" t="s">
        <v>5526</v>
      </c>
      <c r="C3650" t="s">
        <v>4923</v>
      </c>
      <c r="D3650" s="140">
        <v>8.7899999999999991</v>
      </c>
    </row>
    <row r="3651" spans="1:4">
      <c r="A3651">
        <v>4888</v>
      </c>
      <c r="B3651" s="141" t="s">
        <v>5527</v>
      </c>
      <c r="C3651" t="s">
        <v>4923</v>
      </c>
      <c r="D3651" s="140">
        <v>2.99</v>
      </c>
    </row>
    <row r="3652" spans="1:4">
      <c r="A3652">
        <v>4890</v>
      </c>
      <c r="B3652" s="141" t="s">
        <v>5528</v>
      </c>
      <c r="C3652" t="s">
        <v>4923</v>
      </c>
      <c r="D3652" s="140">
        <v>5.62</v>
      </c>
    </row>
    <row r="3653" spans="1:4">
      <c r="A3653">
        <v>12411</v>
      </c>
      <c r="B3653" s="141" t="s">
        <v>5529</v>
      </c>
      <c r="C3653" t="s">
        <v>4923</v>
      </c>
      <c r="D3653" s="140">
        <v>30.29</v>
      </c>
    </row>
    <row r="3654" spans="1:4">
      <c r="A3654">
        <v>4891</v>
      </c>
      <c r="B3654" s="141" t="s">
        <v>5530</v>
      </c>
      <c r="C3654" t="s">
        <v>4923</v>
      </c>
      <c r="D3654" s="140">
        <v>15.14</v>
      </c>
    </row>
    <row r="3655" spans="1:4">
      <c r="A3655">
        <v>4889</v>
      </c>
      <c r="B3655" s="141" t="s">
        <v>5531</v>
      </c>
      <c r="C3655" t="s">
        <v>4923</v>
      </c>
      <c r="D3655" s="140">
        <v>4.05</v>
      </c>
    </row>
    <row r="3656" spans="1:4">
      <c r="A3656">
        <v>4892</v>
      </c>
      <c r="B3656" s="141" t="s">
        <v>5532</v>
      </c>
      <c r="C3656" t="s">
        <v>4923</v>
      </c>
      <c r="D3656" s="140">
        <v>42.41</v>
      </c>
    </row>
    <row r="3657" spans="1:4">
      <c r="A3657">
        <v>12412</v>
      </c>
      <c r="B3657" s="141" t="s">
        <v>5533</v>
      </c>
      <c r="C3657" t="s">
        <v>4923</v>
      </c>
      <c r="D3657" s="140">
        <v>78.83</v>
      </c>
    </row>
    <row r="3658" spans="1:4">
      <c r="A3658">
        <v>11073</v>
      </c>
      <c r="B3658" s="141" t="s">
        <v>2170</v>
      </c>
      <c r="C3658" t="s">
        <v>4923</v>
      </c>
      <c r="D3658" s="140">
        <v>7.45</v>
      </c>
    </row>
    <row r="3659" spans="1:4">
      <c r="A3659">
        <v>11071</v>
      </c>
      <c r="B3659" s="141" t="s">
        <v>2171</v>
      </c>
      <c r="C3659" t="s">
        <v>4923</v>
      </c>
      <c r="D3659" s="140">
        <v>12.08</v>
      </c>
    </row>
    <row r="3660" spans="1:4">
      <c r="A3660">
        <v>11072</v>
      </c>
      <c r="B3660" s="141" t="s">
        <v>2172</v>
      </c>
      <c r="C3660" t="s">
        <v>4923</v>
      </c>
      <c r="D3660" s="140">
        <v>4.21</v>
      </c>
    </row>
    <row r="3661" spans="1:4">
      <c r="A3661">
        <v>4895</v>
      </c>
      <c r="B3661" s="141" t="s">
        <v>2173</v>
      </c>
      <c r="C3661" t="s">
        <v>4923</v>
      </c>
      <c r="D3661" s="140">
        <v>0.72</v>
      </c>
    </row>
    <row r="3662" spans="1:4">
      <c r="A3662">
        <v>4907</v>
      </c>
      <c r="B3662" s="141" t="s">
        <v>2174</v>
      </c>
      <c r="C3662" t="s">
        <v>4923</v>
      </c>
      <c r="D3662" s="140">
        <v>40.21</v>
      </c>
    </row>
    <row r="3663" spans="1:4">
      <c r="A3663">
        <v>4902</v>
      </c>
      <c r="B3663" s="141" t="s">
        <v>2175</v>
      </c>
      <c r="C3663" t="s">
        <v>4923</v>
      </c>
      <c r="D3663" s="140">
        <v>91</v>
      </c>
    </row>
    <row r="3664" spans="1:4">
      <c r="A3664">
        <v>4908</v>
      </c>
      <c r="B3664" s="141" t="s">
        <v>2176</v>
      </c>
      <c r="C3664" t="s">
        <v>4923</v>
      </c>
      <c r="D3664" s="140">
        <v>184.79</v>
      </c>
    </row>
    <row r="3665" spans="1:4">
      <c r="A3665">
        <v>4909</v>
      </c>
      <c r="B3665" s="141" t="s">
        <v>2177</v>
      </c>
      <c r="C3665" t="s">
        <v>4923</v>
      </c>
      <c r="D3665" s="140">
        <v>356.87</v>
      </c>
    </row>
    <row r="3666" spans="1:4">
      <c r="A3666">
        <v>4903</v>
      </c>
      <c r="B3666" s="141" t="s">
        <v>2178</v>
      </c>
      <c r="C3666" t="s">
        <v>4923</v>
      </c>
      <c r="D3666" s="140">
        <v>1049.33</v>
      </c>
    </row>
    <row r="3667" spans="1:4">
      <c r="A3667">
        <v>4897</v>
      </c>
      <c r="B3667" s="141" t="s">
        <v>2179</v>
      </c>
      <c r="C3667" t="s">
        <v>4923</v>
      </c>
      <c r="D3667" s="140">
        <v>3.06</v>
      </c>
    </row>
    <row r="3668" spans="1:4">
      <c r="A3668">
        <v>4896</v>
      </c>
      <c r="B3668" s="141" t="s">
        <v>2180</v>
      </c>
      <c r="C3668" t="s">
        <v>4923</v>
      </c>
      <c r="D3668" s="140">
        <v>1.0900000000000001</v>
      </c>
    </row>
    <row r="3669" spans="1:4">
      <c r="A3669">
        <v>4900</v>
      </c>
      <c r="B3669" s="141" t="s">
        <v>2181</v>
      </c>
      <c r="C3669" t="s">
        <v>4923</v>
      </c>
      <c r="D3669" s="140">
        <v>9.1199999999999992</v>
      </c>
    </row>
    <row r="3670" spans="1:4">
      <c r="A3670">
        <v>4898</v>
      </c>
      <c r="B3670" s="141" t="s">
        <v>2182</v>
      </c>
      <c r="C3670" t="s">
        <v>4923</v>
      </c>
      <c r="D3670" s="140">
        <v>3.41</v>
      </c>
    </row>
    <row r="3671" spans="1:4">
      <c r="A3671">
        <v>4899</v>
      </c>
      <c r="B3671" s="141" t="s">
        <v>2183</v>
      </c>
      <c r="C3671" t="s">
        <v>4923</v>
      </c>
      <c r="D3671" s="140">
        <v>12.52</v>
      </c>
    </row>
    <row r="3672" spans="1:4">
      <c r="A3672">
        <v>11096</v>
      </c>
      <c r="B3672" s="141" t="s">
        <v>2184</v>
      </c>
      <c r="C3672" t="s">
        <v>4928</v>
      </c>
      <c r="D3672" s="140">
        <v>1.31</v>
      </c>
    </row>
    <row r="3673" spans="1:4">
      <c r="A3673">
        <v>4741</v>
      </c>
      <c r="B3673" s="141" t="s">
        <v>2185</v>
      </c>
      <c r="C3673" t="s">
        <v>4941</v>
      </c>
      <c r="D3673" s="140">
        <v>90.58</v>
      </c>
    </row>
    <row r="3674" spans="1:4">
      <c r="A3674">
        <v>4752</v>
      </c>
      <c r="B3674" s="141" t="s">
        <v>2186</v>
      </c>
      <c r="C3674" t="s">
        <v>4922</v>
      </c>
      <c r="D3674" s="140">
        <v>10.66</v>
      </c>
    </row>
    <row r="3675" spans="1:4">
      <c r="A3675">
        <v>41091</v>
      </c>
      <c r="B3675" s="141" t="s">
        <v>2187</v>
      </c>
      <c r="C3675" t="s">
        <v>4942</v>
      </c>
      <c r="D3675" s="140">
        <v>1884.74</v>
      </c>
    </row>
    <row r="3676" spans="1:4" ht="30">
      <c r="A3676">
        <v>13954</v>
      </c>
      <c r="B3676" s="141" t="s">
        <v>2188</v>
      </c>
      <c r="C3676" t="s">
        <v>4923</v>
      </c>
      <c r="D3676" s="140">
        <v>7146.79</v>
      </c>
    </row>
    <row r="3677" spans="1:4">
      <c r="A3677">
        <v>3411</v>
      </c>
      <c r="B3677" s="141" t="s">
        <v>2189</v>
      </c>
      <c r="C3677" t="s">
        <v>4928</v>
      </c>
      <c r="D3677" s="140">
        <v>40.04</v>
      </c>
    </row>
    <row r="3678" spans="1:4">
      <c r="A3678">
        <v>39995</v>
      </c>
      <c r="B3678" s="141" t="s">
        <v>2190</v>
      </c>
      <c r="C3678" t="s">
        <v>4941</v>
      </c>
      <c r="D3678" s="140">
        <v>308.08</v>
      </c>
    </row>
    <row r="3679" spans="1:4" ht="30">
      <c r="A3679">
        <v>11615</v>
      </c>
      <c r="B3679" s="141" t="s">
        <v>2191</v>
      </c>
      <c r="C3679" t="s">
        <v>4921</v>
      </c>
      <c r="D3679" s="140">
        <v>2.61</v>
      </c>
    </row>
    <row r="3680" spans="1:4" ht="30">
      <c r="A3680">
        <v>3408</v>
      </c>
      <c r="B3680" s="141" t="s">
        <v>2192</v>
      </c>
      <c r="C3680" t="s">
        <v>4921</v>
      </c>
      <c r="D3680" s="140">
        <v>6.94</v>
      </c>
    </row>
    <row r="3681" spans="1:4" ht="30">
      <c r="A3681">
        <v>3409</v>
      </c>
      <c r="B3681" s="141" t="s">
        <v>2193</v>
      </c>
      <c r="C3681" t="s">
        <v>4921</v>
      </c>
      <c r="D3681" s="140">
        <v>17.350000000000001</v>
      </c>
    </row>
    <row r="3682" spans="1:4">
      <c r="A3682">
        <v>11427</v>
      </c>
      <c r="B3682" s="141" t="s">
        <v>2194</v>
      </c>
      <c r="C3682" t="s">
        <v>4928</v>
      </c>
      <c r="D3682" s="140">
        <v>119.19</v>
      </c>
    </row>
    <row r="3683" spans="1:4">
      <c r="A3683">
        <v>4491</v>
      </c>
      <c r="B3683" s="141" t="s">
        <v>8863</v>
      </c>
      <c r="C3683" t="s">
        <v>4924</v>
      </c>
      <c r="D3683" s="140">
        <v>9.9499999999999993</v>
      </c>
    </row>
    <row r="3684" spans="1:4" ht="30">
      <c r="A3684">
        <v>2745</v>
      </c>
      <c r="B3684" s="141" t="s">
        <v>8864</v>
      </c>
      <c r="C3684" t="s">
        <v>4924</v>
      </c>
      <c r="D3684" s="140">
        <v>3.82</v>
      </c>
    </row>
    <row r="3685" spans="1:4" ht="30">
      <c r="A3685">
        <v>14439</v>
      </c>
      <c r="B3685" s="141" t="s">
        <v>8865</v>
      </c>
      <c r="C3685" t="s">
        <v>4924</v>
      </c>
      <c r="D3685" s="140">
        <v>4.7300000000000004</v>
      </c>
    </row>
    <row r="3686" spans="1:4" ht="30">
      <c r="A3686">
        <v>44496</v>
      </c>
      <c r="B3686" s="141" t="s">
        <v>8866</v>
      </c>
      <c r="C3686" t="s">
        <v>4923</v>
      </c>
      <c r="D3686" s="140">
        <v>236.2</v>
      </c>
    </row>
    <row r="3687" spans="1:4">
      <c r="A3687">
        <v>12362</v>
      </c>
      <c r="B3687" s="141" t="s">
        <v>2195</v>
      </c>
      <c r="C3687" t="s">
        <v>4923</v>
      </c>
      <c r="D3687" s="140">
        <v>16.940000000000001</v>
      </c>
    </row>
    <row r="3688" spans="1:4">
      <c r="A3688">
        <v>421</v>
      </c>
      <c r="B3688" s="141" t="s">
        <v>8867</v>
      </c>
      <c r="C3688" t="s">
        <v>4923</v>
      </c>
      <c r="D3688" s="140">
        <v>17.43</v>
      </c>
    </row>
    <row r="3689" spans="1:4" ht="30">
      <c r="A3689">
        <v>14148</v>
      </c>
      <c r="B3689" s="141" t="s">
        <v>2196</v>
      </c>
      <c r="C3689" t="s">
        <v>4923</v>
      </c>
      <c r="D3689" s="140">
        <v>0.91</v>
      </c>
    </row>
    <row r="3690" spans="1:4">
      <c r="A3690">
        <v>4341</v>
      </c>
      <c r="B3690" s="141" t="s">
        <v>2197</v>
      </c>
      <c r="C3690" t="s">
        <v>4923</v>
      </c>
      <c r="D3690" s="140">
        <v>0.98</v>
      </c>
    </row>
    <row r="3691" spans="1:4">
      <c r="A3691">
        <v>4337</v>
      </c>
      <c r="B3691" s="141" t="s">
        <v>2198</v>
      </c>
      <c r="C3691" t="s">
        <v>4923</v>
      </c>
      <c r="D3691" s="140">
        <v>2.48</v>
      </c>
    </row>
    <row r="3692" spans="1:4">
      <c r="A3692">
        <v>4339</v>
      </c>
      <c r="B3692" s="141" t="s">
        <v>2199</v>
      </c>
      <c r="C3692" t="s">
        <v>4923</v>
      </c>
      <c r="D3692" s="140">
        <v>0.52</v>
      </c>
    </row>
    <row r="3693" spans="1:4">
      <c r="A3693">
        <v>39997</v>
      </c>
      <c r="B3693" s="141" t="s">
        <v>2200</v>
      </c>
      <c r="C3693" t="s">
        <v>4923</v>
      </c>
      <c r="D3693" s="140">
        <v>0.28999999999999998</v>
      </c>
    </row>
    <row r="3694" spans="1:4">
      <c r="A3694">
        <v>11971</v>
      </c>
      <c r="B3694" s="141" t="s">
        <v>2201</v>
      </c>
      <c r="C3694" t="s">
        <v>4923</v>
      </c>
      <c r="D3694" s="140">
        <v>4.0999999999999996</v>
      </c>
    </row>
    <row r="3695" spans="1:4">
      <c r="A3695">
        <v>4342</v>
      </c>
      <c r="B3695" s="141" t="s">
        <v>2202</v>
      </c>
      <c r="C3695" t="s">
        <v>4923</v>
      </c>
      <c r="D3695" s="140">
        <v>0.21</v>
      </c>
    </row>
    <row r="3696" spans="1:4">
      <c r="A3696">
        <v>4330</v>
      </c>
      <c r="B3696" s="141" t="s">
        <v>2203</v>
      </c>
      <c r="C3696" t="s">
        <v>4923</v>
      </c>
      <c r="D3696" s="140">
        <v>0.14000000000000001</v>
      </c>
    </row>
    <row r="3697" spans="1:4">
      <c r="A3697">
        <v>4340</v>
      </c>
      <c r="B3697" s="141" t="s">
        <v>2204</v>
      </c>
      <c r="C3697" t="s">
        <v>4923</v>
      </c>
      <c r="D3697" s="140">
        <v>1.1499999999999999</v>
      </c>
    </row>
    <row r="3698" spans="1:4">
      <c r="A3698">
        <v>5088</v>
      </c>
      <c r="B3698" s="141" t="s">
        <v>8868</v>
      </c>
      <c r="C3698" t="s">
        <v>4923</v>
      </c>
      <c r="D3698" s="140">
        <v>7.61</v>
      </c>
    </row>
    <row r="3699" spans="1:4" ht="30">
      <c r="A3699">
        <v>11154</v>
      </c>
      <c r="B3699" s="141" t="s">
        <v>2205</v>
      </c>
      <c r="C3699" t="s">
        <v>4923</v>
      </c>
      <c r="D3699" s="140">
        <v>1536.7</v>
      </c>
    </row>
    <row r="3700" spans="1:4" ht="45">
      <c r="A3700">
        <v>4989</v>
      </c>
      <c r="B3700" s="141" t="s">
        <v>8869</v>
      </c>
      <c r="C3700" t="s">
        <v>4923</v>
      </c>
      <c r="D3700" s="140">
        <v>353.13</v>
      </c>
    </row>
    <row r="3701" spans="1:4" ht="45">
      <c r="A3701">
        <v>4982</v>
      </c>
      <c r="B3701" s="141" t="s">
        <v>8870</v>
      </c>
      <c r="C3701" t="s">
        <v>4923</v>
      </c>
      <c r="D3701" s="140">
        <v>331.22</v>
      </c>
    </row>
    <row r="3702" spans="1:4" ht="45">
      <c r="A3702">
        <v>4962</v>
      </c>
      <c r="B3702" s="141" t="s">
        <v>8871</v>
      </c>
      <c r="C3702" t="s">
        <v>4923</v>
      </c>
      <c r="D3702" s="140">
        <v>261.20999999999998</v>
      </c>
    </row>
    <row r="3703" spans="1:4" ht="45">
      <c r="A3703">
        <v>4981</v>
      </c>
      <c r="B3703" s="141" t="s">
        <v>8872</v>
      </c>
      <c r="C3703" t="s">
        <v>4923</v>
      </c>
      <c r="D3703" s="140">
        <v>232.54</v>
      </c>
    </row>
    <row r="3704" spans="1:4" ht="45">
      <c r="A3704">
        <v>4964</v>
      </c>
      <c r="B3704" s="141" t="s">
        <v>8873</v>
      </c>
      <c r="C3704" t="s">
        <v>4923</v>
      </c>
      <c r="D3704" s="140">
        <v>295</v>
      </c>
    </row>
    <row r="3705" spans="1:4" ht="45">
      <c r="A3705">
        <v>4992</v>
      </c>
      <c r="B3705" s="141" t="s">
        <v>8874</v>
      </c>
      <c r="C3705" t="s">
        <v>4923</v>
      </c>
      <c r="D3705" s="140">
        <v>288.17</v>
      </c>
    </row>
    <row r="3706" spans="1:4" ht="45">
      <c r="A3706">
        <v>4987</v>
      </c>
      <c r="B3706" s="141" t="s">
        <v>8875</v>
      </c>
      <c r="C3706" t="s">
        <v>4923</v>
      </c>
      <c r="D3706" s="140">
        <v>329.68</v>
      </c>
    </row>
    <row r="3707" spans="1:4" ht="30">
      <c r="A3707">
        <v>4930</v>
      </c>
      <c r="B3707" s="141" t="s">
        <v>8876</v>
      </c>
      <c r="C3707" t="s">
        <v>4921</v>
      </c>
      <c r="D3707" s="140">
        <v>650.89</v>
      </c>
    </row>
    <row r="3708" spans="1:4" ht="45">
      <c r="A3708">
        <v>39021</v>
      </c>
      <c r="B3708" s="141" t="s">
        <v>8877</v>
      </c>
      <c r="C3708" t="s">
        <v>4923</v>
      </c>
      <c r="D3708" s="140">
        <v>692.06</v>
      </c>
    </row>
    <row r="3709" spans="1:4" ht="30">
      <c r="A3709">
        <v>39022</v>
      </c>
      <c r="B3709" s="141" t="s">
        <v>8878</v>
      </c>
      <c r="C3709" t="s">
        <v>4923</v>
      </c>
      <c r="D3709" s="140">
        <v>619.9</v>
      </c>
    </row>
    <row r="3710" spans="1:4" ht="45">
      <c r="A3710">
        <v>39024</v>
      </c>
      <c r="B3710" s="141" t="s">
        <v>2206</v>
      </c>
      <c r="C3710" t="s">
        <v>4923</v>
      </c>
      <c r="D3710" s="140">
        <v>691.22</v>
      </c>
    </row>
    <row r="3711" spans="1:4" ht="30">
      <c r="A3711">
        <v>4914</v>
      </c>
      <c r="B3711" s="141" t="s">
        <v>2207</v>
      </c>
      <c r="C3711" t="s">
        <v>4921</v>
      </c>
      <c r="D3711" s="140">
        <v>560.46</v>
      </c>
    </row>
    <row r="3712" spans="1:4" ht="30">
      <c r="A3712">
        <v>4917</v>
      </c>
      <c r="B3712" s="141" t="s">
        <v>2208</v>
      </c>
      <c r="C3712" t="s">
        <v>4921</v>
      </c>
      <c r="D3712" s="140">
        <v>387.06</v>
      </c>
    </row>
    <row r="3713" spans="1:4" ht="30">
      <c r="A3713">
        <v>39025</v>
      </c>
      <c r="B3713" s="141" t="s">
        <v>2209</v>
      </c>
      <c r="C3713" t="s">
        <v>4923</v>
      </c>
      <c r="D3713" s="140">
        <v>708.78</v>
      </c>
    </row>
    <row r="3714" spans="1:4" ht="45">
      <c r="A3714">
        <v>4922</v>
      </c>
      <c r="B3714" s="141" t="s">
        <v>2210</v>
      </c>
      <c r="C3714" t="s">
        <v>4921</v>
      </c>
      <c r="D3714" s="140">
        <v>359.03</v>
      </c>
    </row>
    <row r="3715" spans="1:4" ht="30">
      <c r="A3715">
        <v>4911</v>
      </c>
      <c r="B3715" s="141" t="s">
        <v>2211</v>
      </c>
      <c r="C3715" t="s">
        <v>4921</v>
      </c>
      <c r="D3715" s="140">
        <v>498.96</v>
      </c>
    </row>
    <row r="3716" spans="1:4" ht="45">
      <c r="A3716">
        <v>37518</v>
      </c>
      <c r="B3716" s="141" t="s">
        <v>2212</v>
      </c>
      <c r="C3716" t="s">
        <v>4921</v>
      </c>
      <c r="D3716" s="140">
        <v>810.81</v>
      </c>
    </row>
    <row r="3717" spans="1:4" ht="30">
      <c r="A3717">
        <v>4910</v>
      </c>
      <c r="B3717" s="141" t="s">
        <v>2213</v>
      </c>
      <c r="C3717" t="s">
        <v>4921</v>
      </c>
      <c r="D3717" s="140">
        <v>683.52</v>
      </c>
    </row>
    <row r="3718" spans="1:4" ht="30">
      <c r="A3718">
        <v>4943</v>
      </c>
      <c r="B3718" s="141" t="s">
        <v>2214</v>
      </c>
      <c r="C3718" t="s">
        <v>4921</v>
      </c>
      <c r="D3718" s="140">
        <v>1018.28</v>
      </c>
    </row>
    <row r="3719" spans="1:4" ht="30">
      <c r="A3719">
        <v>5002</v>
      </c>
      <c r="B3719" s="141" t="s">
        <v>5534</v>
      </c>
      <c r="C3719" t="s">
        <v>4921</v>
      </c>
      <c r="D3719" s="140">
        <v>371.61</v>
      </c>
    </row>
    <row r="3720" spans="1:4" ht="30">
      <c r="A3720">
        <v>4977</v>
      </c>
      <c r="B3720" s="141" t="s">
        <v>5535</v>
      </c>
      <c r="C3720" t="s">
        <v>4921</v>
      </c>
      <c r="D3720" s="140">
        <v>250.85</v>
      </c>
    </row>
    <row r="3721" spans="1:4" ht="30">
      <c r="A3721">
        <v>5028</v>
      </c>
      <c r="B3721" s="141" t="s">
        <v>5536</v>
      </c>
      <c r="C3721" t="s">
        <v>4921</v>
      </c>
      <c r="D3721" s="140">
        <v>613.79</v>
      </c>
    </row>
    <row r="3722" spans="1:4" ht="30">
      <c r="A3722">
        <v>4998</v>
      </c>
      <c r="B3722" s="141" t="s">
        <v>5537</v>
      </c>
      <c r="C3722" t="s">
        <v>4921</v>
      </c>
      <c r="D3722" s="140">
        <v>509.77</v>
      </c>
    </row>
    <row r="3723" spans="1:4" ht="30">
      <c r="A3723">
        <v>4969</v>
      </c>
      <c r="B3723" s="141" t="s">
        <v>5538</v>
      </c>
      <c r="C3723" t="s">
        <v>4921</v>
      </c>
      <c r="D3723" s="140">
        <v>354.78</v>
      </c>
    </row>
    <row r="3724" spans="1:4" ht="45">
      <c r="A3724">
        <v>11364</v>
      </c>
      <c r="B3724" s="141" t="s">
        <v>8879</v>
      </c>
      <c r="C3724" t="s">
        <v>4923</v>
      </c>
      <c r="D3724" s="140">
        <v>199.77</v>
      </c>
    </row>
    <row r="3725" spans="1:4" ht="45">
      <c r="A3725">
        <v>11365</v>
      </c>
      <c r="B3725" s="141" t="s">
        <v>8880</v>
      </c>
      <c r="C3725" t="s">
        <v>4923</v>
      </c>
      <c r="D3725" s="140">
        <v>207.31</v>
      </c>
    </row>
    <row r="3726" spans="1:4" ht="45">
      <c r="A3726">
        <v>11366</v>
      </c>
      <c r="B3726" s="141" t="s">
        <v>8881</v>
      </c>
      <c r="C3726" t="s">
        <v>4923</v>
      </c>
      <c r="D3726" s="140">
        <v>220.37</v>
      </c>
    </row>
    <row r="3727" spans="1:4" ht="30">
      <c r="A3727">
        <v>43777</v>
      </c>
      <c r="B3727" s="141" t="s">
        <v>8882</v>
      </c>
      <c r="C3727" t="s">
        <v>4923</v>
      </c>
      <c r="D3727" s="140">
        <v>258.86</v>
      </c>
    </row>
    <row r="3728" spans="1:4" ht="45">
      <c r="A3728">
        <v>20322</v>
      </c>
      <c r="B3728" s="141" t="s">
        <v>8883</v>
      </c>
      <c r="C3728" t="s">
        <v>4923</v>
      </c>
      <c r="D3728" s="140">
        <v>240.3</v>
      </c>
    </row>
    <row r="3729" spans="1:4" ht="45">
      <c r="A3729">
        <v>10553</v>
      </c>
      <c r="B3729" s="141" t="s">
        <v>8884</v>
      </c>
      <c r="C3729" t="s">
        <v>4923</v>
      </c>
      <c r="D3729" s="140">
        <v>218.19</v>
      </c>
    </row>
    <row r="3730" spans="1:4" ht="45">
      <c r="A3730">
        <v>5020</v>
      </c>
      <c r="B3730" s="141" t="s">
        <v>8885</v>
      </c>
      <c r="C3730" t="s">
        <v>4923</v>
      </c>
      <c r="D3730" s="140">
        <v>230.04</v>
      </c>
    </row>
    <row r="3731" spans="1:4" ht="45">
      <c r="A3731">
        <v>10554</v>
      </c>
      <c r="B3731" s="141" t="s">
        <v>8886</v>
      </c>
      <c r="C3731" t="s">
        <v>4923</v>
      </c>
      <c r="D3731" s="140">
        <v>220.13</v>
      </c>
    </row>
    <row r="3732" spans="1:4" ht="45">
      <c r="A3732">
        <v>10555</v>
      </c>
      <c r="B3732" s="141" t="s">
        <v>8887</v>
      </c>
      <c r="C3732" t="s">
        <v>4923</v>
      </c>
      <c r="D3732" s="140">
        <v>240.06</v>
      </c>
    </row>
    <row r="3733" spans="1:4" ht="45">
      <c r="A3733">
        <v>10556</v>
      </c>
      <c r="B3733" s="141" t="s">
        <v>8888</v>
      </c>
      <c r="C3733" t="s">
        <v>4923</v>
      </c>
      <c r="D3733" s="140">
        <v>319.18</v>
      </c>
    </row>
    <row r="3734" spans="1:4" ht="45">
      <c r="A3734">
        <v>39502</v>
      </c>
      <c r="B3734" s="141" t="s">
        <v>8889</v>
      </c>
      <c r="C3734" t="s">
        <v>4923</v>
      </c>
      <c r="D3734" s="140">
        <v>448.2</v>
      </c>
    </row>
    <row r="3735" spans="1:4" ht="45">
      <c r="A3735">
        <v>39504</v>
      </c>
      <c r="B3735" s="141" t="s">
        <v>8890</v>
      </c>
      <c r="C3735" t="s">
        <v>4923</v>
      </c>
      <c r="D3735" s="140">
        <v>495.63</v>
      </c>
    </row>
    <row r="3736" spans="1:4" ht="45">
      <c r="A3736">
        <v>39503</v>
      </c>
      <c r="B3736" s="141" t="s">
        <v>8891</v>
      </c>
      <c r="C3736" t="s">
        <v>4923</v>
      </c>
      <c r="D3736" s="140">
        <v>521.63</v>
      </c>
    </row>
    <row r="3737" spans="1:4" ht="45">
      <c r="A3737">
        <v>39505</v>
      </c>
      <c r="B3737" s="141" t="s">
        <v>8892</v>
      </c>
      <c r="C3737" t="s">
        <v>4923</v>
      </c>
      <c r="D3737" s="140">
        <v>562.14</v>
      </c>
    </row>
    <row r="3738" spans="1:4">
      <c r="A3738">
        <v>44471</v>
      </c>
      <c r="B3738" s="141" t="s">
        <v>8893</v>
      </c>
      <c r="C3738" t="s">
        <v>4923</v>
      </c>
      <c r="D3738" s="140">
        <v>598.65</v>
      </c>
    </row>
    <row r="3739" spans="1:4" ht="30">
      <c r="A3739">
        <v>4944</v>
      </c>
      <c r="B3739" s="141" t="s">
        <v>2215</v>
      </c>
      <c r="C3739" t="s">
        <v>4921</v>
      </c>
      <c r="D3739" s="140">
        <v>1522.33</v>
      </c>
    </row>
    <row r="3740" spans="1:4">
      <c r="A3740">
        <v>21102</v>
      </c>
      <c r="B3740" s="141" t="s">
        <v>2216</v>
      </c>
      <c r="C3740" t="s">
        <v>4923</v>
      </c>
      <c r="D3740" s="140">
        <v>41.23</v>
      </c>
    </row>
    <row r="3741" spans="1:4">
      <c r="A3741">
        <v>21101</v>
      </c>
      <c r="B3741" s="141" t="s">
        <v>2217</v>
      </c>
      <c r="C3741" t="s">
        <v>4923</v>
      </c>
      <c r="D3741" s="140">
        <v>26.48</v>
      </c>
    </row>
    <row r="3742" spans="1:4" ht="30">
      <c r="A3742">
        <v>34713</v>
      </c>
      <c r="B3742" s="141" t="s">
        <v>2218</v>
      </c>
      <c r="C3742" t="s">
        <v>4921</v>
      </c>
      <c r="D3742" s="140">
        <v>540.35</v>
      </c>
    </row>
    <row r="3743" spans="1:4" ht="30">
      <c r="A3743">
        <v>37563</v>
      </c>
      <c r="B3743" s="141" t="s">
        <v>8894</v>
      </c>
      <c r="C3743" t="s">
        <v>4921</v>
      </c>
      <c r="D3743" s="140">
        <v>716.22</v>
      </c>
    </row>
    <row r="3744" spans="1:4" ht="30">
      <c r="A3744">
        <v>4948</v>
      </c>
      <c r="B3744" s="141" t="s">
        <v>8895</v>
      </c>
      <c r="C3744" t="s">
        <v>4921</v>
      </c>
      <c r="D3744" s="140">
        <v>623.12</v>
      </c>
    </row>
    <row r="3745" spans="1:4" ht="45">
      <c r="A3745">
        <v>37561</v>
      </c>
      <c r="B3745" s="141" t="s">
        <v>2219</v>
      </c>
      <c r="C3745" t="s">
        <v>4921</v>
      </c>
      <c r="D3745" s="140">
        <v>581.15</v>
      </c>
    </row>
    <row r="3746" spans="1:4" ht="30">
      <c r="A3746">
        <v>37562</v>
      </c>
      <c r="B3746" s="141" t="s">
        <v>2220</v>
      </c>
      <c r="C3746" t="s">
        <v>4921</v>
      </c>
      <c r="D3746" s="140">
        <v>761.96</v>
      </c>
    </row>
    <row r="3747" spans="1:4" ht="30">
      <c r="A3747">
        <v>14164</v>
      </c>
      <c r="B3747" s="141" t="s">
        <v>2221</v>
      </c>
      <c r="C3747" t="s">
        <v>4923</v>
      </c>
      <c r="D3747" s="140">
        <v>2328</v>
      </c>
    </row>
    <row r="3748" spans="1:4" ht="30">
      <c r="A3748">
        <v>14163</v>
      </c>
      <c r="B3748" s="141" t="s">
        <v>2222</v>
      </c>
      <c r="C3748" t="s">
        <v>4923</v>
      </c>
      <c r="D3748" s="140">
        <v>2645.92</v>
      </c>
    </row>
    <row r="3749" spans="1:4" ht="30">
      <c r="A3749">
        <v>5051</v>
      </c>
      <c r="B3749" s="141" t="s">
        <v>4250</v>
      </c>
      <c r="C3749" t="s">
        <v>4923</v>
      </c>
      <c r="D3749" s="140">
        <v>2250.3200000000002</v>
      </c>
    </row>
    <row r="3750" spans="1:4" ht="30">
      <c r="A3750">
        <v>14162</v>
      </c>
      <c r="B3750" s="141" t="s">
        <v>4249</v>
      </c>
      <c r="C3750" t="s">
        <v>4923</v>
      </c>
      <c r="D3750" s="140">
        <v>2247.06</v>
      </c>
    </row>
    <row r="3751" spans="1:4" ht="30">
      <c r="A3751">
        <v>5052</v>
      </c>
      <c r="B3751" s="141" t="s">
        <v>2223</v>
      </c>
      <c r="C3751" t="s">
        <v>4923</v>
      </c>
      <c r="D3751" s="140">
        <v>1676.62</v>
      </c>
    </row>
    <row r="3752" spans="1:4" ht="30">
      <c r="A3752">
        <v>14166</v>
      </c>
      <c r="B3752" s="141" t="s">
        <v>2224</v>
      </c>
      <c r="C3752" t="s">
        <v>4923</v>
      </c>
      <c r="D3752" s="140">
        <v>1697.91</v>
      </c>
    </row>
    <row r="3753" spans="1:4" ht="30">
      <c r="A3753">
        <v>14165</v>
      </c>
      <c r="B3753" s="141" t="s">
        <v>2225</v>
      </c>
      <c r="C3753" t="s">
        <v>4923</v>
      </c>
      <c r="D3753" s="140">
        <v>2352.2199999999998</v>
      </c>
    </row>
    <row r="3754" spans="1:4" ht="30">
      <c r="A3754">
        <v>5050</v>
      </c>
      <c r="B3754" s="141" t="s">
        <v>2226</v>
      </c>
      <c r="C3754" t="s">
        <v>4923</v>
      </c>
      <c r="D3754" s="140">
        <v>578.92999999999995</v>
      </c>
    </row>
    <row r="3755" spans="1:4" ht="30">
      <c r="A3755">
        <v>12366</v>
      </c>
      <c r="B3755" s="141" t="s">
        <v>8896</v>
      </c>
      <c r="C3755" t="s">
        <v>4923</v>
      </c>
      <c r="D3755" s="140">
        <v>1026.1400000000001</v>
      </c>
    </row>
    <row r="3756" spans="1:4" ht="30">
      <c r="A3756">
        <v>5045</v>
      </c>
      <c r="B3756" s="141" t="s">
        <v>8897</v>
      </c>
      <c r="C3756" t="s">
        <v>4923</v>
      </c>
      <c r="D3756" s="140">
        <v>1629.84</v>
      </c>
    </row>
    <row r="3757" spans="1:4" ht="30">
      <c r="A3757">
        <v>5035</v>
      </c>
      <c r="B3757" s="141" t="s">
        <v>8898</v>
      </c>
      <c r="C3757" t="s">
        <v>4923</v>
      </c>
      <c r="D3757" s="140">
        <v>2500.48</v>
      </c>
    </row>
    <row r="3758" spans="1:4" ht="30">
      <c r="A3758">
        <v>41180</v>
      </c>
      <c r="B3758" s="141" t="s">
        <v>8899</v>
      </c>
      <c r="C3758" t="s">
        <v>4923</v>
      </c>
      <c r="D3758" s="140">
        <v>3663.87</v>
      </c>
    </row>
    <row r="3759" spans="1:4" ht="30">
      <c r="A3759">
        <v>41181</v>
      </c>
      <c r="B3759" s="141" t="s">
        <v>8900</v>
      </c>
      <c r="C3759" t="s">
        <v>4923</v>
      </c>
      <c r="D3759" s="140">
        <v>4850.8500000000004</v>
      </c>
    </row>
    <row r="3760" spans="1:4" ht="30">
      <c r="A3760">
        <v>41182</v>
      </c>
      <c r="B3760" s="141" t="s">
        <v>8901</v>
      </c>
      <c r="C3760" t="s">
        <v>4923</v>
      </c>
      <c r="D3760" s="140">
        <v>6958.94</v>
      </c>
    </row>
    <row r="3761" spans="1:4" ht="30">
      <c r="A3761">
        <v>41183</v>
      </c>
      <c r="B3761" s="141" t="s">
        <v>8902</v>
      </c>
      <c r="C3761" t="s">
        <v>4923</v>
      </c>
      <c r="D3761" s="140">
        <v>8688.3799999999992</v>
      </c>
    </row>
    <row r="3762" spans="1:4" ht="30">
      <c r="A3762">
        <v>41184</v>
      </c>
      <c r="B3762" s="141" t="s">
        <v>8903</v>
      </c>
      <c r="C3762" t="s">
        <v>4923</v>
      </c>
      <c r="D3762" s="140">
        <v>13228.59</v>
      </c>
    </row>
    <row r="3763" spans="1:4" ht="30">
      <c r="A3763">
        <v>41185</v>
      </c>
      <c r="B3763" s="141" t="s">
        <v>8904</v>
      </c>
      <c r="C3763" t="s">
        <v>4923</v>
      </c>
      <c r="D3763" s="140">
        <v>4905.76</v>
      </c>
    </row>
    <row r="3764" spans="1:4" ht="30">
      <c r="A3764">
        <v>41186</v>
      </c>
      <c r="B3764" s="141" t="s">
        <v>8905</v>
      </c>
      <c r="C3764" t="s">
        <v>4923</v>
      </c>
      <c r="D3764" s="140">
        <v>6874.85</v>
      </c>
    </row>
    <row r="3765" spans="1:4" ht="30">
      <c r="A3765">
        <v>41187</v>
      </c>
      <c r="B3765" s="141" t="s">
        <v>8906</v>
      </c>
      <c r="C3765" t="s">
        <v>4923</v>
      </c>
      <c r="D3765" s="140">
        <v>9219.74</v>
      </c>
    </row>
    <row r="3766" spans="1:4" ht="30">
      <c r="A3766">
        <v>41188</v>
      </c>
      <c r="B3766" s="141" t="s">
        <v>8907</v>
      </c>
      <c r="C3766" t="s">
        <v>4923</v>
      </c>
      <c r="D3766" s="140">
        <v>11790</v>
      </c>
    </row>
    <row r="3767" spans="1:4" ht="30">
      <c r="A3767">
        <v>5036</v>
      </c>
      <c r="B3767" s="141" t="s">
        <v>8908</v>
      </c>
      <c r="C3767" t="s">
        <v>4923</v>
      </c>
      <c r="D3767" s="140">
        <v>884.06</v>
      </c>
    </row>
    <row r="3768" spans="1:4" ht="30">
      <c r="A3768">
        <v>41189</v>
      </c>
      <c r="B3768" s="141" t="s">
        <v>8909</v>
      </c>
      <c r="C3768" t="s">
        <v>4923</v>
      </c>
      <c r="D3768" s="140">
        <v>15157.28</v>
      </c>
    </row>
    <row r="3769" spans="1:4" ht="30">
      <c r="A3769">
        <v>41190</v>
      </c>
      <c r="B3769" s="141" t="s">
        <v>8910</v>
      </c>
      <c r="C3769" t="s">
        <v>4923</v>
      </c>
      <c r="D3769" s="140">
        <v>5271.17</v>
      </c>
    </row>
    <row r="3770" spans="1:4" ht="30">
      <c r="A3770">
        <v>41191</v>
      </c>
      <c r="B3770" s="141" t="s">
        <v>8911</v>
      </c>
      <c r="C3770" t="s">
        <v>4923</v>
      </c>
      <c r="D3770" s="140">
        <v>8083.14</v>
      </c>
    </row>
    <row r="3771" spans="1:4" ht="30">
      <c r="A3771">
        <v>41192</v>
      </c>
      <c r="B3771" s="141" t="s">
        <v>8912</v>
      </c>
      <c r="C3771" t="s">
        <v>4923</v>
      </c>
      <c r="D3771" s="140">
        <v>8426.61</v>
      </c>
    </row>
    <row r="3772" spans="1:4" ht="30">
      <c r="A3772">
        <v>41193</v>
      </c>
      <c r="B3772" s="141" t="s">
        <v>8913</v>
      </c>
      <c r="C3772" t="s">
        <v>4923</v>
      </c>
      <c r="D3772" s="140">
        <v>13768.81</v>
      </c>
    </row>
    <row r="3773" spans="1:4" ht="30">
      <c r="A3773">
        <v>41194</v>
      </c>
      <c r="B3773" s="141" t="s">
        <v>8914</v>
      </c>
      <c r="C3773" t="s">
        <v>4923</v>
      </c>
      <c r="D3773" s="140">
        <v>16429.310000000001</v>
      </c>
    </row>
    <row r="3774" spans="1:4" ht="30">
      <c r="A3774">
        <v>5044</v>
      </c>
      <c r="B3774" s="141" t="s">
        <v>8915</v>
      </c>
      <c r="C3774" t="s">
        <v>4923</v>
      </c>
      <c r="D3774" s="140">
        <v>1417.55</v>
      </c>
    </row>
    <row r="3775" spans="1:4" ht="30">
      <c r="A3775">
        <v>5059</v>
      </c>
      <c r="B3775" s="141" t="s">
        <v>8916</v>
      </c>
      <c r="C3775" t="s">
        <v>4923</v>
      </c>
      <c r="D3775" s="140">
        <v>1057.23</v>
      </c>
    </row>
    <row r="3776" spans="1:4" ht="30">
      <c r="A3776">
        <v>41201</v>
      </c>
      <c r="B3776" s="141" t="s">
        <v>8917</v>
      </c>
      <c r="C3776" t="s">
        <v>4923</v>
      </c>
      <c r="D3776" s="140">
        <v>2145.56</v>
      </c>
    </row>
    <row r="3777" spans="1:4" ht="30">
      <c r="A3777">
        <v>41199</v>
      </c>
      <c r="B3777" s="141" t="s">
        <v>8918</v>
      </c>
      <c r="C3777" t="s">
        <v>4923</v>
      </c>
      <c r="D3777" s="140">
        <v>689.45</v>
      </c>
    </row>
    <row r="3778" spans="1:4" ht="30">
      <c r="A3778">
        <v>5057</v>
      </c>
      <c r="B3778" s="141" t="s">
        <v>8919</v>
      </c>
      <c r="C3778" t="s">
        <v>4923</v>
      </c>
      <c r="D3778" s="140">
        <v>933.39</v>
      </c>
    </row>
    <row r="3779" spans="1:4" ht="30">
      <c r="A3779">
        <v>41200</v>
      </c>
      <c r="B3779" s="141" t="s">
        <v>8920</v>
      </c>
      <c r="C3779" t="s">
        <v>4923</v>
      </c>
      <c r="D3779" s="140">
        <v>1341.91</v>
      </c>
    </row>
    <row r="3780" spans="1:4" ht="30">
      <c r="A3780">
        <v>41205</v>
      </c>
      <c r="B3780" s="141" t="s">
        <v>8921</v>
      </c>
      <c r="C3780" t="s">
        <v>4923</v>
      </c>
      <c r="D3780" s="140">
        <v>2486.54</v>
      </c>
    </row>
    <row r="3781" spans="1:4" ht="30">
      <c r="A3781">
        <v>41202</v>
      </c>
      <c r="B3781" s="141" t="s">
        <v>8922</v>
      </c>
      <c r="C3781" t="s">
        <v>4923</v>
      </c>
      <c r="D3781" s="140">
        <v>725.59</v>
      </c>
    </row>
    <row r="3782" spans="1:4" ht="30">
      <c r="A3782">
        <v>41206</v>
      </c>
      <c r="B3782" s="141" t="s">
        <v>8923</v>
      </c>
      <c r="C3782" t="s">
        <v>4923</v>
      </c>
      <c r="D3782" s="140">
        <v>3278.39</v>
      </c>
    </row>
    <row r="3783" spans="1:4" ht="30">
      <c r="A3783">
        <v>12372</v>
      </c>
      <c r="B3783" s="141" t="s">
        <v>8924</v>
      </c>
      <c r="C3783" t="s">
        <v>4923</v>
      </c>
      <c r="D3783" s="140">
        <v>761.87</v>
      </c>
    </row>
    <row r="3784" spans="1:4" ht="30">
      <c r="A3784">
        <v>41207</v>
      </c>
      <c r="B3784" s="141" t="s">
        <v>8925</v>
      </c>
      <c r="C3784" t="s">
        <v>4923</v>
      </c>
      <c r="D3784" s="140">
        <v>4413.37</v>
      </c>
    </row>
    <row r="3785" spans="1:4" ht="30">
      <c r="A3785">
        <v>41203</v>
      </c>
      <c r="B3785" s="141" t="s">
        <v>8926</v>
      </c>
      <c r="C3785" t="s">
        <v>4923</v>
      </c>
      <c r="D3785" s="140">
        <v>1162.31</v>
      </c>
    </row>
    <row r="3786" spans="1:4" ht="30">
      <c r="A3786">
        <v>41204</v>
      </c>
      <c r="B3786" s="141" t="s">
        <v>8927</v>
      </c>
      <c r="C3786" t="s">
        <v>4923</v>
      </c>
      <c r="D3786" s="140">
        <v>1643.22</v>
      </c>
    </row>
    <row r="3787" spans="1:4" ht="30">
      <c r="A3787">
        <v>41210</v>
      </c>
      <c r="B3787" s="141" t="s">
        <v>8928</v>
      </c>
      <c r="C3787" t="s">
        <v>4923</v>
      </c>
      <c r="D3787" s="140">
        <v>2744.95</v>
      </c>
    </row>
    <row r="3788" spans="1:4" ht="30">
      <c r="A3788">
        <v>41208</v>
      </c>
      <c r="B3788" s="141" t="s">
        <v>8929</v>
      </c>
      <c r="C3788" t="s">
        <v>4923</v>
      </c>
      <c r="D3788" s="140">
        <v>960.89</v>
      </c>
    </row>
    <row r="3789" spans="1:4" ht="30">
      <c r="A3789">
        <v>41211</v>
      </c>
      <c r="B3789" s="141" t="s">
        <v>8930</v>
      </c>
      <c r="C3789" t="s">
        <v>4923</v>
      </c>
      <c r="D3789" s="140">
        <v>3867.6</v>
      </c>
    </row>
    <row r="3790" spans="1:4" ht="30">
      <c r="A3790">
        <v>13339</v>
      </c>
      <c r="B3790" s="141" t="s">
        <v>8931</v>
      </c>
      <c r="C3790" t="s">
        <v>4923</v>
      </c>
      <c r="D3790" s="140">
        <v>1302.24</v>
      </c>
    </row>
    <row r="3791" spans="1:4" ht="30">
      <c r="A3791">
        <v>41213</v>
      </c>
      <c r="B3791" s="141" t="s">
        <v>8932</v>
      </c>
      <c r="C3791" t="s">
        <v>4923</v>
      </c>
      <c r="D3791" s="140">
        <v>8016.58</v>
      </c>
    </row>
    <row r="3792" spans="1:4" ht="30">
      <c r="A3792">
        <v>41209</v>
      </c>
      <c r="B3792" s="141" t="s">
        <v>8933</v>
      </c>
      <c r="C3792" t="s">
        <v>4923</v>
      </c>
      <c r="D3792" s="140">
        <v>1791.72</v>
      </c>
    </row>
    <row r="3793" spans="1:4" ht="30">
      <c r="A3793">
        <v>41216</v>
      </c>
      <c r="B3793" s="141" t="s">
        <v>8934</v>
      </c>
      <c r="C3793" t="s">
        <v>4923</v>
      </c>
      <c r="D3793" s="140">
        <v>3356.13</v>
      </c>
    </row>
    <row r="3794" spans="1:4" ht="30">
      <c r="A3794">
        <v>41217</v>
      </c>
      <c r="B3794" s="141" t="s">
        <v>8935</v>
      </c>
      <c r="C3794" t="s">
        <v>4923</v>
      </c>
      <c r="D3794" s="140">
        <v>5381.07</v>
      </c>
    </row>
    <row r="3795" spans="1:4" ht="30">
      <c r="A3795">
        <v>41218</v>
      </c>
      <c r="B3795" s="141" t="s">
        <v>8936</v>
      </c>
      <c r="C3795" t="s">
        <v>4923</v>
      </c>
      <c r="D3795" s="140">
        <v>7216.18</v>
      </c>
    </row>
    <row r="3796" spans="1:4" ht="30">
      <c r="A3796">
        <v>41214</v>
      </c>
      <c r="B3796" s="141" t="s">
        <v>8937</v>
      </c>
      <c r="C3796" t="s">
        <v>4923</v>
      </c>
      <c r="D3796" s="140">
        <v>1521.52</v>
      </c>
    </row>
    <row r="3797" spans="1:4" ht="30">
      <c r="A3797">
        <v>41215</v>
      </c>
      <c r="B3797" s="141" t="s">
        <v>8938</v>
      </c>
      <c r="C3797" t="s">
        <v>4923</v>
      </c>
      <c r="D3797" s="140">
        <v>2290.85</v>
      </c>
    </row>
    <row r="3798" spans="1:4" ht="30">
      <c r="A3798">
        <v>41221</v>
      </c>
      <c r="B3798" s="141" t="s">
        <v>8939</v>
      </c>
      <c r="C3798" t="s">
        <v>4923</v>
      </c>
      <c r="D3798" s="140">
        <v>6633.2</v>
      </c>
    </row>
    <row r="3799" spans="1:4" ht="30">
      <c r="A3799">
        <v>41222</v>
      </c>
      <c r="B3799" s="141" t="s">
        <v>8940</v>
      </c>
      <c r="C3799" t="s">
        <v>4923</v>
      </c>
      <c r="D3799" s="140">
        <v>9492.19</v>
      </c>
    </row>
    <row r="3800" spans="1:4" ht="30">
      <c r="A3800">
        <v>41195</v>
      </c>
      <c r="B3800" s="141" t="s">
        <v>8941</v>
      </c>
      <c r="C3800" t="s">
        <v>4923</v>
      </c>
      <c r="D3800" s="140">
        <v>487.87</v>
      </c>
    </row>
    <row r="3801" spans="1:4" ht="30">
      <c r="A3801">
        <v>41198</v>
      </c>
      <c r="B3801" s="141" t="s">
        <v>8942</v>
      </c>
      <c r="C3801" t="s">
        <v>4923</v>
      </c>
      <c r="D3801" s="140">
        <v>1906.48</v>
      </c>
    </row>
    <row r="3802" spans="1:4" ht="30">
      <c r="A3802">
        <v>41196</v>
      </c>
      <c r="B3802" s="141" t="s">
        <v>8943</v>
      </c>
      <c r="C3802" t="s">
        <v>4923</v>
      </c>
      <c r="D3802" s="140">
        <v>604.74</v>
      </c>
    </row>
    <row r="3803" spans="1:4" ht="30">
      <c r="A3803">
        <v>5033</v>
      </c>
      <c r="B3803" s="141" t="s">
        <v>8944</v>
      </c>
      <c r="C3803" t="s">
        <v>4923</v>
      </c>
      <c r="D3803" s="140">
        <v>794</v>
      </c>
    </row>
    <row r="3804" spans="1:4" ht="30">
      <c r="A3804">
        <v>41197</v>
      </c>
      <c r="B3804" s="141" t="s">
        <v>8945</v>
      </c>
      <c r="C3804" t="s">
        <v>4923</v>
      </c>
      <c r="D3804" s="140">
        <v>1179.3800000000001</v>
      </c>
    </row>
    <row r="3805" spans="1:4">
      <c r="A3805">
        <v>12388</v>
      </c>
      <c r="B3805" s="141" t="s">
        <v>2227</v>
      </c>
      <c r="C3805" t="s">
        <v>4923</v>
      </c>
      <c r="D3805" s="140">
        <v>342.68</v>
      </c>
    </row>
    <row r="3806" spans="1:4" ht="30">
      <c r="A3806">
        <v>2731</v>
      </c>
      <c r="B3806" s="141" t="s">
        <v>8946</v>
      </c>
      <c r="C3806" t="s">
        <v>4924</v>
      </c>
      <c r="D3806" s="140">
        <v>109.07</v>
      </c>
    </row>
    <row r="3807" spans="1:4" ht="30">
      <c r="A3807">
        <v>41457</v>
      </c>
      <c r="B3807" s="141" t="s">
        <v>8947</v>
      </c>
      <c r="C3807" t="s">
        <v>4923</v>
      </c>
      <c r="D3807" s="140">
        <v>1688.96</v>
      </c>
    </row>
    <row r="3808" spans="1:4" ht="30">
      <c r="A3808">
        <v>41458</v>
      </c>
      <c r="B3808" s="141" t="s">
        <v>8948</v>
      </c>
      <c r="C3808" t="s">
        <v>4923</v>
      </c>
      <c r="D3808" s="140">
        <v>2357.87</v>
      </c>
    </row>
    <row r="3809" spans="1:4" ht="30">
      <c r="A3809">
        <v>41459</v>
      </c>
      <c r="B3809" s="141" t="s">
        <v>8949</v>
      </c>
      <c r="C3809" t="s">
        <v>4923</v>
      </c>
      <c r="D3809" s="140">
        <v>3289.05</v>
      </c>
    </row>
    <row r="3810" spans="1:4" ht="30">
      <c r="A3810">
        <v>41461</v>
      </c>
      <c r="B3810" s="141" t="s">
        <v>8950</v>
      </c>
      <c r="C3810" t="s">
        <v>4923</v>
      </c>
      <c r="D3810" s="140">
        <v>4484.45</v>
      </c>
    </row>
    <row r="3811" spans="1:4">
      <c r="A3811">
        <v>44537</v>
      </c>
      <c r="B3811" s="141" t="s">
        <v>8951</v>
      </c>
      <c r="C3811" t="s">
        <v>5058</v>
      </c>
      <c r="D3811" s="140">
        <v>386.2</v>
      </c>
    </row>
    <row r="3812" spans="1:4" ht="30">
      <c r="A3812">
        <v>11844</v>
      </c>
      <c r="B3812" s="141" t="s">
        <v>8952</v>
      </c>
      <c r="C3812" t="s">
        <v>4924</v>
      </c>
      <c r="D3812" s="140">
        <v>47.03</v>
      </c>
    </row>
    <row r="3813" spans="1:4" ht="30">
      <c r="A3813">
        <v>4465</v>
      </c>
      <c r="B3813" s="141" t="s">
        <v>8953</v>
      </c>
      <c r="C3813" t="s">
        <v>4924</v>
      </c>
      <c r="D3813" s="140">
        <v>39.08</v>
      </c>
    </row>
    <row r="3814" spans="1:4" ht="30">
      <c r="A3814">
        <v>35273</v>
      </c>
      <c r="B3814" s="141" t="s">
        <v>8954</v>
      </c>
      <c r="C3814" t="s">
        <v>4924</v>
      </c>
      <c r="D3814" s="140">
        <v>46.87</v>
      </c>
    </row>
    <row r="3815" spans="1:4" ht="30">
      <c r="A3815">
        <v>4470</v>
      </c>
      <c r="B3815" s="141" t="s">
        <v>8955</v>
      </c>
      <c r="C3815" t="s">
        <v>4924</v>
      </c>
      <c r="D3815" s="140">
        <v>108.17</v>
      </c>
    </row>
    <row r="3816" spans="1:4" ht="30">
      <c r="A3816">
        <v>20208</v>
      </c>
      <c r="B3816" s="141" t="s">
        <v>8956</v>
      </c>
      <c r="C3816" t="s">
        <v>4924</v>
      </c>
      <c r="D3816" s="140">
        <v>97.35</v>
      </c>
    </row>
    <row r="3817" spans="1:4" ht="30">
      <c r="A3817">
        <v>20204</v>
      </c>
      <c r="B3817" s="141" t="s">
        <v>8957</v>
      </c>
      <c r="C3817" t="s">
        <v>4924</v>
      </c>
      <c r="D3817" s="140">
        <v>72.11</v>
      </c>
    </row>
    <row r="3818" spans="1:4" ht="30">
      <c r="A3818">
        <v>4437</v>
      </c>
      <c r="B3818" s="141" t="s">
        <v>8958</v>
      </c>
      <c r="C3818" t="s">
        <v>4924</v>
      </c>
      <c r="D3818" s="140">
        <v>81.13</v>
      </c>
    </row>
    <row r="3819" spans="1:4" ht="30">
      <c r="A3819">
        <v>14580</v>
      </c>
      <c r="B3819" s="141" t="s">
        <v>8959</v>
      </c>
      <c r="C3819" t="s">
        <v>4924</v>
      </c>
      <c r="D3819" s="140">
        <v>81.13</v>
      </c>
    </row>
    <row r="3820" spans="1:4">
      <c r="A3820">
        <v>40304</v>
      </c>
      <c r="B3820" s="141" t="s">
        <v>2228</v>
      </c>
      <c r="C3820" t="s">
        <v>4928</v>
      </c>
      <c r="D3820" s="140">
        <v>33.08</v>
      </c>
    </row>
    <row r="3821" spans="1:4">
      <c r="A3821">
        <v>5065</v>
      </c>
      <c r="B3821" s="141" t="s">
        <v>2229</v>
      </c>
      <c r="C3821" t="s">
        <v>4928</v>
      </c>
      <c r="D3821" s="140">
        <v>50.99</v>
      </c>
    </row>
    <row r="3822" spans="1:4">
      <c r="A3822">
        <v>5072</v>
      </c>
      <c r="B3822" s="141" t="s">
        <v>2230</v>
      </c>
      <c r="C3822" t="s">
        <v>4928</v>
      </c>
      <c r="D3822" s="140">
        <v>47.16</v>
      </c>
    </row>
    <row r="3823" spans="1:4">
      <c r="A3823">
        <v>5066</v>
      </c>
      <c r="B3823" s="141" t="s">
        <v>2231</v>
      </c>
      <c r="C3823" t="s">
        <v>4928</v>
      </c>
      <c r="D3823" s="140">
        <v>35.32</v>
      </c>
    </row>
    <row r="3824" spans="1:4" s="134" customFormat="1">
      <c r="A3824">
        <v>5063</v>
      </c>
      <c r="B3824" s="141" t="s">
        <v>2232</v>
      </c>
      <c r="C3824" t="s">
        <v>4928</v>
      </c>
      <c r="D3824" s="140">
        <v>31.98</v>
      </c>
    </row>
    <row r="3825" spans="1:4" s="134" customFormat="1">
      <c r="A3825">
        <v>20247</v>
      </c>
      <c r="B3825" s="141" t="s">
        <v>2233</v>
      </c>
      <c r="C3825" t="s">
        <v>4928</v>
      </c>
      <c r="D3825" s="140">
        <v>29.68</v>
      </c>
    </row>
    <row r="3826" spans="1:4" s="134" customFormat="1">
      <c r="A3826">
        <v>5074</v>
      </c>
      <c r="B3826" s="141" t="s">
        <v>2234</v>
      </c>
      <c r="C3826" t="s">
        <v>4928</v>
      </c>
      <c r="D3826" s="140">
        <v>30.03</v>
      </c>
    </row>
    <row r="3827" spans="1:4">
      <c r="A3827">
        <v>5067</v>
      </c>
      <c r="B3827" s="141" t="s">
        <v>2235</v>
      </c>
      <c r="C3827" t="s">
        <v>4928</v>
      </c>
      <c r="D3827" s="140">
        <v>28.57</v>
      </c>
    </row>
    <row r="3828" spans="1:4">
      <c r="A3828">
        <v>5078</v>
      </c>
      <c r="B3828" s="141" t="s">
        <v>2236</v>
      </c>
      <c r="C3828" t="s">
        <v>4928</v>
      </c>
      <c r="D3828" s="140">
        <v>28.24</v>
      </c>
    </row>
    <row r="3829" spans="1:4">
      <c r="A3829">
        <v>5068</v>
      </c>
      <c r="B3829" s="141" t="s">
        <v>2237</v>
      </c>
      <c r="C3829" t="s">
        <v>4928</v>
      </c>
      <c r="D3829" s="140">
        <v>26.81</v>
      </c>
    </row>
    <row r="3830" spans="1:4">
      <c r="A3830">
        <v>5073</v>
      </c>
      <c r="B3830" s="141" t="s">
        <v>2238</v>
      </c>
      <c r="C3830" t="s">
        <v>4928</v>
      </c>
      <c r="D3830" s="140">
        <v>27.32</v>
      </c>
    </row>
    <row r="3831" spans="1:4">
      <c r="A3831">
        <v>5069</v>
      </c>
      <c r="B3831" s="141" t="s">
        <v>2239</v>
      </c>
      <c r="C3831" t="s">
        <v>4928</v>
      </c>
      <c r="D3831" s="140">
        <v>27.32</v>
      </c>
    </row>
    <row r="3832" spans="1:4">
      <c r="A3832">
        <v>5070</v>
      </c>
      <c r="B3832" s="141" t="s">
        <v>2240</v>
      </c>
      <c r="C3832" t="s">
        <v>4928</v>
      </c>
      <c r="D3832" s="140">
        <v>27.62</v>
      </c>
    </row>
    <row r="3833" spans="1:4">
      <c r="A3833">
        <v>5071</v>
      </c>
      <c r="B3833" s="141" t="s">
        <v>2241</v>
      </c>
      <c r="C3833" t="s">
        <v>4928</v>
      </c>
      <c r="D3833" s="140">
        <v>26.81</v>
      </c>
    </row>
    <row r="3834" spans="1:4">
      <c r="A3834">
        <v>5061</v>
      </c>
      <c r="B3834" s="141" t="s">
        <v>2242</v>
      </c>
      <c r="C3834" t="s">
        <v>4928</v>
      </c>
      <c r="D3834" s="140">
        <v>26.35</v>
      </c>
    </row>
    <row r="3835" spans="1:4">
      <c r="A3835">
        <v>5075</v>
      </c>
      <c r="B3835" s="141" t="s">
        <v>2243</v>
      </c>
      <c r="C3835" t="s">
        <v>4928</v>
      </c>
      <c r="D3835" s="140">
        <v>26.81</v>
      </c>
    </row>
    <row r="3836" spans="1:4">
      <c r="A3836">
        <v>39027</v>
      </c>
      <c r="B3836" s="141" t="s">
        <v>2244</v>
      </c>
      <c r="C3836" t="s">
        <v>4928</v>
      </c>
      <c r="D3836" s="140">
        <v>26.78</v>
      </c>
    </row>
    <row r="3837" spans="1:4">
      <c r="A3837">
        <v>5062</v>
      </c>
      <c r="B3837" s="141" t="s">
        <v>2245</v>
      </c>
      <c r="C3837" t="s">
        <v>4928</v>
      </c>
      <c r="D3837" s="140">
        <v>27.16</v>
      </c>
    </row>
    <row r="3838" spans="1:4">
      <c r="A3838">
        <v>40568</v>
      </c>
      <c r="B3838" s="141" t="s">
        <v>2246</v>
      </c>
      <c r="C3838" t="s">
        <v>4928</v>
      </c>
      <c r="D3838" s="140">
        <v>27.01</v>
      </c>
    </row>
    <row r="3839" spans="1:4">
      <c r="A3839">
        <v>39026</v>
      </c>
      <c r="B3839" s="141" t="s">
        <v>2247</v>
      </c>
      <c r="C3839" t="s">
        <v>4928</v>
      </c>
      <c r="D3839" s="140">
        <v>30.14</v>
      </c>
    </row>
    <row r="3840" spans="1:4" ht="45">
      <c r="A3840">
        <v>42431</v>
      </c>
      <c r="B3840" s="141" t="s">
        <v>5539</v>
      </c>
      <c r="C3840" t="s">
        <v>4923</v>
      </c>
      <c r="D3840" s="140">
        <v>3922.99</v>
      </c>
    </row>
    <row r="3841" spans="1:4">
      <c r="A3841">
        <v>44074</v>
      </c>
      <c r="B3841" s="141" t="s">
        <v>8960</v>
      </c>
      <c r="C3841" t="s">
        <v>4929</v>
      </c>
      <c r="D3841" s="140">
        <v>616.88</v>
      </c>
    </row>
    <row r="3842" spans="1:4">
      <c r="A3842">
        <v>44072</v>
      </c>
      <c r="B3842" s="141" t="s">
        <v>8961</v>
      </c>
      <c r="C3842" t="s">
        <v>4929</v>
      </c>
      <c r="D3842" s="140">
        <v>105.18</v>
      </c>
    </row>
    <row r="3843" spans="1:4" ht="30">
      <c r="A3843">
        <v>511</v>
      </c>
      <c r="B3843" s="141" t="s">
        <v>2248</v>
      </c>
      <c r="C3843" t="s">
        <v>4929</v>
      </c>
      <c r="D3843" s="140">
        <v>16.75</v>
      </c>
    </row>
    <row r="3844" spans="1:4" ht="30">
      <c r="A3844">
        <v>37540</v>
      </c>
      <c r="B3844" s="141" t="s">
        <v>2249</v>
      </c>
      <c r="C3844" t="s">
        <v>4923</v>
      </c>
      <c r="D3844" s="140">
        <v>91603.39</v>
      </c>
    </row>
    <row r="3845" spans="1:4" ht="30">
      <c r="A3845">
        <v>37548</v>
      </c>
      <c r="B3845" s="141" t="s">
        <v>2250</v>
      </c>
      <c r="C3845" t="s">
        <v>4923</v>
      </c>
      <c r="D3845" s="140">
        <v>121419.84</v>
      </c>
    </row>
    <row r="3846" spans="1:4" ht="30">
      <c r="A3846">
        <v>39828</v>
      </c>
      <c r="B3846" s="141" t="s">
        <v>2251</v>
      </c>
      <c r="C3846" t="s">
        <v>4923</v>
      </c>
      <c r="D3846" s="140">
        <v>728.4</v>
      </c>
    </row>
    <row r="3847" spans="1:4" ht="45">
      <c r="A3847">
        <v>12273</v>
      </c>
      <c r="B3847" s="141" t="s">
        <v>2252</v>
      </c>
      <c r="C3847" t="s">
        <v>4923</v>
      </c>
      <c r="D3847" s="140">
        <v>149.56</v>
      </c>
    </row>
    <row r="3848" spans="1:4">
      <c r="A3848">
        <v>38392</v>
      </c>
      <c r="B3848" s="141" t="s">
        <v>2253</v>
      </c>
      <c r="C3848" t="s">
        <v>4923</v>
      </c>
      <c r="D3848" s="140">
        <v>70.69</v>
      </c>
    </row>
    <row r="3849" spans="1:4" ht="30">
      <c r="A3849">
        <v>11735</v>
      </c>
      <c r="B3849" s="141" t="s">
        <v>8962</v>
      </c>
      <c r="C3849" t="s">
        <v>4923</v>
      </c>
      <c r="D3849" s="140">
        <v>11.3</v>
      </c>
    </row>
    <row r="3850" spans="1:4" ht="30">
      <c r="A3850">
        <v>11737</v>
      </c>
      <c r="B3850" s="141" t="s">
        <v>8963</v>
      </c>
      <c r="C3850" t="s">
        <v>4923</v>
      </c>
      <c r="D3850" s="140">
        <v>16.02</v>
      </c>
    </row>
    <row r="3851" spans="1:4" ht="30">
      <c r="A3851">
        <v>11738</v>
      </c>
      <c r="B3851" s="141" t="s">
        <v>8964</v>
      </c>
      <c r="C3851" t="s">
        <v>4923</v>
      </c>
      <c r="D3851" s="140">
        <v>20.2</v>
      </c>
    </row>
    <row r="3852" spans="1:4" ht="30">
      <c r="A3852">
        <v>36143</v>
      </c>
      <c r="B3852" s="141" t="s">
        <v>2254</v>
      </c>
      <c r="C3852" t="s">
        <v>4923</v>
      </c>
      <c r="D3852" s="140">
        <v>28.9</v>
      </c>
    </row>
    <row r="3853" spans="1:4" ht="30">
      <c r="A3853">
        <v>36142</v>
      </c>
      <c r="B3853" s="141" t="s">
        <v>2255</v>
      </c>
      <c r="C3853" t="s">
        <v>4923</v>
      </c>
      <c r="D3853" s="140">
        <v>2.11</v>
      </c>
    </row>
    <row r="3854" spans="1:4">
      <c r="A3854">
        <v>36146</v>
      </c>
      <c r="B3854" s="141" t="s">
        <v>2256</v>
      </c>
      <c r="C3854" t="s">
        <v>4923</v>
      </c>
      <c r="D3854" s="140">
        <v>239.7</v>
      </c>
    </row>
    <row r="3855" spans="1:4" ht="30">
      <c r="A3855">
        <v>39015</v>
      </c>
      <c r="B3855" s="141" t="s">
        <v>5540</v>
      </c>
      <c r="C3855" t="s">
        <v>4923</v>
      </c>
      <c r="D3855" s="140">
        <v>0.97</v>
      </c>
    </row>
    <row r="3856" spans="1:4">
      <c r="A3856">
        <v>38377</v>
      </c>
      <c r="B3856" s="141" t="s">
        <v>2257</v>
      </c>
      <c r="C3856" t="s">
        <v>4923</v>
      </c>
      <c r="D3856" s="140">
        <v>46.64</v>
      </c>
    </row>
    <row r="3857" spans="1:4">
      <c r="A3857">
        <v>38376</v>
      </c>
      <c r="B3857" s="141" t="s">
        <v>2258</v>
      </c>
      <c r="C3857" t="s">
        <v>4923</v>
      </c>
      <c r="D3857" s="140">
        <v>53.18</v>
      </c>
    </row>
    <row r="3858" spans="1:4">
      <c r="A3858">
        <v>38116</v>
      </c>
      <c r="B3858" s="141" t="s">
        <v>4828</v>
      </c>
      <c r="C3858" t="s">
        <v>4923</v>
      </c>
      <c r="D3858" s="140">
        <v>4.6500000000000004</v>
      </c>
    </row>
    <row r="3859" spans="1:4" ht="30">
      <c r="A3859">
        <v>38066</v>
      </c>
      <c r="B3859" s="141" t="s">
        <v>4829</v>
      </c>
      <c r="C3859" t="s">
        <v>4923</v>
      </c>
      <c r="D3859" s="140">
        <v>7.67</v>
      </c>
    </row>
    <row r="3860" spans="1:4">
      <c r="A3860">
        <v>38117</v>
      </c>
      <c r="B3860" s="141" t="s">
        <v>4830</v>
      </c>
      <c r="C3860" t="s">
        <v>4923</v>
      </c>
      <c r="D3860" s="140">
        <v>7.91</v>
      </c>
    </row>
    <row r="3861" spans="1:4" ht="30">
      <c r="A3861">
        <v>38067</v>
      </c>
      <c r="B3861" s="141" t="s">
        <v>4831</v>
      </c>
      <c r="C3861" t="s">
        <v>4923</v>
      </c>
      <c r="D3861" s="140">
        <v>10.8</v>
      </c>
    </row>
    <row r="3862" spans="1:4" ht="30">
      <c r="A3862">
        <v>11522</v>
      </c>
      <c r="B3862" s="141" t="s">
        <v>8965</v>
      </c>
      <c r="C3862" t="s">
        <v>4923</v>
      </c>
      <c r="D3862" s="140">
        <v>14.75</v>
      </c>
    </row>
    <row r="3863" spans="1:4" ht="30">
      <c r="A3863">
        <v>43600</v>
      </c>
      <c r="B3863" s="141" t="s">
        <v>8966</v>
      </c>
      <c r="C3863" t="s">
        <v>4923</v>
      </c>
      <c r="D3863" s="140">
        <v>59.12</v>
      </c>
    </row>
    <row r="3864" spans="1:4" ht="30">
      <c r="A3864">
        <v>5080</v>
      </c>
      <c r="B3864" s="141" t="s">
        <v>8967</v>
      </c>
      <c r="C3864" t="s">
        <v>4923</v>
      </c>
      <c r="D3864" s="140">
        <v>23.05</v>
      </c>
    </row>
    <row r="3865" spans="1:4" ht="30">
      <c r="A3865">
        <v>38168</v>
      </c>
      <c r="B3865" s="141" t="s">
        <v>8968</v>
      </c>
      <c r="C3865" t="s">
        <v>4923</v>
      </c>
      <c r="D3865" s="140">
        <v>160.94999999999999</v>
      </c>
    </row>
    <row r="3866" spans="1:4" ht="30">
      <c r="A3866">
        <v>43601</v>
      </c>
      <c r="B3866" s="141" t="s">
        <v>8969</v>
      </c>
      <c r="C3866" t="s">
        <v>4923</v>
      </c>
      <c r="D3866" s="140">
        <v>80.47</v>
      </c>
    </row>
    <row r="3867" spans="1:4" ht="30">
      <c r="A3867">
        <v>13393</v>
      </c>
      <c r="B3867" s="141" t="s">
        <v>2259</v>
      </c>
      <c r="C3867" t="s">
        <v>4923</v>
      </c>
      <c r="D3867" s="140">
        <v>517.72</v>
      </c>
    </row>
    <row r="3868" spans="1:4" ht="30">
      <c r="A3868">
        <v>13395</v>
      </c>
      <c r="B3868" s="141" t="s">
        <v>7805</v>
      </c>
      <c r="C3868" t="s">
        <v>4923</v>
      </c>
      <c r="D3868" s="140">
        <v>725.52</v>
      </c>
    </row>
    <row r="3869" spans="1:4" ht="30">
      <c r="A3869">
        <v>12039</v>
      </c>
      <c r="B3869" s="141" t="s">
        <v>2260</v>
      </c>
      <c r="C3869" t="s">
        <v>4923</v>
      </c>
      <c r="D3869" s="140">
        <v>762.45</v>
      </c>
    </row>
    <row r="3870" spans="1:4" ht="30">
      <c r="A3870">
        <v>13396</v>
      </c>
      <c r="B3870" s="141" t="s">
        <v>2261</v>
      </c>
      <c r="C3870" t="s">
        <v>4923</v>
      </c>
      <c r="D3870" s="140">
        <v>1070.81</v>
      </c>
    </row>
    <row r="3871" spans="1:4" ht="30">
      <c r="A3871">
        <v>12041</v>
      </c>
      <c r="B3871" s="141" t="s">
        <v>2262</v>
      </c>
      <c r="C3871" t="s">
        <v>4923</v>
      </c>
      <c r="D3871" s="140">
        <v>874.38</v>
      </c>
    </row>
    <row r="3872" spans="1:4" ht="30">
      <c r="A3872">
        <v>12043</v>
      </c>
      <c r="B3872" s="141" t="s">
        <v>2263</v>
      </c>
      <c r="C3872" t="s">
        <v>4923</v>
      </c>
      <c r="D3872" s="140">
        <v>1846.12</v>
      </c>
    </row>
    <row r="3873" spans="1:4" ht="30">
      <c r="A3873">
        <v>39762</v>
      </c>
      <c r="B3873" s="141" t="s">
        <v>2264</v>
      </c>
      <c r="C3873" t="s">
        <v>4923</v>
      </c>
      <c r="D3873" s="140">
        <v>878.8</v>
      </c>
    </row>
    <row r="3874" spans="1:4" ht="30">
      <c r="A3874">
        <v>12042</v>
      </c>
      <c r="B3874" s="141" t="s">
        <v>2265</v>
      </c>
      <c r="C3874" t="s">
        <v>4923</v>
      </c>
      <c r="D3874" s="140">
        <v>1283.02</v>
      </c>
    </row>
    <row r="3875" spans="1:4" ht="30">
      <c r="A3875">
        <v>39763</v>
      </c>
      <c r="B3875" s="141" t="s">
        <v>2266</v>
      </c>
      <c r="C3875" t="s">
        <v>4923</v>
      </c>
      <c r="D3875" s="140">
        <v>1501.61</v>
      </c>
    </row>
    <row r="3876" spans="1:4" ht="30">
      <c r="A3876">
        <v>39760</v>
      </c>
      <c r="B3876" s="141" t="s">
        <v>8218</v>
      </c>
      <c r="C3876" t="s">
        <v>4923</v>
      </c>
      <c r="D3876" s="140">
        <v>1496.67</v>
      </c>
    </row>
    <row r="3877" spans="1:4" ht="30">
      <c r="A3877">
        <v>39756</v>
      </c>
      <c r="B3877" s="141" t="s">
        <v>2267</v>
      </c>
      <c r="C3877" t="s">
        <v>4923</v>
      </c>
      <c r="D3877" s="140">
        <v>537.4</v>
      </c>
    </row>
    <row r="3878" spans="1:4" ht="30">
      <c r="A3878">
        <v>12038</v>
      </c>
      <c r="B3878" s="141" t="s">
        <v>2268</v>
      </c>
      <c r="C3878" t="s">
        <v>4923</v>
      </c>
      <c r="D3878" s="140">
        <v>671.49</v>
      </c>
    </row>
    <row r="3879" spans="1:4" ht="30">
      <c r="A3879">
        <v>39757</v>
      </c>
      <c r="B3879" s="141" t="s">
        <v>2269</v>
      </c>
      <c r="C3879" t="s">
        <v>4923</v>
      </c>
      <c r="D3879" s="140">
        <v>620.91999999999996</v>
      </c>
    </row>
    <row r="3880" spans="1:4" ht="30">
      <c r="A3880">
        <v>39758</v>
      </c>
      <c r="B3880" s="141" t="s">
        <v>2270</v>
      </c>
      <c r="C3880" t="s">
        <v>4923</v>
      </c>
      <c r="D3880" s="140">
        <v>904.91</v>
      </c>
    </row>
    <row r="3881" spans="1:4" ht="30">
      <c r="A3881">
        <v>39759</v>
      </c>
      <c r="B3881" s="141" t="s">
        <v>2271</v>
      </c>
      <c r="C3881" t="s">
        <v>4923</v>
      </c>
      <c r="D3881" s="140">
        <v>1117.56</v>
      </c>
    </row>
    <row r="3882" spans="1:4" ht="30">
      <c r="A3882">
        <v>39761</v>
      </c>
      <c r="B3882" s="141" t="s">
        <v>2272</v>
      </c>
      <c r="C3882" t="s">
        <v>4923</v>
      </c>
      <c r="D3882" s="140">
        <v>1343.34</v>
      </c>
    </row>
    <row r="3883" spans="1:4" ht="30">
      <c r="A3883">
        <v>39805</v>
      </c>
      <c r="B3883" s="141" t="s">
        <v>7806</v>
      </c>
      <c r="C3883" t="s">
        <v>4923</v>
      </c>
      <c r="D3883" s="140">
        <v>136.16</v>
      </c>
    </row>
    <row r="3884" spans="1:4" ht="30">
      <c r="A3884">
        <v>39806</v>
      </c>
      <c r="B3884" s="141" t="s">
        <v>7807</v>
      </c>
      <c r="C3884" t="s">
        <v>4923</v>
      </c>
      <c r="D3884" s="140">
        <v>252.27</v>
      </c>
    </row>
    <row r="3885" spans="1:4" ht="30">
      <c r="A3885">
        <v>39807</v>
      </c>
      <c r="B3885" s="141" t="s">
        <v>7808</v>
      </c>
      <c r="C3885" t="s">
        <v>4923</v>
      </c>
      <c r="D3885" s="140">
        <v>546.74</v>
      </c>
    </row>
    <row r="3886" spans="1:4" ht="30">
      <c r="A3886">
        <v>43100</v>
      </c>
      <c r="B3886" s="141" t="s">
        <v>7809</v>
      </c>
      <c r="C3886" t="s">
        <v>4923</v>
      </c>
      <c r="D3886" s="140">
        <v>427.43</v>
      </c>
    </row>
    <row r="3887" spans="1:4" ht="30">
      <c r="A3887">
        <v>39804</v>
      </c>
      <c r="B3887" s="141" t="s">
        <v>7810</v>
      </c>
      <c r="C3887" t="s">
        <v>4923</v>
      </c>
      <c r="D3887" s="140">
        <v>79.95</v>
      </c>
    </row>
    <row r="3888" spans="1:4" ht="30">
      <c r="A3888">
        <v>39796</v>
      </c>
      <c r="B3888" s="141" t="s">
        <v>7811</v>
      </c>
      <c r="C3888" t="s">
        <v>4923</v>
      </c>
      <c r="D3888" s="140">
        <v>82.81</v>
      </c>
    </row>
    <row r="3889" spans="1:4" ht="30">
      <c r="A3889">
        <v>39797</v>
      </c>
      <c r="B3889" s="141" t="s">
        <v>7812</v>
      </c>
      <c r="C3889" t="s">
        <v>4923</v>
      </c>
      <c r="D3889" s="140">
        <v>130</v>
      </c>
    </row>
    <row r="3890" spans="1:4" ht="30">
      <c r="A3890">
        <v>39798</v>
      </c>
      <c r="B3890" s="141" t="s">
        <v>7813</v>
      </c>
      <c r="C3890" t="s">
        <v>4923</v>
      </c>
      <c r="D3890" s="140">
        <v>222.99</v>
      </c>
    </row>
    <row r="3891" spans="1:4" ht="30">
      <c r="A3891">
        <v>39794</v>
      </c>
      <c r="B3891" s="141" t="s">
        <v>7814</v>
      </c>
      <c r="C3891" t="s">
        <v>4923</v>
      </c>
      <c r="D3891" s="140">
        <v>35.15</v>
      </c>
    </row>
    <row r="3892" spans="1:4" ht="30">
      <c r="A3892">
        <v>39795</v>
      </c>
      <c r="B3892" s="141" t="s">
        <v>7815</v>
      </c>
      <c r="C3892" t="s">
        <v>4923</v>
      </c>
      <c r="D3892" s="140">
        <v>55.53</v>
      </c>
    </row>
    <row r="3893" spans="1:4" ht="30">
      <c r="A3893">
        <v>39799</v>
      </c>
      <c r="B3893" s="141" t="s">
        <v>7816</v>
      </c>
      <c r="C3893" t="s">
        <v>4923</v>
      </c>
      <c r="D3893" s="140">
        <v>40.97</v>
      </c>
    </row>
    <row r="3894" spans="1:4" ht="30">
      <c r="A3894">
        <v>39801</v>
      </c>
      <c r="B3894" s="141" t="s">
        <v>7817</v>
      </c>
      <c r="C3894" t="s">
        <v>4923</v>
      </c>
      <c r="D3894" s="140">
        <v>117.27</v>
      </c>
    </row>
    <row r="3895" spans="1:4" ht="30">
      <c r="A3895">
        <v>39802</v>
      </c>
      <c r="B3895" s="141" t="s">
        <v>7818</v>
      </c>
      <c r="C3895" t="s">
        <v>4923</v>
      </c>
      <c r="D3895" s="140">
        <v>171.89</v>
      </c>
    </row>
    <row r="3896" spans="1:4" ht="30">
      <c r="A3896">
        <v>39803</v>
      </c>
      <c r="B3896" s="141" t="s">
        <v>7819</v>
      </c>
      <c r="C3896" t="s">
        <v>4923</v>
      </c>
      <c r="D3896" s="140">
        <v>239.79</v>
      </c>
    </row>
    <row r="3897" spans="1:4" ht="30">
      <c r="A3897">
        <v>39800</v>
      </c>
      <c r="B3897" s="141" t="s">
        <v>7820</v>
      </c>
      <c r="C3897" t="s">
        <v>4923</v>
      </c>
      <c r="D3897" s="140">
        <v>69.8</v>
      </c>
    </row>
    <row r="3898" spans="1:4">
      <c r="A3898">
        <v>43837</v>
      </c>
      <c r="B3898" s="141" t="s">
        <v>11887</v>
      </c>
      <c r="C3898" t="s">
        <v>4923</v>
      </c>
      <c r="D3898" s="140">
        <v>1031.81</v>
      </c>
    </row>
    <row r="3899" spans="1:4">
      <c r="A3899">
        <v>43836</v>
      </c>
      <c r="B3899" s="141" t="s">
        <v>11888</v>
      </c>
      <c r="C3899" t="s">
        <v>4923</v>
      </c>
      <c r="D3899" s="140">
        <v>2099.56</v>
      </c>
    </row>
    <row r="3900" spans="1:4">
      <c r="A3900">
        <v>21059</v>
      </c>
      <c r="B3900" s="141" t="s">
        <v>2273</v>
      </c>
      <c r="C3900" t="s">
        <v>4923</v>
      </c>
      <c r="D3900" s="140">
        <v>53.48</v>
      </c>
    </row>
    <row r="3901" spans="1:4">
      <c r="A3901">
        <v>11234</v>
      </c>
      <c r="B3901" s="141" t="s">
        <v>2274</v>
      </c>
      <c r="C3901" t="s">
        <v>4923</v>
      </c>
      <c r="D3901" s="140">
        <v>80.62</v>
      </c>
    </row>
    <row r="3902" spans="1:4">
      <c r="A3902">
        <v>21060</v>
      </c>
      <c r="B3902" s="141" t="s">
        <v>2275</v>
      </c>
      <c r="C3902" t="s">
        <v>4923</v>
      </c>
      <c r="D3902" s="140">
        <v>99.22</v>
      </c>
    </row>
    <row r="3903" spans="1:4">
      <c r="A3903">
        <v>21061</v>
      </c>
      <c r="B3903" s="141" t="s">
        <v>2276</v>
      </c>
      <c r="C3903" t="s">
        <v>4923</v>
      </c>
      <c r="D3903" s="140">
        <v>124.03</v>
      </c>
    </row>
    <row r="3904" spans="1:4">
      <c r="A3904">
        <v>21062</v>
      </c>
      <c r="B3904" s="141" t="s">
        <v>2277</v>
      </c>
      <c r="C3904" t="s">
        <v>4923</v>
      </c>
      <c r="D3904" s="140">
        <v>195.34</v>
      </c>
    </row>
    <row r="3905" spans="1:4">
      <c r="A3905">
        <v>11708</v>
      </c>
      <c r="B3905" s="141" t="s">
        <v>2278</v>
      </c>
      <c r="C3905" t="s">
        <v>4923</v>
      </c>
      <c r="D3905" s="140">
        <v>21.31</v>
      </c>
    </row>
    <row r="3906" spans="1:4">
      <c r="A3906">
        <v>11709</v>
      </c>
      <c r="B3906" s="141" t="s">
        <v>2279</v>
      </c>
      <c r="C3906" t="s">
        <v>4923</v>
      </c>
      <c r="D3906" s="140">
        <v>50.07</v>
      </c>
    </row>
    <row r="3907" spans="1:4">
      <c r="A3907">
        <v>11710</v>
      </c>
      <c r="B3907" s="141" t="s">
        <v>2280</v>
      </c>
      <c r="C3907" t="s">
        <v>4923</v>
      </c>
      <c r="D3907" s="140">
        <v>115.11</v>
      </c>
    </row>
    <row r="3908" spans="1:4">
      <c r="A3908">
        <v>11707</v>
      </c>
      <c r="B3908" s="141" t="s">
        <v>2281</v>
      </c>
      <c r="C3908" t="s">
        <v>4923</v>
      </c>
      <c r="D3908" s="140">
        <v>15.96</v>
      </c>
    </row>
    <row r="3909" spans="1:4" ht="30">
      <c r="A3909">
        <v>5102</v>
      </c>
      <c r="B3909" s="141" t="s">
        <v>8970</v>
      </c>
      <c r="C3909" t="s">
        <v>4923</v>
      </c>
      <c r="D3909" s="140">
        <v>15.87</v>
      </c>
    </row>
    <row r="3910" spans="1:4">
      <c r="A3910">
        <v>11739</v>
      </c>
      <c r="B3910" s="141" t="s">
        <v>8971</v>
      </c>
      <c r="C3910" t="s">
        <v>4923</v>
      </c>
      <c r="D3910" s="140">
        <v>11.31</v>
      </c>
    </row>
    <row r="3911" spans="1:4">
      <c r="A3911">
        <v>11711</v>
      </c>
      <c r="B3911" s="141" t="s">
        <v>8972</v>
      </c>
      <c r="C3911" t="s">
        <v>4923</v>
      </c>
      <c r="D3911" s="140">
        <v>13.22</v>
      </c>
    </row>
    <row r="3912" spans="1:4">
      <c r="A3912">
        <v>11741</v>
      </c>
      <c r="B3912" s="141" t="s">
        <v>8973</v>
      </c>
      <c r="C3912" t="s">
        <v>4923</v>
      </c>
      <c r="D3912" s="140">
        <v>14.4</v>
      </c>
    </row>
    <row r="3913" spans="1:4" ht="30">
      <c r="A3913">
        <v>11745</v>
      </c>
      <c r="B3913" s="141" t="s">
        <v>8974</v>
      </c>
      <c r="C3913" t="s">
        <v>4923</v>
      </c>
      <c r="D3913" s="140">
        <v>18.98</v>
      </c>
    </row>
    <row r="3914" spans="1:4" ht="30">
      <c r="A3914">
        <v>11743</v>
      </c>
      <c r="B3914" s="141" t="s">
        <v>8975</v>
      </c>
      <c r="C3914" t="s">
        <v>4923</v>
      </c>
      <c r="D3914" s="140">
        <v>12.09</v>
      </c>
    </row>
    <row r="3915" spans="1:4">
      <c r="A3915">
        <v>40985</v>
      </c>
      <c r="B3915" s="141" t="s">
        <v>2282</v>
      </c>
      <c r="C3915" t="s">
        <v>4942</v>
      </c>
      <c r="D3915" s="140">
        <v>1698.78</v>
      </c>
    </row>
    <row r="3916" spans="1:4">
      <c r="A3916">
        <v>44502</v>
      </c>
      <c r="B3916" s="141" t="s">
        <v>8976</v>
      </c>
      <c r="C3916" t="s">
        <v>4922</v>
      </c>
      <c r="D3916" s="140">
        <v>9.6</v>
      </c>
    </row>
    <row r="3917" spans="1:4">
      <c r="A3917">
        <v>1088</v>
      </c>
      <c r="B3917" s="141" t="s">
        <v>5541</v>
      </c>
      <c r="C3917" t="s">
        <v>4923</v>
      </c>
      <c r="D3917" s="140">
        <v>39.729999999999997</v>
      </c>
    </row>
    <row r="3918" spans="1:4">
      <c r="A3918">
        <v>1087</v>
      </c>
      <c r="B3918" s="141" t="s">
        <v>5542</v>
      </c>
      <c r="C3918" t="s">
        <v>4923</v>
      </c>
      <c r="D3918" s="140">
        <v>49.63</v>
      </c>
    </row>
    <row r="3919" spans="1:4">
      <c r="A3919">
        <v>38777</v>
      </c>
      <c r="B3919" s="141" t="s">
        <v>5543</v>
      </c>
      <c r="C3919" t="s">
        <v>4923</v>
      </c>
      <c r="D3919" s="140">
        <v>98.85</v>
      </c>
    </row>
    <row r="3920" spans="1:4">
      <c r="A3920">
        <v>1086</v>
      </c>
      <c r="B3920" s="141" t="s">
        <v>5544</v>
      </c>
      <c r="C3920" t="s">
        <v>4923</v>
      </c>
      <c r="D3920" s="140">
        <v>52.17</v>
      </c>
    </row>
    <row r="3921" spans="1:4">
      <c r="A3921">
        <v>1079</v>
      </c>
      <c r="B3921" s="141" t="s">
        <v>5545</v>
      </c>
      <c r="C3921" t="s">
        <v>4923</v>
      </c>
      <c r="D3921" s="140">
        <v>53.92</v>
      </c>
    </row>
    <row r="3922" spans="1:4" ht="30">
      <c r="A3922">
        <v>39374</v>
      </c>
      <c r="B3922" s="141" t="s">
        <v>5546</v>
      </c>
      <c r="C3922" t="s">
        <v>4923</v>
      </c>
      <c r="D3922" s="140">
        <v>139.84</v>
      </c>
    </row>
    <row r="3923" spans="1:4">
      <c r="A3923">
        <v>1082</v>
      </c>
      <c r="B3923" s="141" t="s">
        <v>2283</v>
      </c>
      <c r="C3923" t="s">
        <v>4923</v>
      </c>
      <c r="D3923" s="140">
        <v>339</v>
      </c>
    </row>
    <row r="3924" spans="1:4">
      <c r="A3924">
        <v>12316</v>
      </c>
      <c r="B3924" s="141" t="s">
        <v>2284</v>
      </c>
      <c r="C3924" t="s">
        <v>4923</v>
      </c>
      <c r="D3924" s="140">
        <v>155.37</v>
      </c>
    </row>
    <row r="3925" spans="1:4">
      <c r="A3925">
        <v>12317</v>
      </c>
      <c r="B3925" s="141" t="s">
        <v>2285</v>
      </c>
      <c r="C3925" t="s">
        <v>4923</v>
      </c>
      <c r="D3925" s="140">
        <v>185.29</v>
      </c>
    </row>
    <row r="3926" spans="1:4">
      <c r="A3926">
        <v>12318</v>
      </c>
      <c r="B3926" s="141" t="s">
        <v>2286</v>
      </c>
      <c r="C3926" t="s">
        <v>4923</v>
      </c>
      <c r="D3926" s="140">
        <v>213.45</v>
      </c>
    </row>
    <row r="3927" spans="1:4">
      <c r="A3927">
        <v>5104</v>
      </c>
      <c r="B3927" s="141" t="s">
        <v>2287</v>
      </c>
      <c r="C3927" t="s">
        <v>4928</v>
      </c>
      <c r="D3927" s="140">
        <v>70.69</v>
      </c>
    </row>
    <row r="3928" spans="1:4">
      <c r="A3928">
        <v>44530</v>
      </c>
      <c r="B3928" s="141" t="s">
        <v>8977</v>
      </c>
      <c r="C3928" t="s">
        <v>4923</v>
      </c>
      <c r="D3928" s="140">
        <v>83.91</v>
      </c>
    </row>
    <row r="3929" spans="1:4">
      <c r="A3929">
        <v>2710</v>
      </c>
      <c r="B3929" s="141" t="s">
        <v>2288</v>
      </c>
      <c r="C3929" t="s">
        <v>4923</v>
      </c>
      <c r="D3929" s="140">
        <v>67.010000000000005</v>
      </c>
    </row>
    <row r="3930" spans="1:4" ht="30">
      <c r="A3930">
        <v>14575</v>
      </c>
      <c r="B3930" s="141" t="s">
        <v>2289</v>
      </c>
      <c r="C3930" t="s">
        <v>4923</v>
      </c>
      <c r="D3930" s="140">
        <v>6046805.6799999997</v>
      </c>
    </row>
    <row r="3931" spans="1:4">
      <c r="A3931">
        <v>20034</v>
      </c>
      <c r="B3931" s="141" t="s">
        <v>2290</v>
      </c>
      <c r="C3931" t="s">
        <v>4923</v>
      </c>
      <c r="D3931" s="140">
        <v>131.47</v>
      </c>
    </row>
    <row r="3932" spans="1:4">
      <c r="A3932">
        <v>20036</v>
      </c>
      <c r="B3932" s="141" t="s">
        <v>2291</v>
      </c>
      <c r="C3932" t="s">
        <v>4923</v>
      </c>
      <c r="D3932" s="140">
        <v>252.89</v>
      </c>
    </row>
    <row r="3933" spans="1:4">
      <c r="A3933">
        <v>20037</v>
      </c>
      <c r="B3933" s="141" t="s">
        <v>2292</v>
      </c>
      <c r="C3933" t="s">
        <v>4923</v>
      </c>
      <c r="D3933" s="140">
        <v>476.99</v>
      </c>
    </row>
    <row r="3934" spans="1:4">
      <c r="A3934">
        <v>20043</v>
      </c>
      <c r="B3934" s="141" t="s">
        <v>2293</v>
      </c>
      <c r="C3934" t="s">
        <v>4923</v>
      </c>
      <c r="D3934" s="140">
        <v>10.14</v>
      </c>
    </row>
    <row r="3935" spans="1:4">
      <c r="A3935">
        <v>20044</v>
      </c>
      <c r="B3935" s="141" t="s">
        <v>2294</v>
      </c>
      <c r="C3935" t="s">
        <v>4923</v>
      </c>
      <c r="D3935" s="140">
        <v>11.84</v>
      </c>
    </row>
    <row r="3936" spans="1:4">
      <c r="A3936">
        <v>20042</v>
      </c>
      <c r="B3936" s="141" t="s">
        <v>2295</v>
      </c>
      <c r="C3936" t="s">
        <v>4923</v>
      </c>
      <c r="D3936" s="140">
        <v>8.58</v>
      </c>
    </row>
    <row r="3937" spans="1:4" ht="30">
      <c r="A3937">
        <v>20046</v>
      </c>
      <c r="B3937" s="141" t="s">
        <v>8978</v>
      </c>
      <c r="C3937" t="s">
        <v>4923</v>
      </c>
      <c r="D3937" s="140">
        <v>25.13</v>
      </c>
    </row>
    <row r="3938" spans="1:4" ht="30">
      <c r="A3938">
        <v>20047</v>
      </c>
      <c r="B3938" s="141" t="s">
        <v>8979</v>
      </c>
      <c r="C3938" t="s">
        <v>4923</v>
      </c>
      <c r="D3938" s="140">
        <v>68.67</v>
      </c>
    </row>
    <row r="3939" spans="1:4" ht="30">
      <c r="A3939">
        <v>20045</v>
      </c>
      <c r="B3939" s="141" t="s">
        <v>8980</v>
      </c>
      <c r="C3939" t="s">
        <v>4923</v>
      </c>
      <c r="D3939" s="140">
        <v>10.33</v>
      </c>
    </row>
    <row r="3940" spans="1:4" ht="30">
      <c r="A3940">
        <v>20972</v>
      </c>
      <c r="B3940" s="141" t="s">
        <v>2296</v>
      </c>
      <c r="C3940" t="s">
        <v>4923</v>
      </c>
      <c r="D3940" s="140">
        <v>112.47</v>
      </c>
    </row>
    <row r="3941" spans="1:4">
      <c r="A3941">
        <v>20032</v>
      </c>
      <c r="B3941" s="141" t="s">
        <v>2297</v>
      </c>
      <c r="C3941" t="s">
        <v>4923</v>
      </c>
      <c r="D3941" s="140">
        <v>78.77</v>
      </c>
    </row>
    <row r="3942" spans="1:4">
      <c r="A3942">
        <v>11321</v>
      </c>
      <c r="B3942" s="141" t="s">
        <v>2298</v>
      </c>
      <c r="C3942" t="s">
        <v>4923</v>
      </c>
      <c r="D3942" s="140">
        <v>35.909999999999997</v>
      </c>
    </row>
    <row r="3943" spans="1:4">
      <c r="A3943">
        <v>11323</v>
      </c>
      <c r="B3943" s="141" t="s">
        <v>2299</v>
      </c>
      <c r="C3943" t="s">
        <v>4923</v>
      </c>
      <c r="D3943" s="140">
        <v>41.3</v>
      </c>
    </row>
    <row r="3944" spans="1:4">
      <c r="A3944">
        <v>20327</v>
      </c>
      <c r="B3944" s="141" t="s">
        <v>2300</v>
      </c>
      <c r="C3944" t="s">
        <v>4923</v>
      </c>
      <c r="D3944" s="140">
        <v>23.44</v>
      </c>
    </row>
    <row r="3945" spans="1:4" ht="45">
      <c r="A3945">
        <v>13390</v>
      </c>
      <c r="B3945" s="141" t="s">
        <v>2301</v>
      </c>
      <c r="C3945" t="s">
        <v>4923</v>
      </c>
      <c r="D3945" s="140">
        <v>196.09</v>
      </c>
    </row>
    <row r="3946" spans="1:4">
      <c r="A3946">
        <v>6034</v>
      </c>
      <c r="B3946" s="141" t="s">
        <v>2302</v>
      </c>
      <c r="C3946" t="s">
        <v>4923</v>
      </c>
      <c r="D3946" s="140">
        <v>9.1</v>
      </c>
    </row>
    <row r="3947" spans="1:4">
      <c r="A3947">
        <v>6036</v>
      </c>
      <c r="B3947" s="141" t="s">
        <v>2303</v>
      </c>
      <c r="C3947" t="s">
        <v>4923</v>
      </c>
      <c r="D3947" s="140">
        <v>12.39</v>
      </c>
    </row>
    <row r="3948" spans="1:4">
      <c r="A3948">
        <v>6031</v>
      </c>
      <c r="B3948" s="141" t="s">
        <v>2304</v>
      </c>
      <c r="C3948" t="s">
        <v>4923</v>
      </c>
      <c r="D3948" s="140">
        <v>14.56</v>
      </c>
    </row>
    <row r="3949" spans="1:4">
      <c r="A3949">
        <v>6029</v>
      </c>
      <c r="B3949" s="141" t="s">
        <v>4803</v>
      </c>
      <c r="C3949" t="s">
        <v>4923</v>
      </c>
      <c r="D3949" s="140">
        <v>14.71</v>
      </c>
    </row>
    <row r="3950" spans="1:4">
      <c r="A3950">
        <v>6033</v>
      </c>
      <c r="B3950" s="141" t="s">
        <v>4832</v>
      </c>
      <c r="C3950" t="s">
        <v>4923</v>
      </c>
      <c r="D3950" s="140">
        <v>19.39</v>
      </c>
    </row>
    <row r="3951" spans="1:4" ht="30">
      <c r="A3951">
        <v>11672</v>
      </c>
      <c r="B3951" s="141" t="s">
        <v>2305</v>
      </c>
      <c r="C3951" t="s">
        <v>4923</v>
      </c>
      <c r="D3951" s="140">
        <v>42.18</v>
      </c>
    </row>
    <row r="3952" spans="1:4" ht="30">
      <c r="A3952">
        <v>11669</v>
      </c>
      <c r="B3952" s="141" t="s">
        <v>2306</v>
      </c>
      <c r="C3952" t="s">
        <v>4923</v>
      </c>
      <c r="D3952" s="140">
        <v>40.17</v>
      </c>
    </row>
    <row r="3953" spans="1:4" ht="30">
      <c r="A3953">
        <v>11670</v>
      </c>
      <c r="B3953" s="141" t="s">
        <v>2307</v>
      </c>
      <c r="C3953" t="s">
        <v>4923</v>
      </c>
      <c r="D3953" s="140">
        <v>15.39</v>
      </c>
    </row>
    <row r="3954" spans="1:4" ht="30">
      <c r="A3954">
        <v>20055</v>
      </c>
      <c r="B3954" s="141" t="s">
        <v>2308</v>
      </c>
      <c r="C3954" t="s">
        <v>4923</v>
      </c>
      <c r="D3954" s="140">
        <v>30.09</v>
      </c>
    </row>
    <row r="3955" spans="1:4" ht="30">
      <c r="A3955">
        <v>11671</v>
      </c>
      <c r="B3955" s="141" t="s">
        <v>2309</v>
      </c>
      <c r="C3955" t="s">
        <v>4923</v>
      </c>
      <c r="D3955" s="140">
        <v>64.56</v>
      </c>
    </row>
    <row r="3956" spans="1:4" ht="30">
      <c r="A3956">
        <v>6032</v>
      </c>
      <c r="B3956" s="141" t="s">
        <v>2310</v>
      </c>
      <c r="C3956" t="s">
        <v>4923</v>
      </c>
      <c r="D3956" s="140">
        <v>18.440000000000001</v>
      </c>
    </row>
    <row r="3957" spans="1:4" ht="30">
      <c r="A3957">
        <v>11673</v>
      </c>
      <c r="B3957" s="141" t="s">
        <v>2311</v>
      </c>
      <c r="C3957" t="s">
        <v>4923</v>
      </c>
      <c r="D3957" s="140">
        <v>14.52</v>
      </c>
    </row>
    <row r="3958" spans="1:4" ht="30">
      <c r="A3958">
        <v>11674</v>
      </c>
      <c r="B3958" s="141" t="s">
        <v>2312</v>
      </c>
      <c r="C3958" t="s">
        <v>4923</v>
      </c>
      <c r="D3958" s="140">
        <v>18.7</v>
      </c>
    </row>
    <row r="3959" spans="1:4" ht="30">
      <c r="A3959">
        <v>11675</v>
      </c>
      <c r="B3959" s="141" t="s">
        <v>2313</v>
      </c>
      <c r="C3959" t="s">
        <v>4923</v>
      </c>
      <c r="D3959" s="140">
        <v>29.69</v>
      </c>
    </row>
    <row r="3960" spans="1:4" ht="30">
      <c r="A3960">
        <v>11676</v>
      </c>
      <c r="B3960" s="141" t="s">
        <v>2314</v>
      </c>
      <c r="C3960" t="s">
        <v>4923</v>
      </c>
      <c r="D3960" s="140">
        <v>39.71</v>
      </c>
    </row>
    <row r="3961" spans="1:4" ht="30">
      <c r="A3961">
        <v>11677</v>
      </c>
      <c r="B3961" s="141" t="s">
        <v>2315</v>
      </c>
      <c r="C3961" t="s">
        <v>4923</v>
      </c>
      <c r="D3961" s="140">
        <v>41.01</v>
      </c>
    </row>
    <row r="3962" spans="1:4" ht="30">
      <c r="A3962">
        <v>11678</v>
      </c>
      <c r="B3962" s="141" t="s">
        <v>2316</v>
      </c>
      <c r="C3962" t="s">
        <v>4923</v>
      </c>
      <c r="D3962" s="140">
        <v>75.099999999999994</v>
      </c>
    </row>
    <row r="3963" spans="1:4">
      <c r="A3963">
        <v>6038</v>
      </c>
      <c r="B3963" s="141" t="s">
        <v>2317</v>
      </c>
      <c r="C3963" t="s">
        <v>4923</v>
      </c>
      <c r="D3963" s="140">
        <v>4.76</v>
      </c>
    </row>
    <row r="3964" spans="1:4">
      <c r="A3964">
        <v>11718</v>
      </c>
      <c r="B3964" s="141" t="s">
        <v>2318</v>
      </c>
      <c r="C3964" t="s">
        <v>4923</v>
      </c>
      <c r="D3964" s="140">
        <v>13.58</v>
      </c>
    </row>
    <row r="3965" spans="1:4">
      <c r="A3965">
        <v>6037</v>
      </c>
      <c r="B3965" s="141" t="s">
        <v>2319</v>
      </c>
      <c r="C3965" t="s">
        <v>4923</v>
      </c>
      <c r="D3965" s="140">
        <v>9.91</v>
      </c>
    </row>
    <row r="3966" spans="1:4">
      <c r="A3966">
        <v>11719</v>
      </c>
      <c r="B3966" s="141" t="s">
        <v>2320</v>
      </c>
      <c r="C3966" t="s">
        <v>4923</v>
      </c>
      <c r="D3966" s="140">
        <v>11.02</v>
      </c>
    </row>
    <row r="3967" spans="1:4">
      <c r="A3967">
        <v>6019</v>
      </c>
      <c r="B3967" s="141" t="s">
        <v>2321</v>
      </c>
      <c r="C3967" t="s">
        <v>4923</v>
      </c>
      <c r="D3967" s="140">
        <v>44.58</v>
      </c>
    </row>
    <row r="3968" spans="1:4">
      <c r="A3968">
        <v>6010</v>
      </c>
      <c r="B3968" s="141" t="s">
        <v>2322</v>
      </c>
      <c r="C3968" t="s">
        <v>4923</v>
      </c>
      <c r="D3968" s="140">
        <v>76.7</v>
      </c>
    </row>
    <row r="3969" spans="1:4">
      <c r="A3969">
        <v>6017</v>
      </c>
      <c r="B3969" s="141" t="s">
        <v>2323</v>
      </c>
      <c r="C3969" t="s">
        <v>4923</v>
      </c>
      <c r="D3969" s="140">
        <v>60.75</v>
      </c>
    </row>
    <row r="3970" spans="1:4">
      <c r="A3970">
        <v>6020</v>
      </c>
      <c r="B3970" s="141" t="s">
        <v>2324</v>
      </c>
      <c r="C3970" t="s">
        <v>4923</v>
      </c>
      <c r="D3970" s="140">
        <v>26.77</v>
      </c>
    </row>
    <row r="3971" spans="1:4">
      <c r="A3971">
        <v>6028</v>
      </c>
      <c r="B3971" s="141" t="s">
        <v>2325</v>
      </c>
      <c r="C3971" t="s">
        <v>4923</v>
      </c>
      <c r="D3971" s="140">
        <v>106.84</v>
      </c>
    </row>
    <row r="3972" spans="1:4">
      <c r="A3972">
        <v>6011</v>
      </c>
      <c r="B3972" s="141" t="s">
        <v>2326</v>
      </c>
      <c r="C3972" t="s">
        <v>4923</v>
      </c>
      <c r="D3972" s="140">
        <v>221.57</v>
      </c>
    </row>
    <row r="3973" spans="1:4">
      <c r="A3973">
        <v>6012</v>
      </c>
      <c r="B3973" s="141" t="s">
        <v>2327</v>
      </c>
      <c r="C3973" t="s">
        <v>4923</v>
      </c>
      <c r="D3973" s="140">
        <v>268.25</v>
      </c>
    </row>
    <row r="3974" spans="1:4">
      <c r="A3974">
        <v>6016</v>
      </c>
      <c r="B3974" s="141" t="s">
        <v>2328</v>
      </c>
      <c r="C3974" t="s">
        <v>4923</v>
      </c>
      <c r="D3974" s="140">
        <v>28.24</v>
      </c>
    </row>
    <row r="3975" spans="1:4">
      <c r="A3975">
        <v>6027</v>
      </c>
      <c r="B3975" s="141" t="s">
        <v>2329</v>
      </c>
      <c r="C3975" t="s">
        <v>4923</v>
      </c>
      <c r="D3975" s="140">
        <v>558.94000000000005</v>
      </c>
    </row>
    <row r="3976" spans="1:4" ht="30">
      <c r="A3976">
        <v>6013</v>
      </c>
      <c r="B3976" s="141" t="s">
        <v>2330</v>
      </c>
      <c r="C3976" t="s">
        <v>4923</v>
      </c>
      <c r="D3976" s="140">
        <v>84.34</v>
      </c>
    </row>
    <row r="3977" spans="1:4" ht="30">
      <c r="A3977">
        <v>6015</v>
      </c>
      <c r="B3977" s="141" t="s">
        <v>2331</v>
      </c>
      <c r="C3977" t="s">
        <v>4923</v>
      </c>
      <c r="D3977" s="140">
        <v>122.65</v>
      </c>
    </row>
    <row r="3978" spans="1:4" ht="30">
      <c r="A3978">
        <v>6014</v>
      </c>
      <c r="B3978" s="141" t="s">
        <v>2332</v>
      </c>
      <c r="C3978" t="s">
        <v>4923</v>
      </c>
      <c r="D3978" s="140">
        <v>117.26</v>
      </c>
    </row>
    <row r="3979" spans="1:4" ht="30">
      <c r="A3979">
        <v>6006</v>
      </c>
      <c r="B3979" s="141" t="s">
        <v>2333</v>
      </c>
      <c r="C3979" t="s">
        <v>4923</v>
      </c>
      <c r="D3979" s="140">
        <v>61.07</v>
      </c>
    </row>
    <row r="3980" spans="1:4" ht="30">
      <c r="A3980">
        <v>6005</v>
      </c>
      <c r="B3980" s="141" t="s">
        <v>2334</v>
      </c>
      <c r="C3980" t="s">
        <v>4923</v>
      </c>
      <c r="D3980" s="140">
        <v>68.900000000000006</v>
      </c>
    </row>
    <row r="3981" spans="1:4">
      <c r="A3981">
        <v>11756</v>
      </c>
      <c r="B3981" s="141" t="s">
        <v>2335</v>
      </c>
      <c r="C3981" t="s">
        <v>4923</v>
      </c>
      <c r="D3981" s="140">
        <v>32.9</v>
      </c>
    </row>
    <row r="3982" spans="1:4" ht="45">
      <c r="A3982">
        <v>10904</v>
      </c>
      <c r="B3982" s="141" t="s">
        <v>5547</v>
      </c>
      <c r="C3982" t="s">
        <v>4923</v>
      </c>
      <c r="D3982" s="140">
        <v>157.46</v>
      </c>
    </row>
    <row r="3983" spans="1:4">
      <c r="A3983">
        <v>11752</v>
      </c>
      <c r="B3983" s="141" t="s">
        <v>2336</v>
      </c>
      <c r="C3983" t="s">
        <v>4923</v>
      </c>
      <c r="D3983" s="140">
        <v>18.97</v>
      </c>
    </row>
    <row r="3984" spans="1:4">
      <c r="A3984">
        <v>11753</v>
      </c>
      <c r="B3984" s="141" t="s">
        <v>2337</v>
      </c>
      <c r="C3984" t="s">
        <v>4923</v>
      </c>
      <c r="D3984" s="140">
        <v>22.65</v>
      </c>
    </row>
    <row r="3985" spans="1:4" ht="30">
      <c r="A3985">
        <v>6021</v>
      </c>
      <c r="B3985" s="141" t="s">
        <v>2338</v>
      </c>
      <c r="C3985" t="s">
        <v>4923</v>
      </c>
      <c r="D3985" s="140">
        <v>62.86</v>
      </c>
    </row>
    <row r="3986" spans="1:4" ht="30">
      <c r="A3986">
        <v>6024</v>
      </c>
      <c r="B3986" s="141" t="s">
        <v>2339</v>
      </c>
      <c r="C3986" t="s">
        <v>4923</v>
      </c>
      <c r="D3986" s="140">
        <v>64.98</v>
      </c>
    </row>
    <row r="3987" spans="1:4">
      <c r="A3987">
        <v>38379</v>
      </c>
      <c r="B3987" s="141" t="s">
        <v>2340</v>
      </c>
      <c r="C3987" t="s">
        <v>4924</v>
      </c>
      <c r="D3987" s="140">
        <v>62.4</v>
      </c>
    </row>
    <row r="3988" spans="1:4" ht="30">
      <c r="A3988">
        <v>13897</v>
      </c>
      <c r="B3988" s="141" t="s">
        <v>2341</v>
      </c>
      <c r="C3988" t="s">
        <v>4923</v>
      </c>
      <c r="D3988" s="140">
        <v>6517.88</v>
      </c>
    </row>
    <row r="3989" spans="1:4" ht="30">
      <c r="A3989">
        <v>10640</v>
      </c>
      <c r="B3989" s="141" t="s">
        <v>2342</v>
      </c>
      <c r="C3989" t="s">
        <v>4923</v>
      </c>
      <c r="D3989" s="140">
        <v>14116.35</v>
      </c>
    </row>
    <row r="3990" spans="1:4">
      <c r="A3990">
        <v>34357</v>
      </c>
      <c r="B3990" s="141" t="s">
        <v>8981</v>
      </c>
      <c r="C3990" t="s">
        <v>4928</v>
      </c>
      <c r="D3990" s="140">
        <v>5.87</v>
      </c>
    </row>
    <row r="3991" spans="1:4">
      <c r="A3991">
        <v>37329</v>
      </c>
      <c r="B3991" s="141" t="s">
        <v>8982</v>
      </c>
      <c r="C3991" t="s">
        <v>4928</v>
      </c>
      <c r="D3991" s="140">
        <v>123.67</v>
      </c>
    </row>
    <row r="3992" spans="1:4">
      <c r="A3992">
        <v>2510</v>
      </c>
      <c r="B3992" s="141" t="s">
        <v>5548</v>
      </c>
      <c r="C3992" t="s">
        <v>4923</v>
      </c>
      <c r="D3992" s="140">
        <v>49.11</v>
      </c>
    </row>
    <row r="3993" spans="1:4" ht="30">
      <c r="A3993">
        <v>12359</v>
      </c>
      <c r="B3993" s="141" t="s">
        <v>2343</v>
      </c>
      <c r="C3993" t="s">
        <v>4923</v>
      </c>
      <c r="D3993" s="140">
        <v>88.09</v>
      </c>
    </row>
    <row r="3994" spans="1:4">
      <c r="A3994">
        <v>7353</v>
      </c>
      <c r="B3994" s="141" t="s">
        <v>8983</v>
      </c>
      <c r="C3994" t="s">
        <v>4929</v>
      </c>
      <c r="D3994" s="140">
        <v>29.15</v>
      </c>
    </row>
    <row r="3995" spans="1:4">
      <c r="A3995">
        <v>36144</v>
      </c>
      <c r="B3995" s="141" t="s">
        <v>2344</v>
      </c>
      <c r="C3995" t="s">
        <v>4923</v>
      </c>
      <c r="D3995" s="140">
        <v>1.57</v>
      </c>
    </row>
    <row r="3996" spans="1:4">
      <c r="A3996">
        <v>10518</v>
      </c>
      <c r="B3996" s="141" t="s">
        <v>2345</v>
      </c>
      <c r="C3996" t="s">
        <v>4923</v>
      </c>
      <c r="D3996" s="140">
        <v>135.09</v>
      </c>
    </row>
    <row r="3997" spans="1:4" ht="60">
      <c r="A3997">
        <v>36530</v>
      </c>
      <c r="B3997" s="141" t="s">
        <v>2346</v>
      </c>
      <c r="C3997" t="s">
        <v>4923</v>
      </c>
      <c r="D3997" s="140">
        <v>384914.62</v>
      </c>
    </row>
    <row r="3998" spans="1:4" ht="60">
      <c r="A3998">
        <v>6046</v>
      </c>
      <c r="B3998" s="141" t="s">
        <v>2347</v>
      </c>
      <c r="C3998" t="s">
        <v>4923</v>
      </c>
      <c r="D3998" s="140">
        <v>417500</v>
      </c>
    </row>
    <row r="3999" spans="1:4" ht="60">
      <c r="A3999">
        <v>36531</v>
      </c>
      <c r="B3999" s="141" t="s">
        <v>2348</v>
      </c>
      <c r="C3999" t="s">
        <v>4923</v>
      </c>
      <c r="D3999" s="140">
        <v>432774.36</v>
      </c>
    </row>
    <row r="4000" spans="1:4" ht="30">
      <c r="A4000">
        <v>34684</v>
      </c>
      <c r="B4000" s="141" t="s">
        <v>5549</v>
      </c>
      <c r="C4000" t="s">
        <v>4921</v>
      </c>
      <c r="D4000" s="140">
        <v>229.42</v>
      </c>
    </row>
    <row r="4001" spans="1:4" ht="30">
      <c r="A4001">
        <v>34683</v>
      </c>
      <c r="B4001" s="141" t="s">
        <v>5550</v>
      </c>
      <c r="C4001" t="s">
        <v>4921</v>
      </c>
      <c r="D4001" s="140">
        <v>143.38999999999999</v>
      </c>
    </row>
    <row r="4002" spans="1:4" ht="30">
      <c r="A4002">
        <v>533</v>
      </c>
      <c r="B4002" s="141" t="s">
        <v>2349</v>
      </c>
      <c r="C4002" t="s">
        <v>4921</v>
      </c>
      <c r="D4002" s="140">
        <v>25.57</v>
      </c>
    </row>
    <row r="4003" spans="1:4" ht="30">
      <c r="A4003">
        <v>10515</v>
      </c>
      <c r="B4003" s="141" t="s">
        <v>2350</v>
      </c>
      <c r="C4003" t="s">
        <v>4921</v>
      </c>
      <c r="D4003" s="140">
        <v>48.24</v>
      </c>
    </row>
    <row r="4004" spans="1:4" ht="30">
      <c r="A4004">
        <v>536</v>
      </c>
      <c r="B4004" s="141" t="s">
        <v>2351</v>
      </c>
      <c r="C4004" t="s">
        <v>4921</v>
      </c>
      <c r="D4004" s="140">
        <v>34.9</v>
      </c>
    </row>
    <row r="4005" spans="1:4" ht="30">
      <c r="A4005">
        <v>153</v>
      </c>
      <c r="B4005" s="141" t="s">
        <v>2352</v>
      </c>
      <c r="C4005" t="s">
        <v>4929</v>
      </c>
      <c r="D4005" s="140">
        <v>106.96</v>
      </c>
    </row>
    <row r="4006" spans="1:4" ht="30">
      <c r="A4006">
        <v>34682</v>
      </c>
      <c r="B4006" s="141" t="s">
        <v>5551</v>
      </c>
      <c r="C4006" t="s">
        <v>4921</v>
      </c>
      <c r="D4006" s="140">
        <v>109.65</v>
      </c>
    </row>
    <row r="4007" spans="1:4" ht="30">
      <c r="A4007">
        <v>20205</v>
      </c>
      <c r="B4007" s="141" t="s">
        <v>8984</v>
      </c>
      <c r="C4007" t="s">
        <v>4924</v>
      </c>
      <c r="D4007" s="140">
        <v>3</v>
      </c>
    </row>
    <row r="4008" spans="1:4" ht="30">
      <c r="A4008">
        <v>4412</v>
      </c>
      <c r="B4008" s="141" t="s">
        <v>8985</v>
      </c>
      <c r="C4008" t="s">
        <v>4924</v>
      </c>
      <c r="D4008" s="140">
        <v>1.8</v>
      </c>
    </row>
    <row r="4009" spans="1:4" ht="30">
      <c r="A4009">
        <v>4408</v>
      </c>
      <c r="B4009" s="141" t="s">
        <v>8986</v>
      </c>
      <c r="C4009" t="s">
        <v>4924</v>
      </c>
      <c r="D4009" s="140">
        <v>2.2400000000000002</v>
      </c>
    </row>
    <row r="4010" spans="1:4">
      <c r="A4010">
        <v>36250</v>
      </c>
      <c r="B4010" s="141" t="s">
        <v>2353</v>
      </c>
      <c r="C4010" t="s">
        <v>4924</v>
      </c>
      <c r="D4010" s="140">
        <v>6.01</v>
      </c>
    </row>
    <row r="4011" spans="1:4">
      <c r="A4011">
        <v>10857</v>
      </c>
      <c r="B4011" s="141" t="s">
        <v>2354</v>
      </c>
      <c r="C4011" t="s">
        <v>4924</v>
      </c>
      <c r="D4011" s="140">
        <v>15.21</v>
      </c>
    </row>
    <row r="4012" spans="1:4">
      <c r="A4012">
        <v>4803</v>
      </c>
      <c r="B4012" s="141" t="s">
        <v>2355</v>
      </c>
      <c r="C4012" t="s">
        <v>4924</v>
      </c>
      <c r="D4012" s="140">
        <v>41.17</v>
      </c>
    </row>
    <row r="4013" spans="1:4" ht="30">
      <c r="A4013">
        <v>6186</v>
      </c>
      <c r="B4013" s="141" t="s">
        <v>2356</v>
      </c>
      <c r="C4013" t="s">
        <v>4924</v>
      </c>
      <c r="D4013" s="140">
        <v>16.11</v>
      </c>
    </row>
    <row r="4014" spans="1:4" ht="30">
      <c r="A4014">
        <v>4829</v>
      </c>
      <c r="B4014" s="141" t="s">
        <v>2357</v>
      </c>
      <c r="C4014" t="s">
        <v>4924</v>
      </c>
      <c r="D4014" s="140">
        <v>48.35</v>
      </c>
    </row>
    <row r="4015" spans="1:4">
      <c r="A4015">
        <v>39829</v>
      </c>
      <c r="B4015" s="141" t="s">
        <v>5552</v>
      </c>
      <c r="C4015" t="s">
        <v>4924</v>
      </c>
      <c r="D4015" s="140">
        <v>44.96</v>
      </c>
    </row>
    <row r="4016" spans="1:4" ht="30">
      <c r="A4016">
        <v>20231</v>
      </c>
      <c r="B4016" s="141" t="s">
        <v>5553</v>
      </c>
      <c r="C4016" t="s">
        <v>4924</v>
      </c>
      <c r="D4016" s="140">
        <v>62.14</v>
      </c>
    </row>
    <row r="4017" spans="1:4">
      <c r="A4017">
        <v>4804</v>
      </c>
      <c r="B4017" s="141" t="s">
        <v>2358</v>
      </c>
      <c r="C4017" t="s">
        <v>4924</v>
      </c>
      <c r="D4017" s="140">
        <v>31.61</v>
      </c>
    </row>
    <row r="4018" spans="1:4">
      <c r="A4018">
        <v>34680</v>
      </c>
      <c r="B4018" s="141" t="s">
        <v>2359</v>
      </c>
      <c r="C4018" t="s">
        <v>4924</v>
      </c>
      <c r="D4018" s="140">
        <v>33.729999999999997</v>
      </c>
    </row>
    <row r="4019" spans="1:4" ht="30">
      <c r="A4019">
        <v>11573</v>
      </c>
      <c r="B4019" s="141" t="s">
        <v>8987</v>
      </c>
      <c r="C4019" t="s">
        <v>4923</v>
      </c>
      <c r="D4019" s="140">
        <v>6.6</v>
      </c>
    </row>
    <row r="4020" spans="1:4">
      <c r="A4020">
        <v>38401</v>
      </c>
      <c r="B4020" s="141" t="s">
        <v>2360</v>
      </c>
      <c r="C4020" t="s">
        <v>4923</v>
      </c>
      <c r="D4020" s="140">
        <v>21.88</v>
      </c>
    </row>
    <row r="4021" spans="1:4" ht="30">
      <c r="A4021">
        <v>11575</v>
      </c>
      <c r="B4021" s="141" t="s">
        <v>8988</v>
      </c>
      <c r="C4021" t="s">
        <v>4923</v>
      </c>
      <c r="D4021" s="140">
        <v>63.66</v>
      </c>
    </row>
    <row r="4022" spans="1:4" ht="30">
      <c r="A4022">
        <v>38179</v>
      </c>
      <c r="B4022" s="141" t="s">
        <v>8989</v>
      </c>
      <c r="C4022" t="s">
        <v>4923</v>
      </c>
      <c r="D4022" s="140">
        <v>52.64</v>
      </c>
    </row>
    <row r="4023" spans="1:4" ht="30">
      <c r="A4023">
        <v>20256</v>
      </c>
      <c r="B4023" s="141" t="s">
        <v>2361</v>
      </c>
      <c r="C4023" t="s">
        <v>4923</v>
      </c>
      <c r="D4023" s="140">
        <v>0.44</v>
      </c>
    </row>
    <row r="4024" spans="1:4" ht="30">
      <c r="A4024">
        <v>14511</v>
      </c>
      <c r="B4024" s="141" t="s">
        <v>2362</v>
      </c>
      <c r="C4024" t="s">
        <v>4923</v>
      </c>
      <c r="D4024" s="140">
        <v>948889.5</v>
      </c>
    </row>
    <row r="4025" spans="1:4" ht="30">
      <c r="A4025">
        <v>10642</v>
      </c>
      <c r="B4025" s="141" t="s">
        <v>2363</v>
      </c>
      <c r="C4025" t="s">
        <v>4923</v>
      </c>
      <c r="D4025" s="140">
        <v>893900</v>
      </c>
    </row>
    <row r="4026" spans="1:4" ht="45">
      <c r="A4026">
        <v>14489</v>
      </c>
      <c r="B4026" s="141" t="s">
        <v>2364</v>
      </c>
      <c r="C4026" t="s">
        <v>4923</v>
      </c>
      <c r="D4026" s="140">
        <v>792872.67</v>
      </c>
    </row>
    <row r="4027" spans="1:4" ht="30">
      <c r="A4027">
        <v>14513</v>
      </c>
      <c r="B4027" s="141" t="s">
        <v>2365</v>
      </c>
      <c r="C4027" t="s">
        <v>4923</v>
      </c>
      <c r="D4027" s="140">
        <v>594673.31999999995</v>
      </c>
    </row>
    <row r="4028" spans="1:4" ht="45">
      <c r="A4028">
        <v>13600</v>
      </c>
      <c r="B4028" s="141" t="s">
        <v>2366</v>
      </c>
      <c r="C4028" t="s">
        <v>4923</v>
      </c>
      <c r="D4028" s="140">
        <v>767296.04</v>
      </c>
    </row>
    <row r="4029" spans="1:4" ht="45">
      <c r="A4029">
        <v>10646</v>
      </c>
      <c r="B4029" s="141" t="s">
        <v>2367</v>
      </c>
      <c r="C4029" t="s">
        <v>4923</v>
      </c>
      <c r="D4029" s="140">
        <v>571968.07999999996</v>
      </c>
    </row>
    <row r="4030" spans="1:4" ht="45">
      <c r="A4030">
        <v>6070</v>
      </c>
      <c r="B4030" s="141" t="s">
        <v>2368</v>
      </c>
      <c r="C4030" t="s">
        <v>4923</v>
      </c>
      <c r="D4030" s="140">
        <v>781523.98</v>
      </c>
    </row>
    <row r="4031" spans="1:4" ht="45">
      <c r="A4031">
        <v>6069</v>
      </c>
      <c r="B4031" s="141" t="s">
        <v>2369</v>
      </c>
      <c r="C4031" t="s">
        <v>4923</v>
      </c>
      <c r="D4031" s="140">
        <v>172650.43</v>
      </c>
    </row>
    <row r="4032" spans="1:4" ht="30">
      <c r="A4032">
        <v>14626</v>
      </c>
      <c r="B4032" s="141" t="s">
        <v>2370</v>
      </c>
      <c r="C4032" t="s">
        <v>4923</v>
      </c>
      <c r="D4032" s="140">
        <v>855590.03</v>
      </c>
    </row>
    <row r="4033" spans="1:4" ht="30">
      <c r="A4033">
        <v>6067</v>
      </c>
      <c r="B4033" s="141" t="s">
        <v>2371</v>
      </c>
      <c r="C4033" t="s">
        <v>4923</v>
      </c>
      <c r="D4033" s="140">
        <v>702350.01</v>
      </c>
    </row>
    <row r="4034" spans="1:4">
      <c r="A4034">
        <v>38393</v>
      </c>
      <c r="B4034" s="141" t="s">
        <v>2372</v>
      </c>
      <c r="C4034" t="s">
        <v>4923</v>
      </c>
      <c r="D4034" s="140">
        <v>19.8</v>
      </c>
    </row>
    <row r="4035" spans="1:4">
      <c r="A4035">
        <v>38390</v>
      </c>
      <c r="B4035" s="141" t="s">
        <v>2373</v>
      </c>
      <c r="C4035" t="s">
        <v>4923</v>
      </c>
      <c r="D4035" s="140">
        <v>43.91</v>
      </c>
    </row>
    <row r="4036" spans="1:4">
      <c r="A4036">
        <v>36532</v>
      </c>
      <c r="B4036" s="141" t="s">
        <v>2374</v>
      </c>
      <c r="C4036" t="s">
        <v>4923</v>
      </c>
      <c r="D4036" s="140">
        <v>31995.05</v>
      </c>
    </row>
    <row r="4037" spans="1:4" ht="30">
      <c r="A4037">
        <v>11578</v>
      </c>
      <c r="B4037" s="141" t="s">
        <v>2375</v>
      </c>
      <c r="C4037" t="s">
        <v>4923</v>
      </c>
      <c r="D4037" s="140">
        <v>13.74</v>
      </c>
    </row>
    <row r="4038" spans="1:4" ht="30">
      <c r="A4038">
        <v>11577</v>
      </c>
      <c r="B4038" s="141" t="s">
        <v>2376</v>
      </c>
      <c r="C4038" t="s">
        <v>4923</v>
      </c>
      <c r="D4038" s="140">
        <v>13.12</v>
      </c>
    </row>
    <row r="4039" spans="1:4" ht="45">
      <c r="A4039">
        <v>42432</v>
      </c>
      <c r="B4039" s="141" t="s">
        <v>5554</v>
      </c>
      <c r="C4039" t="s">
        <v>4923</v>
      </c>
      <c r="D4039" s="140">
        <v>2403.2800000000002</v>
      </c>
    </row>
    <row r="4040" spans="1:4" ht="45">
      <c r="A4040">
        <v>42437</v>
      </c>
      <c r="B4040" s="141" t="s">
        <v>5555</v>
      </c>
      <c r="C4040" t="s">
        <v>4923</v>
      </c>
      <c r="D4040" s="140">
        <v>1827.13</v>
      </c>
    </row>
    <row r="4041" spans="1:4">
      <c r="A4041">
        <v>1116</v>
      </c>
      <c r="B4041" s="141" t="s">
        <v>2377</v>
      </c>
      <c r="C4041" t="s">
        <v>4924</v>
      </c>
      <c r="D4041" s="140">
        <v>29.75</v>
      </c>
    </row>
    <row r="4042" spans="1:4">
      <c r="A4042">
        <v>1115</v>
      </c>
      <c r="B4042" s="141" t="s">
        <v>2378</v>
      </c>
      <c r="C4042" t="s">
        <v>4924</v>
      </c>
      <c r="D4042" s="140">
        <v>35.64</v>
      </c>
    </row>
    <row r="4043" spans="1:4">
      <c r="A4043">
        <v>1113</v>
      </c>
      <c r="B4043" s="141" t="s">
        <v>4833</v>
      </c>
      <c r="C4043" t="s">
        <v>4924</v>
      </c>
      <c r="D4043" s="140">
        <v>41.67</v>
      </c>
    </row>
    <row r="4044" spans="1:4">
      <c r="A4044">
        <v>1114</v>
      </c>
      <c r="B4044" s="141" t="s">
        <v>2379</v>
      </c>
      <c r="C4044" t="s">
        <v>4924</v>
      </c>
      <c r="D4044" s="140">
        <v>49.64</v>
      </c>
    </row>
    <row r="4045" spans="1:4">
      <c r="A4045">
        <v>40873</v>
      </c>
      <c r="B4045" s="141" t="s">
        <v>7821</v>
      </c>
      <c r="C4045" t="s">
        <v>4924</v>
      </c>
      <c r="D4045" s="140">
        <v>38.840000000000003</v>
      </c>
    </row>
    <row r="4046" spans="1:4">
      <c r="A4046">
        <v>20214</v>
      </c>
      <c r="B4046" s="141" t="s">
        <v>2380</v>
      </c>
      <c r="C4046" t="s">
        <v>4923</v>
      </c>
      <c r="D4046" s="140">
        <v>56.19</v>
      </c>
    </row>
    <row r="4047" spans="1:4" ht="30">
      <c r="A4047">
        <v>7237</v>
      </c>
      <c r="B4047" s="141" t="s">
        <v>2381</v>
      </c>
      <c r="C4047" t="s">
        <v>4923</v>
      </c>
      <c r="D4047" s="140">
        <v>55</v>
      </c>
    </row>
    <row r="4048" spans="1:4">
      <c r="A4048">
        <v>11757</v>
      </c>
      <c r="B4048" s="141" t="s">
        <v>2382</v>
      </c>
      <c r="C4048" t="s">
        <v>4923</v>
      </c>
      <c r="D4048" s="140">
        <v>33.79</v>
      </c>
    </row>
    <row r="4049" spans="1:4" ht="30">
      <c r="A4049">
        <v>11758</v>
      </c>
      <c r="B4049" s="141" t="s">
        <v>2383</v>
      </c>
      <c r="C4049" t="s">
        <v>4923</v>
      </c>
      <c r="D4049" s="140">
        <v>69.33</v>
      </c>
    </row>
    <row r="4050" spans="1:4">
      <c r="A4050">
        <v>37526</v>
      </c>
      <c r="B4050" s="141" t="s">
        <v>2384</v>
      </c>
      <c r="C4050" t="s">
        <v>4923</v>
      </c>
      <c r="D4050" s="140">
        <v>3.33</v>
      </c>
    </row>
    <row r="4051" spans="1:4">
      <c r="A4051">
        <v>6076</v>
      </c>
      <c r="B4051" s="141" t="s">
        <v>2385</v>
      </c>
      <c r="C4051" t="s">
        <v>4941</v>
      </c>
      <c r="D4051" s="140">
        <v>66.36</v>
      </c>
    </row>
    <row r="4052" spans="1:4">
      <c r="A4052">
        <v>13109</v>
      </c>
      <c r="B4052" s="141" t="s">
        <v>2386</v>
      </c>
      <c r="C4052" t="s">
        <v>4923</v>
      </c>
      <c r="D4052" s="140">
        <v>341.07</v>
      </c>
    </row>
    <row r="4053" spans="1:4">
      <c r="A4053">
        <v>13110</v>
      </c>
      <c r="B4053" s="141" t="s">
        <v>2387</v>
      </c>
      <c r="C4053" t="s">
        <v>4923</v>
      </c>
      <c r="D4053" s="140">
        <v>448.87</v>
      </c>
    </row>
    <row r="4054" spans="1:4">
      <c r="A4054">
        <v>7581</v>
      </c>
      <c r="B4054" s="141" t="s">
        <v>2388</v>
      </c>
      <c r="C4054" t="s">
        <v>4923</v>
      </c>
      <c r="D4054" s="140">
        <v>4.47</v>
      </c>
    </row>
    <row r="4055" spans="1:4">
      <c r="A4055">
        <v>4509</v>
      </c>
      <c r="B4055" s="141" t="s">
        <v>8990</v>
      </c>
      <c r="C4055" t="s">
        <v>4924</v>
      </c>
      <c r="D4055" s="140">
        <v>5.05</v>
      </c>
    </row>
    <row r="4056" spans="1:4">
      <c r="A4056">
        <v>4512</v>
      </c>
      <c r="B4056" s="141" t="s">
        <v>8991</v>
      </c>
      <c r="C4056" t="s">
        <v>4924</v>
      </c>
      <c r="D4056" s="140">
        <v>2.41</v>
      </c>
    </row>
    <row r="4057" spans="1:4">
      <c r="A4057">
        <v>4517</v>
      </c>
      <c r="B4057" s="141" t="s">
        <v>8992</v>
      </c>
      <c r="C4057" t="s">
        <v>4924</v>
      </c>
      <c r="D4057" s="140">
        <v>3.48</v>
      </c>
    </row>
    <row r="4058" spans="1:4" ht="30">
      <c r="A4058">
        <v>20206</v>
      </c>
      <c r="B4058" s="141" t="s">
        <v>8993</v>
      </c>
      <c r="C4058" t="s">
        <v>4924</v>
      </c>
      <c r="D4058" s="140">
        <v>8.11</v>
      </c>
    </row>
    <row r="4059" spans="1:4" ht="30">
      <c r="A4059">
        <v>4460</v>
      </c>
      <c r="B4059" s="141" t="s">
        <v>8994</v>
      </c>
      <c r="C4059" t="s">
        <v>4924</v>
      </c>
      <c r="D4059" s="140">
        <v>8.32</v>
      </c>
    </row>
    <row r="4060" spans="1:4" ht="30">
      <c r="A4060">
        <v>4417</v>
      </c>
      <c r="B4060" s="141" t="s">
        <v>8995</v>
      </c>
      <c r="C4060" t="s">
        <v>4924</v>
      </c>
      <c r="D4060" s="140">
        <v>6.42</v>
      </c>
    </row>
    <row r="4061" spans="1:4" ht="30">
      <c r="A4061">
        <v>4415</v>
      </c>
      <c r="B4061" s="141" t="s">
        <v>8996</v>
      </c>
      <c r="C4061" t="s">
        <v>4924</v>
      </c>
      <c r="D4061" s="140">
        <v>4.46</v>
      </c>
    </row>
    <row r="4062" spans="1:4">
      <c r="A4062">
        <v>37373</v>
      </c>
      <c r="B4062" s="141" t="s">
        <v>5556</v>
      </c>
      <c r="C4062" t="s">
        <v>4922</v>
      </c>
      <c r="D4062" s="140">
        <v>0.06</v>
      </c>
    </row>
    <row r="4063" spans="1:4">
      <c r="A4063">
        <v>40864</v>
      </c>
      <c r="B4063" s="141" t="s">
        <v>5557</v>
      </c>
      <c r="C4063" t="s">
        <v>4942</v>
      </c>
      <c r="D4063" s="140">
        <v>11.8</v>
      </c>
    </row>
    <row r="4064" spans="1:4" ht="30">
      <c r="A4064">
        <v>4734</v>
      </c>
      <c r="B4064" s="141" t="s">
        <v>2389</v>
      </c>
      <c r="C4064" t="s">
        <v>4941</v>
      </c>
      <c r="D4064" s="140">
        <v>315.23</v>
      </c>
    </row>
    <row r="4065" spans="1:4">
      <c r="A4065">
        <v>6085</v>
      </c>
      <c r="B4065" s="141" t="s">
        <v>8997</v>
      </c>
      <c r="C4065" t="s">
        <v>4929</v>
      </c>
      <c r="D4065" s="140">
        <v>5.28</v>
      </c>
    </row>
    <row r="4066" spans="1:4">
      <c r="A4066">
        <v>38396</v>
      </c>
      <c r="B4066" s="141" t="s">
        <v>2390</v>
      </c>
      <c r="C4066" t="s">
        <v>4923</v>
      </c>
      <c r="D4066" s="140">
        <v>553.29</v>
      </c>
    </row>
    <row r="4067" spans="1:4">
      <c r="A4067">
        <v>11622</v>
      </c>
      <c r="B4067" s="141" t="s">
        <v>2391</v>
      </c>
      <c r="C4067" t="s">
        <v>4928</v>
      </c>
      <c r="D4067" s="140">
        <v>80.599999999999994</v>
      </c>
    </row>
    <row r="4068" spans="1:4" ht="30">
      <c r="A4068">
        <v>43143</v>
      </c>
      <c r="B4068" s="141" t="s">
        <v>7822</v>
      </c>
      <c r="C4068" t="s">
        <v>4929</v>
      </c>
      <c r="D4068" s="140">
        <v>30.44</v>
      </c>
    </row>
    <row r="4069" spans="1:4">
      <c r="A4069">
        <v>7317</v>
      </c>
      <c r="B4069" s="141" t="s">
        <v>2392</v>
      </c>
      <c r="C4069" t="s">
        <v>4928</v>
      </c>
      <c r="D4069" s="140">
        <v>66.98</v>
      </c>
    </row>
    <row r="4070" spans="1:4" ht="30">
      <c r="A4070">
        <v>142</v>
      </c>
      <c r="B4070" s="141" t="s">
        <v>7823</v>
      </c>
      <c r="C4070" t="s">
        <v>5558</v>
      </c>
      <c r="D4070" s="140">
        <v>38.03</v>
      </c>
    </row>
    <row r="4071" spans="1:4" ht="30">
      <c r="A4071">
        <v>43142</v>
      </c>
      <c r="B4071" s="141" t="s">
        <v>7824</v>
      </c>
      <c r="C4071" t="s">
        <v>4929</v>
      </c>
      <c r="D4071" s="140">
        <v>172.75</v>
      </c>
    </row>
    <row r="4072" spans="1:4">
      <c r="A4072">
        <v>38123</v>
      </c>
      <c r="B4072" s="141" t="s">
        <v>2393</v>
      </c>
      <c r="C4072" t="s">
        <v>4928</v>
      </c>
      <c r="D4072" s="140">
        <v>33.380000000000003</v>
      </c>
    </row>
    <row r="4073" spans="1:4" ht="30">
      <c r="A4073">
        <v>42701</v>
      </c>
      <c r="B4073" s="141" t="s">
        <v>5559</v>
      </c>
      <c r="C4073" t="s">
        <v>4923</v>
      </c>
      <c r="D4073" s="140">
        <v>61.14</v>
      </c>
    </row>
    <row r="4074" spans="1:4" ht="30">
      <c r="A4074">
        <v>42702</v>
      </c>
      <c r="B4074" s="141" t="s">
        <v>5560</v>
      </c>
      <c r="C4074" t="s">
        <v>4923</v>
      </c>
      <c r="D4074" s="140">
        <v>108.64</v>
      </c>
    </row>
    <row r="4075" spans="1:4" ht="30">
      <c r="A4075">
        <v>37955</v>
      </c>
      <c r="B4075" s="141" t="s">
        <v>2394</v>
      </c>
      <c r="C4075" t="s">
        <v>4923</v>
      </c>
      <c r="D4075" s="140">
        <v>140.79</v>
      </c>
    </row>
    <row r="4076" spans="1:4" ht="30">
      <c r="A4076">
        <v>42699</v>
      </c>
      <c r="B4076" s="141" t="s">
        <v>5561</v>
      </c>
      <c r="C4076" t="s">
        <v>4923</v>
      </c>
      <c r="D4076" s="140">
        <v>37.35</v>
      </c>
    </row>
    <row r="4077" spans="1:4" ht="30">
      <c r="A4077">
        <v>42700</v>
      </c>
      <c r="B4077" s="141" t="s">
        <v>5562</v>
      </c>
      <c r="C4077" t="s">
        <v>4923</v>
      </c>
      <c r="D4077" s="140">
        <v>106.47</v>
      </c>
    </row>
    <row r="4078" spans="1:4" ht="30">
      <c r="A4078">
        <v>37743</v>
      </c>
      <c r="B4078" s="141" t="s">
        <v>2395</v>
      </c>
      <c r="C4078" t="s">
        <v>4923</v>
      </c>
      <c r="D4078" s="140">
        <v>209199.3</v>
      </c>
    </row>
    <row r="4079" spans="1:4" ht="30">
      <c r="A4079">
        <v>37744</v>
      </c>
      <c r="B4079" s="141" t="s">
        <v>2396</v>
      </c>
      <c r="C4079" t="s">
        <v>4923</v>
      </c>
      <c r="D4079" s="140">
        <v>245979.02</v>
      </c>
    </row>
    <row r="4080" spans="1:4" ht="30">
      <c r="A4080">
        <v>37741</v>
      </c>
      <c r="B4080" s="141" t="s">
        <v>2397</v>
      </c>
      <c r="C4080" t="s">
        <v>4923</v>
      </c>
      <c r="D4080" s="140">
        <v>190223.77</v>
      </c>
    </row>
    <row r="4081" spans="1:4" ht="30">
      <c r="A4081">
        <v>39396</v>
      </c>
      <c r="B4081" s="141" t="s">
        <v>5563</v>
      </c>
      <c r="C4081" t="s">
        <v>4923</v>
      </c>
      <c r="D4081" s="140">
        <v>96.17</v>
      </c>
    </row>
    <row r="4082" spans="1:4" ht="30">
      <c r="A4082">
        <v>39392</v>
      </c>
      <c r="B4082" s="141" t="s">
        <v>5564</v>
      </c>
      <c r="C4082" t="s">
        <v>4923</v>
      </c>
      <c r="D4082" s="140">
        <v>108.48</v>
      </c>
    </row>
    <row r="4083" spans="1:4" ht="30">
      <c r="A4083">
        <v>39393</v>
      </c>
      <c r="B4083" s="141" t="s">
        <v>5565</v>
      </c>
      <c r="C4083" t="s">
        <v>4923</v>
      </c>
      <c r="D4083" s="140">
        <v>67.09</v>
      </c>
    </row>
    <row r="4084" spans="1:4" ht="30">
      <c r="A4084">
        <v>39394</v>
      </c>
      <c r="B4084" s="141" t="s">
        <v>5566</v>
      </c>
      <c r="C4084" t="s">
        <v>4923</v>
      </c>
      <c r="D4084" s="140">
        <v>75.510000000000005</v>
      </c>
    </row>
    <row r="4085" spans="1:4" ht="30">
      <c r="A4085">
        <v>39395</v>
      </c>
      <c r="B4085" s="141" t="s">
        <v>5567</v>
      </c>
      <c r="C4085" t="s">
        <v>4923</v>
      </c>
      <c r="D4085" s="140">
        <v>70.22</v>
      </c>
    </row>
    <row r="4086" spans="1:4" ht="30">
      <c r="A4086">
        <v>14618</v>
      </c>
      <c r="B4086" s="141" t="s">
        <v>2398</v>
      </c>
      <c r="C4086" t="s">
        <v>4923</v>
      </c>
      <c r="D4086" s="140">
        <v>1677.77</v>
      </c>
    </row>
    <row r="4087" spans="1:4" ht="30">
      <c r="A4087">
        <v>40269</v>
      </c>
      <c r="B4087" s="141" t="s">
        <v>2399</v>
      </c>
      <c r="C4087" t="s">
        <v>4923</v>
      </c>
      <c r="D4087" s="140">
        <v>6759.61</v>
      </c>
    </row>
    <row r="4088" spans="1:4">
      <c r="A4088">
        <v>6110</v>
      </c>
      <c r="B4088" s="141" t="s">
        <v>8998</v>
      </c>
      <c r="C4088" t="s">
        <v>4922</v>
      </c>
      <c r="D4088" s="140">
        <v>14.83</v>
      </c>
    </row>
    <row r="4089" spans="1:4">
      <c r="A4089">
        <v>40910</v>
      </c>
      <c r="B4089" s="141" t="s">
        <v>2400</v>
      </c>
      <c r="C4089" t="s">
        <v>4942</v>
      </c>
      <c r="D4089" s="140">
        <v>2620.2199999999998</v>
      </c>
    </row>
    <row r="4090" spans="1:4">
      <c r="A4090">
        <v>6111</v>
      </c>
      <c r="B4090" s="141" t="s">
        <v>5568</v>
      </c>
      <c r="C4090" t="s">
        <v>4922</v>
      </c>
      <c r="D4090" s="140">
        <v>11.05</v>
      </c>
    </row>
    <row r="4091" spans="1:4">
      <c r="A4091">
        <v>41084</v>
      </c>
      <c r="B4091" s="141" t="s">
        <v>2401</v>
      </c>
      <c r="C4091" t="s">
        <v>4942</v>
      </c>
      <c r="D4091" s="140">
        <v>1951.29</v>
      </c>
    </row>
    <row r="4092" spans="1:4">
      <c r="A4092">
        <v>44535</v>
      </c>
      <c r="B4092" s="141" t="s">
        <v>8999</v>
      </c>
      <c r="C4092" t="s">
        <v>4941</v>
      </c>
      <c r="D4092" s="140">
        <v>58.6</v>
      </c>
    </row>
    <row r="4093" spans="1:4">
      <c r="A4093">
        <v>38637</v>
      </c>
      <c r="B4093" s="141" t="s">
        <v>2402</v>
      </c>
      <c r="C4093" t="s">
        <v>4923</v>
      </c>
      <c r="D4093" s="140">
        <v>286.56</v>
      </c>
    </row>
    <row r="4094" spans="1:4">
      <c r="A4094">
        <v>6150</v>
      </c>
      <c r="B4094" s="141" t="s">
        <v>2403</v>
      </c>
      <c r="C4094" t="s">
        <v>4923</v>
      </c>
      <c r="D4094" s="140">
        <v>290.07</v>
      </c>
    </row>
    <row r="4095" spans="1:4">
      <c r="A4095">
        <v>6136</v>
      </c>
      <c r="B4095" s="141" t="s">
        <v>2404</v>
      </c>
      <c r="C4095" t="s">
        <v>4923</v>
      </c>
      <c r="D4095" s="140">
        <v>228.01</v>
      </c>
    </row>
    <row r="4096" spans="1:4">
      <c r="A4096">
        <v>38638</v>
      </c>
      <c r="B4096" s="141" t="s">
        <v>2405</v>
      </c>
      <c r="C4096" t="s">
        <v>4923</v>
      </c>
      <c r="D4096" s="140">
        <v>241.48</v>
      </c>
    </row>
    <row r="4097" spans="1:4">
      <c r="A4097">
        <v>20262</v>
      </c>
      <c r="B4097" s="141" t="s">
        <v>2406</v>
      </c>
      <c r="C4097" t="s">
        <v>4923</v>
      </c>
      <c r="D4097" s="140">
        <v>17.760000000000002</v>
      </c>
    </row>
    <row r="4098" spans="1:4">
      <c r="A4098">
        <v>6148</v>
      </c>
      <c r="B4098" s="141" t="s">
        <v>2407</v>
      </c>
      <c r="C4098" t="s">
        <v>4923</v>
      </c>
      <c r="D4098" s="140">
        <v>10.99</v>
      </c>
    </row>
    <row r="4099" spans="1:4">
      <c r="A4099">
        <v>6145</v>
      </c>
      <c r="B4099" s="141" t="s">
        <v>2408</v>
      </c>
      <c r="C4099" t="s">
        <v>4923</v>
      </c>
      <c r="D4099" s="140">
        <v>19.71</v>
      </c>
    </row>
    <row r="4100" spans="1:4">
      <c r="A4100">
        <v>6149</v>
      </c>
      <c r="B4100" s="141" t="s">
        <v>2409</v>
      </c>
      <c r="C4100" t="s">
        <v>4923</v>
      </c>
      <c r="D4100" s="140">
        <v>18.579999999999998</v>
      </c>
    </row>
    <row r="4101" spans="1:4">
      <c r="A4101">
        <v>6146</v>
      </c>
      <c r="B4101" s="141" t="s">
        <v>2410</v>
      </c>
      <c r="C4101" t="s">
        <v>4923</v>
      </c>
      <c r="D4101" s="140">
        <v>19.72</v>
      </c>
    </row>
    <row r="4102" spans="1:4">
      <c r="A4102">
        <v>44536</v>
      </c>
      <c r="B4102" s="141" t="s">
        <v>9000</v>
      </c>
      <c r="C4102" t="s">
        <v>4928</v>
      </c>
      <c r="D4102" s="140">
        <v>3.2</v>
      </c>
    </row>
    <row r="4103" spans="1:4">
      <c r="A4103">
        <v>39961</v>
      </c>
      <c r="B4103" s="141" t="s">
        <v>2411</v>
      </c>
      <c r="C4103" t="s">
        <v>4923</v>
      </c>
      <c r="D4103" s="140">
        <v>25.13</v>
      </c>
    </row>
    <row r="4104" spans="1:4" ht="45">
      <c r="A4104">
        <v>42433</v>
      </c>
      <c r="B4104" s="141" t="s">
        <v>5569</v>
      </c>
      <c r="C4104" t="s">
        <v>4923</v>
      </c>
      <c r="D4104" s="140">
        <v>4747</v>
      </c>
    </row>
    <row r="4105" spans="1:4" ht="45">
      <c r="A4105">
        <v>42434</v>
      </c>
      <c r="B4105" s="141" t="s">
        <v>5570</v>
      </c>
      <c r="C4105" t="s">
        <v>4923</v>
      </c>
      <c r="D4105" s="140">
        <v>5129.83</v>
      </c>
    </row>
    <row r="4106" spans="1:4" ht="45">
      <c r="A4106">
        <v>42435</v>
      </c>
      <c r="B4106" s="141" t="s">
        <v>5571</v>
      </c>
      <c r="C4106" t="s">
        <v>4923</v>
      </c>
      <c r="D4106" s="140">
        <v>2558.0500000000002</v>
      </c>
    </row>
    <row r="4107" spans="1:4">
      <c r="A4107">
        <v>38061</v>
      </c>
      <c r="B4107" s="141" t="s">
        <v>2412</v>
      </c>
      <c r="C4107" t="s">
        <v>4923</v>
      </c>
      <c r="D4107" s="140">
        <v>51.07</v>
      </c>
    </row>
    <row r="4108" spans="1:4">
      <c r="A4108">
        <v>20250</v>
      </c>
      <c r="B4108" s="141" t="s">
        <v>2413</v>
      </c>
      <c r="C4108" t="s">
        <v>4928</v>
      </c>
      <c r="D4108" s="140">
        <v>15</v>
      </c>
    </row>
    <row r="4109" spans="1:4">
      <c r="A4109">
        <v>13388</v>
      </c>
      <c r="B4109" s="141" t="s">
        <v>5572</v>
      </c>
      <c r="C4109" t="s">
        <v>4928</v>
      </c>
      <c r="D4109" s="140">
        <v>154.26</v>
      </c>
    </row>
    <row r="4110" spans="1:4">
      <c r="A4110">
        <v>39914</v>
      </c>
      <c r="B4110" s="141" t="s">
        <v>2414</v>
      </c>
      <c r="C4110" t="s">
        <v>4928</v>
      </c>
      <c r="D4110" s="140">
        <v>269.58</v>
      </c>
    </row>
    <row r="4111" spans="1:4" ht="30">
      <c r="A4111">
        <v>12732</v>
      </c>
      <c r="B4111" s="141" t="s">
        <v>5573</v>
      </c>
      <c r="C4111" t="s">
        <v>4923</v>
      </c>
      <c r="D4111" s="140">
        <v>311.06</v>
      </c>
    </row>
    <row r="4112" spans="1:4">
      <c r="A4112">
        <v>6160</v>
      </c>
      <c r="B4112" s="141" t="s">
        <v>11889</v>
      </c>
      <c r="C4112" t="s">
        <v>4922</v>
      </c>
      <c r="D4112" s="140">
        <v>14.83</v>
      </c>
    </row>
    <row r="4113" spans="1:4">
      <c r="A4113">
        <v>41087</v>
      </c>
      <c r="B4113" s="141" t="s">
        <v>2415</v>
      </c>
      <c r="C4113" t="s">
        <v>4942</v>
      </c>
      <c r="D4113" s="140">
        <v>2620.2199999999998</v>
      </c>
    </row>
    <row r="4114" spans="1:4">
      <c r="A4114">
        <v>6166</v>
      </c>
      <c r="B4114" s="141" t="s">
        <v>11890</v>
      </c>
      <c r="C4114" t="s">
        <v>4922</v>
      </c>
      <c r="D4114" s="140">
        <v>17.420000000000002</v>
      </c>
    </row>
    <row r="4115" spans="1:4">
      <c r="A4115">
        <v>41088</v>
      </c>
      <c r="B4115" s="141" t="s">
        <v>2416</v>
      </c>
      <c r="C4115" t="s">
        <v>4942</v>
      </c>
      <c r="D4115" s="140">
        <v>3079.09</v>
      </c>
    </row>
    <row r="4116" spans="1:4" ht="30">
      <c r="A4116">
        <v>20232</v>
      </c>
      <c r="B4116" s="141" t="s">
        <v>5574</v>
      </c>
      <c r="C4116" t="s">
        <v>4924</v>
      </c>
      <c r="D4116" s="140">
        <v>87.96</v>
      </c>
    </row>
    <row r="4117" spans="1:4">
      <c r="A4117">
        <v>10856</v>
      </c>
      <c r="B4117" s="141" t="s">
        <v>2417</v>
      </c>
      <c r="C4117" t="s">
        <v>4924</v>
      </c>
      <c r="D4117" s="140">
        <v>92.78</v>
      </c>
    </row>
    <row r="4118" spans="1:4" ht="30">
      <c r="A4118">
        <v>4828</v>
      </c>
      <c r="B4118" s="141" t="s">
        <v>2418</v>
      </c>
      <c r="C4118" t="s">
        <v>4924</v>
      </c>
      <c r="D4118" s="140">
        <v>72.16</v>
      </c>
    </row>
    <row r="4119" spans="1:4">
      <c r="A4119">
        <v>20249</v>
      </c>
      <c r="B4119" s="141" t="s">
        <v>2419</v>
      </c>
      <c r="C4119" t="s">
        <v>4924</v>
      </c>
      <c r="D4119" s="140">
        <v>39.51</v>
      </c>
    </row>
    <row r="4120" spans="1:4">
      <c r="A4120">
        <v>11609</v>
      </c>
      <c r="B4120" s="141" t="s">
        <v>2420</v>
      </c>
      <c r="C4120" t="s">
        <v>4929</v>
      </c>
      <c r="D4120" s="140">
        <v>13.39</v>
      </c>
    </row>
    <row r="4121" spans="1:4">
      <c r="A4121">
        <v>20083</v>
      </c>
      <c r="B4121" s="141" t="s">
        <v>9001</v>
      </c>
      <c r="C4121" t="s">
        <v>4923</v>
      </c>
      <c r="D4121" s="140">
        <v>87.08</v>
      </c>
    </row>
    <row r="4122" spans="1:4">
      <c r="A4122">
        <v>10691</v>
      </c>
      <c r="B4122" s="141" t="s">
        <v>2421</v>
      </c>
      <c r="C4122" t="s">
        <v>4929</v>
      </c>
      <c r="D4122" s="140">
        <v>65.72</v>
      </c>
    </row>
    <row r="4123" spans="1:4">
      <c r="A4123">
        <v>12295</v>
      </c>
      <c r="B4123" s="141" t="s">
        <v>2422</v>
      </c>
      <c r="C4123" t="s">
        <v>4923</v>
      </c>
      <c r="D4123" s="140">
        <v>3.72</v>
      </c>
    </row>
    <row r="4124" spans="1:4">
      <c r="A4124">
        <v>12296</v>
      </c>
      <c r="B4124" s="141" t="s">
        <v>2423</v>
      </c>
      <c r="C4124" t="s">
        <v>4923</v>
      </c>
      <c r="D4124" s="140">
        <v>4.8099999999999996</v>
      </c>
    </row>
    <row r="4125" spans="1:4">
      <c r="A4125">
        <v>12294</v>
      </c>
      <c r="B4125" s="141" t="s">
        <v>2424</v>
      </c>
      <c r="C4125" t="s">
        <v>4923</v>
      </c>
      <c r="D4125" s="140">
        <v>11.55</v>
      </c>
    </row>
    <row r="4126" spans="1:4">
      <c r="A4126">
        <v>14543</v>
      </c>
      <c r="B4126" s="141" t="s">
        <v>2425</v>
      </c>
      <c r="C4126" t="s">
        <v>4923</v>
      </c>
      <c r="D4126" s="140">
        <v>8.24</v>
      </c>
    </row>
    <row r="4127" spans="1:4">
      <c r="A4127">
        <v>13329</v>
      </c>
      <c r="B4127" s="141" t="s">
        <v>2426</v>
      </c>
      <c r="C4127" t="s">
        <v>4923</v>
      </c>
      <c r="D4127" s="140">
        <v>4.84</v>
      </c>
    </row>
    <row r="4128" spans="1:4" ht="30">
      <c r="A4128">
        <v>21044</v>
      </c>
      <c r="B4128" s="141" t="s">
        <v>2427</v>
      </c>
      <c r="C4128" t="s">
        <v>4923</v>
      </c>
      <c r="D4128" s="140">
        <v>25.52</v>
      </c>
    </row>
    <row r="4129" spans="1:4" ht="30">
      <c r="A4129">
        <v>21045</v>
      </c>
      <c r="B4129" s="141" t="s">
        <v>2428</v>
      </c>
      <c r="C4129" t="s">
        <v>4923</v>
      </c>
      <c r="D4129" s="140">
        <v>34.96</v>
      </c>
    </row>
    <row r="4130" spans="1:4" ht="30">
      <c r="A4130">
        <v>21040</v>
      </c>
      <c r="B4130" s="141" t="s">
        <v>2429</v>
      </c>
      <c r="C4130" t="s">
        <v>4923</v>
      </c>
      <c r="D4130" s="140">
        <v>24.98</v>
      </c>
    </row>
    <row r="4131" spans="1:4" ht="30">
      <c r="A4131">
        <v>21041</v>
      </c>
      <c r="B4131" s="141" t="s">
        <v>2430</v>
      </c>
      <c r="C4131" t="s">
        <v>4923</v>
      </c>
      <c r="D4131" s="140">
        <v>30.15</v>
      </c>
    </row>
    <row r="4132" spans="1:4" ht="30">
      <c r="A4132">
        <v>21047</v>
      </c>
      <c r="B4132" s="141" t="s">
        <v>2431</v>
      </c>
      <c r="C4132" t="s">
        <v>4923</v>
      </c>
      <c r="D4132" s="140">
        <v>37.630000000000003</v>
      </c>
    </row>
    <row r="4133" spans="1:4" ht="30">
      <c r="A4133">
        <v>21043</v>
      </c>
      <c r="B4133" s="141" t="s">
        <v>2432</v>
      </c>
      <c r="C4133" t="s">
        <v>4923</v>
      </c>
      <c r="D4133" s="140">
        <v>36.64</v>
      </c>
    </row>
    <row r="4134" spans="1:4" ht="30">
      <c r="A4134">
        <v>21042</v>
      </c>
      <c r="B4134" s="141" t="s">
        <v>5575</v>
      </c>
      <c r="C4134" t="s">
        <v>4923</v>
      </c>
      <c r="D4134" s="140">
        <v>29.01</v>
      </c>
    </row>
    <row r="4135" spans="1:4">
      <c r="A4135">
        <v>14149</v>
      </c>
      <c r="B4135" s="141" t="s">
        <v>2433</v>
      </c>
      <c r="C4135" t="s">
        <v>5244</v>
      </c>
      <c r="D4135" s="140">
        <v>190.4</v>
      </c>
    </row>
    <row r="4136" spans="1:4" ht="30">
      <c r="A4136">
        <v>38099</v>
      </c>
      <c r="B4136" s="141" t="s">
        <v>4785</v>
      </c>
      <c r="C4136" t="s">
        <v>4923</v>
      </c>
      <c r="D4136" s="140">
        <v>1.22</v>
      </c>
    </row>
    <row r="4137" spans="1:4" ht="30">
      <c r="A4137">
        <v>38100</v>
      </c>
      <c r="B4137" s="141" t="s">
        <v>4787</v>
      </c>
      <c r="C4137" t="s">
        <v>4923</v>
      </c>
      <c r="D4137" s="140">
        <v>1.99</v>
      </c>
    </row>
    <row r="4138" spans="1:4" ht="30">
      <c r="A4138">
        <v>20061</v>
      </c>
      <c r="B4138" s="141" t="s">
        <v>2434</v>
      </c>
      <c r="C4138" t="s">
        <v>4923</v>
      </c>
      <c r="D4138" s="140">
        <v>3.9</v>
      </c>
    </row>
    <row r="4139" spans="1:4" ht="30">
      <c r="A4139">
        <v>7576</v>
      </c>
      <c r="B4139" s="141" t="s">
        <v>2435</v>
      </c>
      <c r="C4139" t="s">
        <v>4923</v>
      </c>
      <c r="D4139" s="140">
        <v>183.6</v>
      </c>
    </row>
    <row r="4140" spans="1:4" ht="30">
      <c r="A4140">
        <v>3384</v>
      </c>
      <c r="B4140" s="141" t="s">
        <v>2436</v>
      </c>
      <c r="C4140" t="s">
        <v>4923</v>
      </c>
      <c r="D4140" s="140">
        <v>7.43</v>
      </c>
    </row>
    <row r="4141" spans="1:4" ht="30">
      <c r="A4141">
        <v>7572</v>
      </c>
      <c r="B4141" s="141" t="s">
        <v>2437</v>
      </c>
      <c r="C4141" t="s">
        <v>4923</v>
      </c>
      <c r="D4141" s="140">
        <v>8.35</v>
      </c>
    </row>
    <row r="4142" spans="1:4" ht="30">
      <c r="A4142">
        <v>3396</v>
      </c>
      <c r="B4142" s="141" t="s">
        <v>2438</v>
      </c>
      <c r="C4142" t="s">
        <v>4923</v>
      </c>
      <c r="D4142" s="140">
        <v>5.64</v>
      </c>
    </row>
    <row r="4143" spans="1:4" ht="30">
      <c r="A4143">
        <v>37590</v>
      </c>
      <c r="B4143" s="141" t="s">
        <v>2439</v>
      </c>
      <c r="C4143" t="s">
        <v>4923</v>
      </c>
      <c r="D4143" s="140">
        <v>22.9</v>
      </c>
    </row>
    <row r="4144" spans="1:4" ht="30">
      <c r="A4144">
        <v>37591</v>
      </c>
      <c r="B4144" s="141" t="s">
        <v>2440</v>
      </c>
      <c r="C4144" t="s">
        <v>4923</v>
      </c>
      <c r="D4144" s="140">
        <v>27.52</v>
      </c>
    </row>
    <row r="4145" spans="1:4" ht="30">
      <c r="A4145">
        <v>12626</v>
      </c>
      <c r="B4145" s="141" t="s">
        <v>2441</v>
      </c>
      <c r="C4145" t="s">
        <v>4923</v>
      </c>
      <c r="D4145" s="140">
        <v>18.71</v>
      </c>
    </row>
    <row r="4146" spans="1:4">
      <c r="A4146">
        <v>11033</v>
      </c>
      <c r="B4146" s="141" t="s">
        <v>2442</v>
      </c>
      <c r="C4146" t="s">
        <v>4923</v>
      </c>
      <c r="D4146" s="140">
        <v>7.28</v>
      </c>
    </row>
    <row r="4147" spans="1:4">
      <c r="A4147">
        <v>390</v>
      </c>
      <c r="B4147" s="141" t="s">
        <v>2443</v>
      </c>
      <c r="C4147" t="s">
        <v>4923</v>
      </c>
      <c r="D4147" s="140">
        <v>10.210000000000001</v>
      </c>
    </row>
    <row r="4148" spans="1:4" ht="45">
      <c r="A4148">
        <v>42436</v>
      </c>
      <c r="B4148" s="141" t="s">
        <v>5576</v>
      </c>
      <c r="C4148" t="s">
        <v>4923</v>
      </c>
      <c r="D4148" s="140">
        <v>2677.55</v>
      </c>
    </row>
    <row r="4149" spans="1:4" ht="30">
      <c r="A4149">
        <v>6193</v>
      </c>
      <c r="B4149" s="141" t="s">
        <v>9002</v>
      </c>
      <c r="C4149" t="s">
        <v>4924</v>
      </c>
      <c r="D4149" s="140">
        <v>16.670000000000002</v>
      </c>
    </row>
    <row r="4150" spans="1:4">
      <c r="A4150">
        <v>6194</v>
      </c>
      <c r="B4150" s="141" t="s">
        <v>9003</v>
      </c>
      <c r="C4150" t="s">
        <v>4924</v>
      </c>
      <c r="D4150" s="140">
        <v>7.1</v>
      </c>
    </row>
    <row r="4151" spans="1:4">
      <c r="A4151">
        <v>10567</v>
      </c>
      <c r="B4151" s="141" t="s">
        <v>9004</v>
      </c>
      <c r="C4151" t="s">
        <v>4924</v>
      </c>
      <c r="D4151" s="140">
        <v>11.24</v>
      </c>
    </row>
    <row r="4152" spans="1:4">
      <c r="A4152">
        <v>6212</v>
      </c>
      <c r="B4152" s="141" t="s">
        <v>9005</v>
      </c>
      <c r="C4152" t="s">
        <v>4924</v>
      </c>
      <c r="D4152" s="140">
        <v>16.5</v>
      </c>
    </row>
    <row r="4153" spans="1:4" ht="30">
      <c r="A4153">
        <v>3993</v>
      </c>
      <c r="B4153" s="141" t="s">
        <v>9006</v>
      </c>
      <c r="C4153" t="s">
        <v>4921</v>
      </c>
      <c r="D4153" s="140">
        <v>107.78</v>
      </c>
    </row>
    <row r="4154" spans="1:4" ht="30">
      <c r="A4154">
        <v>3990</v>
      </c>
      <c r="B4154" s="141" t="s">
        <v>9007</v>
      </c>
      <c r="C4154" t="s">
        <v>4924</v>
      </c>
      <c r="D4154" s="140">
        <v>20.28</v>
      </c>
    </row>
    <row r="4155" spans="1:4" ht="30">
      <c r="A4155">
        <v>3992</v>
      </c>
      <c r="B4155" s="141" t="s">
        <v>9008</v>
      </c>
      <c r="C4155" t="s">
        <v>4924</v>
      </c>
      <c r="D4155" s="140">
        <v>27.38</v>
      </c>
    </row>
    <row r="4156" spans="1:4" ht="30">
      <c r="A4156">
        <v>6178</v>
      </c>
      <c r="B4156" s="141" t="s">
        <v>2444</v>
      </c>
      <c r="C4156" t="s">
        <v>4921</v>
      </c>
      <c r="D4156" s="140">
        <v>268.69</v>
      </c>
    </row>
    <row r="4157" spans="1:4" ht="30">
      <c r="A4157">
        <v>6180</v>
      </c>
      <c r="B4157" s="141" t="s">
        <v>2445</v>
      </c>
      <c r="C4157" t="s">
        <v>4921</v>
      </c>
      <c r="D4157" s="140">
        <v>289.99</v>
      </c>
    </row>
    <row r="4158" spans="1:4" ht="30">
      <c r="A4158">
        <v>6182</v>
      </c>
      <c r="B4158" s="141" t="s">
        <v>2446</v>
      </c>
      <c r="C4158" t="s">
        <v>4921</v>
      </c>
      <c r="D4158" s="140">
        <v>359.95</v>
      </c>
    </row>
    <row r="4159" spans="1:4" ht="30">
      <c r="A4159">
        <v>43614</v>
      </c>
      <c r="B4159" s="141" t="s">
        <v>9009</v>
      </c>
      <c r="C4159" t="s">
        <v>4924</v>
      </c>
      <c r="D4159" s="140">
        <v>13.7</v>
      </c>
    </row>
    <row r="4160" spans="1:4" ht="30">
      <c r="A4160">
        <v>6189</v>
      </c>
      <c r="B4160" s="141" t="s">
        <v>9010</v>
      </c>
      <c r="C4160" t="s">
        <v>4924</v>
      </c>
      <c r="D4160" s="140">
        <v>24.33</v>
      </c>
    </row>
    <row r="4161" spans="1:4" ht="30">
      <c r="A4161">
        <v>6214</v>
      </c>
      <c r="B4161" s="141" t="s">
        <v>2447</v>
      </c>
      <c r="C4161" t="s">
        <v>4921</v>
      </c>
      <c r="D4161" s="140">
        <v>168.31</v>
      </c>
    </row>
    <row r="4162" spans="1:4" ht="30">
      <c r="A4162">
        <v>36153</v>
      </c>
      <c r="B4162" s="141" t="s">
        <v>2448</v>
      </c>
      <c r="C4162" t="s">
        <v>4923</v>
      </c>
      <c r="D4162" s="140">
        <v>188.58</v>
      </c>
    </row>
    <row r="4163" spans="1:4">
      <c r="A4163">
        <v>10740</v>
      </c>
      <c r="B4163" s="141" t="s">
        <v>2449</v>
      </c>
      <c r="C4163" t="s">
        <v>4923</v>
      </c>
      <c r="D4163" s="140">
        <v>11532.57</v>
      </c>
    </row>
    <row r="4164" spans="1:4">
      <c r="A4164">
        <v>13914</v>
      </c>
      <c r="B4164" s="141" t="s">
        <v>2450</v>
      </c>
      <c r="C4164" t="s">
        <v>4923</v>
      </c>
      <c r="D4164" s="140">
        <v>834.42</v>
      </c>
    </row>
    <row r="4165" spans="1:4">
      <c r="A4165">
        <v>10742</v>
      </c>
      <c r="B4165" s="141" t="s">
        <v>2451</v>
      </c>
      <c r="C4165" t="s">
        <v>4923</v>
      </c>
      <c r="D4165" s="140">
        <v>1217.02</v>
      </c>
    </row>
    <row r="4166" spans="1:4">
      <c r="A4166">
        <v>38465</v>
      </c>
      <c r="B4166" s="141" t="s">
        <v>2452</v>
      </c>
      <c r="C4166" t="s">
        <v>4923</v>
      </c>
      <c r="D4166" s="140">
        <v>33.409999999999997</v>
      </c>
    </row>
    <row r="4167" spans="1:4">
      <c r="A4167">
        <v>7543</v>
      </c>
      <c r="B4167" s="141" t="s">
        <v>2453</v>
      </c>
      <c r="C4167" t="s">
        <v>4923</v>
      </c>
      <c r="D4167" s="140">
        <v>4.9000000000000004</v>
      </c>
    </row>
    <row r="4168" spans="1:4" ht="30">
      <c r="A4168">
        <v>43427</v>
      </c>
      <c r="B4168" s="141" t="s">
        <v>9011</v>
      </c>
      <c r="C4168" t="s">
        <v>4923</v>
      </c>
      <c r="D4168" s="140">
        <v>1791.21</v>
      </c>
    </row>
    <row r="4169" spans="1:4">
      <c r="A4169">
        <v>41613</v>
      </c>
      <c r="B4169" s="141" t="s">
        <v>9012</v>
      </c>
      <c r="C4169" t="s">
        <v>4923</v>
      </c>
      <c r="D4169" s="140">
        <v>115.14</v>
      </c>
    </row>
    <row r="4170" spans="1:4">
      <c r="A4170">
        <v>41614</v>
      </c>
      <c r="B4170" s="141" t="s">
        <v>9013</v>
      </c>
      <c r="C4170" t="s">
        <v>4923</v>
      </c>
      <c r="D4170" s="140">
        <v>146.71</v>
      </c>
    </row>
    <row r="4171" spans="1:4">
      <c r="A4171">
        <v>41615</v>
      </c>
      <c r="B4171" s="141" t="s">
        <v>9014</v>
      </c>
      <c r="C4171" t="s">
        <v>4923</v>
      </c>
      <c r="D4171" s="140">
        <v>226.75</v>
      </c>
    </row>
    <row r="4172" spans="1:4">
      <c r="A4172">
        <v>41616</v>
      </c>
      <c r="B4172" s="141" t="s">
        <v>9015</v>
      </c>
      <c r="C4172" t="s">
        <v>4923</v>
      </c>
      <c r="D4172" s="140">
        <v>338.8</v>
      </c>
    </row>
    <row r="4173" spans="1:4">
      <c r="A4173">
        <v>41617</v>
      </c>
      <c r="B4173" s="141" t="s">
        <v>9016</v>
      </c>
      <c r="C4173" t="s">
        <v>4923</v>
      </c>
      <c r="D4173" s="140">
        <v>673.67</v>
      </c>
    </row>
    <row r="4174" spans="1:4">
      <c r="A4174">
        <v>41618</v>
      </c>
      <c r="B4174" s="141" t="s">
        <v>9017</v>
      </c>
      <c r="C4174" t="s">
        <v>4923</v>
      </c>
      <c r="D4174" s="140">
        <v>1240.19</v>
      </c>
    </row>
    <row r="4175" spans="1:4" ht="30">
      <c r="A4175">
        <v>43428</v>
      </c>
      <c r="B4175" s="141" t="s">
        <v>9018</v>
      </c>
      <c r="C4175" t="s">
        <v>4923</v>
      </c>
      <c r="D4175" s="140">
        <v>2178.42</v>
      </c>
    </row>
    <row r="4176" spans="1:4" ht="30">
      <c r="A4176">
        <v>41619</v>
      </c>
      <c r="B4176" s="141" t="s">
        <v>9019</v>
      </c>
      <c r="C4176" t="s">
        <v>4923</v>
      </c>
      <c r="D4176" s="140">
        <v>141.13999999999999</v>
      </c>
    </row>
    <row r="4177" spans="1:4" ht="30">
      <c r="A4177">
        <v>41620</v>
      </c>
      <c r="B4177" s="141" t="s">
        <v>9020</v>
      </c>
      <c r="C4177" t="s">
        <v>4923</v>
      </c>
      <c r="D4177" s="140">
        <v>178.28</v>
      </c>
    </row>
    <row r="4178" spans="1:4" ht="30">
      <c r="A4178">
        <v>41622</v>
      </c>
      <c r="B4178" s="141" t="s">
        <v>9021</v>
      </c>
      <c r="C4178" t="s">
        <v>4923</v>
      </c>
      <c r="D4178" s="140">
        <v>309.20999999999998</v>
      </c>
    </row>
    <row r="4179" spans="1:4" ht="30">
      <c r="A4179">
        <v>41623</v>
      </c>
      <c r="B4179" s="141" t="s">
        <v>9022</v>
      </c>
      <c r="C4179" t="s">
        <v>4923</v>
      </c>
      <c r="D4179" s="140">
        <v>475.42</v>
      </c>
    </row>
    <row r="4180" spans="1:4" ht="30">
      <c r="A4180">
        <v>41624</v>
      </c>
      <c r="B4180" s="141" t="s">
        <v>9023</v>
      </c>
      <c r="C4180" t="s">
        <v>4923</v>
      </c>
      <c r="D4180" s="140">
        <v>891.42</v>
      </c>
    </row>
    <row r="4181" spans="1:4" ht="30">
      <c r="A4181">
        <v>41625</v>
      </c>
      <c r="B4181" s="141" t="s">
        <v>9024</v>
      </c>
      <c r="C4181" t="s">
        <v>4923</v>
      </c>
      <c r="D4181" s="140">
        <v>1371.5</v>
      </c>
    </row>
    <row r="4182" spans="1:4">
      <c r="A4182">
        <v>39352</v>
      </c>
      <c r="B4182" s="141" t="s">
        <v>5577</v>
      </c>
      <c r="C4182" t="s">
        <v>4923</v>
      </c>
      <c r="D4182" s="140">
        <v>3.03</v>
      </c>
    </row>
    <row r="4183" spans="1:4">
      <c r="A4183">
        <v>39346</v>
      </c>
      <c r="B4183" s="141" t="s">
        <v>5578</v>
      </c>
      <c r="C4183" t="s">
        <v>4923</v>
      </c>
      <c r="D4183" s="140">
        <v>3.03</v>
      </c>
    </row>
    <row r="4184" spans="1:4">
      <c r="A4184">
        <v>39350</v>
      </c>
      <c r="B4184" s="141" t="s">
        <v>5579</v>
      </c>
      <c r="C4184" t="s">
        <v>4923</v>
      </c>
      <c r="D4184" s="140">
        <v>3.26</v>
      </c>
    </row>
    <row r="4185" spans="1:4">
      <c r="A4185">
        <v>39351</v>
      </c>
      <c r="B4185" s="141" t="s">
        <v>5580</v>
      </c>
      <c r="C4185" t="s">
        <v>4923</v>
      </c>
      <c r="D4185" s="140">
        <v>3.77</v>
      </c>
    </row>
    <row r="4186" spans="1:4">
      <c r="A4186">
        <v>38952</v>
      </c>
      <c r="B4186" s="141" t="s">
        <v>5581</v>
      </c>
      <c r="C4186" t="s">
        <v>4923</v>
      </c>
      <c r="D4186" s="140">
        <v>2.85</v>
      </c>
    </row>
    <row r="4187" spans="1:4">
      <c r="A4187">
        <v>38953</v>
      </c>
      <c r="B4187" s="141" t="s">
        <v>5582</v>
      </c>
      <c r="C4187" t="s">
        <v>4923</v>
      </c>
      <c r="D4187" s="140">
        <v>4.49</v>
      </c>
    </row>
    <row r="4188" spans="1:4">
      <c r="A4188">
        <v>38835</v>
      </c>
      <c r="B4188" s="141" t="s">
        <v>5583</v>
      </c>
      <c r="C4188" t="s">
        <v>4923</v>
      </c>
      <c r="D4188" s="140">
        <v>4.03</v>
      </c>
    </row>
    <row r="4189" spans="1:4">
      <c r="A4189">
        <v>38837</v>
      </c>
      <c r="B4189" s="141" t="s">
        <v>5584</v>
      </c>
      <c r="C4189" t="s">
        <v>4923</v>
      </c>
      <c r="D4189" s="140">
        <v>10.49</v>
      </c>
    </row>
    <row r="4190" spans="1:4">
      <c r="A4190">
        <v>38836</v>
      </c>
      <c r="B4190" s="141" t="s">
        <v>5585</v>
      </c>
      <c r="C4190" t="s">
        <v>4923</v>
      </c>
      <c r="D4190" s="140">
        <v>5.81</v>
      </c>
    </row>
    <row r="4191" spans="1:4" ht="30">
      <c r="A4191">
        <v>2666</v>
      </c>
      <c r="B4191" s="141" t="s">
        <v>5586</v>
      </c>
      <c r="C4191" t="s">
        <v>4923</v>
      </c>
      <c r="D4191" s="140">
        <v>5.38</v>
      </c>
    </row>
    <row r="4192" spans="1:4" ht="30">
      <c r="A4192">
        <v>2668</v>
      </c>
      <c r="B4192" s="141" t="s">
        <v>5587</v>
      </c>
      <c r="C4192" t="s">
        <v>4923</v>
      </c>
      <c r="D4192" s="140">
        <v>6.14</v>
      </c>
    </row>
    <row r="4193" spans="1:4" ht="30">
      <c r="A4193">
        <v>2664</v>
      </c>
      <c r="B4193" s="141" t="s">
        <v>5588</v>
      </c>
      <c r="C4193" t="s">
        <v>4923</v>
      </c>
      <c r="D4193" s="140">
        <v>9.06</v>
      </c>
    </row>
    <row r="4194" spans="1:4" ht="30">
      <c r="A4194">
        <v>2662</v>
      </c>
      <c r="B4194" s="141" t="s">
        <v>5589</v>
      </c>
      <c r="C4194" t="s">
        <v>4923</v>
      </c>
      <c r="D4194" s="140">
        <v>11.11</v>
      </c>
    </row>
    <row r="4195" spans="1:4" ht="30">
      <c r="A4195">
        <v>20964</v>
      </c>
      <c r="B4195" s="141" t="s">
        <v>2454</v>
      </c>
      <c r="C4195" t="s">
        <v>4923</v>
      </c>
      <c r="D4195" s="140">
        <v>61.48</v>
      </c>
    </row>
    <row r="4196" spans="1:4" ht="30">
      <c r="A4196">
        <v>10905</v>
      </c>
      <c r="B4196" s="141" t="s">
        <v>2455</v>
      </c>
      <c r="C4196" t="s">
        <v>4923</v>
      </c>
      <c r="D4196" s="140">
        <v>82.47</v>
      </c>
    </row>
    <row r="4197" spans="1:4" ht="30">
      <c r="A4197">
        <v>42703</v>
      </c>
      <c r="B4197" s="141" t="s">
        <v>5590</v>
      </c>
      <c r="C4197" t="s">
        <v>4923</v>
      </c>
      <c r="D4197" s="140">
        <v>119.64</v>
      </c>
    </row>
    <row r="4198" spans="1:4" ht="30">
      <c r="A4198">
        <v>42704</v>
      </c>
      <c r="B4198" s="141" t="s">
        <v>5591</v>
      </c>
      <c r="C4198" t="s">
        <v>4923</v>
      </c>
      <c r="D4198" s="140">
        <v>183.66</v>
      </c>
    </row>
    <row r="4199" spans="1:4" ht="30">
      <c r="A4199">
        <v>42705</v>
      </c>
      <c r="B4199" s="141" t="s">
        <v>5592</v>
      </c>
      <c r="C4199" t="s">
        <v>4923</v>
      </c>
      <c r="D4199" s="140">
        <v>234.33</v>
      </c>
    </row>
    <row r="4200" spans="1:4" ht="30">
      <c r="A4200">
        <v>42706</v>
      </c>
      <c r="B4200" s="141" t="s">
        <v>5593</v>
      </c>
      <c r="C4200" t="s">
        <v>4923</v>
      </c>
      <c r="D4200" s="140">
        <v>290.20999999999998</v>
      </c>
    </row>
    <row r="4201" spans="1:4" ht="30">
      <c r="A4201">
        <v>11289</v>
      </c>
      <c r="B4201" s="141" t="s">
        <v>2456</v>
      </c>
      <c r="C4201" t="s">
        <v>4923</v>
      </c>
      <c r="D4201" s="140">
        <v>86.82</v>
      </c>
    </row>
    <row r="4202" spans="1:4" ht="30">
      <c r="A4202">
        <v>11241</v>
      </c>
      <c r="B4202" s="141" t="s">
        <v>2457</v>
      </c>
      <c r="C4202" t="s">
        <v>4923</v>
      </c>
      <c r="D4202" s="140">
        <v>217.05</v>
      </c>
    </row>
    <row r="4203" spans="1:4" ht="30">
      <c r="A4203">
        <v>11301</v>
      </c>
      <c r="B4203" s="141" t="s">
        <v>9025</v>
      </c>
      <c r="C4203" t="s">
        <v>4923</v>
      </c>
      <c r="D4203" s="140">
        <v>550.38</v>
      </c>
    </row>
    <row r="4204" spans="1:4" ht="30">
      <c r="A4204">
        <v>21090</v>
      </c>
      <c r="B4204" s="141" t="s">
        <v>9026</v>
      </c>
      <c r="C4204" t="s">
        <v>4923</v>
      </c>
      <c r="D4204" s="140">
        <v>674.41</v>
      </c>
    </row>
    <row r="4205" spans="1:4" ht="30">
      <c r="A4205">
        <v>11315</v>
      </c>
      <c r="B4205" s="141" t="s">
        <v>9027</v>
      </c>
      <c r="C4205" t="s">
        <v>4923</v>
      </c>
      <c r="D4205" s="140">
        <v>131.78</v>
      </c>
    </row>
    <row r="4206" spans="1:4" ht="30">
      <c r="A4206">
        <v>21071</v>
      </c>
      <c r="B4206" s="141" t="s">
        <v>9028</v>
      </c>
      <c r="C4206" t="s">
        <v>4923</v>
      </c>
      <c r="D4206" s="140">
        <v>201.55</v>
      </c>
    </row>
    <row r="4207" spans="1:4" ht="30">
      <c r="A4207">
        <v>14112</v>
      </c>
      <c r="B4207" s="141" t="s">
        <v>9029</v>
      </c>
      <c r="C4207" t="s">
        <v>4923</v>
      </c>
      <c r="D4207" s="140">
        <v>281.39</v>
      </c>
    </row>
    <row r="4208" spans="1:4" ht="30">
      <c r="A4208">
        <v>11316</v>
      </c>
      <c r="B4208" s="141" t="s">
        <v>9030</v>
      </c>
      <c r="C4208" t="s">
        <v>4923</v>
      </c>
      <c r="D4208" s="140">
        <v>434.1</v>
      </c>
    </row>
    <row r="4209" spans="1:4" ht="30">
      <c r="A4209">
        <v>6243</v>
      </c>
      <c r="B4209" s="141" t="s">
        <v>9031</v>
      </c>
      <c r="C4209" t="s">
        <v>4923</v>
      </c>
      <c r="D4209" s="140">
        <v>500</v>
      </c>
    </row>
    <row r="4210" spans="1:4" ht="30">
      <c r="A4210">
        <v>6240</v>
      </c>
      <c r="B4210" s="141" t="s">
        <v>9032</v>
      </c>
      <c r="C4210" t="s">
        <v>4923</v>
      </c>
      <c r="D4210" s="140">
        <v>662.01</v>
      </c>
    </row>
    <row r="4211" spans="1:4" ht="30">
      <c r="A4211">
        <v>11296</v>
      </c>
      <c r="B4211" s="141" t="s">
        <v>9033</v>
      </c>
      <c r="C4211" t="s">
        <v>4923</v>
      </c>
      <c r="D4211" s="140">
        <v>2109.3000000000002</v>
      </c>
    </row>
    <row r="4212" spans="1:4" ht="30">
      <c r="A4212">
        <v>11299</v>
      </c>
      <c r="B4212" s="141" t="s">
        <v>9034</v>
      </c>
      <c r="C4212" t="s">
        <v>4923</v>
      </c>
      <c r="D4212" s="140">
        <v>713.95</v>
      </c>
    </row>
    <row r="4213" spans="1:4" ht="30">
      <c r="A4213">
        <v>11688</v>
      </c>
      <c r="B4213" s="141" t="s">
        <v>2458</v>
      </c>
      <c r="C4213" t="s">
        <v>4923</v>
      </c>
      <c r="D4213" s="140">
        <v>602.09</v>
      </c>
    </row>
    <row r="4214" spans="1:4" ht="45">
      <c r="A4214">
        <v>37736</v>
      </c>
      <c r="B4214" s="141" t="s">
        <v>2459</v>
      </c>
      <c r="C4214" t="s">
        <v>4923</v>
      </c>
      <c r="D4214" s="140">
        <v>88450</v>
      </c>
    </row>
    <row r="4215" spans="1:4" ht="30">
      <c r="A4215">
        <v>37739</v>
      </c>
      <c r="B4215" s="141" t="s">
        <v>2460</v>
      </c>
      <c r="C4215" t="s">
        <v>4923</v>
      </c>
      <c r="D4215" s="140">
        <v>108861.53</v>
      </c>
    </row>
    <row r="4216" spans="1:4" ht="30">
      <c r="A4216">
        <v>37740</v>
      </c>
      <c r="B4216" s="141" t="s">
        <v>2461</v>
      </c>
      <c r="C4216" t="s">
        <v>4923</v>
      </c>
      <c r="D4216" s="140">
        <v>62122.07</v>
      </c>
    </row>
    <row r="4217" spans="1:4" ht="30">
      <c r="A4217">
        <v>37738</v>
      </c>
      <c r="B4217" s="141" t="s">
        <v>2462</v>
      </c>
      <c r="C4217" t="s">
        <v>4923</v>
      </c>
      <c r="D4217" s="140">
        <v>73806.94</v>
      </c>
    </row>
    <row r="4218" spans="1:4" ht="30">
      <c r="A4218">
        <v>37737</v>
      </c>
      <c r="B4218" s="141" t="s">
        <v>2463</v>
      </c>
      <c r="C4218" t="s">
        <v>4923</v>
      </c>
      <c r="D4218" s="140">
        <v>58720.15</v>
      </c>
    </row>
    <row r="4219" spans="1:4">
      <c r="A4219">
        <v>25014</v>
      </c>
      <c r="B4219" s="141" t="s">
        <v>2464</v>
      </c>
      <c r="C4219" t="s">
        <v>4923</v>
      </c>
      <c r="D4219" s="140">
        <v>122986.91</v>
      </c>
    </row>
    <row r="4220" spans="1:4">
      <c r="A4220">
        <v>25013</v>
      </c>
      <c r="B4220" s="141" t="s">
        <v>2465</v>
      </c>
      <c r="C4220" t="s">
        <v>4923</v>
      </c>
      <c r="D4220" s="140">
        <v>128903.3</v>
      </c>
    </row>
    <row r="4221" spans="1:4">
      <c r="A4221">
        <v>14405</v>
      </c>
      <c r="B4221" s="141" t="s">
        <v>2466</v>
      </c>
      <c r="C4221" t="s">
        <v>4923</v>
      </c>
      <c r="D4221" s="140">
        <v>151311.60999999999</v>
      </c>
    </row>
    <row r="4222" spans="1:4">
      <c r="A4222">
        <v>20271</v>
      </c>
      <c r="B4222" s="141" t="s">
        <v>9035</v>
      </c>
      <c r="C4222" t="s">
        <v>4923</v>
      </c>
      <c r="D4222" s="140">
        <v>517.67999999999995</v>
      </c>
    </row>
    <row r="4223" spans="1:4">
      <c r="A4223">
        <v>10423</v>
      </c>
      <c r="B4223" s="141" t="s">
        <v>9036</v>
      </c>
      <c r="C4223" t="s">
        <v>4923</v>
      </c>
      <c r="D4223" s="140">
        <v>380.09</v>
      </c>
    </row>
    <row r="4224" spans="1:4" ht="30">
      <c r="A4224">
        <v>36790</v>
      </c>
      <c r="B4224" s="141" t="s">
        <v>2467</v>
      </c>
      <c r="C4224" t="s">
        <v>4923</v>
      </c>
      <c r="D4224" s="140">
        <v>305.19</v>
      </c>
    </row>
    <row r="4225" spans="1:4" ht="30">
      <c r="A4225">
        <v>37589</v>
      </c>
      <c r="B4225" s="141" t="s">
        <v>2468</v>
      </c>
      <c r="C4225" t="s">
        <v>4923</v>
      </c>
      <c r="D4225" s="140">
        <v>373.93</v>
      </c>
    </row>
    <row r="4226" spans="1:4" ht="30">
      <c r="A4226">
        <v>11690</v>
      </c>
      <c r="B4226" s="141" t="s">
        <v>2469</v>
      </c>
      <c r="C4226" t="s">
        <v>4923</v>
      </c>
      <c r="D4226" s="140">
        <v>198.64</v>
      </c>
    </row>
    <row r="4227" spans="1:4" ht="30">
      <c r="A4227">
        <v>20234</v>
      </c>
      <c r="B4227" s="141" t="s">
        <v>2470</v>
      </c>
      <c r="C4227" t="s">
        <v>4923</v>
      </c>
      <c r="D4227" s="140">
        <v>251.39</v>
      </c>
    </row>
    <row r="4228" spans="1:4">
      <c r="A4228">
        <v>4763</v>
      </c>
      <c r="B4228" s="141" t="s">
        <v>9037</v>
      </c>
      <c r="C4228" t="s">
        <v>4922</v>
      </c>
      <c r="D4228" s="140">
        <v>14.83</v>
      </c>
    </row>
    <row r="4229" spans="1:4">
      <c r="A4229">
        <v>41070</v>
      </c>
      <c r="B4229" s="141" t="s">
        <v>2471</v>
      </c>
      <c r="C4229" t="s">
        <v>4942</v>
      </c>
      <c r="D4229" s="140">
        <v>2620.2199999999998</v>
      </c>
    </row>
    <row r="4230" spans="1:4">
      <c r="A4230">
        <v>44480</v>
      </c>
      <c r="B4230" s="141" t="s">
        <v>9038</v>
      </c>
      <c r="C4230" t="s">
        <v>4941</v>
      </c>
      <c r="D4230" s="140">
        <v>17.59</v>
      </c>
    </row>
    <row r="4231" spans="1:4" ht="30">
      <c r="A4231">
        <v>11457</v>
      </c>
      <c r="B4231" s="141" t="s">
        <v>9039</v>
      </c>
      <c r="C4231" t="s">
        <v>4923</v>
      </c>
      <c r="D4231" s="140">
        <v>52.04</v>
      </c>
    </row>
    <row r="4232" spans="1:4" ht="30">
      <c r="A4232">
        <v>44073</v>
      </c>
      <c r="B4232" s="141" t="s">
        <v>9040</v>
      </c>
      <c r="C4232" t="s">
        <v>4924</v>
      </c>
      <c r="D4232" s="140">
        <v>0.56000000000000005</v>
      </c>
    </row>
    <row r="4233" spans="1:4">
      <c r="A4233">
        <v>21121</v>
      </c>
      <c r="B4233" s="141" t="s">
        <v>2472</v>
      </c>
      <c r="C4233" t="s">
        <v>4923</v>
      </c>
      <c r="D4233" s="140">
        <v>3.39</v>
      </c>
    </row>
    <row r="4234" spans="1:4">
      <c r="A4234">
        <v>38010</v>
      </c>
      <c r="B4234" s="141" t="s">
        <v>2473</v>
      </c>
      <c r="C4234" t="s">
        <v>4923</v>
      </c>
      <c r="D4234" s="140">
        <v>5.54</v>
      </c>
    </row>
    <row r="4235" spans="1:4">
      <c r="A4235">
        <v>38011</v>
      </c>
      <c r="B4235" s="141" t="s">
        <v>2474</v>
      </c>
      <c r="C4235" t="s">
        <v>4923</v>
      </c>
      <c r="D4235" s="140">
        <v>10.23</v>
      </c>
    </row>
    <row r="4236" spans="1:4">
      <c r="A4236">
        <v>38012</v>
      </c>
      <c r="B4236" s="141" t="s">
        <v>2475</v>
      </c>
      <c r="C4236" t="s">
        <v>4923</v>
      </c>
      <c r="D4236" s="140">
        <v>34.96</v>
      </c>
    </row>
    <row r="4237" spans="1:4">
      <c r="A4237">
        <v>38013</v>
      </c>
      <c r="B4237" s="141" t="s">
        <v>2476</v>
      </c>
      <c r="C4237" t="s">
        <v>4923</v>
      </c>
      <c r="D4237" s="140">
        <v>45.38</v>
      </c>
    </row>
    <row r="4238" spans="1:4">
      <c r="A4238">
        <v>38014</v>
      </c>
      <c r="B4238" s="141" t="s">
        <v>2477</v>
      </c>
      <c r="C4238" t="s">
        <v>4923</v>
      </c>
      <c r="D4238" s="140">
        <v>73.86</v>
      </c>
    </row>
    <row r="4239" spans="1:4">
      <c r="A4239">
        <v>38015</v>
      </c>
      <c r="B4239" s="141" t="s">
        <v>2478</v>
      </c>
      <c r="C4239" t="s">
        <v>4923</v>
      </c>
      <c r="D4239" s="140">
        <v>178.34</v>
      </c>
    </row>
    <row r="4240" spans="1:4">
      <c r="A4240">
        <v>38016</v>
      </c>
      <c r="B4240" s="141" t="s">
        <v>2479</v>
      </c>
      <c r="C4240" t="s">
        <v>4923</v>
      </c>
      <c r="D4240" s="140">
        <v>217</v>
      </c>
    </row>
    <row r="4241" spans="1:4">
      <c r="A4241">
        <v>12741</v>
      </c>
      <c r="B4241" s="141" t="s">
        <v>2480</v>
      </c>
      <c r="C4241" t="s">
        <v>4923</v>
      </c>
      <c r="D4241" s="140">
        <v>1493.61</v>
      </c>
    </row>
    <row r="4242" spans="1:4">
      <c r="A4242">
        <v>12733</v>
      </c>
      <c r="B4242" s="141" t="s">
        <v>2481</v>
      </c>
      <c r="C4242" t="s">
        <v>4923</v>
      </c>
      <c r="D4242" s="140">
        <v>7.51</v>
      </c>
    </row>
    <row r="4243" spans="1:4">
      <c r="A4243">
        <v>12734</v>
      </c>
      <c r="B4243" s="141" t="s">
        <v>2482</v>
      </c>
      <c r="C4243" t="s">
        <v>4923</v>
      </c>
      <c r="D4243" s="140">
        <v>16.010000000000002</v>
      </c>
    </row>
    <row r="4244" spans="1:4">
      <c r="A4244">
        <v>12735</v>
      </c>
      <c r="B4244" s="141" t="s">
        <v>2483</v>
      </c>
      <c r="C4244" t="s">
        <v>4923</v>
      </c>
      <c r="D4244" s="140">
        <v>26.35</v>
      </c>
    </row>
    <row r="4245" spans="1:4">
      <c r="A4245">
        <v>12736</v>
      </c>
      <c r="B4245" s="141" t="s">
        <v>2484</v>
      </c>
      <c r="C4245" t="s">
        <v>4923</v>
      </c>
      <c r="D4245" s="140">
        <v>60.24</v>
      </c>
    </row>
    <row r="4246" spans="1:4">
      <c r="A4246">
        <v>12737</v>
      </c>
      <c r="B4246" s="141" t="s">
        <v>2485</v>
      </c>
      <c r="C4246" t="s">
        <v>4923</v>
      </c>
      <c r="D4246" s="140">
        <v>77.599999999999994</v>
      </c>
    </row>
    <row r="4247" spans="1:4">
      <c r="A4247">
        <v>12738</v>
      </c>
      <c r="B4247" s="141" t="s">
        <v>2486</v>
      </c>
      <c r="C4247" t="s">
        <v>4923</v>
      </c>
      <c r="D4247" s="140">
        <v>153.38</v>
      </c>
    </row>
    <row r="4248" spans="1:4">
      <c r="A4248">
        <v>12739</v>
      </c>
      <c r="B4248" s="141" t="s">
        <v>2487</v>
      </c>
      <c r="C4248" t="s">
        <v>4923</v>
      </c>
      <c r="D4248" s="140">
        <v>436.62</v>
      </c>
    </row>
    <row r="4249" spans="1:4">
      <c r="A4249">
        <v>12740</v>
      </c>
      <c r="B4249" s="141" t="s">
        <v>2488</v>
      </c>
      <c r="C4249" t="s">
        <v>4923</v>
      </c>
      <c r="D4249" s="140">
        <v>683.12</v>
      </c>
    </row>
    <row r="4250" spans="1:4">
      <c r="A4250">
        <v>6297</v>
      </c>
      <c r="B4250" s="141" t="s">
        <v>5594</v>
      </c>
      <c r="C4250" t="s">
        <v>4923</v>
      </c>
      <c r="D4250" s="140">
        <v>30.43</v>
      </c>
    </row>
    <row r="4251" spans="1:4">
      <c r="A4251">
        <v>6296</v>
      </c>
      <c r="B4251" s="141" t="s">
        <v>5595</v>
      </c>
      <c r="C4251" t="s">
        <v>4923</v>
      </c>
      <c r="D4251" s="140">
        <v>24.02</v>
      </c>
    </row>
    <row r="4252" spans="1:4">
      <c r="A4252">
        <v>6294</v>
      </c>
      <c r="B4252" s="141" t="s">
        <v>5596</v>
      </c>
      <c r="C4252" t="s">
        <v>4923</v>
      </c>
      <c r="D4252" s="140">
        <v>6.85</v>
      </c>
    </row>
    <row r="4253" spans="1:4">
      <c r="A4253">
        <v>6323</v>
      </c>
      <c r="B4253" s="141" t="s">
        <v>5597</v>
      </c>
      <c r="C4253" t="s">
        <v>4923</v>
      </c>
      <c r="D4253" s="140">
        <v>15.69</v>
      </c>
    </row>
    <row r="4254" spans="1:4">
      <c r="A4254">
        <v>6299</v>
      </c>
      <c r="B4254" s="141" t="s">
        <v>5598</v>
      </c>
      <c r="C4254" t="s">
        <v>4923</v>
      </c>
      <c r="D4254" s="140">
        <v>91.52</v>
      </c>
    </row>
    <row r="4255" spans="1:4">
      <c r="A4255">
        <v>6298</v>
      </c>
      <c r="B4255" s="141" t="s">
        <v>5599</v>
      </c>
      <c r="C4255" t="s">
        <v>4923</v>
      </c>
      <c r="D4255" s="140">
        <v>48.2</v>
      </c>
    </row>
    <row r="4256" spans="1:4">
      <c r="A4256">
        <v>6295</v>
      </c>
      <c r="B4256" s="141" t="s">
        <v>5600</v>
      </c>
      <c r="C4256" t="s">
        <v>4923</v>
      </c>
      <c r="D4256" s="140">
        <v>9.75</v>
      </c>
    </row>
    <row r="4257" spans="1:4">
      <c r="A4257">
        <v>6322</v>
      </c>
      <c r="B4257" s="141" t="s">
        <v>5601</v>
      </c>
      <c r="C4257" t="s">
        <v>4923</v>
      </c>
      <c r="D4257" s="140">
        <v>122.58</v>
      </c>
    </row>
    <row r="4258" spans="1:4">
      <c r="A4258">
        <v>6300</v>
      </c>
      <c r="B4258" s="141" t="s">
        <v>5602</v>
      </c>
      <c r="C4258" t="s">
        <v>4923</v>
      </c>
      <c r="D4258" s="140">
        <v>225.99</v>
      </c>
    </row>
    <row r="4259" spans="1:4">
      <c r="A4259">
        <v>6321</v>
      </c>
      <c r="B4259" s="141" t="s">
        <v>5603</v>
      </c>
      <c r="C4259" t="s">
        <v>4923</v>
      </c>
      <c r="D4259" s="140">
        <v>322.81</v>
      </c>
    </row>
    <row r="4260" spans="1:4">
      <c r="A4260">
        <v>6301</v>
      </c>
      <c r="B4260" s="141" t="s">
        <v>5604</v>
      </c>
      <c r="C4260" t="s">
        <v>4923</v>
      </c>
      <c r="D4260" s="140">
        <v>756.64</v>
      </c>
    </row>
    <row r="4261" spans="1:4">
      <c r="A4261">
        <v>7105</v>
      </c>
      <c r="B4261" s="141" t="s">
        <v>2489</v>
      </c>
      <c r="C4261" t="s">
        <v>4923</v>
      </c>
      <c r="D4261" s="140">
        <v>54.66</v>
      </c>
    </row>
    <row r="4262" spans="1:4" ht="30">
      <c r="A4262">
        <v>20183</v>
      </c>
      <c r="B4262" s="141" t="s">
        <v>9041</v>
      </c>
      <c r="C4262" t="s">
        <v>4923</v>
      </c>
      <c r="D4262" s="140">
        <v>71.959999999999994</v>
      </c>
    </row>
    <row r="4263" spans="1:4" ht="30">
      <c r="A4263">
        <v>38448</v>
      </c>
      <c r="B4263" s="141" t="s">
        <v>9042</v>
      </c>
      <c r="C4263" t="s">
        <v>4923</v>
      </c>
      <c r="D4263" s="140">
        <v>338.12</v>
      </c>
    </row>
    <row r="4264" spans="1:4" ht="30">
      <c r="A4264">
        <v>20182</v>
      </c>
      <c r="B4264" s="141" t="s">
        <v>9043</v>
      </c>
      <c r="C4264" t="s">
        <v>4923</v>
      </c>
      <c r="D4264" s="140">
        <v>41.08</v>
      </c>
    </row>
    <row r="4265" spans="1:4">
      <c r="A4265">
        <v>7119</v>
      </c>
      <c r="B4265" s="141" t="s">
        <v>2490</v>
      </c>
      <c r="C4265" t="s">
        <v>4923</v>
      </c>
      <c r="D4265" s="140">
        <v>12.74</v>
      </c>
    </row>
    <row r="4266" spans="1:4">
      <c r="A4266">
        <v>7120</v>
      </c>
      <c r="B4266" s="141" t="s">
        <v>2491</v>
      </c>
      <c r="C4266" t="s">
        <v>4923</v>
      </c>
      <c r="D4266" s="140">
        <v>8.74</v>
      </c>
    </row>
    <row r="4267" spans="1:4">
      <c r="A4267">
        <v>6319</v>
      </c>
      <c r="B4267" s="141" t="s">
        <v>2492</v>
      </c>
      <c r="C4267" t="s">
        <v>4923</v>
      </c>
      <c r="D4267" s="140">
        <v>35.75</v>
      </c>
    </row>
    <row r="4268" spans="1:4">
      <c r="A4268">
        <v>6304</v>
      </c>
      <c r="B4268" s="141" t="s">
        <v>2493</v>
      </c>
      <c r="C4268" t="s">
        <v>4923</v>
      </c>
      <c r="D4268" s="140">
        <v>35.75</v>
      </c>
    </row>
    <row r="4269" spans="1:4">
      <c r="A4269">
        <v>21116</v>
      </c>
      <c r="B4269" s="141" t="s">
        <v>2494</v>
      </c>
      <c r="C4269" t="s">
        <v>4923</v>
      </c>
      <c r="D4269" s="140">
        <v>27.07</v>
      </c>
    </row>
    <row r="4270" spans="1:4">
      <c r="A4270">
        <v>6320</v>
      </c>
      <c r="B4270" s="141" t="s">
        <v>2495</v>
      </c>
      <c r="C4270" t="s">
        <v>4923</v>
      </c>
      <c r="D4270" s="140">
        <v>18.41</v>
      </c>
    </row>
    <row r="4271" spans="1:4">
      <c r="A4271">
        <v>6303</v>
      </c>
      <c r="B4271" s="141" t="s">
        <v>2496</v>
      </c>
      <c r="C4271" t="s">
        <v>4923</v>
      </c>
      <c r="D4271" s="140">
        <v>18.41</v>
      </c>
    </row>
    <row r="4272" spans="1:4">
      <c r="A4272">
        <v>6308</v>
      </c>
      <c r="B4272" s="141" t="s">
        <v>2497</v>
      </c>
      <c r="C4272" t="s">
        <v>4923</v>
      </c>
      <c r="D4272" s="140">
        <v>98.92</v>
      </c>
    </row>
    <row r="4273" spans="1:4">
      <c r="A4273">
        <v>6317</v>
      </c>
      <c r="B4273" s="141" t="s">
        <v>2498</v>
      </c>
      <c r="C4273" t="s">
        <v>4923</v>
      </c>
      <c r="D4273" s="140">
        <v>98.92</v>
      </c>
    </row>
    <row r="4274" spans="1:4">
      <c r="A4274">
        <v>6307</v>
      </c>
      <c r="B4274" s="141" t="s">
        <v>2499</v>
      </c>
      <c r="C4274" t="s">
        <v>4923</v>
      </c>
      <c r="D4274" s="140">
        <v>98.92</v>
      </c>
    </row>
    <row r="4275" spans="1:4">
      <c r="A4275">
        <v>6309</v>
      </c>
      <c r="B4275" s="141" t="s">
        <v>2500</v>
      </c>
      <c r="C4275" t="s">
        <v>4923</v>
      </c>
      <c r="D4275" s="140">
        <v>101.79</v>
      </c>
    </row>
    <row r="4276" spans="1:4">
      <c r="A4276">
        <v>6318</v>
      </c>
      <c r="B4276" s="141" t="s">
        <v>2501</v>
      </c>
      <c r="C4276" t="s">
        <v>4923</v>
      </c>
      <c r="D4276" s="140">
        <v>53.36</v>
      </c>
    </row>
    <row r="4277" spans="1:4">
      <c r="A4277">
        <v>6306</v>
      </c>
      <c r="B4277" s="141" t="s">
        <v>2502</v>
      </c>
      <c r="C4277" t="s">
        <v>4923</v>
      </c>
      <c r="D4277" s="140">
        <v>53.36</v>
      </c>
    </row>
    <row r="4278" spans="1:4">
      <c r="A4278">
        <v>6305</v>
      </c>
      <c r="B4278" s="141" t="s">
        <v>2503</v>
      </c>
      <c r="C4278" t="s">
        <v>4923</v>
      </c>
      <c r="D4278" s="140">
        <v>53.36</v>
      </c>
    </row>
    <row r="4279" spans="1:4">
      <c r="A4279">
        <v>6302</v>
      </c>
      <c r="B4279" s="141" t="s">
        <v>2504</v>
      </c>
      <c r="C4279" t="s">
        <v>4923</v>
      </c>
      <c r="D4279" s="140">
        <v>11.32</v>
      </c>
    </row>
    <row r="4280" spans="1:4">
      <c r="A4280">
        <v>6312</v>
      </c>
      <c r="B4280" s="141" t="s">
        <v>2505</v>
      </c>
      <c r="C4280" t="s">
        <v>4923</v>
      </c>
      <c r="D4280" s="140">
        <v>142.29</v>
      </c>
    </row>
    <row r="4281" spans="1:4">
      <c r="A4281">
        <v>6311</v>
      </c>
      <c r="B4281" s="141" t="s">
        <v>2506</v>
      </c>
      <c r="C4281" t="s">
        <v>4923</v>
      </c>
      <c r="D4281" s="140">
        <v>142.29</v>
      </c>
    </row>
    <row r="4282" spans="1:4">
      <c r="A4282">
        <v>6310</v>
      </c>
      <c r="B4282" s="141" t="s">
        <v>2507</v>
      </c>
      <c r="C4282" t="s">
        <v>4923</v>
      </c>
      <c r="D4282" s="140">
        <v>142.29</v>
      </c>
    </row>
    <row r="4283" spans="1:4">
      <c r="A4283">
        <v>6314</v>
      </c>
      <c r="B4283" s="141" t="s">
        <v>2508</v>
      </c>
      <c r="C4283" t="s">
        <v>4923</v>
      </c>
      <c r="D4283" s="140">
        <v>142.29</v>
      </c>
    </row>
    <row r="4284" spans="1:4">
      <c r="A4284">
        <v>6313</v>
      </c>
      <c r="B4284" s="141" t="s">
        <v>2509</v>
      </c>
      <c r="C4284" t="s">
        <v>4923</v>
      </c>
      <c r="D4284" s="140">
        <v>142.29</v>
      </c>
    </row>
    <row r="4285" spans="1:4">
      <c r="A4285">
        <v>6315</v>
      </c>
      <c r="B4285" s="141" t="s">
        <v>2510</v>
      </c>
      <c r="C4285" t="s">
        <v>4923</v>
      </c>
      <c r="D4285" s="140">
        <v>269.41000000000003</v>
      </c>
    </row>
    <row r="4286" spans="1:4">
      <c r="A4286">
        <v>6316</v>
      </c>
      <c r="B4286" s="141" t="s">
        <v>2511</v>
      </c>
      <c r="C4286" t="s">
        <v>4923</v>
      </c>
      <c r="D4286" s="140">
        <v>269.41000000000003</v>
      </c>
    </row>
    <row r="4287" spans="1:4" ht="30">
      <c r="A4287">
        <v>38878</v>
      </c>
      <c r="B4287" s="141" t="s">
        <v>5605</v>
      </c>
      <c r="C4287" t="s">
        <v>4923</v>
      </c>
      <c r="D4287" s="140">
        <v>14.76</v>
      </c>
    </row>
    <row r="4288" spans="1:4" ht="30">
      <c r="A4288">
        <v>38879</v>
      </c>
      <c r="B4288" s="141" t="s">
        <v>5606</v>
      </c>
      <c r="C4288" t="s">
        <v>4923</v>
      </c>
      <c r="D4288" s="140">
        <v>27.67</v>
      </c>
    </row>
    <row r="4289" spans="1:4" ht="30">
      <c r="A4289">
        <v>38881</v>
      </c>
      <c r="B4289" s="141" t="s">
        <v>5607</v>
      </c>
      <c r="C4289" t="s">
        <v>4923</v>
      </c>
      <c r="D4289" s="140">
        <v>14.48</v>
      </c>
    </row>
    <row r="4290" spans="1:4" ht="30">
      <c r="A4290">
        <v>38880</v>
      </c>
      <c r="B4290" s="141" t="s">
        <v>5608</v>
      </c>
      <c r="C4290" t="s">
        <v>4923</v>
      </c>
      <c r="D4290" s="140">
        <v>15.17</v>
      </c>
    </row>
    <row r="4291" spans="1:4" ht="30">
      <c r="A4291">
        <v>38882</v>
      </c>
      <c r="B4291" s="141" t="s">
        <v>5609</v>
      </c>
      <c r="C4291" t="s">
        <v>4923</v>
      </c>
      <c r="D4291" s="140">
        <v>15.71</v>
      </c>
    </row>
    <row r="4292" spans="1:4" ht="30">
      <c r="A4292">
        <v>38883</v>
      </c>
      <c r="B4292" s="141" t="s">
        <v>5610</v>
      </c>
      <c r="C4292" t="s">
        <v>4923</v>
      </c>
      <c r="D4292" s="140">
        <v>23.24</v>
      </c>
    </row>
    <row r="4293" spans="1:4" ht="30">
      <c r="A4293">
        <v>38884</v>
      </c>
      <c r="B4293" s="141" t="s">
        <v>5611</v>
      </c>
      <c r="C4293" t="s">
        <v>4923</v>
      </c>
      <c r="D4293" s="140">
        <v>25.23</v>
      </c>
    </row>
    <row r="4294" spans="1:4" ht="30">
      <c r="A4294">
        <v>38885</v>
      </c>
      <c r="B4294" s="141" t="s">
        <v>5612</v>
      </c>
      <c r="C4294" t="s">
        <v>4923</v>
      </c>
      <c r="D4294" s="140">
        <v>24.41</v>
      </c>
    </row>
    <row r="4295" spans="1:4" ht="30">
      <c r="A4295">
        <v>38886</v>
      </c>
      <c r="B4295" s="141" t="s">
        <v>5613</v>
      </c>
      <c r="C4295" t="s">
        <v>4923</v>
      </c>
      <c r="D4295" s="140">
        <v>26.34</v>
      </c>
    </row>
    <row r="4296" spans="1:4" ht="30">
      <c r="A4296">
        <v>38887</v>
      </c>
      <c r="B4296" s="141" t="s">
        <v>5614</v>
      </c>
      <c r="C4296" t="s">
        <v>4923</v>
      </c>
      <c r="D4296" s="140">
        <v>23.66</v>
      </c>
    </row>
    <row r="4297" spans="1:4" ht="30">
      <c r="A4297">
        <v>38888</v>
      </c>
      <c r="B4297" s="141" t="s">
        <v>5615</v>
      </c>
      <c r="C4297" t="s">
        <v>4923</v>
      </c>
      <c r="D4297" s="140">
        <v>28.13</v>
      </c>
    </row>
    <row r="4298" spans="1:4" ht="30">
      <c r="A4298">
        <v>38890</v>
      </c>
      <c r="B4298" s="141" t="s">
        <v>5616</v>
      </c>
      <c r="C4298" t="s">
        <v>4923</v>
      </c>
      <c r="D4298" s="140">
        <v>41.81</v>
      </c>
    </row>
    <row r="4299" spans="1:4" ht="30">
      <c r="A4299">
        <v>38893</v>
      </c>
      <c r="B4299" s="141" t="s">
        <v>5617</v>
      </c>
      <c r="C4299" t="s">
        <v>4923</v>
      </c>
      <c r="D4299" s="140">
        <v>33.619999999999997</v>
      </c>
    </row>
    <row r="4300" spans="1:4" ht="30">
      <c r="A4300">
        <v>38894</v>
      </c>
      <c r="B4300" s="141" t="s">
        <v>5618</v>
      </c>
      <c r="C4300" t="s">
        <v>4923</v>
      </c>
      <c r="D4300" s="140">
        <v>42.7</v>
      </c>
    </row>
    <row r="4301" spans="1:4" ht="30">
      <c r="A4301">
        <v>38896</v>
      </c>
      <c r="B4301" s="141" t="s">
        <v>5619</v>
      </c>
      <c r="C4301" t="s">
        <v>4923</v>
      </c>
      <c r="D4301" s="140">
        <v>43.54</v>
      </c>
    </row>
    <row r="4302" spans="1:4">
      <c r="A4302">
        <v>39324</v>
      </c>
      <c r="B4302" s="141" t="s">
        <v>2512</v>
      </c>
      <c r="C4302" t="s">
        <v>4923</v>
      </c>
      <c r="D4302" s="140">
        <v>7.51</v>
      </c>
    </row>
    <row r="4303" spans="1:4">
      <c r="A4303">
        <v>39325</v>
      </c>
      <c r="B4303" s="141" t="s">
        <v>2513</v>
      </c>
      <c r="C4303" t="s">
        <v>4923</v>
      </c>
      <c r="D4303" s="140">
        <v>11.37</v>
      </c>
    </row>
    <row r="4304" spans="1:4">
      <c r="A4304">
        <v>39326</v>
      </c>
      <c r="B4304" s="141" t="s">
        <v>2514</v>
      </c>
      <c r="C4304" t="s">
        <v>4923</v>
      </c>
      <c r="D4304" s="140">
        <v>29.29</v>
      </c>
    </row>
    <row r="4305" spans="1:4">
      <c r="A4305">
        <v>39327</v>
      </c>
      <c r="B4305" s="141" t="s">
        <v>2515</v>
      </c>
      <c r="C4305" t="s">
        <v>4923</v>
      </c>
      <c r="D4305" s="140">
        <v>44.38</v>
      </c>
    </row>
    <row r="4306" spans="1:4" ht="30">
      <c r="A4306">
        <v>20176</v>
      </c>
      <c r="B4306" s="141" t="s">
        <v>2516</v>
      </c>
      <c r="C4306" t="s">
        <v>4923</v>
      </c>
      <c r="D4306" s="140">
        <v>62.01</v>
      </c>
    </row>
    <row r="4307" spans="1:4" ht="30">
      <c r="A4307">
        <v>11378</v>
      </c>
      <c r="B4307" s="141" t="s">
        <v>2517</v>
      </c>
      <c r="C4307" t="s">
        <v>4923</v>
      </c>
      <c r="D4307" s="140">
        <v>112.33</v>
      </c>
    </row>
    <row r="4308" spans="1:4" ht="30">
      <c r="A4308">
        <v>11379</v>
      </c>
      <c r="B4308" s="141" t="s">
        <v>2518</v>
      </c>
      <c r="C4308" t="s">
        <v>4923</v>
      </c>
      <c r="D4308" s="140">
        <v>94.92</v>
      </c>
    </row>
    <row r="4309" spans="1:4" ht="30">
      <c r="A4309">
        <v>11493</v>
      </c>
      <c r="B4309" s="141" t="s">
        <v>2519</v>
      </c>
      <c r="C4309" t="s">
        <v>4923</v>
      </c>
      <c r="D4309" s="140">
        <v>54.75</v>
      </c>
    </row>
    <row r="4310" spans="1:4" ht="30">
      <c r="A4310">
        <v>42717</v>
      </c>
      <c r="B4310" s="141" t="s">
        <v>5620</v>
      </c>
      <c r="C4310" t="s">
        <v>4923</v>
      </c>
      <c r="D4310" s="140">
        <v>711.99</v>
      </c>
    </row>
    <row r="4311" spans="1:4" ht="30">
      <c r="A4311">
        <v>42718</v>
      </c>
      <c r="B4311" s="141" t="s">
        <v>5621</v>
      </c>
      <c r="C4311" t="s">
        <v>4923</v>
      </c>
      <c r="D4311" s="140">
        <v>790.46</v>
      </c>
    </row>
    <row r="4312" spans="1:4" ht="30">
      <c r="A4312">
        <v>7106</v>
      </c>
      <c r="B4312" s="141" t="s">
        <v>2520</v>
      </c>
      <c r="C4312" t="s">
        <v>4923</v>
      </c>
      <c r="D4312" s="140">
        <v>207.26</v>
      </c>
    </row>
    <row r="4313" spans="1:4" ht="30">
      <c r="A4313">
        <v>7104</v>
      </c>
      <c r="B4313" s="141" t="s">
        <v>2521</v>
      </c>
      <c r="C4313" t="s">
        <v>4923</v>
      </c>
      <c r="D4313" s="140">
        <v>4.32</v>
      </c>
    </row>
    <row r="4314" spans="1:4" ht="30">
      <c r="A4314">
        <v>7136</v>
      </c>
      <c r="B4314" s="141" t="s">
        <v>2522</v>
      </c>
      <c r="C4314" t="s">
        <v>4923</v>
      </c>
      <c r="D4314" s="140">
        <v>8.1199999999999992</v>
      </c>
    </row>
    <row r="4315" spans="1:4" ht="30">
      <c r="A4315">
        <v>7128</v>
      </c>
      <c r="B4315" s="141" t="s">
        <v>2523</v>
      </c>
      <c r="C4315" t="s">
        <v>4923</v>
      </c>
      <c r="D4315" s="140">
        <v>13.31</v>
      </c>
    </row>
    <row r="4316" spans="1:4" ht="30">
      <c r="A4316">
        <v>7108</v>
      </c>
      <c r="B4316" s="141" t="s">
        <v>2524</v>
      </c>
      <c r="C4316" t="s">
        <v>4923</v>
      </c>
      <c r="D4316" s="140">
        <v>14.25</v>
      </c>
    </row>
    <row r="4317" spans="1:4" ht="30">
      <c r="A4317">
        <v>7129</v>
      </c>
      <c r="B4317" s="141" t="s">
        <v>2525</v>
      </c>
      <c r="C4317" t="s">
        <v>4923</v>
      </c>
      <c r="D4317" s="140">
        <v>11.84</v>
      </c>
    </row>
    <row r="4318" spans="1:4" ht="30">
      <c r="A4318">
        <v>7130</v>
      </c>
      <c r="B4318" s="141" t="s">
        <v>2526</v>
      </c>
      <c r="C4318" t="s">
        <v>4923</v>
      </c>
      <c r="D4318" s="140">
        <v>19.309999999999999</v>
      </c>
    </row>
    <row r="4319" spans="1:4" ht="30">
      <c r="A4319">
        <v>7131</v>
      </c>
      <c r="B4319" s="141" t="s">
        <v>2527</v>
      </c>
      <c r="C4319" t="s">
        <v>4923</v>
      </c>
      <c r="D4319" s="140">
        <v>23.69</v>
      </c>
    </row>
    <row r="4320" spans="1:4" ht="30">
      <c r="A4320">
        <v>7132</v>
      </c>
      <c r="B4320" s="141" t="s">
        <v>2528</v>
      </c>
      <c r="C4320" t="s">
        <v>4923</v>
      </c>
      <c r="D4320" s="140">
        <v>65.77</v>
      </c>
    </row>
    <row r="4321" spans="1:4" ht="30">
      <c r="A4321">
        <v>7133</v>
      </c>
      <c r="B4321" s="141" t="s">
        <v>2529</v>
      </c>
      <c r="C4321" t="s">
        <v>4923</v>
      </c>
      <c r="D4321" s="140">
        <v>102.16</v>
      </c>
    </row>
    <row r="4322" spans="1:4" ht="30">
      <c r="A4322">
        <v>37420</v>
      </c>
      <c r="B4322" s="141" t="s">
        <v>2530</v>
      </c>
      <c r="C4322" t="s">
        <v>4923</v>
      </c>
      <c r="D4322" s="140">
        <v>50.41</v>
      </c>
    </row>
    <row r="4323" spans="1:4" ht="30">
      <c r="A4323">
        <v>37421</v>
      </c>
      <c r="B4323" s="141" t="s">
        <v>2531</v>
      </c>
      <c r="C4323" t="s">
        <v>4923</v>
      </c>
      <c r="D4323" s="140">
        <v>68.900000000000006</v>
      </c>
    </row>
    <row r="4324" spans="1:4" ht="30">
      <c r="A4324">
        <v>37422</v>
      </c>
      <c r="B4324" s="141" t="s">
        <v>2532</v>
      </c>
      <c r="C4324" t="s">
        <v>4923</v>
      </c>
      <c r="D4324" s="140">
        <v>64.489999999999995</v>
      </c>
    </row>
    <row r="4325" spans="1:4">
      <c r="A4325">
        <v>37443</v>
      </c>
      <c r="B4325" s="141" t="s">
        <v>2533</v>
      </c>
      <c r="C4325" t="s">
        <v>4923</v>
      </c>
      <c r="D4325" s="140">
        <v>210.18</v>
      </c>
    </row>
    <row r="4326" spans="1:4">
      <c r="A4326">
        <v>37444</v>
      </c>
      <c r="B4326" s="141" t="s">
        <v>2534</v>
      </c>
      <c r="C4326" t="s">
        <v>4923</v>
      </c>
      <c r="D4326" s="140">
        <v>213.75</v>
      </c>
    </row>
    <row r="4327" spans="1:4">
      <c r="A4327">
        <v>37445</v>
      </c>
      <c r="B4327" s="141" t="s">
        <v>2535</v>
      </c>
      <c r="C4327" t="s">
        <v>4923</v>
      </c>
      <c r="D4327" s="140">
        <v>323.98</v>
      </c>
    </row>
    <row r="4328" spans="1:4">
      <c r="A4328">
        <v>37446</v>
      </c>
      <c r="B4328" s="141" t="s">
        <v>2536</v>
      </c>
      <c r="C4328" t="s">
        <v>4923</v>
      </c>
      <c r="D4328" s="140">
        <v>353.19</v>
      </c>
    </row>
    <row r="4329" spans="1:4">
      <c r="A4329">
        <v>37447</v>
      </c>
      <c r="B4329" s="141" t="s">
        <v>2537</v>
      </c>
      <c r="C4329" t="s">
        <v>4923</v>
      </c>
      <c r="D4329" s="140">
        <v>358.72</v>
      </c>
    </row>
    <row r="4330" spans="1:4">
      <c r="A4330">
        <v>37448</v>
      </c>
      <c r="B4330" s="141" t="s">
        <v>2538</v>
      </c>
      <c r="C4330" t="s">
        <v>4923</v>
      </c>
      <c r="D4330" s="140">
        <v>492.04</v>
      </c>
    </row>
    <row r="4331" spans="1:4">
      <c r="A4331">
        <v>37440</v>
      </c>
      <c r="B4331" s="141" t="s">
        <v>2539</v>
      </c>
      <c r="C4331" t="s">
        <v>4923</v>
      </c>
      <c r="D4331" s="140">
        <v>166.83</v>
      </c>
    </row>
    <row r="4332" spans="1:4">
      <c r="A4332">
        <v>37441</v>
      </c>
      <c r="B4332" s="141" t="s">
        <v>2540</v>
      </c>
      <c r="C4332" t="s">
        <v>4923</v>
      </c>
      <c r="D4332" s="140">
        <v>166.83</v>
      </c>
    </row>
    <row r="4333" spans="1:4">
      <c r="A4333">
        <v>37442</v>
      </c>
      <c r="B4333" s="141" t="s">
        <v>2541</v>
      </c>
      <c r="C4333" t="s">
        <v>4923</v>
      </c>
      <c r="D4333" s="140">
        <v>200.93</v>
      </c>
    </row>
    <row r="4334" spans="1:4">
      <c r="A4334">
        <v>38017</v>
      </c>
      <c r="B4334" s="141" t="s">
        <v>2542</v>
      </c>
      <c r="C4334" t="s">
        <v>4923</v>
      </c>
      <c r="D4334" s="140">
        <v>10.69</v>
      </c>
    </row>
    <row r="4335" spans="1:4">
      <c r="A4335">
        <v>38018</v>
      </c>
      <c r="B4335" s="141" t="s">
        <v>2543</v>
      </c>
      <c r="C4335" t="s">
        <v>4923</v>
      </c>
      <c r="D4335" s="140">
        <v>11.79</v>
      </c>
    </row>
    <row r="4336" spans="1:4" ht="30">
      <c r="A4336">
        <v>39895</v>
      </c>
      <c r="B4336" s="141" t="s">
        <v>2544</v>
      </c>
      <c r="C4336" t="s">
        <v>4923</v>
      </c>
      <c r="D4336" s="140">
        <v>54.26</v>
      </c>
    </row>
    <row r="4337" spans="1:4" ht="30">
      <c r="A4337">
        <v>39896</v>
      </c>
      <c r="B4337" s="141" t="s">
        <v>2545</v>
      </c>
      <c r="C4337" t="s">
        <v>4923</v>
      </c>
      <c r="D4337" s="140">
        <v>79.52</v>
      </c>
    </row>
    <row r="4338" spans="1:4">
      <c r="A4338">
        <v>38873</v>
      </c>
      <c r="B4338" s="141" t="s">
        <v>5622</v>
      </c>
      <c r="C4338" t="s">
        <v>4923</v>
      </c>
      <c r="D4338" s="140">
        <v>13.09</v>
      </c>
    </row>
    <row r="4339" spans="1:4">
      <c r="A4339">
        <v>38874</v>
      </c>
      <c r="B4339" s="141" t="s">
        <v>5623</v>
      </c>
      <c r="C4339" t="s">
        <v>4923</v>
      </c>
      <c r="D4339" s="140">
        <v>15.92</v>
      </c>
    </row>
    <row r="4340" spans="1:4">
      <c r="A4340">
        <v>38875</v>
      </c>
      <c r="B4340" s="141" t="s">
        <v>5624</v>
      </c>
      <c r="C4340" t="s">
        <v>4923</v>
      </c>
      <c r="D4340" s="140">
        <v>28.14</v>
      </c>
    </row>
    <row r="4341" spans="1:4">
      <c r="A4341">
        <v>38876</v>
      </c>
      <c r="B4341" s="141" t="s">
        <v>5625</v>
      </c>
      <c r="C4341" t="s">
        <v>4923</v>
      </c>
      <c r="D4341" s="140">
        <v>37.86</v>
      </c>
    </row>
    <row r="4342" spans="1:4" ht="30">
      <c r="A4342">
        <v>39000</v>
      </c>
      <c r="B4342" s="141" t="s">
        <v>5626</v>
      </c>
      <c r="C4342" t="s">
        <v>4923</v>
      </c>
      <c r="D4342" s="140">
        <v>44.22</v>
      </c>
    </row>
    <row r="4343" spans="1:4" ht="30">
      <c r="A4343">
        <v>38674</v>
      </c>
      <c r="B4343" s="141" t="s">
        <v>2546</v>
      </c>
      <c r="C4343" t="s">
        <v>4923</v>
      </c>
      <c r="D4343" s="140">
        <v>37.17</v>
      </c>
    </row>
    <row r="4344" spans="1:4" ht="30">
      <c r="A4344">
        <v>38911</v>
      </c>
      <c r="B4344" s="141" t="s">
        <v>5627</v>
      </c>
      <c r="C4344" t="s">
        <v>4923</v>
      </c>
      <c r="D4344" s="140">
        <v>46.95</v>
      </c>
    </row>
    <row r="4345" spans="1:4" ht="30">
      <c r="A4345">
        <v>38912</v>
      </c>
      <c r="B4345" s="141" t="s">
        <v>5628</v>
      </c>
      <c r="C4345" t="s">
        <v>4923</v>
      </c>
      <c r="D4345" s="140">
        <v>59.68</v>
      </c>
    </row>
    <row r="4346" spans="1:4">
      <c r="A4346">
        <v>38019</v>
      </c>
      <c r="B4346" s="141" t="s">
        <v>2547</v>
      </c>
      <c r="C4346" t="s">
        <v>4923</v>
      </c>
      <c r="D4346" s="140">
        <v>9.32</v>
      </c>
    </row>
    <row r="4347" spans="1:4">
      <c r="A4347">
        <v>38020</v>
      </c>
      <c r="B4347" s="141" t="s">
        <v>2548</v>
      </c>
      <c r="C4347" t="s">
        <v>4923</v>
      </c>
      <c r="D4347" s="140">
        <v>11.79</v>
      </c>
    </row>
    <row r="4348" spans="1:4">
      <c r="A4348">
        <v>38454</v>
      </c>
      <c r="B4348" s="141" t="s">
        <v>5629</v>
      </c>
      <c r="C4348" t="s">
        <v>4923</v>
      </c>
      <c r="D4348" s="140">
        <v>8.07</v>
      </c>
    </row>
    <row r="4349" spans="1:4">
      <c r="A4349">
        <v>38455</v>
      </c>
      <c r="B4349" s="141" t="s">
        <v>5630</v>
      </c>
      <c r="C4349" t="s">
        <v>4923</v>
      </c>
      <c r="D4349" s="140">
        <v>7.39</v>
      </c>
    </row>
    <row r="4350" spans="1:4" ht="30">
      <c r="A4350">
        <v>38462</v>
      </c>
      <c r="B4350" s="141" t="s">
        <v>5631</v>
      </c>
      <c r="C4350" t="s">
        <v>4923</v>
      </c>
      <c r="D4350" s="140">
        <v>208.55</v>
      </c>
    </row>
    <row r="4351" spans="1:4" ht="30">
      <c r="A4351">
        <v>36362</v>
      </c>
      <c r="B4351" s="141" t="s">
        <v>5632</v>
      </c>
      <c r="C4351" t="s">
        <v>4923</v>
      </c>
      <c r="D4351" s="140">
        <v>3.18</v>
      </c>
    </row>
    <row r="4352" spans="1:4" ht="30">
      <c r="A4352">
        <v>36298</v>
      </c>
      <c r="B4352" s="141" t="s">
        <v>5633</v>
      </c>
      <c r="C4352" t="s">
        <v>4923</v>
      </c>
      <c r="D4352" s="140">
        <v>4.71</v>
      </c>
    </row>
    <row r="4353" spans="1:4" ht="30">
      <c r="A4353">
        <v>38456</v>
      </c>
      <c r="B4353" s="141" t="s">
        <v>5634</v>
      </c>
      <c r="C4353" t="s">
        <v>4923</v>
      </c>
      <c r="D4353" s="140">
        <v>7.67</v>
      </c>
    </row>
    <row r="4354" spans="1:4" ht="30">
      <c r="A4354">
        <v>38457</v>
      </c>
      <c r="B4354" s="141" t="s">
        <v>5635</v>
      </c>
      <c r="C4354" t="s">
        <v>4923</v>
      </c>
      <c r="D4354" s="140">
        <v>17.29</v>
      </c>
    </row>
    <row r="4355" spans="1:4" ht="30">
      <c r="A4355">
        <v>38458</v>
      </c>
      <c r="B4355" s="141" t="s">
        <v>5636</v>
      </c>
      <c r="C4355" t="s">
        <v>4923</v>
      </c>
      <c r="D4355" s="140">
        <v>23.18</v>
      </c>
    </row>
    <row r="4356" spans="1:4" ht="30">
      <c r="A4356">
        <v>38459</v>
      </c>
      <c r="B4356" s="141" t="s">
        <v>5637</v>
      </c>
      <c r="C4356" t="s">
        <v>4923</v>
      </c>
      <c r="D4356" s="140">
        <v>40.9</v>
      </c>
    </row>
    <row r="4357" spans="1:4" ht="30">
      <c r="A4357">
        <v>38460</v>
      </c>
      <c r="B4357" s="141" t="s">
        <v>5638</v>
      </c>
      <c r="C4357" t="s">
        <v>4923</v>
      </c>
      <c r="D4357" s="140">
        <v>85.43</v>
      </c>
    </row>
    <row r="4358" spans="1:4" ht="30">
      <c r="A4358">
        <v>38461</v>
      </c>
      <c r="B4358" s="141" t="s">
        <v>5639</v>
      </c>
      <c r="C4358" t="s">
        <v>4923</v>
      </c>
      <c r="D4358" s="140">
        <v>130.32</v>
      </c>
    </row>
    <row r="4359" spans="1:4">
      <c r="A4359">
        <v>7094</v>
      </c>
      <c r="B4359" s="141" t="s">
        <v>2549</v>
      </c>
      <c r="C4359" t="s">
        <v>4923</v>
      </c>
      <c r="D4359" s="140">
        <v>14.93</v>
      </c>
    </row>
    <row r="4360" spans="1:4">
      <c r="A4360">
        <v>7116</v>
      </c>
      <c r="B4360" s="141" t="s">
        <v>2550</v>
      </c>
      <c r="C4360" t="s">
        <v>4923</v>
      </c>
      <c r="D4360" s="140">
        <v>4.6399999999999997</v>
      </c>
    </row>
    <row r="4361" spans="1:4">
      <c r="A4361">
        <v>7118</v>
      </c>
      <c r="B4361" s="141" t="s">
        <v>2551</v>
      </c>
      <c r="C4361" t="s">
        <v>4923</v>
      </c>
      <c r="D4361" s="140">
        <v>32.96</v>
      </c>
    </row>
    <row r="4362" spans="1:4">
      <c r="A4362">
        <v>7117</v>
      </c>
      <c r="B4362" s="141" t="s">
        <v>2552</v>
      </c>
      <c r="C4362" t="s">
        <v>4923</v>
      </c>
      <c r="D4362" s="140">
        <v>29.3</v>
      </c>
    </row>
    <row r="4363" spans="1:4">
      <c r="A4363">
        <v>7098</v>
      </c>
      <c r="B4363" s="141" t="s">
        <v>2553</v>
      </c>
      <c r="C4363" t="s">
        <v>4923</v>
      </c>
      <c r="D4363" s="140">
        <v>4.08</v>
      </c>
    </row>
    <row r="4364" spans="1:4">
      <c r="A4364">
        <v>7110</v>
      </c>
      <c r="B4364" s="141" t="s">
        <v>2554</v>
      </c>
      <c r="C4364" t="s">
        <v>4923</v>
      </c>
      <c r="D4364" s="140">
        <v>71.67</v>
      </c>
    </row>
    <row r="4365" spans="1:4">
      <c r="A4365">
        <v>7123</v>
      </c>
      <c r="B4365" s="141" t="s">
        <v>2555</v>
      </c>
      <c r="C4365" t="s">
        <v>4923</v>
      </c>
      <c r="D4365" s="140">
        <v>5.26</v>
      </c>
    </row>
    <row r="4366" spans="1:4" ht="30">
      <c r="A4366">
        <v>7121</v>
      </c>
      <c r="B4366" s="141" t="s">
        <v>2556</v>
      </c>
      <c r="C4366" t="s">
        <v>4923</v>
      </c>
      <c r="D4366" s="140">
        <v>12.95</v>
      </c>
    </row>
    <row r="4367" spans="1:4" ht="30">
      <c r="A4367">
        <v>7137</v>
      </c>
      <c r="B4367" s="141" t="s">
        <v>2557</v>
      </c>
      <c r="C4367" t="s">
        <v>4923</v>
      </c>
      <c r="D4367" s="140">
        <v>11.66</v>
      </c>
    </row>
    <row r="4368" spans="1:4" ht="30">
      <c r="A4368">
        <v>7122</v>
      </c>
      <c r="B4368" s="141" t="s">
        <v>2558</v>
      </c>
      <c r="C4368" t="s">
        <v>4923</v>
      </c>
      <c r="D4368" s="140">
        <v>14.57</v>
      </c>
    </row>
    <row r="4369" spans="1:4" ht="30">
      <c r="A4369">
        <v>7114</v>
      </c>
      <c r="B4369" s="141" t="s">
        <v>2559</v>
      </c>
      <c r="C4369" t="s">
        <v>4923</v>
      </c>
      <c r="D4369" s="140">
        <v>22.46</v>
      </c>
    </row>
    <row r="4370" spans="1:4" ht="30">
      <c r="A4370">
        <v>7109</v>
      </c>
      <c r="B4370" s="141" t="s">
        <v>2560</v>
      </c>
      <c r="C4370" t="s">
        <v>4923</v>
      </c>
      <c r="D4370" s="140">
        <v>3.93</v>
      </c>
    </row>
    <row r="4371" spans="1:4" ht="30">
      <c r="A4371">
        <v>7135</v>
      </c>
      <c r="B4371" s="141" t="s">
        <v>2561</v>
      </c>
      <c r="C4371" t="s">
        <v>4923</v>
      </c>
      <c r="D4371" s="140">
        <v>6.14</v>
      </c>
    </row>
    <row r="4372" spans="1:4" ht="30">
      <c r="A4372">
        <v>37947</v>
      </c>
      <c r="B4372" s="141" t="s">
        <v>2562</v>
      </c>
      <c r="C4372" t="s">
        <v>4923</v>
      </c>
      <c r="D4372" s="140">
        <v>6.22</v>
      </c>
    </row>
    <row r="4373" spans="1:4" ht="30">
      <c r="A4373">
        <v>7103</v>
      </c>
      <c r="B4373" s="141" t="s">
        <v>2563</v>
      </c>
      <c r="C4373" t="s">
        <v>4923</v>
      </c>
      <c r="D4373" s="140">
        <v>14.25</v>
      </c>
    </row>
    <row r="4374" spans="1:4">
      <c r="A4374">
        <v>40419</v>
      </c>
      <c r="B4374" s="141" t="s">
        <v>5640</v>
      </c>
      <c r="C4374" t="s">
        <v>4923</v>
      </c>
      <c r="D4374" s="140">
        <v>44.77</v>
      </c>
    </row>
    <row r="4375" spans="1:4">
      <c r="A4375">
        <v>40420</v>
      </c>
      <c r="B4375" s="141" t="s">
        <v>5641</v>
      </c>
      <c r="C4375" t="s">
        <v>4923</v>
      </c>
      <c r="D4375" s="140">
        <v>65.319999999999993</v>
      </c>
    </row>
    <row r="4376" spans="1:4">
      <c r="A4376">
        <v>40421</v>
      </c>
      <c r="B4376" s="141" t="s">
        <v>5642</v>
      </c>
      <c r="C4376" t="s">
        <v>4923</v>
      </c>
      <c r="D4376" s="140">
        <v>69.53</v>
      </c>
    </row>
    <row r="4377" spans="1:4">
      <c r="A4377">
        <v>7126</v>
      </c>
      <c r="B4377" s="141" t="s">
        <v>2564</v>
      </c>
      <c r="C4377" t="s">
        <v>4923</v>
      </c>
      <c r="D4377" s="140">
        <v>29.9</v>
      </c>
    </row>
    <row r="4378" spans="1:4" ht="30">
      <c r="A4378">
        <v>38905</v>
      </c>
      <c r="B4378" s="141" t="s">
        <v>5643</v>
      </c>
      <c r="C4378" t="s">
        <v>4923</v>
      </c>
      <c r="D4378" s="140">
        <v>14.71</v>
      </c>
    </row>
    <row r="4379" spans="1:4" ht="30">
      <c r="A4379">
        <v>38907</v>
      </c>
      <c r="B4379" s="141" t="s">
        <v>5644</v>
      </c>
      <c r="C4379" t="s">
        <v>4923</v>
      </c>
      <c r="D4379" s="140">
        <v>15.65</v>
      </c>
    </row>
    <row r="4380" spans="1:4" ht="30">
      <c r="A4380">
        <v>38908</v>
      </c>
      <c r="B4380" s="141" t="s">
        <v>5645</v>
      </c>
      <c r="C4380" t="s">
        <v>4923</v>
      </c>
      <c r="D4380" s="140">
        <v>17.62</v>
      </c>
    </row>
    <row r="4381" spans="1:4" ht="30">
      <c r="A4381">
        <v>38909</v>
      </c>
      <c r="B4381" s="141" t="s">
        <v>5646</v>
      </c>
      <c r="C4381" t="s">
        <v>4923</v>
      </c>
      <c r="D4381" s="140">
        <v>25.33</v>
      </c>
    </row>
    <row r="4382" spans="1:4" ht="30">
      <c r="A4382">
        <v>38910</v>
      </c>
      <c r="B4382" s="141" t="s">
        <v>5647</v>
      </c>
      <c r="C4382" t="s">
        <v>4923</v>
      </c>
      <c r="D4382" s="140">
        <v>27.35</v>
      </c>
    </row>
    <row r="4383" spans="1:4" ht="30">
      <c r="A4383">
        <v>38897</v>
      </c>
      <c r="B4383" s="141" t="s">
        <v>5648</v>
      </c>
      <c r="C4383" t="s">
        <v>4923</v>
      </c>
      <c r="D4383" s="140">
        <v>14.77</v>
      </c>
    </row>
    <row r="4384" spans="1:4" ht="30">
      <c r="A4384">
        <v>38899</v>
      </c>
      <c r="B4384" s="141" t="s">
        <v>5649</v>
      </c>
      <c r="C4384" t="s">
        <v>4923</v>
      </c>
      <c r="D4384" s="140">
        <v>16.62</v>
      </c>
    </row>
    <row r="4385" spans="1:4" ht="30">
      <c r="A4385">
        <v>38900</v>
      </c>
      <c r="B4385" s="141" t="s">
        <v>5650</v>
      </c>
      <c r="C4385" t="s">
        <v>4923</v>
      </c>
      <c r="D4385" s="140">
        <v>17.329999999999998</v>
      </c>
    </row>
    <row r="4386" spans="1:4" ht="30">
      <c r="A4386">
        <v>38901</v>
      </c>
      <c r="B4386" s="141" t="s">
        <v>5651</v>
      </c>
      <c r="C4386" t="s">
        <v>4923</v>
      </c>
      <c r="D4386" s="140">
        <v>28.35</v>
      </c>
    </row>
    <row r="4387" spans="1:4" ht="30">
      <c r="A4387">
        <v>38904</v>
      </c>
      <c r="B4387" s="141" t="s">
        <v>5652</v>
      </c>
      <c r="C4387" t="s">
        <v>4923</v>
      </c>
      <c r="D4387" s="140">
        <v>46.05</v>
      </c>
    </row>
    <row r="4388" spans="1:4" ht="30">
      <c r="A4388">
        <v>38903</v>
      </c>
      <c r="B4388" s="141" t="s">
        <v>5653</v>
      </c>
      <c r="C4388" t="s">
        <v>4923</v>
      </c>
      <c r="D4388" s="140">
        <v>45.76</v>
      </c>
    </row>
    <row r="4389" spans="1:4">
      <c r="A4389">
        <v>7091</v>
      </c>
      <c r="B4389" s="141" t="s">
        <v>2565</v>
      </c>
      <c r="C4389" t="s">
        <v>4923</v>
      </c>
      <c r="D4389" s="140">
        <v>21.83</v>
      </c>
    </row>
    <row r="4390" spans="1:4">
      <c r="A4390">
        <v>11655</v>
      </c>
      <c r="B4390" s="141" t="s">
        <v>2566</v>
      </c>
      <c r="C4390" t="s">
        <v>4923</v>
      </c>
      <c r="D4390" s="140">
        <v>20.85</v>
      </c>
    </row>
    <row r="4391" spans="1:4">
      <c r="A4391">
        <v>11656</v>
      </c>
      <c r="B4391" s="141" t="s">
        <v>2567</v>
      </c>
      <c r="C4391" t="s">
        <v>4923</v>
      </c>
      <c r="D4391" s="140">
        <v>21.81</v>
      </c>
    </row>
    <row r="4392" spans="1:4">
      <c r="A4392">
        <v>37948</v>
      </c>
      <c r="B4392" s="141" t="s">
        <v>2568</v>
      </c>
      <c r="C4392" t="s">
        <v>4923</v>
      </c>
      <c r="D4392" s="140">
        <v>4.42</v>
      </c>
    </row>
    <row r="4393" spans="1:4">
      <c r="A4393">
        <v>7097</v>
      </c>
      <c r="B4393" s="141" t="s">
        <v>2569</v>
      </c>
      <c r="C4393" t="s">
        <v>4923</v>
      </c>
      <c r="D4393" s="140">
        <v>9.6999999999999993</v>
      </c>
    </row>
    <row r="4394" spans="1:4">
      <c r="A4394">
        <v>11657</v>
      </c>
      <c r="B4394" s="141" t="s">
        <v>2570</v>
      </c>
      <c r="C4394" t="s">
        <v>4923</v>
      </c>
      <c r="D4394" s="140">
        <v>19.010000000000002</v>
      </c>
    </row>
    <row r="4395" spans="1:4">
      <c r="A4395">
        <v>11658</v>
      </c>
      <c r="B4395" s="141" t="s">
        <v>2571</v>
      </c>
      <c r="C4395" t="s">
        <v>4923</v>
      </c>
      <c r="D4395" s="140">
        <v>19.36</v>
      </c>
    </row>
    <row r="4396" spans="1:4">
      <c r="A4396">
        <v>7146</v>
      </c>
      <c r="B4396" s="141" t="s">
        <v>2572</v>
      </c>
      <c r="C4396" t="s">
        <v>4923</v>
      </c>
      <c r="D4396" s="140">
        <v>221.95</v>
      </c>
    </row>
    <row r="4397" spans="1:4">
      <c r="A4397">
        <v>7138</v>
      </c>
      <c r="B4397" s="141" t="s">
        <v>2573</v>
      </c>
      <c r="C4397" t="s">
        <v>4923</v>
      </c>
      <c r="D4397" s="140">
        <v>1.25</v>
      </c>
    </row>
    <row r="4398" spans="1:4">
      <c r="A4398">
        <v>7139</v>
      </c>
      <c r="B4398" s="141" t="s">
        <v>2574</v>
      </c>
      <c r="C4398" t="s">
        <v>4923</v>
      </c>
      <c r="D4398" s="140">
        <v>1.64</v>
      </c>
    </row>
    <row r="4399" spans="1:4">
      <c r="A4399">
        <v>7140</v>
      </c>
      <c r="B4399" s="141" t="s">
        <v>2575</v>
      </c>
      <c r="C4399" t="s">
        <v>4923</v>
      </c>
      <c r="D4399" s="140">
        <v>5.47</v>
      </c>
    </row>
    <row r="4400" spans="1:4">
      <c r="A4400">
        <v>7141</v>
      </c>
      <c r="B4400" s="141" t="s">
        <v>2576</v>
      </c>
      <c r="C4400" t="s">
        <v>4923</v>
      </c>
      <c r="D4400" s="140">
        <v>11.97</v>
      </c>
    </row>
    <row r="4401" spans="1:4">
      <c r="A4401">
        <v>7143</v>
      </c>
      <c r="B4401" s="141" t="s">
        <v>2577</v>
      </c>
      <c r="C4401" t="s">
        <v>4923</v>
      </c>
      <c r="D4401" s="140">
        <v>39.89</v>
      </c>
    </row>
    <row r="4402" spans="1:4">
      <c r="A4402">
        <v>7144</v>
      </c>
      <c r="B4402" s="141" t="s">
        <v>2578</v>
      </c>
      <c r="C4402" t="s">
        <v>4923</v>
      </c>
      <c r="D4402" s="140">
        <v>79.8</v>
      </c>
    </row>
    <row r="4403" spans="1:4">
      <c r="A4403">
        <v>7145</v>
      </c>
      <c r="B4403" s="141" t="s">
        <v>2579</v>
      </c>
      <c r="C4403" t="s">
        <v>4923</v>
      </c>
      <c r="D4403" s="140">
        <v>130.87</v>
      </c>
    </row>
    <row r="4404" spans="1:4">
      <c r="A4404">
        <v>7142</v>
      </c>
      <c r="B4404" s="141" t="s">
        <v>2580</v>
      </c>
      <c r="C4404" t="s">
        <v>4923</v>
      </c>
      <c r="D4404" s="140">
        <v>13.39</v>
      </c>
    </row>
    <row r="4405" spans="1:4">
      <c r="A4405">
        <v>3593</v>
      </c>
      <c r="B4405" s="141" t="s">
        <v>5654</v>
      </c>
      <c r="C4405" t="s">
        <v>4923</v>
      </c>
      <c r="D4405" s="140">
        <v>66.040000000000006</v>
      </c>
    </row>
    <row r="4406" spans="1:4">
      <c r="A4406">
        <v>3588</v>
      </c>
      <c r="B4406" s="141" t="s">
        <v>5655</v>
      </c>
      <c r="C4406" t="s">
        <v>4923</v>
      </c>
      <c r="D4406" s="140">
        <v>50.9</v>
      </c>
    </row>
    <row r="4407" spans="1:4">
      <c r="A4407">
        <v>3585</v>
      </c>
      <c r="B4407" s="141" t="s">
        <v>5656</v>
      </c>
      <c r="C4407" t="s">
        <v>4923</v>
      </c>
      <c r="D4407" s="140">
        <v>15.72</v>
      </c>
    </row>
    <row r="4408" spans="1:4">
      <c r="A4408">
        <v>3587</v>
      </c>
      <c r="B4408" s="141" t="s">
        <v>5657</v>
      </c>
      <c r="C4408" t="s">
        <v>4923</v>
      </c>
      <c r="D4408" s="140">
        <v>31.59</v>
      </c>
    </row>
    <row r="4409" spans="1:4">
      <c r="A4409">
        <v>3590</v>
      </c>
      <c r="B4409" s="141" t="s">
        <v>5658</v>
      </c>
      <c r="C4409" t="s">
        <v>4923</v>
      </c>
      <c r="D4409" s="140">
        <v>187.51</v>
      </c>
    </row>
    <row r="4410" spans="1:4">
      <c r="A4410">
        <v>3589</v>
      </c>
      <c r="B4410" s="141" t="s">
        <v>5659</v>
      </c>
      <c r="C4410" t="s">
        <v>4923</v>
      </c>
      <c r="D4410" s="140">
        <v>100.65</v>
      </c>
    </row>
    <row r="4411" spans="1:4">
      <c r="A4411">
        <v>3586</v>
      </c>
      <c r="B4411" s="141" t="s">
        <v>5660</v>
      </c>
      <c r="C4411" t="s">
        <v>4923</v>
      </c>
      <c r="D4411" s="140">
        <v>20.59</v>
      </c>
    </row>
    <row r="4412" spans="1:4">
      <c r="A4412">
        <v>3592</v>
      </c>
      <c r="B4412" s="141" t="s">
        <v>5661</v>
      </c>
      <c r="C4412" t="s">
        <v>4923</v>
      </c>
      <c r="D4412" s="140">
        <v>296.39999999999998</v>
      </c>
    </row>
    <row r="4413" spans="1:4">
      <c r="A4413">
        <v>3591</v>
      </c>
      <c r="B4413" s="141" t="s">
        <v>5662</v>
      </c>
      <c r="C4413" t="s">
        <v>4923</v>
      </c>
      <c r="D4413" s="140">
        <v>475.15</v>
      </c>
    </row>
    <row r="4414" spans="1:4">
      <c r="A4414">
        <v>40396</v>
      </c>
      <c r="B4414" s="141" t="s">
        <v>5663</v>
      </c>
      <c r="C4414" t="s">
        <v>4923</v>
      </c>
      <c r="D4414" s="140">
        <v>140.97</v>
      </c>
    </row>
    <row r="4415" spans="1:4">
      <c r="A4415">
        <v>40395</v>
      </c>
      <c r="B4415" s="141" t="s">
        <v>5664</v>
      </c>
      <c r="C4415" t="s">
        <v>4923</v>
      </c>
      <c r="D4415" s="140">
        <v>108.19</v>
      </c>
    </row>
    <row r="4416" spans="1:4">
      <c r="A4416">
        <v>40392</v>
      </c>
      <c r="B4416" s="141" t="s">
        <v>5665</v>
      </c>
      <c r="C4416" t="s">
        <v>4923</v>
      </c>
      <c r="D4416" s="140">
        <v>34.81</v>
      </c>
    </row>
    <row r="4417" spans="1:4">
      <c r="A4417">
        <v>40394</v>
      </c>
      <c r="B4417" s="141" t="s">
        <v>5666</v>
      </c>
      <c r="C4417" t="s">
        <v>4923</v>
      </c>
      <c r="D4417" s="140">
        <v>70.44</v>
      </c>
    </row>
    <row r="4418" spans="1:4">
      <c r="A4418">
        <v>40398</v>
      </c>
      <c r="B4418" s="141" t="s">
        <v>5667</v>
      </c>
      <c r="C4418" t="s">
        <v>4923</v>
      </c>
      <c r="D4418" s="140">
        <v>452.27</v>
      </c>
    </row>
    <row r="4419" spans="1:4">
      <c r="A4419">
        <v>40397</v>
      </c>
      <c r="B4419" s="141" t="s">
        <v>5668</v>
      </c>
      <c r="C4419" t="s">
        <v>4923</v>
      </c>
      <c r="D4419" s="140">
        <v>231.61</v>
      </c>
    </row>
    <row r="4420" spans="1:4">
      <c r="A4420">
        <v>40393</v>
      </c>
      <c r="B4420" s="141" t="s">
        <v>5669</v>
      </c>
      <c r="C4420" t="s">
        <v>4923</v>
      </c>
      <c r="D4420" s="140">
        <v>44.84</v>
      </c>
    </row>
    <row r="4421" spans="1:4">
      <c r="A4421">
        <v>40399</v>
      </c>
      <c r="B4421" s="141" t="s">
        <v>5670</v>
      </c>
      <c r="C4421" t="s">
        <v>4923</v>
      </c>
      <c r="D4421" s="140">
        <v>739.91</v>
      </c>
    </row>
    <row r="4422" spans="1:4">
      <c r="A4422">
        <v>39322</v>
      </c>
      <c r="B4422" s="141" t="s">
        <v>5671</v>
      </c>
      <c r="C4422" t="s">
        <v>4923</v>
      </c>
      <c r="D4422" s="140">
        <v>17.850000000000001</v>
      </c>
    </row>
    <row r="4423" spans="1:4">
      <c r="A4423">
        <v>39289</v>
      </c>
      <c r="B4423" s="141" t="s">
        <v>5672</v>
      </c>
      <c r="C4423" t="s">
        <v>4923</v>
      </c>
      <c r="D4423" s="140">
        <v>21.38</v>
      </c>
    </row>
    <row r="4424" spans="1:4">
      <c r="A4424">
        <v>39290</v>
      </c>
      <c r="B4424" s="141" t="s">
        <v>5673</v>
      </c>
      <c r="C4424" t="s">
        <v>4923</v>
      </c>
      <c r="D4424" s="140">
        <v>36.29</v>
      </c>
    </row>
    <row r="4425" spans="1:4">
      <c r="A4425">
        <v>39291</v>
      </c>
      <c r="B4425" s="141" t="s">
        <v>5674</v>
      </c>
      <c r="C4425" t="s">
        <v>4923</v>
      </c>
      <c r="D4425" s="140">
        <v>54.34</v>
      </c>
    </row>
    <row r="4426" spans="1:4">
      <c r="A4426">
        <v>20174</v>
      </c>
      <c r="B4426" s="141" t="s">
        <v>2581</v>
      </c>
      <c r="C4426" t="s">
        <v>4923</v>
      </c>
      <c r="D4426" s="140">
        <v>53.19</v>
      </c>
    </row>
    <row r="4427" spans="1:4">
      <c r="A4427">
        <v>41892</v>
      </c>
      <c r="B4427" s="141" t="s">
        <v>2582</v>
      </c>
      <c r="C4427" t="s">
        <v>4923</v>
      </c>
      <c r="D4427" s="140">
        <v>141.36000000000001</v>
      </c>
    </row>
    <row r="4428" spans="1:4">
      <c r="A4428">
        <v>7048</v>
      </c>
      <c r="B4428" s="141" t="s">
        <v>2583</v>
      </c>
      <c r="C4428" t="s">
        <v>4923</v>
      </c>
      <c r="D4428" s="140">
        <v>30.51</v>
      </c>
    </row>
    <row r="4429" spans="1:4">
      <c r="A4429">
        <v>7088</v>
      </c>
      <c r="B4429" s="141" t="s">
        <v>2584</v>
      </c>
      <c r="C4429" t="s">
        <v>4923</v>
      </c>
      <c r="D4429" s="140">
        <v>66.72</v>
      </c>
    </row>
    <row r="4430" spans="1:4">
      <c r="A4430">
        <v>20179</v>
      </c>
      <c r="B4430" s="141" t="s">
        <v>9044</v>
      </c>
      <c r="C4430" t="s">
        <v>4923</v>
      </c>
      <c r="D4430" s="140">
        <v>71.599999999999994</v>
      </c>
    </row>
    <row r="4431" spans="1:4">
      <c r="A4431">
        <v>20178</v>
      </c>
      <c r="B4431" s="141" t="s">
        <v>9045</v>
      </c>
      <c r="C4431" t="s">
        <v>4923</v>
      </c>
      <c r="D4431" s="140">
        <v>63.28</v>
      </c>
    </row>
    <row r="4432" spans="1:4">
      <c r="A4432">
        <v>20180</v>
      </c>
      <c r="B4432" s="141" t="s">
        <v>9046</v>
      </c>
      <c r="C4432" t="s">
        <v>4923</v>
      </c>
      <c r="D4432" s="140">
        <v>116.27</v>
      </c>
    </row>
    <row r="4433" spans="1:4">
      <c r="A4433">
        <v>20181</v>
      </c>
      <c r="B4433" s="141" t="s">
        <v>9047</v>
      </c>
      <c r="C4433" t="s">
        <v>4923</v>
      </c>
      <c r="D4433" s="140">
        <v>172.49</v>
      </c>
    </row>
    <row r="4434" spans="1:4">
      <c r="A4434">
        <v>20177</v>
      </c>
      <c r="B4434" s="141" t="s">
        <v>9048</v>
      </c>
      <c r="C4434" t="s">
        <v>4923</v>
      </c>
      <c r="D4434" s="140">
        <v>41.47</v>
      </c>
    </row>
    <row r="4435" spans="1:4">
      <c r="A4435">
        <v>7082</v>
      </c>
      <c r="B4435" s="141" t="s">
        <v>2585</v>
      </c>
      <c r="C4435" t="s">
        <v>4923</v>
      </c>
      <c r="D4435" s="140">
        <v>76.7</v>
      </c>
    </row>
    <row r="4436" spans="1:4" ht="30">
      <c r="A4436">
        <v>42707</v>
      </c>
      <c r="B4436" s="141" t="s">
        <v>5675</v>
      </c>
      <c r="C4436" t="s">
        <v>4923</v>
      </c>
      <c r="D4436" s="140">
        <v>208.29</v>
      </c>
    </row>
    <row r="4437" spans="1:4">
      <c r="A4437">
        <v>7069</v>
      </c>
      <c r="B4437" s="141" t="s">
        <v>2586</v>
      </c>
      <c r="C4437" t="s">
        <v>4923</v>
      </c>
      <c r="D4437" s="140">
        <v>170.22</v>
      </c>
    </row>
    <row r="4438" spans="1:4" ht="30">
      <c r="A4438">
        <v>42708</v>
      </c>
      <c r="B4438" s="141" t="s">
        <v>5676</v>
      </c>
      <c r="C4438" t="s">
        <v>4923</v>
      </c>
      <c r="D4438" s="140">
        <v>546.69000000000005</v>
      </c>
    </row>
    <row r="4439" spans="1:4">
      <c r="A4439">
        <v>7070</v>
      </c>
      <c r="B4439" s="141" t="s">
        <v>2587</v>
      </c>
      <c r="C4439" t="s">
        <v>4923</v>
      </c>
      <c r="D4439" s="140">
        <v>243.75</v>
      </c>
    </row>
    <row r="4440" spans="1:4" ht="30">
      <c r="A4440">
        <v>42709</v>
      </c>
      <c r="B4440" s="141" t="s">
        <v>5677</v>
      </c>
      <c r="C4440" t="s">
        <v>4923</v>
      </c>
      <c r="D4440" s="140">
        <v>817.61</v>
      </c>
    </row>
    <row r="4441" spans="1:4" ht="30">
      <c r="A4441">
        <v>42710</v>
      </c>
      <c r="B4441" s="141" t="s">
        <v>5678</v>
      </c>
      <c r="C4441" t="s">
        <v>4923</v>
      </c>
      <c r="D4441" s="140">
        <v>2350.23</v>
      </c>
    </row>
    <row r="4442" spans="1:4" ht="30">
      <c r="A4442">
        <v>42716</v>
      </c>
      <c r="B4442" s="141" t="s">
        <v>5679</v>
      </c>
      <c r="C4442" t="s">
        <v>4923</v>
      </c>
      <c r="D4442" s="140">
        <v>2925.26</v>
      </c>
    </row>
    <row r="4443" spans="1:4">
      <c r="A4443">
        <v>20172</v>
      </c>
      <c r="B4443" s="141" t="s">
        <v>2588</v>
      </c>
      <c r="C4443" t="s">
        <v>4923</v>
      </c>
      <c r="D4443" s="140">
        <v>56.25</v>
      </c>
    </row>
    <row r="4444" spans="1:4">
      <c r="A4444">
        <v>40945</v>
      </c>
      <c r="B4444" s="141" t="s">
        <v>11891</v>
      </c>
      <c r="C4444" t="s">
        <v>4922</v>
      </c>
      <c r="D4444" s="140">
        <v>11.71</v>
      </c>
    </row>
    <row r="4445" spans="1:4">
      <c r="A4445">
        <v>40946</v>
      </c>
      <c r="B4445" s="141" t="s">
        <v>5680</v>
      </c>
      <c r="C4445" t="s">
        <v>4942</v>
      </c>
      <c r="D4445" s="140">
        <v>2070.29</v>
      </c>
    </row>
    <row r="4446" spans="1:4">
      <c r="A4446">
        <v>7153</v>
      </c>
      <c r="B4446" s="141" t="s">
        <v>11892</v>
      </c>
      <c r="C4446" t="s">
        <v>4922</v>
      </c>
      <c r="D4446" s="140">
        <v>20.399999999999999</v>
      </c>
    </row>
    <row r="4447" spans="1:4">
      <c r="A4447">
        <v>41089</v>
      </c>
      <c r="B4447" s="141" t="s">
        <v>2589</v>
      </c>
      <c r="C4447" t="s">
        <v>4942</v>
      </c>
      <c r="D4447" s="140">
        <v>3602.79</v>
      </c>
    </row>
    <row r="4448" spans="1:4">
      <c r="A4448">
        <v>40943</v>
      </c>
      <c r="B4448" s="141" t="s">
        <v>11893</v>
      </c>
      <c r="C4448" t="s">
        <v>4922</v>
      </c>
      <c r="D4448" s="140">
        <v>20.190000000000001</v>
      </c>
    </row>
    <row r="4449" spans="1:4">
      <c r="A4449">
        <v>40944</v>
      </c>
      <c r="B4449" s="141" t="s">
        <v>5681</v>
      </c>
      <c r="C4449" t="s">
        <v>4942</v>
      </c>
      <c r="D4449" s="140">
        <v>3567.46</v>
      </c>
    </row>
    <row r="4450" spans="1:4">
      <c r="A4450">
        <v>6175</v>
      </c>
      <c r="B4450" s="141" t="s">
        <v>2590</v>
      </c>
      <c r="C4450" t="s">
        <v>4922</v>
      </c>
      <c r="D4450" s="140">
        <v>19.66</v>
      </c>
    </row>
    <row r="4451" spans="1:4">
      <c r="A4451">
        <v>41092</v>
      </c>
      <c r="B4451" s="141" t="s">
        <v>2591</v>
      </c>
      <c r="C4451" t="s">
        <v>4942</v>
      </c>
      <c r="D4451" s="140">
        <v>3475.12</v>
      </c>
    </row>
    <row r="4452" spans="1:4" ht="30">
      <c r="A4452">
        <v>37712</v>
      </c>
      <c r="B4452" s="141" t="s">
        <v>7123</v>
      </c>
      <c r="C4452" t="s">
        <v>4921</v>
      </c>
      <c r="D4452" s="140">
        <v>68.58</v>
      </c>
    </row>
    <row r="4453" spans="1:4" ht="30">
      <c r="A4453">
        <v>34547</v>
      </c>
      <c r="B4453" s="141" t="s">
        <v>2592</v>
      </c>
      <c r="C4453" t="s">
        <v>4924</v>
      </c>
      <c r="D4453" s="140">
        <v>6.32</v>
      </c>
    </row>
    <row r="4454" spans="1:4" ht="30">
      <c r="A4454">
        <v>34548</v>
      </c>
      <c r="B4454" s="141" t="s">
        <v>2593</v>
      </c>
      <c r="C4454" t="s">
        <v>4924</v>
      </c>
      <c r="D4454" s="140">
        <v>10.36</v>
      </c>
    </row>
    <row r="4455" spans="1:4" ht="30">
      <c r="A4455">
        <v>34558</v>
      </c>
      <c r="B4455" s="141" t="s">
        <v>2594</v>
      </c>
      <c r="C4455" t="s">
        <v>4924</v>
      </c>
      <c r="D4455" s="140">
        <v>5.14</v>
      </c>
    </row>
    <row r="4456" spans="1:4" ht="30">
      <c r="A4456">
        <v>34550</v>
      </c>
      <c r="B4456" s="141" t="s">
        <v>2595</v>
      </c>
      <c r="C4456" t="s">
        <v>4924</v>
      </c>
      <c r="D4456" s="140">
        <v>2.73</v>
      </c>
    </row>
    <row r="4457" spans="1:4" ht="30">
      <c r="A4457">
        <v>34557</v>
      </c>
      <c r="B4457" s="141" t="s">
        <v>2596</v>
      </c>
      <c r="C4457" t="s">
        <v>4924</v>
      </c>
      <c r="D4457" s="140">
        <v>4</v>
      </c>
    </row>
    <row r="4458" spans="1:4" ht="30">
      <c r="A4458">
        <v>37411</v>
      </c>
      <c r="B4458" s="141" t="s">
        <v>7825</v>
      </c>
      <c r="C4458" t="s">
        <v>4921</v>
      </c>
      <c r="D4458" s="140">
        <v>29.25</v>
      </c>
    </row>
    <row r="4459" spans="1:4" ht="30">
      <c r="A4459">
        <v>39508</v>
      </c>
      <c r="B4459" s="141" t="s">
        <v>7826</v>
      </c>
      <c r="C4459" t="s">
        <v>4921</v>
      </c>
      <c r="D4459" s="140">
        <v>16.43</v>
      </c>
    </row>
    <row r="4460" spans="1:4" ht="30">
      <c r="A4460">
        <v>39507</v>
      </c>
      <c r="B4460" s="141" t="s">
        <v>7827</v>
      </c>
      <c r="C4460" t="s">
        <v>4921</v>
      </c>
      <c r="D4460" s="140">
        <v>24.51</v>
      </c>
    </row>
    <row r="4461" spans="1:4" ht="30">
      <c r="A4461">
        <v>7155</v>
      </c>
      <c r="B4461" s="141" t="s">
        <v>7828</v>
      </c>
      <c r="C4461" t="s">
        <v>4921</v>
      </c>
      <c r="D4461" s="140">
        <v>31.46</v>
      </c>
    </row>
    <row r="4462" spans="1:4" ht="30">
      <c r="A4462">
        <v>42406</v>
      </c>
      <c r="B4462" s="141" t="s">
        <v>7829</v>
      </c>
      <c r="C4462" t="s">
        <v>4921</v>
      </c>
      <c r="D4462" s="140">
        <v>36.07</v>
      </c>
    </row>
    <row r="4463" spans="1:4" ht="30">
      <c r="A4463">
        <v>7156</v>
      </c>
      <c r="B4463" s="141" t="s">
        <v>7830</v>
      </c>
      <c r="C4463" t="s">
        <v>4921</v>
      </c>
      <c r="D4463" s="140">
        <v>45.14</v>
      </c>
    </row>
    <row r="4464" spans="1:4" ht="45">
      <c r="A4464">
        <v>43127</v>
      </c>
      <c r="B4464" s="141" t="s">
        <v>7831</v>
      </c>
      <c r="C4464" t="s">
        <v>4921</v>
      </c>
      <c r="D4464" s="140">
        <v>64.599999999999994</v>
      </c>
    </row>
    <row r="4465" spans="1:4" ht="30">
      <c r="A4465">
        <v>10917</v>
      </c>
      <c r="B4465" s="141" t="s">
        <v>7832</v>
      </c>
      <c r="C4465" t="s">
        <v>4921</v>
      </c>
      <c r="D4465" s="140">
        <v>13.63</v>
      </c>
    </row>
    <row r="4466" spans="1:4" ht="45">
      <c r="A4466">
        <v>21141</v>
      </c>
      <c r="B4466" s="141" t="s">
        <v>7833</v>
      </c>
      <c r="C4466" t="s">
        <v>4921</v>
      </c>
      <c r="D4466" s="140">
        <v>21.11</v>
      </c>
    </row>
    <row r="4467" spans="1:4" ht="30">
      <c r="A4467">
        <v>39509</v>
      </c>
      <c r="B4467" s="141" t="s">
        <v>7834</v>
      </c>
      <c r="C4467" t="s">
        <v>4921</v>
      </c>
      <c r="D4467" s="140">
        <v>20.309999999999999</v>
      </c>
    </row>
    <row r="4468" spans="1:4">
      <c r="A4468">
        <v>44529</v>
      </c>
      <c r="B4468" s="141" t="s">
        <v>9049</v>
      </c>
      <c r="C4468" t="s">
        <v>4921</v>
      </c>
      <c r="D4468" s="140">
        <v>13.47</v>
      </c>
    </row>
    <row r="4469" spans="1:4" ht="30">
      <c r="A4469">
        <v>7167</v>
      </c>
      <c r="B4469" s="141" t="s">
        <v>7835</v>
      </c>
      <c r="C4469" t="s">
        <v>4921</v>
      </c>
      <c r="D4469" s="140">
        <v>36.06</v>
      </c>
    </row>
    <row r="4470" spans="1:4" ht="30">
      <c r="A4470">
        <v>10928</v>
      </c>
      <c r="B4470" s="141" t="s">
        <v>7836</v>
      </c>
      <c r="C4470" t="s">
        <v>4921</v>
      </c>
      <c r="D4470" s="140">
        <v>20.72</v>
      </c>
    </row>
    <row r="4471" spans="1:4" ht="30">
      <c r="A4471">
        <v>10933</v>
      </c>
      <c r="B4471" s="141" t="s">
        <v>7837</v>
      </c>
      <c r="C4471" t="s">
        <v>4921</v>
      </c>
      <c r="D4471" s="140">
        <v>31.25</v>
      </c>
    </row>
    <row r="4472" spans="1:4" ht="30">
      <c r="A4472">
        <v>7158</v>
      </c>
      <c r="B4472" s="141" t="s">
        <v>7838</v>
      </c>
      <c r="C4472" t="s">
        <v>4921</v>
      </c>
      <c r="D4472" s="140">
        <v>53</v>
      </c>
    </row>
    <row r="4473" spans="1:4" ht="30">
      <c r="A4473">
        <v>10927</v>
      </c>
      <c r="B4473" s="141" t="s">
        <v>7839</v>
      </c>
      <c r="C4473" t="s">
        <v>4921</v>
      </c>
      <c r="D4473" s="140">
        <v>33.89</v>
      </c>
    </row>
    <row r="4474" spans="1:4" ht="30">
      <c r="A4474">
        <v>7162</v>
      </c>
      <c r="B4474" s="141" t="s">
        <v>7840</v>
      </c>
      <c r="C4474" t="s">
        <v>4921</v>
      </c>
      <c r="D4474" s="140">
        <v>82.94</v>
      </c>
    </row>
    <row r="4475" spans="1:4" ht="30">
      <c r="A4475">
        <v>10932</v>
      </c>
      <c r="B4475" s="141" t="s">
        <v>7841</v>
      </c>
      <c r="C4475" t="s">
        <v>4921</v>
      </c>
      <c r="D4475" s="140">
        <v>144.26</v>
      </c>
    </row>
    <row r="4476" spans="1:4" ht="30">
      <c r="A4476">
        <v>10937</v>
      </c>
      <c r="B4476" s="141" t="s">
        <v>7842</v>
      </c>
      <c r="C4476" t="s">
        <v>4921</v>
      </c>
      <c r="D4476" s="140">
        <v>37.08</v>
      </c>
    </row>
    <row r="4477" spans="1:4" ht="30">
      <c r="A4477">
        <v>10935</v>
      </c>
      <c r="B4477" s="141" t="s">
        <v>7843</v>
      </c>
      <c r="C4477" t="s">
        <v>4921</v>
      </c>
      <c r="D4477" s="140">
        <v>64.31</v>
      </c>
    </row>
    <row r="4478" spans="1:4" ht="30">
      <c r="A4478">
        <v>10931</v>
      </c>
      <c r="B4478" s="141" t="s">
        <v>7844</v>
      </c>
      <c r="C4478" t="s">
        <v>4921</v>
      </c>
      <c r="D4478" s="140">
        <v>18.09</v>
      </c>
    </row>
    <row r="4479" spans="1:4">
      <c r="A4479">
        <v>7164</v>
      </c>
      <c r="B4479" s="141" t="s">
        <v>7124</v>
      </c>
      <c r="C4479" t="s">
        <v>4921</v>
      </c>
      <c r="D4479" s="140">
        <v>59.86</v>
      </c>
    </row>
    <row r="4480" spans="1:4">
      <c r="A4480">
        <v>36887</v>
      </c>
      <c r="B4480" s="141" t="s">
        <v>2597</v>
      </c>
      <c r="C4480" t="s">
        <v>4921</v>
      </c>
      <c r="D4480" s="140">
        <v>13.5</v>
      </c>
    </row>
    <row r="4481" spans="1:4" ht="45">
      <c r="A4481">
        <v>34630</v>
      </c>
      <c r="B4481" s="141" t="s">
        <v>7125</v>
      </c>
      <c r="C4481" t="s">
        <v>4923</v>
      </c>
      <c r="D4481" s="140">
        <v>1114.5999999999999</v>
      </c>
    </row>
    <row r="4482" spans="1:4">
      <c r="A4482">
        <v>7161</v>
      </c>
      <c r="B4482" s="141" t="s">
        <v>2598</v>
      </c>
      <c r="C4482" t="s">
        <v>4921</v>
      </c>
      <c r="D4482" s="140">
        <v>7.45</v>
      </c>
    </row>
    <row r="4483" spans="1:4" ht="30">
      <c r="A4483">
        <v>7170</v>
      </c>
      <c r="B4483" s="141" t="s">
        <v>2599</v>
      </c>
      <c r="C4483" t="s">
        <v>4921</v>
      </c>
      <c r="D4483" s="140">
        <v>3.26</v>
      </c>
    </row>
    <row r="4484" spans="1:4" ht="30">
      <c r="A4484">
        <v>37524</v>
      </c>
      <c r="B4484" s="141" t="s">
        <v>2600</v>
      </c>
      <c r="C4484" t="s">
        <v>4924</v>
      </c>
      <c r="D4484" s="140">
        <v>2.98</v>
      </c>
    </row>
    <row r="4485" spans="1:4" ht="30">
      <c r="A4485">
        <v>37525</v>
      </c>
      <c r="B4485" s="141" t="s">
        <v>2601</v>
      </c>
      <c r="C4485" t="s">
        <v>4924</v>
      </c>
      <c r="D4485" s="140">
        <v>4.07</v>
      </c>
    </row>
    <row r="4486" spans="1:4" ht="30">
      <c r="A4486">
        <v>36789</v>
      </c>
      <c r="B4486" s="141" t="s">
        <v>2602</v>
      </c>
      <c r="C4486" t="s">
        <v>4923</v>
      </c>
      <c r="D4486" s="140">
        <v>3.09</v>
      </c>
    </row>
    <row r="4487" spans="1:4" ht="45">
      <c r="A4487">
        <v>7173</v>
      </c>
      <c r="B4487" s="141" t="s">
        <v>5682</v>
      </c>
      <c r="C4487" t="s">
        <v>4970</v>
      </c>
      <c r="D4487" s="140">
        <v>1999.5</v>
      </c>
    </row>
    <row r="4488" spans="1:4" ht="45">
      <c r="A4488">
        <v>7175</v>
      </c>
      <c r="B4488" s="141" t="s">
        <v>9050</v>
      </c>
      <c r="C4488" t="s">
        <v>4923</v>
      </c>
      <c r="D4488" s="140">
        <v>2.2599999999999998</v>
      </c>
    </row>
    <row r="4489" spans="1:4" ht="30">
      <c r="A4489">
        <v>40741</v>
      </c>
      <c r="B4489" s="141" t="s">
        <v>9051</v>
      </c>
      <c r="C4489" t="s">
        <v>4923</v>
      </c>
      <c r="D4489" s="140">
        <v>2.84</v>
      </c>
    </row>
    <row r="4490" spans="1:4">
      <c r="A4490">
        <v>7184</v>
      </c>
      <c r="B4490" s="141" t="s">
        <v>2603</v>
      </c>
      <c r="C4490" t="s">
        <v>4921</v>
      </c>
      <c r="D4490" s="140">
        <v>48.79</v>
      </c>
    </row>
    <row r="4491" spans="1:4">
      <c r="A4491">
        <v>34458</v>
      </c>
      <c r="B4491" s="141" t="s">
        <v>2604</v>
      </c>
      <c r="C4491" t="s">
        <v>4923</v>
      </c>
      <c r="D4491" s="140">
        <v>153.44999999999999</v>
      </c>
    </row>
    <row r="4492" spans="1:4">
      <c r="A4492">
        <v>34464</v>
      </c>
      <c r="B4492" s="141" t="s">
        <v>2605</v>
      </c>
      <c r="C4492" t="s">
        <v>4923</v>
      </c>
      <c r="D4492" s="140">
        <v>228.42</v>
      </c>
    </row>
    <row r="4493" spans="1:4">
      <c r="A4493">
        <v>34468</v>
      </c>
      <c r="B4493" s="141" t="s">
        <v>2606</v>
      </c>
      <c r="C4493" t="s">
        <v>4923</v>
      </c>
      <c r="D4493" s="140">
        <v>287.98</v>
      </c>
    </row>
    <row r="4494" spans="1:4">
      <c r="A4494">
        <v>34473</v>
      </c>
      <c r="B4494" s="141" t="s">
        <v>2607</v>
      </c>
      <c r="C4494" t="s">
        <v>4923</v>
      </c>
      <c r="D4494" s="140">
        <v>174.69</v>
      </c>
    </row>
    <row r="4495" spans="1:4">
      <c r="A4495">
        <v>34480</v>
      </c>
      <c r="B4495" s="141" t="s">
        <v>2608</v>
      </c>
      <c r="C4495" t="s">
        <v>4923</v>
      </c>
      <c r="D4495" s="140">
        <v>322.83999999999997</v>
      </c>
    </row>
    <row r="4496" spans="1:4">
      <c r="A4496">
        <v>34486</v>
      </c>
      <c r="B4496" s="141" t="s">
        <v>2609</v>
      </c>
      <c r="C4496" t="s">
        <v>4923</v>
      </c>
      <c r="D4496" s="140">
        <v>382.23</v>
      </c>
    </row>
    <row r="4497" spans="1:4">
      <c r="A4497">
        <v>7190</v>
      </c>
      <c r="B4497" s="141" t="s">
        <v>2610</v>
      </c>
      <c r="C4497" t="s">
        <v>4923</v>
      </c>
      <c r="D4497" s="140">
        <v>12.76</v>
      </c>
    </row>
    <row r="4498" spans="1:4">
      <c r="A4498">
        <v>34417</v>
      </c>
      <c r="B4498" s="141" t="s">
        <v>2611</v>
      </c>
      <c r="C4498" t="s">
        <v>4923</v>
      </c>
      <c r="D4498" s="140">
        <v>20.420000000000002</v>
      </c>
    </row>
    <row r="4499" spans="1:4">
      <c r="A4499">
        <v>7213</v>
      </c>
      <c r="B4499" s="141" t="s">
        <v>2612</v>
      </c>
      <c r="C4499" t="s">
        <v>4921</v>
      </c>
      <c r="D4499" s="140">
        <v>18.73</v>
      </c>
    </row>
    <row r="4500" spans="1:4">
      <c r="A4500">
        <v>7195</v>
      </c>
      <c r="B4500" s="141" t="s">
        <v>2613</v>
      </c>
      <c r="C4500" t="s">
        <v>4923</v>
      </c>
      <c r="D4500" s="140">
        <v>54.99</v>
      </c>
    </row>
    <row r="4501" spans="1:4">
      <c r="A4501">
        <v>7186</v>
      </c>
      <c r="B4501" s="141" t="s">
        <v>2614</v>
      </c>
      <c r="C4501" t="s">
        <v>4923</v>
      </c>
      <c r="D4501" s="140">
        <v>59.9</v>
      </c>
    </row>
    <row r="4502" spans="1:4">
      <c r="A4502">
        <v>7194</v>
      </c>
      <c r="B4502" s="141" t="s">
        <v>2615</v>
      </c>
      <c r="C4502" t="s">
        <v>4921</v>
      </c>
      <c r="D4502" s="140">
        <v>27.62</v>
      </c>
    </row>
    <row r="4503" spans="1:4">
      <c r="A4503">
        <v>7197</v>
      </c>
      <c r="B4503" s="141" t="s">
        <v>2616</v>
      </c>
      <c r="C4503" t="s">
        <v>4923</v>
      </c>
      <c r="D4503" s="140">
        <v>116.56</v>
      </c>
    </row>
    <row r="4504" spans="1:4">
      <c r="A4504">
        <v>7192</v>
      </c>
      <c r="B4504" s="141" t="s">
        <v>2617</v>
      </c>
      <c r="C4504" t="s">
        <v>4923</v>
      </c>
      <c r="D4504" s="140">
        <v>104.43</v>
      </c>
    </row>
    <row r="4505" spans="1:4">
      <c r="A4505">
        <v>7193</v>
      </c>
      <c r="B4505" s="141" t="s">
        <v>2618</v>
      </c>
      <c r="C4505" t="s">
        <v>4923</v>
      </c>
      <c r="D4505" s="140">
        <v>117.57</v>
      </c>
    </row>
    <row r="4506" spans="1:4">
      <c r="A4506">
        <v>7189</v>
      </c>
      <c r="B4506" s="141" t="s">
        <v>2619</v>
      </c>
      <c r="C4506" t="s">
        <v>4923</v>
      </c>
      <c r="D4506" s="140">
        <v>136.63999999999999</v>
      </c>
    </row>
    <row r="4507" spans="1:4">
      <c r="A4507">
        <v>34402</v>
      </c>
      <c r="B4507" s="141" t="s">
        <v>2620</v>
      </c>
      <c r="C4507" t="s">
        <v>4923</v>
      </c>
      <c r="D4507" s="140">
        <v>192.9</v>
      </c>
    </row>
    <row r="4508" spans="1:4">
      <c r="A4508">
        <v>7245</v>
      </c>
      <c r="B4508" s="141" t="s">
        <v>2621</v>
      </c>
      <c r="C4508" t="s">
        <v>4923</v>
      </c>
      <c r="D4508" s="140">
        <v>47.44</v>
      </c>
    </row>
    <row r="4509" spans="1:4">
      <c r="A4509">
        <v>34425</v>
      </c>
      <c r="B4509" s="141" t="s">
        <v>2622</v>
      </c>
      <c r="C4509" t="s">
        <v>4923</v>
      </c>
      <c r="D4509" s="140">
        <v>123.92</v>
      </c>
    </row>
    <row r="4510" spans="1:4">
      <c r="A4510">
        <v>7223</v>
      </c>
      <c r="B4510" s="141" t="s">
        <v>2623</v>
      </c>
      <c r="C4510" t="s">
        <v>4923</v>
      </c>
      <c r="D4510" s="140">
        <v>138.09</v>
      </c>
    </row>
    <row r="4511" spans="1:4">
      <c r="A4511">
        <v>7234</v>
      </c>
      <c r="B4511" s="141" t="s">
        <v>2624</v>
      </c>
      <c r="C4511" t="s">
        <v>4923</v>
      </c>
      <c r="D4511" s="140">
        <v>208.38</v>
      </c>
    </row>
    <row r="4512" spans="1:4">
      <c r="A4512">
        <v>7224</v>
      </c>
      <c r="B4512" s="141" t="s">
        <v>2625</v>
      </c>
      <c r="C4512" t="s">
        <v>4923</v>
      </c>
      <c r="D4512" s="140">
        <v>253.87</v>
      </c>
    </row>
    <row r="4513" spans="1:4">
      <c r="A4513">
        <v>7225</v>
      </c>
      <c r="B4513" s="141" t="s">
        <v>2626</v>
      </c>
      <c r="C4513" t="s">
        <v>4923</v>
      </c>
      <c r="D4513" s="140">
        <v>272.20999999999998</v>
      </c>
    </row>
    <row r="4514" spans="1:4">
      <c r="A4514">
        <v>7226</v>
      </c>
      <c r="B4514" s="141" t="s">
        <v>2627</v>
      </c>
      <c r="C4514" t="s">
        <v>4923</v>
      </c>
      <c r="D4514" s="140">
        <v>290.49</v>
      </c>
    </row>
    <row r="4515" spans="1:4">
      <c r="A4515">
        <v>7227</v>
      </c>
      <c r="B4515" s="141" t="s">
        <v>2628</v>
      </c>
      <c r="C4515" t="s">
        <v>4923</v>
      </c>
      <c r="D4515" s="140">
        <v>330.65</v>
      </c>
    </row>
    <row r="4516" spans="1:4">
      <c r="A4516">
        <v>7212</v>
      </c>
      <c r="B4516" s="141" t="s">
        <v>2629</v>
      </c>
      <c r="C4516" t="s">
        <v>4923</v>
      </c>
      <c r="D4516" s="140">
        <v>363.31</v>
      </c>
    </row>
    <row r="4517" spans="1:4">
      <c r="A4517">
        <v>7229</v>
      </c>
      <c r="B4517" s="141" t="s">
        <v>2630</v>
      </c>
      <c r="C4517" t="s">
        <v>4923</v>
      </c>
      <c r="D4517" s="140">
        <v>230.29</v>
      </c>
    </row>
    <row r="4518" spans="1:4">
      <c r="A4518">
        <v>7230</v>
      </c>
      <c r="B4518" s="141" t="s">
        <v>2631</v>
      </c>
      <c r="C4518" t="s">
        <v>4923</v>
      </c>
      <c r="D4518" s="140">
        <v>383.38</v>
      </c>
    </row>
    <row r="4519" spans="1:4">
      <c r="A4519">
        <v>7231</v>
      </c>
      <c r="B4519" s="141" t="s">
        <v>2632</v>
      </c>
      <c r="C4519" t="s">
        <v>4923</v>
      </c>
      <c r="D4519" s="140">
        <v>543.86</v>
      </c>
    </row>
    <row r="4520" spans="1:4">
      <c r="A4520">
        <v>7220</v>
      </c>
      <c r="B4520" s="141" t="s">
        <v>2633</v>
      </c>
      <c r="C4520" t="s">
        <v>4923</v>
      </c>
      <c r="D4520" s="140">
        <v>671.34</v>
      </c>
    </row>
    <row r="4521" spans="1:4">
      <c r="A4521">
        <v>34447</v>
      </c>
      <c r="B4521" s="141" t="s">
        <v>2634</v>
      </c>
      <c r="C4521" t="s">
        <v>4923</v>
      </c>
      <c r="D4521" s="140">
        <v>750.66</v>
      </c>
    </row>
    <row r="4522" spans="1:4">
      <c r="A4522">
        <v>7233</v>
      </c>
      <c r="B4522" s="141" t="s">
        <v>2635</v>
      </c>
      <c r="C4522" t="s">
        <v>4923</v>
      </c>
      <c r="D4522" s="140">
        <v>861.12</v>
      </c>
    </row>
    <row r="4523" spans="1:4" ht="60">
      <c r="A4523">
        <v>40740</v>
      </c>
      <c r="B4523" s="141" t="s">
        <v>9052</v>
      </c>
      <c r="C4523" t="s">
        <v>4921</v>
      </c>
      <c r="D4523" s="140">
        <v>195.21</v>
      </c>
    </row>
    <row r="4524" spans="1:4" ht="30">
      <c r="A4524">
        <v>25007</v>
      </c>
      <c r="B4524" s="141" t="s">
        <v>7845</v>
      </c>
      <c r="C4524" t="s">
        <v>4921</v>
      </c>
      <c r="D4524" s="140">
        <v>55.86</v>
      </c>
    </row>
    <row r="4525" spans="1:4" ht="60">
      <c r="A4525">
        <v>43071</v>
      </c>
      <c r="B4525" s="141" t="s">
        <v>9053</v>
      </c>
      <c r="C4525" t="s">
        <v>4921</v>
      </c>
      <c r="D4525" s="140">
        <v>219.81</v>
      </c>
    </row>
    <row r="4526" spans="1:4" ht="60">
      <c r="A4526">
        <v>39520</v>
      </c>
      <c r="B4526" s="141" t="s">
        <v>7846</v>
      </c>
      <c r="C4526" t="s">
        <v>4921</v>
      </c>
      <c r="D4526" s="140">
        <v>179.33</v>
      </c>
    </row>
    <row r="4527" spans="1:4" ht="60">
      <c r="A4527">
        <v>39521</v>
      </c>
      <c r="B4527" s="141" t="s">
        <v>7847</v>
      </c>
      <c r="C4527" t="s">
        <v>4921</v>
      </c>
      <c r="D4527" s="140">
        <v>185.19</v>
      </c>
    </row>
    <row r="4528" spans="1:4" ht="60">
      <c r="A4528">
        <v>39522</v>
      </c>
      <c r="B4528" s="141" t="s">
        <v>7848</v>
      </c>
      <c r="C4528" t="s">
        <v>4921</v>
      </c>
      <c r="D4528" s="140">
        <v>191.23</v>
      </c>
    </row>
    <row r="4529" spans="1:4" ht="30">
      <c r="A4529">
        <v>7243</v>
      </c>
      <c r="B4529" s="141" t="s">
        <v>7849</v>
      </c>
      <c r="C4529" t="s">
        <v>4921</v>
      </c>
      <c r="D4529" s="140">
        <v>58.37</v>
      </c>
    </row>
    <row r="4530" spans="1:4" ht="30">
      <c r="A4530">
        <v>11067</v>
      </c>
      <c r="B4530" s="141" t="s">
        <v>7850</v>
      </c>
      <c r="C4530" t="s">
        <v>4923</v>
      </c>
      <c r="D4530" s="140">
        <v>519.39</v>
      </c>
    </row>
    <row r="4531" spans="1:4" ht="30">
      <c r="A4531">
        <v>11068</v>
      </c>
      <c r="B4531" s="141" t="s">
        <v>7851</v>
      </c>
      <c r="C4531" t="s">
        <v>4923</v>
      </c>
      <c r="D4531" s="140">
        <v>656.17</v>
      </c>
    </row>
    <row r="4532" spans="1:4">
      <c r="A4532">
        <v>7246</v>
      </c>
      <c r="B4532" s="141" t="s">
        <v>2636</v>
      </c>
      <c r="C4532" t="s">
        <v>4923</v>
      </c>
      <c r="D4532" s="140">
        <v>52.39</v>
      </c>
    </row>
    <row r="4533" spans="1:4">
      <c r="A4533">
        <v>41097</v>
      </c>
      <c r="B4533" s="141" t="s">
        <v>7852</v>
      </c>
      <c r="C4533" t="s">
        <v>4942</v>
      </c>
      <c r="D4533" s="140">
        <v>2589.0700000000002</v>
      </c>
    </row>
    <row r="4534" spans="1:4">
      <c r="A4534">
        <v>12869</v>
      </c>
      <c r="B4534" s="141" t="s">
        <v>9054</v>
      </c>
      <c r="C4534" t="s">
        <v>4922</v>
      </c>
      <c r="D4534" s="140">
        <v>14.65</v>
      </c>
    </row>
    <row r="4535" spans="1:4" ht="30">
      <c r="A4535">
        <v>1574</v>
      </c>
      <c r="B4535" s="141" t="s">
        <v>2637</v>
      </c>
      <c r="C4535" t="s">
        <v>4923</v>
      </c>
      <c r="D4535" s="140">
        <v>1.49</v>
      </c>
    </row>
    <row r="4536" spans="1:4" ht="30">
      <c r="A4536">
        <v>1581</v>
      </c>
      <c r="B4536" s="141" t="s">
        <v>2638</v>
      </c>
      <c r="C4536" t="s">
        <v>4923</v>
      </c>
      <c r="D4536" s="140">
        <v>10.37</v>
      </c>
    </row>
    <row r="4537" spans="1:4" ht="30">
      <c r="A4537">
        <v>1575</v>
      </c>
      <c r="B4537" s="141" t="s">
        <v>2639</v>
      </c>
      <c r="C4537" t="s">
        <v>4923</v>
      </c>
      <c r="D4537" s="140">
        <v>1.77</v>
      </c>
    </row>
    <row r="4538" spans="1:4" ht="30">
      <c r="A4538">
        <v>1570</v>
      </c>
      <c r="B4538" s="141" t="s">
        <v>2640</v>
      </c>
      <c r="C4538" t="s">
        <v>4923</v>
      </c>
      <c r="D4538" s="140">
        <v>0.89</v>
      </c>
    </row>
    <row r="4539" spans="1:4" ht="30">
      <c r="A4539">
        <v>1576</v>
      </c>
      <c r="B4539" s="141" t="s">
        <v>2641</v>
      </c>
      <c r="C4539" t="s">
        <v>4923</v>
      </c>
      <c r="D4539" s="140">
        <v>2.46</v>
      </c>
    </row>
    <row r="4540" spans="1:4" ht="30">
      <c r="A4540">
        <v>1577</v>
      </c>
      <c r="B4540" s="141" t="s">
        <v>2642</v>
      </c>
      <c r="C4540" t="s">
        <v>4923</v>
      </c>
      <c r="D4540" s="140">
        <v>2.77</v>
      </c>
    </row>
    <row r="4541" spans="1:4" ht="30">
      <c r="A4541">
        <v>1571</v>
      </c>
      <c r="B4541" s="141" t="s">
        <v>2643</v>
      </c>
      <c r="C4541" t="s">
        <v>4923</v>
      </c>
      <c r="D4541" s="140">
        <v>1.1599999999999999</v>
      </c>
    </row>
    <row r="4542" spans="1:4" ht="30">
      <c r="A4542">
        <v>1578</v>
      </c>
      <c r="B4542" s="141" t="s">
        <v>2644</v>
      </c>
      <c r="C4542" t="s">
        <v>4923</v>
      </c>
      <c r="D4542" s="140">
        <v>4.8</v>
      </c>
    </row>
    <row r="4543" spans="1:4" ht="30">
      <c r="A4543">
        <v>1573</v>
      </c>
      <c r="B4543" s="141" t="s">
        <v>2645</v>
      </c>
      <c r="C4543" t="s">
        <v>4923</v>
      </c>
      <c r="D4543" s="140">
        <v>1.38</v>
      </c>
    </row>
    <row r="4544" spans="1:4" ht="30">
      <c r="A4544">
        <v>1579</v>
      </c>
      <c r="B4544" s="141" t="s">
        <v>2646</v>
      </c>
      <c r="C4544" t="s">
        <v>4923</v>
      </c>
      <c r="D4544" s="140">
        <v>5.99</v>
      </c>
    </row>
    <row r="4545" spans="1:4" ht="30">
      <c r="A4545">
        <v>1580</v>
      </c>
      <c r="B4545" s="141" t="s">
        <v>2647</v>
      </c>
      <c r="C4545" t="s">
        <v>4923</v>
      </c>
      <c r="D4545" s="140">
        <v>7.38</v>
      </c>
    </row>
    <row r="4546" spans="1:4">
      <c r="A4546">
        <v>39321</v>
      </c>
      <c r="B4546" s="141" t="s">
        <v>2648</v>
      </c>
      <c r="C4546" t="s">
        <v>4923</v>
      </c>
      <c r="D4546" s="140">
        <v>24.03</v>
      </c>
    </row>
    <row r="4547" spans="1:4">
      <c r="A4547">
        <v>39319</v>
      </c>
      <c r="B4547" s="141" t="s">
        <v>2649</v>
      </c>
      <c r="C4547" t="s">
        <v>4923</v>
      </c>
      <c r="D4547" s="140">
        <v>9.3800000000000008</v>
      </c>
    </row>
    <row r="4548" spans="1:4">
      <c r="A4548">
        <v>39320</v>
      </c>
      <c r="B4548" s="141" t="s">
        <v>2650</v>
      </c>
      <c r="C4548" t="s">
        <v>4923</v>
      </c>
      <c r="D4548" s="140">
        <v>15.6</v>
      </c>
    </row>
    <row r="4549" spans="1:4">
      <c r="A4549">
        <v>1591</v>
      </c>
      <c r="B4549" s="141" t="s">
        <v>2651</v>
      </c>
      <c r="C4549" t="s">
        <v>4923</v>
      </c>
      <c r="D4549" s="140">
        <v>22.88</v>
      </c>
    </row>
    <row r="4550" spans="1:4" ht="30">
      <c r="A4550">
        <v>1547</v>
      </c>
      <c r="B4550" s="141" t="s">
        <v>2652</v>
      </c>
      <c r="C4550" t="s">
        <v>4923</v>
      </c>
      <c r="D4550" s="140">
        <v>119.88</v>
      </c>
    </row>
    <row r="4551" spans="1:4">
      <c r="A4551">
        <v>38196</v>
      </c>
      <c r="B4551" s="141" t="s">
        <v>2653</v>
      </c>
      <c r="C4551" t="s">
        <v>4923</v>
      </c>
      <c r="D4551" s="140">
        <v>23.35</v>
      </c>
    </row>
    <row r="4552" spans="1:4" ht="30">
      <c r="A4552">
        <v>1543</v>
      </c>
      <c r="B4552" s="141" t="s">
        <v>2654</v>
      </c>
      <c r="C4552" t="s">
        <v>4923</v>
      </c>
      <c r="D4552" s="140">
        <v>24.81</v>
      </c>
    </row>
    <row r="4553" spans="1:4">
      <c r="A4553">
        <v>1585</v>
      </c>
      <c r="B4553" s="141" t="s">
        <v>2655</v>
      </c>
      <c r="C4553" t="s">
        <v>4923</v>
      </c>
      <c r="D4553" s="140">
        <v>4.8</v>
      </c>
    </row>
    <row r="4554" spans="1:4">
      <c r="A4554">
        <v>1593</v>
      </c>
      <c r="B4554" s="141" t="s">
        <v>2656</v>
      </c>
      <c r="C4554" t="s">
        <v>4923</v>
      </c>
      <c r="D4554" s="140">
        <v>25.52</v>
      </c>
    </row>
    <row r="4555" spans="1:4">
      <c r="A4555">
        <v>11838</v>
      </c>
      <c r="B4555" s="141" t="s">
        <v>2657</v>
      </c>
      <c r="C4555" t="s">
        <v>4923</v>
      </c>
      <c r="D4555" s="140">
        <v>33.67</v>
      </c>
    </row>
    <row r="4556" spans="1:4" ht="30">
      <c r="A4556">
        <v>1594</v>
      </c>
      <c r="B4556" s="141" t="s">
        <v>2658</v>
      </c>
      <c r="C4556" t="s">
        <v>4923</v>
      </c>
      <c r="D4556" s="140">
        <v>34.04</v>
      </c>
    </row>
    <row r="4557" spans="1:4">
      <c r="A4557">
        <v>1586</v>
      </c>
      <c r="B4557" s="141" t="s">
        <v>2659</v>
      </c>
      <c r="C4557" t="s">
        <v>4923</v>
      </c>
      <c r="D4557" s="140">
        <v>6.08</v>
      </c>
    </row>
    <row r="4558" spans="1:4">
      <c r="A4558">
        <v>11839</v>
      </c>
      <c r="B4558" s="141" t="s">
        <v>2660</v>
      </c>
      <c r="C4558" t="s">
        <v>4923</v>
      </c>
      <c r="D4558" s="140">
        <v>48.99</v>
      </c>
    </row>
    <row r="4559" spans="1:4">
      <c r="A4559">
        <v>1587</v>
      </c>
      <c r="B4559" s="141" t="s">
        <v>2661</v>
      </c>
      <c r="C4559" t="s">
        <v>4923</v>
      </c>
      <c r="D4559" s="140">
        <v>6.19</v>
      </c>
    </row>
    <row r="4560" spans="1:4" ht="30">
      <c r="A4560">
        <v>1545</v>
      </c>
      <c r="B4560" s="141" t="s">
        <v>2662</v>
      </c>
      <c r="C4560" t="s">
        <v>4923</v>
      </c>
      <c r="D4560" s="140">
        <v>58.79</v>
      </c>
    </row>
    <row r="4561" spans="1:4">
      <c r="A4561">
        <v>1588</v>
      </c>
      <c r="B4561" s="141" t="s">
        <v>2663</v>
      </c>
      <c r="C4561" t="s">
        <v>4923</v>
      </c>
      <c r="D4561" s="140">
        <v>8.49</v>
      </c>
    </row>
    <row r="4562" spans="1:4" ht="30">
      <c r="A4562">
        <v>1535</v>
      </c>
      <c r="B4562" s="141" t="s">
        <v>2664</v>
      </c>
      <c r="C4562" t="s">
        <v>4923</v>
      </c>
      <c r="D4562" s="140">
        <v>4.8899999999999997</v>
      </c>
    </row>
    <row r="4563" spans="1:4">
      <c r="A4563">
        <v>1589</v>
      </c>
      <c r="B4563" s="141" t="s">
        <v>2665</v>
      </c>
      <c r="C4563" t="s">
        <v>4923</v>
      </c>
      <c r="D4563" s="140">
        <v>8.76</v>
      </c>
    </row>
    <row r="4564" spans="1:4" ht="30">
      <c r="A4564">
        <v>1546</v>
      </c>
      <c r="B4564" s="141" t="s">
        <v>2666</v>
      </c>
      <c r="C4564" t="s">
        <v>4923</v>
      </c>
      <c r="D4564" s="140">
        <v>99.2</v>
      </c>
    </row>
    <row r="4565" spans="1:4">
      <c r="A4565">
        <v>1590</v>
      </c>
      <c r="B4565" s="141" t="s">
        <v>2667</v>
      </c>
      <c r="C4565" t="s">
        <v>4923</v>
      </c>
      <c r="D4565" s="140">
        <v>15.43</v>
      </c>
    </row>
    <row r="4566" spans="1:4" ht="30">
      <c r="A4566">
        <v>1542</v>
      </c>
      <c r="B4566" s="141" t="s">
        <v>2668</v>
      </c>
      <c r="C4566" t="s">
        <v>4923</v>
      </c>
      <c r="D4566" s="140">
        <v>20.440000000000001</v>
      </c>
    </row>
    <row r="4567" spans="1:4" ht="30">
      <c r="A4567">
        <v>38415</v>
      </c>
      <c r="B4567" s="141" t="s">
        <v>2669</v>
      </c>
      <c r="C4567" t="s">
        <v>4923</v>
      </c>
      <c r="D4567" s="140">
        <v>1244.1400000000001</v>
      </c>
    </row>
    <row r="4568" spans="1:4" ht="30">
      <c r="A4568">
        <v>38414</v>
      </c>
      <c r="B4568" s="141" t="s">
        <v>2670</v>
      </c>
      <c r="C4568" t="s">
        <v>4923</v>
      </c>
      <c r="D4568" s="140">
        <v>1746.16</v>
      </c>
    </row>
    <row r="4569" spans="1:4">
      <c r="A4569">
        <v>38128</v>
      </c>
      <c r="B4569" s="141" t="s">
        <v>2671</v>
      </c>
      <c r="C4569" t="s">
        <v>4928</v>
      </c>
      <c r="D4569" s="140">
        <v>0.71</v>
      </c>
    </row>
    <row r="4570" spans="1:4">
      <c r="A4570">
        <v>7253</v>
      </c>
      <c r="B4570" s="141" t="s">
        <v>2672</v>
      </c>
      <c r="C4570" t="s">
        <v>4941</v>
      </c>
      <c r="D4570" s="140">
        <v>152.13999999999999</v>
      </c>
    </row>
    <row r="4571" spans="1:4">
      <c r="A4571">
        <v>4806</v>
      </c>
      <c r="B4571" s="141" t="s">
        <v>2673</v>
      </c>
      <c r="C4571" t="s">
        <v>4924</v>
      </c>
      <c r="D4571" s="140">
        <v>23.9</v>
      </c>
    </row>
    <row r="4572" spans="1:4">
      <c r="A4572">
        <v>34401</v>
      </c>
      <c r="B4572" s="141" t="s">
        <v>9055</v>
      </c>
      <c r="C4572" t="s">
        <v>4923</v>
      </c>
      <c r="D4572" s="140">
        <v>2.39</v>
      </c>
    </row>
    <row r="4573" spans="1:4">
      <c r="A4573">
        <v>7260</v>
      </c>
      <c r="B4573" s="141" t="s">
        <v>9056</v>
      </c>
      <c r="C4573" t="s">
        <v>4923</v>
      </c>
      <c r="D4573" s="140">
        <v>2.12</v>
      </c>
    </row>
    <row r="4574" spans="1:4">
      <c r="A4574">
        <v>7256</v>
      </c>
      <c r="B4574" s="141" t="s">
        <v>9057</v>
      </c>
      <c r="C4574" t="s">
        <v>4923</v>
      </c>
      <c r="D4574" s="140">
        <v>2.1</v>
      </c>
    </row>
    <row r="4575" spans="1:4">
      <c r="A4575">
        <v>7258</v>
      </c>
      <c r="B4575" s="141" t="s">
        <v>9058</v>
      </c>
      <c r="C4575" t="s">
        <v>4923</v>
      </c>
      <c r="D4575" s="140">
        <v>0.86</v>
      </c>
    </row>
    <row r="4576" spans="1:4">
      <c r="A4576">
        <v>34400</v>
      </c>
      <c r="B4576" s="141" t="s">
        <v>9059</v>
      </c>
      <c r="C4576" t="s">
        <v>4923</v>
      </c>
      <c r="D4576" s="140">
        <v>3.68</v>
      </c>
    </row>
    <row r="4577" spans="1:4">
      <c r="A4577">
        <v>10617</v>
      </c>
      <c r="B4577" s="141" t="s">
        <v>9060</v>
      </c>
      <c r="C4577" t="s">
        <v>4923</v>
      </c>
      <c r="D4577" s="140">
        <v>7.03</v>
      </c>
    </row>
    <row r="4578" spans="1:4" ht="30">
      <c r="A4578">
        <v>7274</v>
      </c>
      <c r="B4578" s="141" t="s">
        <v>2674</v>
      </c>
      <c r="C4578" t="s">
        <v>4923</v>
      </c>
      <c r="D4578" s="140">
        <v>67.69</v>
      </c>
    </row>
    <row r="4579" spans="1:4" ht="30">
      <c r="A4579">
        <v>11663</v>
      </c>
      <c r="B4579" s="141" t="s">
        <v>2675</v>
      </c>
      <c r="C4579" t="s">
        <v>4923</v>
      </c>
      <c r="D4579" s="140">
        <v>556.78</v>
      </c>
    </row>
    <row r="4580" spans="1:4">
      <c r="A4580">
        <v>154</v>
      </c>
      <c r="B4580" s="141" t="s">
        <v>7853</v>
      </c>
      <c r="C4580" t="s">
        <v>4929</v>
      </c>
      <c r="D4580" s="140">
        <v>80.400000000000006</v>
      </c>
    </row>
    <row r="4581" spans="1:4" ht="30">
      <c r="A4581">
        <v>38121</v>
      </c>
      <c r="B4581" s="141" t="s">
        <v>9061</v>
      </c>
      <c r="C4581" t="s">
        <v>4929</v>
      </c>
      <c r="D4581" s="140">
        <v>9.75</v>
      </c>
    </row>
    <row r="4582" spans="1:4">
      <c r="A4582">
        <v>43776</v>
      </c>
      <c r="B4582" s="141" t="s">
        <v>9062</v>
      </c>
      <c r="C4582" t="s">
        <v>4929</v>
      </c>
      <c r="D4582" s="140">
        <v>23.57</v>
      </c>
    </row>
    <row r="4583" spans="1:4" ht="30">
      <c r="A4583">
        <v>7343</v>
      </c>
      <c r="B4583" s="141" t="s">
        <v>9063</v>
      </c>
      <c r="C4583" t="s">
        <v>4929</v>
      </c>
      <c r="D4583" s="140">
        <v>8.6199999999999992</v>
      </c>
    </row>
    <row r="4584" spans="1:4">
      <c r="A4584">
        <v>7348</v>
      </c>
      <c r="B4584" s="141" t="s">
        <v>2676</v>
      </c>
      <c r="C4584" t="s">
        <v>4929</v>
      </c>
      <c r="D4584" s="140">
        <v>17.64</v>
      </c>
    </row>
    <row r="4585" spans="1:4" ht="30">
      <c r="A4585">
        <v>7313</v>
      </c>
      <c r="B4585" s="141" t="s">
        <v>2677</v>
      </c>
      <c r="C4585" t="s">
        <v>4929</v>
      </c>
      <c r="D4585" s="140">
        <v>35.369999999999997</v>
      </c>
    </row>
    <row r="4586" spans="1:4" ht="30">
      <c r="A4586">
        <v>7319</v>
      </c>
      <c r="B4586" s="141" t="s">
        <v>2678</v>
      </c>
      <c r="C4586" t="s">
        <v>4929</v>
      </c>
      <c r="D4586" s="140">
        <v>20.239999999999998</v>
      </c>
    </row>
    <row r="4587" spans="1:4">
      <c r="A4587">
        <v>7314</v>
      </c>
      <c r="B4587" s="141" t="s">
        <v>9064</v>
      </c>
      <c r="C4587" t="s">
        <v>4929</v>
      </c>
      <c r="D4587" s="140">
        <v>38.6</v>
      </c>
    </row>
    <row r="4588" spans="1:4">
      <c r="A4588">
        <v>7304</v>
      </c>
      <c r="B4588" s="141" t="s">
        <v>9065</v>
      </c>
      <c r="C4588" t="s">
        <v>4929</v>
      </c>
      <c r="D4588" s="140">
        <v>69.849999999999994</v>
      </c>
    </row>
    <row r="4589" spans="1:4">
      <c r="A4589">
        <v>43649</v>
      </c>
      <c r="B4589" s="141" t="s">
        <v>9066</v>
      </c>
      <c r="C4589" t="s">
        <v>4929</v>
      </c>
      <c r="D4589" s="140">
        <v>36.130000000000003</v>
      </c>
    </row>
    <row r="4590" spans="1:4">
      <c r="A4590">
        <v>43650</v>
      </c>
      <c r="B4590" s="141" t="s">
        <v>9067</v>
      </c>
      <c r="C4590" t="s">
        <v>4929</v>
      </c>
      <c r="D4590" s="140">
        <v>34.14</v>
      </c>
    </row>
    <row r="4591" spans="1:4">
      <c r="A4591">
        <v>7311</v>
      </c>
      <c r="B4591" s="141" t="s">
        <v>2679</v>
      </c>
      <c r="C4591" t="s">
        <v>4929</v>
      </c>
      <c r="D4591" s="140">
        <v>34.97</v>
      </c>
    </row>
    <row r="4592" spans="1:4">
      <c r="A4592">
        <v>7292</v>
      </c>
      <c r="B4592" s="141" t="s">
        <v>2680</v>
      </c>
      <c r="C4592" t="s">
        <v>4929</v>
      </c>
      <c r="D4592" s="140">
        <v>33.86</v>
      </c>
    </row>
    <row r="4593" spans="1:4" ht="30">
      <c r="A4593">
        <v>7293</v>
      </c>
      <c r="B4593" s="141" t="s">
        <v>9068</v>
      </c>
      <c r="C4593" t="s">
        <v>4929</v>
      </c>
      <c r="D4593" s="140">
        <v>37.46</v>
      </c>
    </row>
    <row r="4594" spans="1:4" ht="30">
      <c r="A4594">
        <v>7306</v>
      </c>
      <c r="B4594" s="141" t="s">
        <v>9069</v>
      </c>
      <c r="C4594" t="s">
        <v>4929</v>
      </c>
      <c r="D4594" s="140">
        <v>41.34</v>
      </c>
    </row>
    <row r="4595" spans="1:4">
      <c r="A4595">
        <v>7288</v>
      </c>
      <c r="B4595" s="141" t="s">
        <v>2681</v>
      </c>
      <c r="C4595" t="s">
        <v>4929</v>
      </c>
      <c r="D4595" s="140">
        <v>34.32</v>
      </c>
    </row>
    <row r="4596" spans="1:4">
      <c r="A4596">
        <v>43625</v>
      </c>
      <c r="B4596" s="141" t="s">
        <v>9070</v>
      </c>
      <c r="C4596" t="s">
        <v>4929</v>
      </c>
      <c r="D4596" s="140">
        <v>27.71</v>
      </c>
    </row>
    <row r="4597" spans="1:4">
      <c r="A4597">
        <v>43647</v>
      </c>
      <c r="B4597" s="141" t="s">
        <v>9071</v>
      </c>
      <c r="C4597" t="s">
        <v>4929</v>
      </c>
      <c r="D4597" s="140">
        <v>25.17</v>
      </c>
    </row>
    <row r="4598" spans="1:4">
      <c r="A4598">
        <v>43648</v>
      </c>
      <c r="B4598" s="141" t="s">
        <v>9072</v>
      </c>
      <c r="C4598" t="s">
        <v>4929</v>
      </c>
      <c r="D4598" s="140">
        <v>24.29</v>
      </c>
    </row>
    <row r="4599" spans="1:4">
      <c r="A4599">
        <v>35693</v>
      </c>
      <c r="B4599" s="141" t="s">
        <v>2682</v>
      </c>
      <c r="C4599" t="s">
        <v>4929</v>
      </c>
      <c r="D4599" s="140">
        <v>10.97</v>
      </c>
    </row>
    <row r="4600" spans="1:4">
      <c r="A4600">
        <v>7356</v>
      </c>
      <c r="B4600" s="141" t="s">
        <v>9073</v>
      </c>
      <c r="C4600" t="s">
        <v>4929</v>
      </c>
      <c r="D4600" s="140">
        <v>26.31</v>
      </c>
    </row>
    <row r="4601" spans="1:4">
      <c r="A4601">
        <v>35692</v>
      </c>
      <c r="B4601" s="141" t="s">
        <v>2683</v>
      </c>
      <c r="C4601" t="s">
        <v>4929</v>
      </c>
      <c r="D4601" s="140">
        <v>17.22</v>
      </c>
    </row>
    <row r="4602" spans="1:4">
      <c r="A4602">
        <v>43624</v>
      </c>
      <c r="B4602" s="141" t="s">
        <v>9074</v>
      </c>
      <c r="C4602" t="s">
        <v>4929</v>
      </c>
      <c r="D4602" s="140">
        <v>32.07</v>
      </c>
    </row>
    <row r="4603" spans="1:4">
      <c r="A4603">
        <v>7342</v>
      </c>
      <c r="B4603" s="141" t="s">
        <v>2684</v>
      </c>
      <c r="C4603" t="s">
        <v>4928</v>
      </c>
      <c r="D4603" s="140">
        <v>3.88</v>
      </c>
    </row>
    <row r="4604" spans="1:4">
      <c r="A4604">
        <v>7350</v>
      </c>
      <c r="B4604" s="141" t="s">
        <v>9075</v>
      </c>
      <c r="C4604" t="s">
        <v>4929</v>
      </c>
      <c r="D4604" s="140">
        <v>37.979999999999997</v>
      </c>
    </row>
    <row r="4605" spans="1:4" ht="30">
      <c r="A4605">
        <v>39574</v>
      </c>
      <c r="B4605" s="141" t="s">
        <v>5683</v>
      </c>
      <c r="C4605" t="s">
        <v>4923</v>
      </c>
      <c r="D4605" s="140">
        <v>6.74</v>
      </c>
    </row>
    <row r="4606" spans="1:4" ht="30">
      <c r="A4606">
        <v>11060</v>
      </c>
      <c r="B4606" s="141" t="s">
        <v>2685</v>
      </c>
      <c r="C4606" t="s">
        <v>4923</v>
      </c>
      <c r="D4606" s="140">
        <v>43.13</v>
      </c>
    </row>
    <row r="4607" spans="1:4">
      <c r="A4607">
        <v>37401</v>
      </c>
      <c r="B4607" s="141" t="s">
        <v>2686</v>
      </c>
      <c r="C4607" t="s">
        <v>4923</v>
      </c>
      <c r="D4607" s="140">
        <v>72.180000000000007</v>
      </c>
    </row>
    <row r="4608" spans="1:4">
      <c r="A4608">
        <v>7525</v>
      </c>
      <c r="B4608" s="141" t="s">
        <v>4834</v>
      </c>
      <c r="C4608" t="s">
        <v>4923</v>
      </c>
      <c r="D4608" s="140">
        <v>36.53</v>
      </c>
    </row>
    <row r="4609" spans="1:4">
      <c r="A4609">
        <v>7524</v>
      </c>
      <c r="B4609" s="141" t="s">
        <v>4783</v>
      </c>
      <c r="C4609" t="s">
        <v>4923</v>
      </c>
      <c r="D4609" s="140">
        <v>34.42</v>
      </c>
    </row>
    <row r="4610" spans="1:4">
      <c r="A4610">
        <v>38105</v>
      </c>
      <c r="B4610" s="141" t="s">
        <v>4835</v>
      </c>
      <c r="C4610" t="s">
        <v>4923</v>
      </c>
      <c r="D4610" s="140">
        <v>8.84</v>
      </c>
    </row>
    <row r="4611" spans="1:4" ht="30">
      <c r="A4611">
        <v>38084</v>
      </c>
      <c r="B4611" s="141" t="s">
        <v>4836</v>
      </c>
      <c r="C4611" t="s">
        <v>4923</v>
      </c>
      <c r="D4611" s="140">
        <v>12.56</v>
      </c>
    </row>
    <row r="4612" spans="1:4">
      <c r="A4612">
        <v>38103</v>
      </c>
      <c r="B4612" s="141" t="s">
        <v>4837</v>
      </c>
      <c r="C4612" t="s">
        <v>4923</v>
      </c>
      <c r="D4612" s="140">
        <v>13.28</v>
      </c>
    </row>
    <row r="4613" spans="1:4" ht="30">
      <c r="A4613">
        <v>38082</v>
      </c>
      <c r="B4613" s="141" t="s">
        <v>4838</v>
      </c>
      <c r="C4613" t="s">
        <v>4923</v>
      </c>
      <c r="D4613" s="140">
        <v>16.350000000000001</v>
      </c>
    </row>
    <row r="4614" spans="1:4">
      <c r="A4614">
        <v>38104</v>
      </c>
      <c r="B4614" s="141" t="s">
        <v>4839</v>
      </c>
      <c r="C4614" t="s">
        <v>4923</v>
      </c>
      <c r="D4614" s="140">
        <v>25.99</v>
      </c>
    </row>
    <row r="4615" spans="1:4" ht="30">
      <c r="A4615">
        <v>38083</v>
      </c>
      <c r="B4615" s="141" t="s">
        <v>4840</v>
      </c>
      <c r="C4615" t="s">
        <v>4923</v>
      </c>
      <c r="D4615" s="140">
        <v>28.86</v>
      </c>
    </row>
    <row r="4616" spans="1:4">
      <c r="A4616">
        <v>38101</v>
      </c>
      <c r="B4616" s="141" t="s">
        <v>4790</v>
      </c>
      <c r="C4616" t="s">
        <v>4923</v>
      </c>
      <c r="D4616" s="140">
        <v>6.31</v>
      </c>
    </row>
    <row r="4617" spans="1:4" ht="30">
      <c r="A4617">
        <v>7528</v>
      </c>
      <c r="B4617" s="141" t="s">
        <v>4841</v>
      </c>
      <c r="C4617" t="s">
        <v>4923</v>
      </c>
      <c r="D4617" s="140">
        <v>7.42</v>
      </c>
    </row>
    <row r="4618" spans="1:4" ht="30">
      <c r="A4618">
        <v>12147</v>
      </c>
      <c r="B4618" s="141" t="s">
        <v>4842</v>
      </c>
      <c r="C4618" t="s">
        <v>4923</v>
      </c>
      <c r="D4618" s="140">
        <v>11.31</v>
      </c>
    </row>
    <row r="4619" spans="1:4" ht="30">
      <c r="A4619">
        <v>38075</v>
      </c>
      <c r="B4619" s="141" t="s">
        <v>2687</v>
      </c>
      <c r="C4619" t="s">
        <v>4923</v>
      </c>
      <c r="D4619" s="140">
        <v>12.85</v>
      </c>
    </row>
    <row r="4620" spans="1:4">
      <c r="A4620">
        <v>38102</v>
      </c>
      <c r="B4620" s="141" t="s">
        <v>4791</v>
      </c>
      <c r="C4620" t="s">
        <v>4923</v>
      </c>
      <c r="D4620" s="140">
        <v>8.08</v>
      </c>
    </row>
    <row r="4621" spans="1:4" ht="30">
      <c r="A4621">
        <v>38076</v>
      </c>
      <c r="B4621" s="141" t="s">
        <v>5684</v>
      </c>
      <c r="C4621" t="s">
        <v>4923</v>
      </c>
      <c r="D4621" s="140">
        <v>14.41</v>
      </c>
    </row>
    <row r="4622" spans="1:4">
      <c r="A4622">
        <v>7592</v>
      </c>
      <c r="B4622" s="141" t="s">
        <v>11894</v>
      </c>
      <c r="C4622" t="s">
        <v>4922</v>
      </c>
      <c r="D4622" s="140">
        <v>14.83</v>
      </c>
    </row>
    <row r="4623" spans="1:4">
      <c r="A4623">
        <v>40820</v>
      </c>
      <c r="B4623" s="141" t="s">
        <v>2688</v>
      </c>
      <c r="C4623" t="s">
        <v>4942</v>
      </c>
      <c r="D4623" s="140">
        <v>2620.2199999999998</v>
      </c>
    </row>
    <row r="4624" spans="1:4" ht="30">
      <c r="A4624">
        <v>11826</v>
      </c>
      <c r="B4624" s="141" t="s">
        <v>9076</v>
      </c>
      <c r="C4624" t="s">
        <v>4923</v>
      </c>
      <c r="D4624" s="140">
        <v>73.09</v>
      </c>
    </row>
    <row r="4625" spans="1:4" ht="30">
      <c r="A4625">
        <v>7606</v>
      </c>
      <c r="B4625" s="141" t="s">
        <v>9077</v>
      </c>
      <c r="C4625" t="s">
        <v>4923</v>
      </c>
      <c r="D4625" s="140">
        <v>87.89</v>
      </c>
    </row>
    <row r="4626" spans="1:4" ht="30">
      <c r="A4626">
        <v>11763</v>
      </c>
      <c r="B4626" s="141" t="s">
        <v>9078</v>
      </c>
      <c r="C4626" t="s">
        <v>4923</v>
      </c>
      <c r="D4626" s="140">
        <v>191.93</v>
      </c>
    </row>
    <row r="4627" spans="1:4" ht="30">
      <c r="A4627">
        <v>11764</v>
      </c>
      <c r="B4627" s="141" t="s">
        <v>9079</v>
      </c>
      <c r="C4627" t="s">
        <v>4923</v>
      </c>
      <c r="D4627" s="140">
        <v>157.47</v>
      </c>
    </row>
    <row r="4628" spans="1:4" ht="30">
      <c r="A4628">
        <v>11829</v>
      </c>
      <c r="B4628" s="141" t="s">
        <v>9080</v>
      </c>
      <c r="C4628" t="s">
        <v>4923</v>
      </c>
      <c r="D4628" s="140">
        <v>38.06</v>
      </c>
    </row>
    <row r="4629" spans="1:4" ht="30">
      <c r="A4629">
        <v>11830</v>
      </c>
      <c r="B4629" s="141" t="s">
        <v>9081</v>
      </c>
      <c r="C4629" t="s">
        <v>4923</v>
      </c>
      <c r="D4629" s="140">
        <v>41.1</v>
      </c>
    </row>
    <row r="4630" spans="1:4" ht="30">
      <c r="A4630">
        <v>11825</v>
      </c>
      <c r="B4630" s="141" t="s">
        <v>9082</v>
      </c>
      <c r="C4630" t="s">
        <v>4923</v>
      </c>
      <c r="D4630" s="140">
        <v>92.46</v>
      </c>
    </row>
    <row r="4631" spans="1:4" ht="30">
      <c r="A4631">
        <v>11767</v>
      </c>
      <c r="B4631" s="141" t="s">
        <v>9083</v>
      </c>
      <c r="C4631" t="s">
        <v>4923</v>
      </c>
      <c r="D4631" s="140">
        <v>246.26</v>
      </c>
    </row>
    <row r="4632" spans="1:4" ht="30">
      <c r="A4632">
        <v>11766</v>
      </c>
      <c r="B4632" s="141" t="s">
        <v>9084</v>
      </c>
      <c r="C4632" t="s">
        <v>4923</v>
      </c>
      <c r="D4632" s="140">
        <v>57.4</v>
      </c>
    </row>
    <row r="4633" spans="1:4" ht="30">
      <c r="A4633">
        <v>11765</v>
      </c>
      <c r="B4633" s="141" t="s">
        <v>9085</v>
      </c>
      <c r="C4633" t="s">
        <v>4923</v>
      </c>
      <c r="D4633" s="140">
        <v>104.95</v>
      </c>
    </row>
    <row r="4634" spans="1:4" ht="30">
      <c r="A4634">
        <v>11824</v>
      </c>
      <c r="B4634" s="141" t="s">
        <v>9086</v>
      </c>
      <c r="C4634" t="s">
        <v>4923</v>
      </c>
      <c r="D4634" s="140">
        <v>67.52</v>
      </c>
    </row>
    <row r="4635" spans="1:4" ht="30">
      <c r="A4635">
        <v>44045</v>
      </c>
      <c r="B4635" s="141" t="s">
        <v>9087</v>
      </c>
      <c r="C4635" t="s">
        <v>4923</v>
      </c>
      <c r="D4635" s="140">
        <v>305.89999999999998</v>
      </c>
    </row>
    <row r="4636" spans="1:4" ht="30">
      <c r="A4636">
        <v>39702</v>
      </c>
      <c r="B4636" s="141" t="s">
        <v>9088</v>
      </c>
      <c r="C4636" t="s">
        <v>4923</v>
      </c>
      <c r="D4636" s="140">
        <v>2031.63</v>
      </c>
    </row>
    <row r="4637" spans="1:4" ht="30">
      <c r="A4637">
        <v>13415</v>
      </c>
      <c r="B4637" s="141" t="s">
        <v>9089</v>
      </c>
      <c r="C4637" t="s">
        <v>4923</v>
      </c>
      <c r="D4637" s="140">
        <v>66.7</v>
      </c>
    </row>
    <row r="4638" spans="1:4" ht="45">
      <c r="A4638">
        <v>7602</v>
      </c>
      <c r="B4638" s="141" t="s">
        <v>9090</v>
      </c>
      <c r="C4638" t="s">
        <v>4923</v>
      </c>
      <c r="D4638" s="140">
        <v>42.56</v>
      </c>
    </row>
    <row r="4639" spans="1:4" ht="30">
      <c r="A4639">
        <v>7603</v>
      </c>
      <c r="B4639" s="141" t="s">
        <v>9091</v>
      </c>
      <c r="C4639" t="s">
        <v>4923</v>
      </c>
      <c r="D4639" s="140">
        <v>36.11</v>
      </c>
    </row>
    <row r="4640" spans="1:4">
      <c r="A4640">
        <v>11777</v>
      </c>
      <c r="B4640" s="141" t="s">
        <v>2689</v>
      </c>
      <c r="C4640" t="s">
        <v>4923</v>
      </c>
      <c r="D4640" s="140">
        <v>173.36</v>
      </c>
    </row>
    <row r="4641" spans="1:4" ht="30">
      <c r="A4641">
        <v>13417</v>
      </c>
      <c r="B4641" s="141" t="s">
        <v>9092</v>
      </c>
      <c r="C4641" t="s">
        <v>4923</v>
      </c>
      <c r="D4641" s="140">
        <v>86.87</v>
      </c>
    </row>
    <row r="4642" spans="1:4" ht="30">
      <c r="A4642">
        <v>36791</v>
      </c>
      <c r="B4642" s="141" t="s">
        <v>9093</v>
      </c>
      <c r="C4642" t="s">
        <v>4923</v>
      </c>
      <c r="D4642" s="140">
        <v>130.38</v>
      </c>
    </row>
    <row r="4643" spans="1:4" ht="30">
      <c r="A4643">
        <v>36795</v>
      </c>
      <c r="B4643" s="141" t="s">
        <v>9094</v>
      </c>
      <c r="C4643" t="s">
        <v>4923</v>
      </c>
      <c r="D4643" s="140">
        <v>1648.48</v>
      </c>
    </row>
    <row r="4644" spans="1:4" ht="30">
      <c r="A4644">
        <v>36796</v>
      </c>
      <c r="B4644" s="141" t="s">
        <v>9095</v>
      </c>
      <c r="C4644" t="s">
        <v>4923</v>
      </c>
      <c r="D4644" s="140">
        <v>136.97999999999999</v>
      </c>
    </row>
    <row r="4645" spans="1:4" ht="30">
      <c r="A4645">
        <v>36792</v>
      </c>
      <c r="B4645" s="141" t="s">
        <v>9096</v>
      </c>
      <c r="C4645" t="s">
        <v>4923</v>
      </c>
      <c r="D4645" s="140">
        <v>173.53</v>
      </c>
    </row>
    <row r="4646" spans="1:4" ht="30">
      <c r="A4646">
        <v>11773</v>
      </c>
      <c r="B4646" s="141" t="s">
        <v>9097</v>
      </c>
      <c r="C4646" t="s">
        <v>4923</v>
      </c>
      <c r="D4646" s="140">
        <v>115.51</v>
      </c>
    </row>
    <row r="4647" spans="1:4" ht="30">
      <c r="A4647">
        <v>11762</v>
      </c>
      <c r="B4647" s="141" t="s">
        <v>9098</v>
      </c>
      <c r="C4647" t="s">
        <v>4923</v>
      </c>
      <c r="D4647" s="140">
        <v>54.79</v>
      </c>
    </row>
    <row r="4648" spans="1:4" ht="30">
      <c r="A4648">
        <v>7604</v>
      </c>
      <c r="B4648" s="141" t="s">
        <v>9099</v>
      </c>
      <c r="C4648" t="s">
        <v>4923</v>
      </c>
      <c r="D4648" s="140">
        <v>46.39</v>
      </c>
    </row>
    <row r="4649" spans="1:4" ht="30">
      <c r="A4649">
        <v>13984</v>
      </c>
      <c r="B4649" s="141" t="s">
        <v>9100</v>
      </c>
      <c r="C4649" t="s">
        <v>4923</v>
      </c>
      <c r="D4649" s="140">
        <v>67.42</v>
      </c>
    </row>
    <row r="4650" spans="1:4" ht="30">
      <c r="A4650">
        <v>11772</v>
      </c>
      <c r="B4650" s="141" t="s">
        <v>9101</v>
      </c>
      <c r="C4650" t="s">
        <v>4923</v>
      </c>
      <c r="D4650" s="140">
        <v>115.88</v>
      </c>
    </row>
    <row r="4651" spans="1:4" ht="30">
      <c r="A4651">
        <v>13983</v>
      </c>
      <c r="B4651" s="141" t="s">
        <v>9102</v>
      </c>
      <c r="C4651" t="s">
        <v>4923</v>
      </c>
      <c r="D4651" s="140">
        <v>87.75</v>
      </c>
    </row>
    <row r="4652" spans="1:4" ht="30">
      <c r="A4652">
        <v>13416</v>
      </c>
      <c r="B4652" s="141" t="s">
        <v>9103</v>
      </c>
      <c r="C4652" t="s">
        <v>4923</v>
      </c>
      <c r="D4652" s="140">
        <v>77.94</v>
      </c>
    </row>
    <row r="4653" spans="1:4" ht="30">
      <c r="A4653">
        <v>40329</v>
      </c>
      <c r="B4653" s="141" t="s">
        <v>9104</v>
      </c>
      <c r="C4653" t="s">
        <v>4923</v>
      </c>
      <c r="D4653" s="140">
        <v>23.85</v>
      </c>
    </row>
    <row r="4654" spans="1:4" ht="30">
      <c r="A4654">
        <v>11823</v>
      </c>
      <c r="B4654" s="141" t="s">
        <v>5685</v>
      </c>
      <c r="C4654" t="s">
        <v>4923</v>
      </c>
      <c r="D4654" s="140">
        <v>10.039999999999999</v>
      </c>
    </row>
    <row r="4655" spans="1:4">
      <c r="A4655">
        <v>11822</v>
      </c>
      <c r="B4655" s="141" t="s">
        <v>2690</v>
      </c>
      <c r="C4655" t="s">
        <v>4923</v>
      </c>
      <c r="D4655" s="140">
        <v>48.19</v>
      </c>
    </row>
    <row r="4656" spans="1:4">
      <c r="A4656">
        <v>11831</v>
      </c>
      <c r="B4656" s="141" t="s">
        <v>2691</v>
      </c>
      <c r="C4656" t="s">
        <v>4923</v>
      </c>
      <c r="D4656" s="140">
        <v>36.590000000000003</v>
      </c>
    </row>
    <row r="4657" spans="1:4" ht="45">
      <c r="A4657">
        <v>7613</v>
      </c>
      <c r="B4657" s="141" t="s">
        <v>2692</v>
      </c>
      <c r="C4657" t="s">
        <v>4923</v>
      </c>
      <c r="D4657" s="140">
        <v>183851.01</v>
      </c>
    </row>
    <row r="4658" spans="1:4" ht="45">
      <c r="A4658">
        <v>7619</v>
      </c>
      <c r="B4658" s="141" t="s">
        <v>2693</v>
      </c>
      <c r="C4658" t="s">
        <v>4923</v>
      </c>
      <c r="D4658" s="140">
        <v>28419.43</v>
      </c>
    </row>
    <row r="4659" spans="1:4" ht="45">
      <c r="A4659">
        <v>12076</v>
      </c>
      <c r="B4659" s="141" t="s">
        <v>2694</v>
      </c>
      <c r="C4659" t="s">
        <v>4923</v>
      </c>
      <c r="D4659" s="140">
        <v>13036.43</v>
      </c>
    </row>
    <row r="4660" spans="1:4" ht="45">
      <c r="A4660">
        <v>7614</v>
      </c>
      <c r="B4660" s="141" t="s">
        <v>2695</v>
      </c>
      <c r="C4660" t="s">
        <v>4923</v>
      </c>
      <c r="D4660" s="140">
        <v>35843.68</v>
      </c>
    </row>
    <row r="4661" spans="1:4" ht="45">
      <c r="A4661">
        <v>7618</v>
      </c>
      <c r="B4661" s="141" t="s">
        <v>2696</v>
      </c>
      <c r="C4661" t="s">
        <v>4923</v>
      </c>
      <c r="D4661" s="140">
        <v>232473.19</v>
      </c>
    </row>
    <row r="4662" spans="1:4" ht="45">
      <c r="A4662">
        <v>7620</v>
      </c>
      <c r="B4662" s="141" t="s">
        <v>2697</v>
      </c>
      <c r="C4662" t="s">
        <v>4923</v>
      </c>
      <c r="D4662" s="140">
        <v>50283.4</v>
      </c>
    </row>
    <row r="4663" spans="1:4" ht="45">
      <c r="A4663">
        <v>7610</v>
      </c>
      <c r="B4663" s="141" t="s">
        <v>2698</v>
      </c>
      <c r="C4663" t="s">
        <v>4923</v>
      </c>
      <c r="D4663" s="140">
        <v>15923.07</v>
      </c>
    </row>
    <row r="4664" spans="1:4" ht="45">
      <c r="A4664">
        <v>7615</v>
      </c>
      <c r="B4664" s="141" t="s">
        <v>2699</v>
      </c>
      <c r="C4664" t="s">
        <v>4923</v>
      </c>
      <c r="D4664" s="140">
        <v>58663.96</v>
      </c>
    </row>
    <row r="4665" spans="1:4" ht="45">
      <c r="A4665">
        <v>7617</v>
      </c>
      <c r="B4665" s="141" t="s">
        <v>2700</v>
      </c>
      <c r="C4665" t="s">
        <v>4923</v>
      </c>
      <c r="D4665" s="140">
        <v>17785.419999999998</v>
      </c>
    </row>
    <row r="4666" spans="1:4" ht="45">
      <c r="A4666">
        <v>7616</v>
      </c>
      <c r="B4666" s="141" t="s">
        <v>2701</v>
      </c>
      <c r="C4666" t="s">
        <v>4923</v>
      </c>
      <c r="D4666" s="140">
        <v>95730.28</v>
      </c>
    </row>
    <row r="4667" spans="1:4" ht="45">
      <c r="A4667">
        <v>7611</v>
      </c>
      <c r="B4667" s="141" t="s">
        <v>2702</v>
      </c>
      <c r="C4667" t="s">
        <v>4923</v>
      </c>
      <c r="D4667" s="140">
        <v>23000</v>
      </c>
    </row>
    <row r="4668" spans="1:4" ht="45">
      <c r="A4668">
        <v>7612</v>
      </c>
      <c r="B4668" s="141" t="s">
        <v>2703</v>
      </c>
      <c r="C4668" t="s">
        <v>4923</v>
      </c>
      <c r="D4668" s="140">
        <v>131310.44</v>
      </c>
    </row>
    <row r="4669" spans="1:4">
      <c r="A4669">
        <v>37371</v>
      </c>
      <c r="B4669" s="141" t="s">
        <v>5686</v>
      </c>
      <c r="C4669" t="s">
        <v>4922</v>
      </c>
      <c r="D4669" s="140">
        <v>0.68</v>
      </c>
    </row>
    <row r="4670" spans="1:4">
      <c r="A4670">
        <v>40861</v>
      </c>
      <c r="B4670" s="141" t="s">
        <v>5687</v>
      </c>
      <c r="C4670" t="s">
        <v>4942</v>
      </c>
      <c r="D4670" s="140">
        <v>128.34</v>
      </c>
    </row>
    <row r="4671" spans="1:4" ht="30">
      <c r="A4671">
        <v>36510</v>
      </c>
      <c r="B4671" s="141" t="s">
        <v>2704</v>
      </c>
      <c r="C4671" t="s">
        <v>4923</v>
      </c>
      <c r="D4671" s="140">
        <v>1049541.24</v>
      </c>
    </row>
    <row r="4672" spans="1:4" ht="30">
      <c r="A4672">
        <v>25020</v>
      </c>
      <c r="B4672" s="141" t="s">
        <v>2705</v>
      </c>
      <c r="C4672" t="s">
        <v>4923</v>
      </c>
      <c r="D4672" s="140">
        <v>4323740.6500000004</v>
      </c>
    </row>
    <row r="4673" spans="1:4" ht="30">
      <c r="A4673">
        <v>7622</v>
      </c>
      <c r="B4673" s="141" t="s">
        <v>2706</v>
      </c>
      <c r="C4673" t="s">
        <v>4923</v>
      </c>
      <c r="D4673" s="140">
        <v>1018208.4</v>
      </c>
    </row>
    <row r="4674" spans="1:4" ht="30">
      <c r="A4674">
        <v>7624</v>
      </c>
      <c r="B4674" s="141" t="s">
        <v>2707</v>
      </c>
      <c r="C4674" t="s">
        <v>4923</v>
      </c>
      <c r="D4674" s="140">
        <v>1320000</v>
      </c>
    </row>
    <row r="4675" spans="1:4" ht="30">
      <c r="A4675">
        <v>7625</v>
      </c>
      <c r="B4675" s="141" t="s">
        <v>2708</v>
      </c>
      <c r="C4675" t="s">
        <v>4923</v>
      </c>
      <c r="D4675" s="140">
        <v>1311926.48</v>
      </c>
    </row>
    <row r="4676" spans="1:4" ht="30">
      <c r="A4676">
        <v>7623</v>
      </c>
      <c r="B4676" s="141" t="s">
        <v>2709</v>
      </c>
      <c r="C4676" t="s">
        <v>4923</v>
      </c>
      <c r="D4676" s="140">
        <v>4323740.6500000004</v>
      </c>
    </row>
    <row r="4677" spans="1:4" ht="30">
      <c r="A4677">
        <v>36508</v>
      </c>
      <c r="B4677" s="141" t="s">
        <v>2710</v>
      </c>
      <c r="C4677" t="s">
        <v>4923</v>
      </c>
      <c r="D4677" s="140">
        <v>1944557.73</v>
      </c>
    </row>
    <row r="4678" spans="1:4" ht="30">
      <c r="A4678">
        <v>36509</v>
      </c>
      <c r="B4678" s="141" t="s">
        <v>2711</v>
      </c>
      <c r="C4678" t="s">
        <v>4923</v>
      </c>
      <c r="D4678" s="140">
        <v>1065688</v>
      </c>
    </row>
    <row r="4679" spans="1:4" ht="30">
      <c r="A4679">
        <v>13238</v>
      </c>
      <c r="B4679" s="141" t="s">
        <v>2712</v>
      </c>
      <c r="C4679" t="s">
        <v>4923</v>
      </c>
      <c r="D4679" s="140">
        <v>300280.34999999998</v>
      </c>
    </row>
    <row r="4680" spans="1:4" ht="30">
      <c r="A4680">
        <v>36511</v>
      </c>
      <c r="B4680" s="141" t="s">
        <v>2713</v>
      </c>
      <c r="C4680" t="s">
        <v>4923</v>
      </c>
      <c r="D4680" s="140">
        <v>347943.9</v>
      </c>
    </row>
    <row r="4681" spans="1:4">
      <c r="A4681">
        <v>36515</v>
      </c>
      <c r="B4681" s="141" t="s">
        <v>2714</v>
      </c>
      <c r="C4681" t="s">
        <v>4923</v>
      </c>
      <c r="D4681" s="140">
        <v>102476.62</v>
      </c>
    </row>
    <row r="4682" spans="1:4" ht="30">
      <c r="A4682">
        <v>10598</v>
      </c>
      <c r="B4682" s="141" t="s">
        <v>2715</v>
      </c>
      <c r="C4682" t="s">
        <v>4923</v>
      </c>
      <c r="D4682" s="140">
        <v>166181.32999999999</v>
      </c>
    </row>
    <row r="4683" spans="1:4" ht="30">
      <c r="A4683">
        <v>7640</v>
      </c>
      <c r="B4683" s="141" t="s">
        <v>2716</v>
      </c>
      <c r="C4683" t="s">
        <v>4923</v>
      </c>
      <c r="D4683" s="140">
        <v>255000</v>
      </c>
    </row>
    <row r="4684" spans="1:4">
      <c r="A4684">
        <v>36513</v>
      </c>
      <c r="B4684" s="141" t="s">
        <v>2717</v>
      </c>
      <c r="C4684" t="s">
        <v>4923</v>
      </c>
      <c r="D4684" s="140">
        <v>245646.01</v>
      </c>
    </row>
    <row r="4685" spans="1:4">
      <c r="A4685">
        <v>36514</v>
      </c>
      <c r="B4685" s="141" t="s">
        <v>2718</v>
      </c>
      <c r="C4685" t="s">
        <v>4923</v>
      </c>
      <c r="D4685" s="140">
        <v>274065.40000000002</v>
      </c>
    </row>
    <row r="4686" spans="1:4">
      <c r="A4686">
        <v>11572</v>
      </c>
      <c r="B4686" s="141" t="s">
        <v>9105</v>
      </c>
      <c r="C4686" t="s">
        <v>4923</v>
      </c>
      <c r="D4686" s="140">
        <v>35.380000000000003</v>
      </c>
    </row>
    <row r="4687" spans="1:4" ht="30">
      <c r="A4687">
        <v>36149</v>
      </c>
      <c r="B4687" s="141" t="s">
        <v>2719</v>
      </c>
      <c r="C4687" t="s">
        <v>4923</v>
      </c>
      <c r="D4687" s="140">
        <v>165.67</v>
      </c>
    </row>
    <row r="4688" spans="1:4" ht="30">
      <c r="A4688">
        <v>42407</v>
      </c>
      <c r="B4688" s="141" t="s">
        <v>7854</v>
      </c>
      <c r="C4688" t="s">
        <v>4924</v>
      </c>
      <c r="D4688" s="140">
        <v>10.3</v>
      </c>
    </row>
    <row r="4689" spans="1:4" ht="30">
      <c r="A4689">
        <v>11581</v>
      </c>
      <c r="B4689" s="141" t="s">
        <v>9106</v>
      </c>
      <c r="C4689" t="s">
        <v>4924</v>
      </c>
      <c r="D4689" s="140">
        <v>23.35</v>
      </c>
    </row>
    <row r="4690" spans="1:4" ht="30">
      <c r="A4690">
        <v>43605</v>
      </c>
      <c r="B4690" s="141" t="s">
        <v>9107</v>
      </c>
      <c r="C4690" t="s">
        <v>4924</v>
      </c>
      <c r="D4690" s="140">
        <v>47.78</v>
      </c>
    </row>
    <row r="4691" spans="1:4" ht="30">
      <c r="A4691">
        <v>11580</v>
      </c>
      <c r="B4691" s="141" t="s">
        <v>9108</v>
      </c>
      <c r="C4691" t="s">
        <v>4924</v>
      </c>
      <c r="D4691" s="140">
        <v>9.3699999999999992</v>
      </c>
    </row>
    <row r="4692" spans="1:4">
      <c r="A4692">
        <v>10743</v>
      </c>
      <c r="B4692" s="141" t="s">
        <v>2720</v>
      </c>
      <c r="C4692" t="s">
        <v>4923</v>
      </c>
      <c r="D4692" s="140">
        <v>673.75</v>
      </c>
    </row>
    <row r="4693" spans="1:4" ht="30">
      <c r="A4693">
        <v>39848</v>
      </c>
      <c r="B4693" s="141" t="s">
        <v>2721</v>
      </c>
      <c r="C4693" t="s">
        <v>4924</v>
      </c>
      <c r="D4693" s="140">
        <v>2</v>
      </c>
    </row>
    <row r="4694" spans="1:4" ht="30">
      <c r="A4694">
        <v>20999</v>
      </c>
      <c r="B4694" s="141" t="s">
        <v>5688</v>
      </c>
      <c r="C4694" t="s">
        <v>4924</v>
      </c>
      <c r="D4694" s="140">
        <v>12.97</v>
      </c>
    </row>
    <row r="4695" spans="1:4" ht="30">
      <c r="A4695">
        <v>21001</v>
      </c>
      <c r="B4695" s="141" t="s">
        <v>5689</v>
      </c>
      <c r="C4695" t="s">
        <v>4924</v>
      </c>
      <c r="D4695" s="140">
        <v>24.21</v>
      </c>
    </row>
    <row r="4696" spans="1:4" ht="30">
      <c r="A4696">
        <v>21003</v>
      </c>
      <c r="B4696" s="141" t="s">
        <v>5690</v>
      </c>
      <c r="C4696" t="s">
        <v>4924</v>
      </c>
      <c r="D4696" s="140">
        <v>39.78</v>
      </c>
    </row>
    <row r="4697" spans="1:4" ht="30">
      <c r="A4697">
        <v>21006</v>
      </c>
      <c r="B4697" s="141" t="s">
        <v>5691</v>
      </c>
      <c r="C4697" t="s">
        <v>4924</v>
      </c>
      <c r="D4697" s="140">
        <v>84.43</v>
      </c>
    </row>
    <row r="4698" spans="1:4" ht="30">
      <c r="A4698">
        <v>21019</v>
      </c>
      <c r="B4698" s="141" t="s">
        <v>5692</v>
      </c>
      <c r="C4698" t="s">
        <v>4924</v>
      </c>
      <c r="D4698" s="140">
        <v>29.35</v>
      </c>
    </row>
    <row r="4699" spans="1:4" ht="30">
      <c r="A4699">
        <v>21021</v>
      </c>
      <c r="B4699" s="141" t="s">
        <v>5693</v>
      </c>
      <c r="C4699" t="s">
        <v>4924</v>
      </c>
      <c r="D4699" s="140">
        <v>46.39</v>
      </c>
    </row>
    <row r="4700" spans="1:4" ht="30">
      <c r="A4700">
        <v>21024</v>
      </c>
      <c r="B4700" s="141" t="s">
        <v>5694</v>
      </c>
      <c r="C4700" t="s">
        <v>4924</v>
      </c>
      <c r="D4700" s="140">
        <v>99.4</v>
      </c>
    </row>
    <row r="4701" spans="1:4">
      <c r="A4701">
        <v>40624</v>
      </c>
      <c r="B4701" s="141" t="s">
        <v>5695</v>
      </c>
      <c r="C4701" t="s">
        <v>4924</v>
      </c>
      <c r="D4701" s="140">
        <v>83.19</v>
      </c>
    </row>
    <row r="4702" spans="1:4">
      <c r="A4702">
        <v>42575</v>
      </c>
      <c r="B4702" s="141" t="s">
        <v>9109</v>
      </c>
      <c r="C4702" t="s">
        <v>4924</v>
      </c>
      <c r="D4702" s="140">
        <v>76.33</v>
      </c>
    </row>
    <row r="4703" spans="1:4">
      <c r="A4703">
        <v>13127</v>
      </c>
      <c r="B4703" s="141" t="s">
        <v>5696</v>
      </c>
      <c r="C4703" t="s">
        <v>4924</v>
      </c>
      <c r="D4703" s="140">
        <v>37.1</v>
      </c>
    </row>
    <row r="4704" spans="1:4">
      <c r="A4704">
        <v>13137</v>
      </c>
      <c r="B4704" s="141" t="s">
        <v>5697</v>
      </c>
      <c r="C4704" t="s">
        <v>4924</v>
      </c>
      <c r="D4704" s="140">
        <v>49.24</v>
      </c>
    </row>
    <row r="4705" spans="1:4">
      <c r="A4705">
        <v>42574</v>
      </c>
      <c r="B4705" s="141" t="s">
        <v>9110</v>
      </c>
      <c r="C4705" t="s">
        <v>4924</v>
      </c>
      <c r="D4705" s="140">
        <v>56.96</v>
      </c>
    </row>
    <row r="4706" spans="1:4">
      <c r="A4706">
        <v>20989</v>
      </c>
      <c r="B4706" s="141" t="s">
        <v>5698</v>
      </c>
      <c r="C4706" t="s">
        <v>4924</v>
      </c>
      <c r="D4706" s="140">
        <v>1763.97</v>
      </c>
    </row>
    <row r="4707" spans="1:4">
      <c r="A4707">
        <v>21147</v>
      </c>
      <c r="B4707" s="141" t="s">
        <v>5699</v>
      </c>
      <c r="C4707" t="s">
        <v>4924</v>
      </c>
      <c r="D4707" s="140">
        <v>165.39</v>
      </c>
    </row>
    <row r="4708" spans="1:4">
      <c r="A4708">
        <v>21148</v>
      </c>
      <c r="B4708" s="141" t="s">
        <v>5700</v>
      </c>
      <c r="C4708" t="s">
        <v>4924</v>
      </c>
      <c r="D4708" s="140">
        <v>102.08</v>
      </c>
    </row>
    <row r="4709" spans="1:4">
      <c r="A4709">
        <v>20984</v>
      </c>
      <c r="B4709" s="141" t="s">
        <v>5701</v>
      </c>
      <c r="C4709" t="s">
        <v>4924</v>
      </c>
      <c r="D4709" s="140">
        <v>3384.71</v>
      </c>
    </row>
    <row r="4710" spans="1:4">
      <c r="A4710">
        <v>13042</v>
      </c>
      <c r="B4710" s="141" t="s">
        <v>5702</v>
      </c>
      <c r="C4710" t="s">
        <v>4924</v>
      </c>
      <c r="D4710" s="140">
        <v>1875.63</v>
      </c>
    </row>
    <row r="4711" spans="1:4">
      <c r="A4711">
        <v>21150</v>
      </c>
      <c r="B4711" s="141" t="s">
        <v>5703</v>
      </c>
      <c r="C4711" t="s">
        <v>4924</v>
      </c>
      <c r="D4711" s="140">
        <v>50.61</v>
      </c>
    </row>
    <row r="4712" spans="1:4">
      <c r="A4712">
        <v>13141</v>
      </c>
      <c r="B4712" s="141" t="s">
        <v>5704</v>
      </c>
      <c r="C4712" t="s">
        <v>4924</v>
      </c>
      <c r="D4712" s="140">
        <v>63.77</v>
      </c>
    </row>
    <row r="4713" spans="1:4">
      <c r="A4713">
        <v>42576</v>
      </c>
      <c r="B4713" s="141" t="s">
        <v>9111</v>
      </c>
      <c r="C4713" t="s">
        <v>4924</v>
      </c>
      <c r="D4713" s="140">
        <v>208.23</v>
      </c>
    </row>
    <row r="4714" spans="1:4">
      <c r="A4714">
        <v>21151</v>
      </c>
      <c r="B4714" s="141" t="s">
        <v>5705</v>
      </c>
      <c r="C4714" t="s">
        <v>4924</v>
      </c>
      <c r="D4714" s="140">
        <v>302.97000000000003</v>
      </c>
    </row>
    <row r="4715" spans="1:4">
      <c r="A4715">
        <v>13142</v>
      </c>
      <c r="B4715" s="141" t="s">
        <v>5706</v>
      </c>
      <c r="C4715" t="s">
        <v>4924</v>
      </c>
      <c r="D4715" s="140">
        <v>433.12</v>
      </c>
    </row>
    <row r="4716" spans="1:4">
      <c r="A4716">
        <v>42577</v>
      </c>
      <c r="B4716" s="141" t="s">
        <v>9112</v>
      </c>
      <c r="C4716" t="s">
        <v>4924</v>
      </c>
      <c r="D4716" s="140">
        <v>475.25</v>
      </c>
    </row>
    <row r="4717" spans="1:4">
      <c r="A4717">
        <v>20994</v>
      </c>
      <c r="B4717" s="141" t="s">
        <v>5707</v>
      </c>
      <c r="C4717" t="s">
        <v>4924</v>
      </c>
      <c r="D4717" s="140">
        <v>816.63</v>
      </c>
    </row>
    <row r="4718" spans="1:4">
      <c r="A4718">
        <v>7672</v>
      </c>
      <c r="B4718" s="141" t="s">
        <v>5708</v>
      </c>
      <c r="C4718" t="s">
        <v>4924</v>
      </c>
      <c r="D4718" s="140">
        <v>534.98</v>
      </c>
    </row>
    <row r="4719" spans="1:4">
      <c r="A4719">
        <v>20995</v>
      </c>
      <c r="B4719" s="141" t="s">
        <v>5709</v>
      </c>
      <c r="C4719" t="s">
        <v>4924</v>
      </c>
      <c r="D4719" s="140">
        <v>1073.2</v>
      </c>
    </row>
    <row r="4720" spans="1:4">
      <c r="A4720">
        <v>7690</v>
      </c>
      <c r="B4720" s="141" t="s">
        <v>5710</v>
      </c>
      <c r="C4720" t="s">
        <v>4924</v>
      </c>
      <c r="D4720" s="140">
        <v>620.70000000000005</v>
      </c>
    </row>
    <row r="4721" spans="1:4">
      <c r="A4721">
        <v>20980</v>
      </c>
      <c r="B4721" s="141" t="s">
        <v>5711</v>
      </c>
      <c r="C4721" t="s">
        <v>4924</v>
      </c>
      <c r="D4721" s="140">
        <v>677.13</v>
      </c>
    </row>
    <row r="4722" spans="1:4">
      <c r="A4722">
        <v>7661</v>
      </c>
      <c r="B4722" s="141" t="s">
        <v>5712</v>
      </c>
      <c r="C4722" t="s">
        <v>4924</v>
      </c>
      <c r="D4722" s="140">
        <v>805.5</v>
      </c>
    </row>
    <row r="4723" spans="1:4" ht="30">
      <c r="A4723">
        <v>21016</v>
      </c>
      <c r="B4723" s="141" t="s">
        <v>5713</v>
      </c>
      <c r="C4723" t="s">
        <v>4924</v>
      </c>
      <c r="D4723" s="140">
        <v>205.51</v>
      </c>
    </row>
    <row r="4724" spans="1:4" ht="30">
      <c r="A4724">
        <v>21008</v>
      </c>
      <c r="B4724" s="141" t="s">
        <v>2722</v>
      </c>
      <c r="C4724" t="s">
        <v>4924</v>
      </c>
      <c r="D4724" s="140">
        <v>24.01</v>
      </c>
    </row>
    <row r="4725" spans="1:4" ht="30">
      <c r="A4725">
        <v>21009</v>
      </c>
      <c r="B4725" s="141" t="s">
        <v>2723</v>
      </c>
      <c r="C4725" t="s">
        <v>4924</v>
      </c>
      <c r="D4725" s="140">
        <v>31.26</v>
      </c>
    </row>
    <row r="4726" spans="1:4" ht="30">
      <c r="A4726">
        <v>21010</v>
      </c>
      <c r="B4726" s="141" t="s">
        <v>2724</v>
      </c>
      <c r="C4726" t="s">
        <v>4924</v>
      </c>
      <c r="D4726" s="140">
        <v>41.97</v>
      </c>
    </row>
    <row r="4727" spans="1:4" ht="30">
      <c r="A4727">
        <v>21011</v>
      </c>
      <c r="B4727" s="141" t="s">
        <v>5714</v>
      </c>
      <c r="C4727" t="s">
        <v>4924</v>
      </c>
      <c r="D4727" s="140">
        <v>61.17</v>
      </c>
    </row>
    <row r="4728" spans="1:4" ht="30">
      <c r="A4728">
        <v>21012</v>
      </c>
      <c r="B4728" s="141" t="s">
        <v>5715</v>
      </c>
      <c r="C4728" t="s">
        <v>4924</v>
      </c>
      <c r="D4728" s="140">
        <v>67.599999999999994</v>
      </c>
    </row>
    <row r="4729" spans="1:4" ht="30">
      <c r="A4729">
        <v>21013</v>
      </c>
      <c r="B4729" s="141" t="s">
        <v>2725</v>
      </c>
      <c r="C4729" t="s">
        <v>4924</v>
      </c>
      <c r="D4729" s="140">
        <v>88.21</v>
      </c>
    </row>
    <row r="4730" spans="1:4" ht="30">
      <c r="A4730">
        <v>21014</v>
      </c>
      <c r="B4730" s="141" t="s">
        <v>2726</v>
      </c>
      <c r="C4730" t="s">
        <v>4924</v>
      </c>
      <c r="D4730" s="140">
        <v>123.43</v>
      </c>
    </row>
    <row r="4731" spans="1:4" ht="30">
      <c r="A4731">
        <v>21015</v>
      </c>
      <c r="B4731" s="141" t="s">
        <v>5716</v>
      </c>
      <c r="C4731" t="s">
        <v>4924</v>
      </c>
      <c r="D4731" s="140">
        <v>141.80000000000001</v>
      </c>
    </row>
    <row r="4732" spans="1:4" ht="30">
      <c r="A4732">
        <v>7697</v>
      </c>
      <c r="B4732" s="141" t="s">
        <v>5717</v>
      </c>
      <c r="C4732" t="s">
        <v>4924</v>
      </c>
      <c r="D4732" s="140">
        <v>67.66</v>
      </c>
    </row>
    <row r="4733" spans="1:4" ht="30">
      <c r="A4733">
        <v>7698</v>
      </c>
      <c r="B4733" s="141" t="s">
        <v>5718</v>
      </c>
      <c r="C4733" t="s">
        <v>4924</v>
      </c>
      <c r="D4733" s="140">
        <v>58.25</v>
      </c>
    </row>
    <row r="4734" spans="1:4" ht="30">
      <c r="A4734">
        <v>7691</v>
      </c>
      <c r="B4734" s="141" t="s">
        <v>5719</v>
      </c>
      <c r="C4734" t="s">
        <v>4924</v>
      </c>
      <c r="D4734" s="140">
        <v>24.61</v>
      </c>
    </row>
    <row r="4735" spans="1:4" ht="30">
      <c r="A4735">
        <v>40626</v>
      </c>
      <c r="B4735" s="141" t="s">
        <v>5720</v>
      </c>
      <c r="C4735" t="s">
        <v>4924</v>
      </c>
      <c r="D4735" s="140">
        <v>46.19</v>
      </c>
    </row>
    <row r="4736" spans="1:4" ht="30">
      <c r="A4736">
        <v>7701</v>
      </c>
      <c r="B4736" s="141" t="s">
        <v>5721</v>
      </c>
      <c r="C4736" t="s">
        <v>4924</v>
      </c>
      <c r="D4736" s="140">
        <v>121.09</v>
      </c>
    </row>
    <row r="4737" spans="1:4" ht="30">
      <c r="A4737">
        <v>7696</v>
      </c>
      <c r="B4737" s="141" t="s">
        <v>5722</v>
      </c>
      <c r="C4737" t="s">
        <v>4924</v>
      </c>
      <c r="D4737" s="140">
        <v>97.58</v>
      </c>
    </row>
    <row r="4738" spans="1:4" ht="30">
      <c r="A4738">
        <v>7700</v>
      </c>
      <c r="B4738" s="141" t="s">
        <v>5723</v>
      </c>
      <c r="C4738" t="s">
        <v>4924</v>
      </c>
      <c r="D4738" s="140">
        <v>31.13</v>
      </c>
    </row>
    <row r="4739" spans="1:4" ht="30">
      <c r="A4739">
        <v>7694</v>
      </c>
      <c r="B4739" s="141" t="s">
        <v>5724</v>
      </c>
      <c r="C4739" t="s">
        <v>4924</v>
      </c>
      <c r="D4739" s="140">
        <v>162.94999999999999</v>
      </c>
    </row>
    <row r="4740" spans="1:4" ht="30">
      <c r="A4740">
        <v>7693</v>
      </c>
      <c r="B4740" s="141" t="s">
        <v>5725</v>
      </c>
      <c r="C4740" t="s">
        <v>4924</v>
      </c>
      <c r="D4740" s="140">
        <v>224.42</v>
      </c>
    </row>
    <row r="4741" spans="1:4" ht="30">
      <c r="A4741">
        <v>7692</v>
      </c>
      <c r="B4741" s="141" t="s">
        <v>5726</v>
      </c>
      <c r="C4741" t="s">
        <v>4924</v>
      </c>
      <c r="D4741" s="140">
        <v>335.99</v>
      </c>
    </row>
    <row r="4742" spans="1:4" ht="30">
      <c r="A4742">
        <v>7695</v>
      </c>
      <c r="B4742" s="141" t="s">
        <v>5727</v>
      </c>
      <c r="C4742" t="s">
        <v>4924</v>
      </c>
      <c r="D4742" s="140">
        <v>364.39</v>
      </c>
    </row>
    <row r="4743" spans="1:4">
      <c r="A4743">
        <v>13356</v>
      </c>
      <c r="B4743" s="141" t="s">
        <v>2727</v>
      </c>
      <c r="C4743" t="s">
        <v>4924</v>
      </c>
      <c r="D4743" s="140">
        <v>26.42</v>
      </c>
    </row>
    <row r="4744" spans="1:4">
      <c r="A4744">
        <v>36365</v>
      </c>
      <c r="B4744" s="141" t="s">
        <v>5728</v>
      </c>
      <c r="C4744" t="s">
        <v>4924</v>
      </c>
      <c r="D4744" s="140">
        <v>41.41</v>
      </c>
    </row>
    <row r="4745" spans="1:4">
      <c r="A4745">
        <v>41930</v>
      </c>
      <c r="B4745" s="141" t="s">
        <v>5729</v>
      </c>
      <c r="C4745" t="s">
        <v>4924</v>
      </c>
      <c r="D4745" s="140">
        <v>134.05000000000001</v>
      </c>
    </row>
    <row r="4746" spans="1:4">
      <c r="A4746">
        <v>41931</v>
      </c>
      <c r="B4746" s="141" t="s">
        <v>5730</v>
      </c>
      <c r="C4746" t="s">
        <v>4924</v>
      </c>
      <c r="D4746" s="140">
        <v>228.58</v>
      </c>
    </row>
    <row r="4747" spans="1:4">
      <c r="A4747">
        <v>41932</v>
      </c>
      <c r="B4747" s="141" t="s">
        <v>5731</v>
      </c>
      <c r="C4747" t="s">
        <v>4924</v>
      </c>
      <c r="D4747" s="140">
        <v>369.21</v>
      </c>
    </row>
    <row r="4748" spans="1:4">
      <c r="A4748">
        <v>41933</v>
      </c>
      <c r="B4748" s="141" t="s">
        <v>5732</v>
      </c>
      <c r="C4748" t="s">
        <v>4924</v>
      </c>
      <c r="D4748" s="140">
        <v>457.26</v>
      </c>
    </row>
    <row r="4749" spans="1:4">
      <c r="A4749">
        <v>41934</v>
      </c>
      <c r="B4749" s="141" t="s">
        <v>5733</v>
      </c>
      <c r="C4749" t="s">
        <v>4924</v>
      </c>
      <c r="D4749" s="140">
        <v>592.26</v>
      </c>
    </row>
    <row r="4750" spans="1:4">
      <c r="A4750">
        <v>41936</v>
      </c>
      <c r="B4750" s="141" t="s">
        <v>5734</v>
      </c>
      <c r="C4750" t="s">
        <v>4924</v>
      </c>
      <c r="D4750" s="140">
        <v>89.3</v>
      </c>
    </row>
    <row r="4751" spans="1:4" ht="30">
      <c r="A4751">
        <v>44812</v>
      </c>
      <c r="B4751" s="141" t="s">
        <v>11895</v>
      </c>
      <c r="C4751" t="s">
        <v>4924</v>
      </c>
      <c r="D4751" s="140">
        <v>371.62</v>
      </c>
    </row>
    <row r="4752" spans="1:4" ht="30">
      <c r="A4752">
        <v>41785</v>
      </c>
      <c r="B4752" s="141" t="s">
        <v>9113</v>
      </c>
      <c r="C4752" t="s">
        <v>4924</v>
      </c>
      <c r="D4752" s="140">
        <v>1377.21</v>
      </c>
    </row>
    <row r="4753" spans="1:4" ht="30">
      <c r="A4753">
        <v>41781</v>
      </c>
      <c r="B4753" s="141" t="s">
        <v>9114</v>
      </c>
      <c r="C4753" t="s">
        <v>4924</v>
      </c>
      <c r="D4753" s="140">
        <v>248.67</v>
      </c>
    </row>
    <row r="4754" spans="1:4" ht="30">
      <c r="A4754">
        <v>41783</v>
      </c>
      <c r="B4754" s="141" t="s">
        <v>9115</v>
      </c>
      <c r="C4754" t="s">
        <v>4924</v>
      </c>
      <c r="D4754" s="140">
        <v>894.01</v>
      </c>
    </row>
    <row r="4755" spans="1:4" ht="30">
      <c r="A4755">
        <v>41786</v>
      </c>
      <c r="B4755" s="141" t="s">
        <v>9116</v>
      </c>
      <c r="C4755" t="s">
        <v>4924</v>
      </c>
      <c r="D4755" s="140">
        <v>1903.39</v>
      </c>
    </row>
    <row r="4756" spans="1:4" ht="30">
      <c r="A4756">
        <v>41779</v>
      </c>
      <c r="B4756" s="141" t="s">
        <v>9117</v>
      </c>
      <c r="C4756" t="s">
        <v>4924</v>
      </c>
      <c r="D4756" s="140">
        <v>97.93</v>
      </c>
    </row>
    <row r="4757" spans="1:4" ht="30">
      <c r="A4757">
        <v>41780</v>
      </c>
      <c r="B4757" s="141" t="s">
        <v>9118</v>
      </c>
      <c r="C4757" t="s">
        <v>4924</v>
      </c>
      <c r="D4757" s="140">
        <v>153.44</v>
      </c>
    </row>
    <row r="4758" spans="1:4" ht="30">
      <c r="A4758">
        <v>41782</v>
      </c>
      <c r="B4758" s="141" t="s">
        <v>9119</v>
      </c>
      <c r="C4758" t="s">
        <v>4924</v>
      </c>
      <c r="D4758" s="140">
        <v>549.64</v>
      </c>
    </row>
    <row r="4759" spans="1:4">
      <c r="A4759">
        <v>38130</v>
      </c>
      <c r="B4759" s="141" t="s">
        <v>2728</v>
      </c>
      <c r="C4759" t="s">
        <v>4924</v>
      </c>
      <c r="D4759" s="140">
        <v>39.82</v>
      </c>
    </row>
    <row r="4760" spans="1:4">
      <c r="A4760">
        <v>21123</v>
      </c>
      <c r="B4760" s="141" t="s">
        <v>2729</v>
      </c>
      <c r="C4760" t="s">
        <v>4924</v>
      </c>
      <c r="D4760" s="140">
        <v>11.3</v>
      </c>
    </row>
    <row r="4761" spans="1:4">
      <c r="A4761">
        <v>21124</v>
      </c>
      <c r="B4761" s="141" t="s">
        <v>2730</v>
      </c>
      <c r="C4761" t="s">
        <v>4924</v>
      </c>
      <c r="D4761" s="140">
        <v>20.04</v>
      </c>
    </row>
    <row r="4762" spans="1:4">
      <c r="A4762">
        <v>21125</v>
      </c>
      <c r="B4762" s="141" t="s">
        <v>2731</v>
      </c>
      <c r="C4762" t="s">
        <v>4924</v>
      </c>
      <c r="D4762" s="140">
        <v>32.159999999999997</v>
      </c>
    </row>
    <row r="4763" spans="1:4">
      <c r="A4763">
        <v>38028</v>
      </c>
      <c r="B4763" s="141" t="s">
        <v>2732</v>
      </c>
      <c r="C4763" t="s">
        <v>4924</v>
      </c>
      <c r="D4763" s="140">
        <v>54.57</v>
      </c>
    </row>
    <row r="4764" spans="1:4">
      <c r="A4764">
        <v>38029</v>
      </c>
      <c r="B4764" s="141" t="s">
        <v>2733</v>
      </c>
      <c r="C4764" t="s">
        <v>4924</v>
      </c>
      <c r="D4764" s="140">
        <v>83.18</v>
      </c>
    </row>
    <row r="4765" spans="1:4">
      <c r="A4765">
        <v>38030</v>
      </c>
      <c r="B4765" s="141" t="s">
        <v>2734</v>
      </c>
      <c r="C4765" t="s">
        <v>4924</v>
      </c>
      <c r="D4765" s="140">
        <v>127.77</v>
      </c>
    </row>
    <row r="4766" spans="1:4">
      <c r="A4766">
        <v>38031</v>
      </c>
      <c r="B4766" s="141" t="s">
        <v>2735</v>
      </c>
      <c r="C4766" t="s">
        <v>4924</v>
      </c>
      <c r="D4766" s="140">
        <v>202.47</v>
      </c>
    </row>
    <row r="4767" spans="1:4" ht="45">
      <c r="A4767">
        <v>39735</v>
      </c>
      <c r="B4767" s="141" t="s">
        <v>5735</v>
      </c>
      <c r="C4767" t="s">
        <v>4924</v>
      </c>
      <c r="D4767" s="140">
        <v>134.41</v>
      </c>
    </row>
    <row r="4768" spans="1:4" ht="45">
      <c r="A4768">
        <v>39734</v>
      </c>
      <c r="B4768" s="141" t="s">
        <v>5736</v>
      </c>
      <c r="C4768" t="s">
        <v>4924</v>
      </c>
      <c r="D4768" s="140">
        <v>159.43</v>
      </c>
    </row>
    <row r="4769" spans="1:4" ht="45">
      <c r="A4769">
        <v>39736</v>
      </c>
      <c r="B4769" s="141" t="s">
        <v>5737</v>
      </c>
      <c r="C4769" t="s">
        <v>4924</v>
      </c>
      <c r="D4769" s="140">
        <v>181.95</v>
      </c>
    </row>
    <row r="4770" spans="1:4" ht="45">
      <c r="A4770">
        <v>39737</v>
      </c>
      <c r="B4770" s="141" t="s">
        <v>5738</v>
      </c>
      <c r="C4770" t="s">
        <v>4924</v>
      </c>
      <c r="D4770" s="140">
        <v>24.47</v>
      </c>
    </row>
    <row r="4771" spans="1:4" ht="45">
      <c r="A4771">
        <v>39738</v>
      </c>
      <c r="B4771" s="141" t="s">
        <v>5739</v>
      </c>
      <c r="C4771" t="s">
        <v>4924</v>
      </c>
      <c r="D4771" s="140">
        <v>8.85</v>
      </c>
    </row>
    <row r="4772" spans="1:4" ht="45">
      <c r="A4772">
        <v>39739</v>
      </c>
      <c r="B4772" s="141" t="s">
        <v>5740</v>
      </c>
      <c r="C4772" t="s">
        <v>4924</v>
      </c>
      <c r="D4772" s="140">
        <v>125.83</v>
      </c>
    </row>
    <row r="4773" spans="1:4" ht="45">
      <c r="A4773">
        <v>39733</v>
      </c>
      <c r="B4773" s="141" t="s">
        <v>5741</v>
      </c>
      <c r="C4773" t="s">
        <v>4924</v>
      </c>
      <c r="D4773" s="140">
        <v>217.75</v>
      </c>
    </row>
    <row r="4774" spans="1:4" ht="45">
      <c r="A4774">
        <v>39854</v>
      </c>
      <c r="B4774" s="141" t="s">
        <v>5742</v>
      </c>
      <c r="C4774" t="s">
        <v>4924</v>
      </c>
      <c r="D4774" s="140">
        <v>220.83</v>
      </c>
    </row>
    <row r="4775" spans="1:4" ht="45">
      <c r="A4775">
        <v>39740</v>
      </c>
      <c r="B4775" s="141" t="s">
        <v>5743</v>
      </c>
      <c r="C4775" t="s">
        <v>4924</v>
      </c>
      <c r="D4775" s="140">
        <v>120.83</v>
      </c>
    </row>
    <row r="4776" spans="1:4" ht="45">
      <c r="A4776">
        <v>39741</v>
      </c>
      <c r="B4776" s="141" t="s">
        <v>5744</v>
      </c>
      <c r="C4776" t="s">
        <v>4924</v>
      </c>
      <c r="D4776" s="140">
        <v>22.27</v>
      </c>
    </row>
    <row r="4777" spans="1:4" ht="45">
      <c r="A4777">
        <v>39853</v>
      </c>
      <c r="B4777" s="141" t="s">
        <v>5745</v>
      </c>
      <c r="C4777" t="s">
        <v>4924</v>
      </c>
      <c r="D4777" s="140">
        <v>29.25</v>
      </c>
    </row>
    <row r="4778" spans="1:4" ht="45">
      <c r="A4778">
        <v>39742</v>
      </c>
      <c r="B4778" s="141" t="s">
        <v>5746</v>
      </c>
      <c r="C4778" t="s">
        <v>4924</v>
      </c>
      <c r="D4778" s="140">
        <v>97.12</v>
      </c>
    </row>
    <row r="4779" spans="1:4" ht="30">
      <c r="A4779">
        <v>39749</v>
      </c>
      <c r="B4779" s="141" t="s">
        <v>2736</v>
      </c>
      <c r="C4779" t="s">
        <v>4924</v>
      </c>
      <c r="D4779" s="140">
        <v>104.85</v>
      </c>
    </row>
    <row r="4780" spans="1:4" ht="30">
      <c r="A4780">
        <v>39751</v>
      </c>
      <c r="B4780" s="141" t="s">
        <v>2737</v>
      </c>
      <c r="C4780" t="s">
        <v>4924</v>
      </c>
      <c r="D4780" s="140">
        <v>190.52</v>
      </c>
    </row>
    <row r="4781" spans="1:4" ht="30">
      <c r="A4781">
        <v>39750</v>
      </c>
      <c r="B4781" s="141" t="s">
        <v>2738</v>
      </c>
      <c r="C4781" t="s">
        <v>4924</v>
      </c>
      <c r="D4781" s="140">
        <v>158.36000000000001</v>
      </c>
    </row>
    <row r="4782" spans="1:4" ht="30">
      <c r="A4782">
        <v>39747</v>
      </c>
      <c r="B4782" s="141" t="s">
        <v>2739</v>
      </c>
      <c r="C4782" t="s">
        <v>4924</v>
      </c>
      <c r="D4782" s="140">
        <v>50.94</v>
      </c>
    </row>
    <row r="4783" spans="1:4" ht="30">
      <c r="A4783">
        <v>39753</v>
      </c>
      <c r="B4783" s="141" t="s">
        <v>2740</v>
      </c>
      <c r="C4783" t="s">
        <v>4924</v>
      </c>
      <c r="D4783" s="140">
        <v>350.71</v>
      </c>
    </row>
    <row r="4784" spans="1:4" ht="30">
      <c r="A4784">
        <v>39754</v>
      </c>
      <c r="B4784" s="141" t="s">
        <v>2741</v>
      </c>
      <c r="C4784" t="s">
        <v>4924</v>
      </c>
      <c r="D4784" s="140">
        <v>516.69000000000005</v>
      </c>
    </row>
    <row r="4785" spans="1:4" ht="30">
      <c r="A4785">
        <v>39748</v>
      </c>
      <c r="B4785" s="141" t="s">
        <v>2742</v>
      </c>
      <c r="C4785" t="s">
        <v>4924</v>
      </c>
      <c r="D4785" s="140">
        <v>82.42</v>
      </c>
    </row>
    <row r="4786" spans="1:4" ht="30">
      <c r="A4786">
        <v>39755</v>
      </c>
      <c r="B4786" s="141" t="s">
        <v>2743</v>
      </c>
      <c r="C4786" t="s">
        <v>4924</v>
      </c>
      <c r="D4786" s="140">
        <v>783.42</v>
      </c>
    </row>
    <row r="4787" spans="1:4">
      <c r="A4787">
        <v>12742</v>
      </c>
      <c r="B4787" s="141" t="s">
        <v>2744</v>
      </c>
      <c r="C4787" t="s">
        <v>4924</v>
      </c>
      <c r="D4787" s="140">
        <v>620.33000000000004</v>
      </c>
    </row>
    <row r="4788" spans="1:4">
      <c r="A4788">
        <v>12713</v>
      </c>
      <c r="B4788" s="141" t="s">
        <v>2745</v>
      </c>
      <c r="C4788" t="s">
        <v>4924</v>
      </c>
      <c r="D4788" s="140">
        <v>32.9</v>
      </c>
    </row>
    <row r="4789" spans="1:4">
      <c r="A4789">
        <v>12743</v>
      </c>
      <c r="B4789" s="141" t="s">
        <v>2746</v>
      </c>
      <c r="C4789" t="s">
        <v>4924</v>
      </c>
      <c r="D4789" s="140">
        <v>56.59</v>
      </c>
    </row>
    <row r="4790" spans="1:4">
      <c r="A4790">
        <v>12744</v>
      </c>
      <c r="B4790" s="141" t="s">
        <v>2747</v>
      </c>
      <c r="C4790" t="s">
        <v>4924</v>
      </c>
      <c r="D4790" s="140">
        <v>71.83</v>
      </c>
    </row>
    <row r="4791" spans="1:4">
      <c r="A4791">
        <v>12745</v>
      </c>
      <c r="B4791" s="141" t="s">
        <v>2748</v>
      </c>
      <c r="C4791" t="s">
        <v>4924</v>
      </c>
      <c r="D4791" s="140">
        <v>104.31</v>
      </c>
    </row>
    <row r="4792" spans="1:4">
      <c r="A4792">
        <v>12746</v>
      </c>
      <c r="B4792" s="141" t="s">
        <v>2749</v>
      </c>
      <c r="C4792" t="s">
        <v>4924</v>
      </c>
      <c r="D4792" s="140">
        <v>140.85</v>
      </c>
    </row>
    <row r="4793" spans="1:4">
      <c r="A4793">
        <v>12747</v>
      </c>
      <c r="B4793" s="141" t="s">
        <v>2750</v>
      </c>
      <c r="C4793" t="s">
        <v>4924</v>
      </c>
      <c r="D4793" s="140">
        <v>204.27</v>
      </c>
    </row>
    <row r="4794" spans="1:4">
      <c r="A4794">
        <v>12748</v>
      </c>
      <c r="B4794" s="141" t="s">
        <v>2751</v>
      </c>
      <c r="C4794" t="s">
        <v>4924</v>
      </c>
      <c r="D4794" s="140">
        <v>287.77999999999997</v>
      </c>
    </row>
    <row r="4795" spans="1:4">
      <c r="A4795">
        <v>12749</v>
      </c>
      <c r="B4795" s="141" t="s">
        <v>2752</v>
      </c>
      <c r="C4795" t="s">
        <v>4924</v>
      </c>
      <c r="D4795" s="140">
        <v>420.69</v>
      </c>
    </row>
    <row r="4796" spans="1:4" ht="30">
      <c r="A4796">
        <v>39726</v>
      </c>
      <c r="B4796" s="141" t="s">
        <v>2753</v>
      </c>
      <c r="C4796" t="s">
        <v>4924</v>
      </c>
      <c r="D4796" s="140">
        <v>138.18</v>
      </c>
    </row>
    <row r="4797" spans="1:4" ht="30">
      <c r="A4797">
        <v>39728</v>
      </c>
      <c r="B4797" s="141" t="s">
        <v>2754</v>
      </c>
      <c r="C4797" t="s">
        <v>4924</v>
      </c>
      <c r="D4797" s="140">
        <v>242.85</v>
      </c>
    </row>
    <row r="4798" spans="1:4" ht="30">
      <c r="A4798">
        <v>39727</v>
      </c>
      <c r="B4798" s="141" t="s">
        <v>2755</v>
      </c>
      <c r="C4798" t="s">
        <v>4924</v>
      </c>
      <c r="D4798" s="140">
        <v>199.85</v>
      </c>
    </row>
    <row r="4799" spans="1:4" ht="30">
      <c r="A4799">
        <v>39724</v>
      </c>
      <c r="B4799" s="141" t="s">
        <v>2756</v>
      </c>
      <c r="C4799" t="s">
        <v>4924</v>
      </c>
      <c r="D4799" s="140">
        <v>61.19</v>
      </c>
    </row>
    <row r="4800" spans="1:4" ht="30">
      <c r="A4800">
        <v>39729</v>
      </c>
      <c r="B4800" s="141" t="s">
        <v>2757</v>
      </c>
      <c r="C4800" t="s">
        <v>4924</v>
      </c>
      <c r="D4800" s="140">
        <v>336.3</v>
      </c>
    </row>
    <row r="4801" spans="1:4" ht="30">
      <c r="A4801">
        <v>39730</v>
      </c>
      <c r="B4801" s="141" t="s">
        <v>2758</v>
      </c>
      <c r="C4801" t="s">
        <v>4924</v>
      </c>
      <c r="D4801" s="140">
        <v>436.34</v>
      </c>
    </row>
    <row r="4802" spans="1:4" ht="30">
      <c r="A4802">
        <v>39731</v>
      </c>
      <c r="B4802" s="141" t="s">
        <v>2759</v>
      </c>
      <c r="C4802" t="s">
        <v>4924</v>
      </c>
      <c r="D4802" s="140">
        <v>646.25</v>
      </c>
    </row>
    <row r="4803" spans="1:4" ht="30">
      <c r="A4803">
        <v>39725</v>
      </c>
      <c r="B4803" s="141" t="s">
        <v>2760</v>
      </c>
      <c r="C4803" t="s">
        <v>4924</v>
      </c>
      <c r="D4803" s="140">
        <v>99.73</v>
      </c>
    </row>
    <row r="4804" spans="1:4" ht="30">
      <c r="A4804">
        <v>39732</v>
      </c>
      <c r="B4804" s="141" t="s">
        <v>2761</v>
      </c>
      <c r="C4804" t="s">
        <v>4924</v>
      </c>
      <c r="D4804" s="140">
        <v>951.25</v>
      </c>
    </row>
    <row r="4805" spans="1:4" ht="30">
      <c r="A4805">
        <v>39660</v>
      </c>
      <c r="B4805" s="141" t="s">
        <v>2762</v>
      </c>
      <c r="C4805" t="s">
        <v>4924</v>
      </c>
      <c r="D4805" s="140">
        <v>43.35</v>
      </c>
    </row>
    <row r="4806" spans="1:4" ht="30">
      <c r="A4806">
        <v>39662</v>
      </c>
      <c r="B4806" s="141" t="s">
        <v>2763</v>
      </c>
      <c r="C4806" t="s">
        <v>4924</v>
      </c>
      <c r="D4806" s="140">
        <v>20.77</v>
      </c>
    </row>
    <row r="4807" spans="1:4" ht="30">
      <c r="A4807">
        <v>39661</v>
      </c>
      <c r="B4807" s="141" t="s">
        <v>2764</v>
      </c>
      <c r="C4807" t="s">
        <v>4924</v>
      </c>
      <c r="D4807" s="140">
        <v>14.17</v>
      </c>
    </row>
    <row r="4808" spans="1:4" ht="30">
      <c r="A4808">
        <v>39666</v>
      </c>
      <c r="B4808" s="141" t="s">
        <v>5747</v>
      </c>
      <c r="C4808" t="s">
        <v>4924</v>
      </c>
      <c r="D4808" s="140">
        <v>65.209999999999994</v>
      </c>
    </row>
    <row r="4809" spans="1:4" ht="30">
      <c r="A4809">
        <v>39664</v>
      </c>
      <c r="B4809" s="141" t="s">
        <v>2765</v>
      </c>
      <c r="C4809" t="s">
        <v>4924</v>
      </c>
      <c r="D4809" s="140">
        <v>31.96</v>
      </c>
    </row>
    <row r="4810" spans="1:4" ht="30">
      <c r="A4810">
        <v>39663</v>
      </c>
      <c r="B4810" s="141" t="s">
        <v>2766</v>
      </c>
      <c r="C4810" t="s">
        <v>4924</v>
      </c>
      <c r="D4810" s="140">
        <v>25.55</v>
      </c>
    </row>
    <row r="4811" spans="1:4" ht="30">
      <c r="A4811">
        <v>39665</v>
      </c>
      <c r="B4811" s="141" t="s">
        <v>5748</v>
      </c>
      <c r="C4811" t="s">
        <v>4924</v>
      </c>
      <c r="D4811" s="140">
        <v>53.92</v>
      </c>
    </row>
    <row r="4812" spans="1:4" ht="30">
      <c r="A4812">
        <v>39752</v>
      </c>
      <c r="B4812" s="141" t="s">
        <v>2767</v>
      </c>
      <c r="C4812" t="s">
        <v>4924</v>
      </c>
      <c r="D4812" s="140">
        <v>271.10000000000002</v>
      </c>
    </row>
    <row r="4813" spans="1:4" ht="30">
      <c r="A4813">
        <v>7725</v>
      </c>
      <c r="B4813" s="141" t="s">
        <v>9120</v>
      </c>
      <c r="C4813" t="s">
        <v>4924</v>
      </c>
      <c r="D4813" s="140">
        <v>221</v>
      </c>
    </row>
    <row r="4814" spans="1:4" ht="30">
      <c r="A4814">
        <v>7753</v>
      </c>
      <c r="B4814" s="141" t="s">
        <v>9121</v>
      </c>
      <c r="C4814" t="s">
        <v>4924</v>
      </c>
      <c r="D4814" s="140">
        <v>430.85</v>
      </c>
    </row>
    <row r="4815" spans="1:4" ht="30">
      <c r="A4815">
        <v>13256</v>
      </c>
      <c r="B4815" s="141" t="s">
        <v>9122</v>
      </c>
      <c r="C4815" t="s">
        <v>4924</v>
      </c>
      <c r="D4815" s="140">
        <v>603.57000000000005</v>
      </c>
    </row>
    <row r="4816" spans="1:4" ht="30">
      <c r="A4816">
        <v>7757</v>
      </c>
      <c r="B4816" s="141" t="s">
        <v>9123</v>
      </c>
      <c r="C4816" t="s">
        <v>4924</v>
      </c>
      <c r="D4816" s="140">
        <v>643.49</v>
      </c>
    </row>
    <row r="4817" spans="1:4" ht="30">
      <c r="A4817">
        <v>7758</v>
      </c>
      <c r="B4817" s="141" t="s">
        <v>9124</v>
      </c>
      <c r="C4817" t="s">
        <v>4924</v>
      </c>
      <c r="D4817" s="140">
        <v>932.28</v>
      </c>
    </row>
    <row r="4818" spans="1:4" ht="30">
      <c r="A4818">
        <v>7759</v>
      </c>
      <c r="B4818" s="141" t="s">
        <v>9125</v>
      </c>
      <c r="C4818" t="s">
        <v>4924</v>
      </c>
      <c r="D4818" s="140">
        <v>2583.36</v>
      </c>
    </row>
    <row r="4819" spans="1:4" ht="30">
      <c r="A4819">
        <v>40334</v>
      </c>
      <c r="B4819" s="141" t="s">
        <v>9126</v>
      </c>
      <c r="C4819" t="s">
        <v>4924</v>
      </c>
      <c r="D4819" s="140">
        <v>101.21</v>
      </c>
    </row>
    <row r="4820" spans="1:4" ht="30">
      <c r="A4820">
        <v>7745</v>
      </c>
      <c r="B4820" s="141" t="s">
        <v>9127</v>
      </c>
      <c r="C4820" t="s">
        <v>4924</v>
      </c>
      <c r="D4820" s="140">
        <v>114.21</v>
      </c>
    </row>
    <row r="4821" spans="1:4" ht="30">
      <c r="A4821">
        <v>7714</v>
      </c>
      <c r="B4821" s="141" t="s">
        <v>9128</v>
      </c>
      <c r="C4821" t="s">
        <v>4924</v>
      </c>
      <c r="D4821" s="140">
        <v>136.5</v>
      </c>
    </row>
    <row r="4822" spans="1:4" ht="30">
      <c r="A4822">
        <v>7742</v>
      </c>
      <c r="B4822" s="141" t="s">
        <v>9129</v>
      </c>
      <c r="C4822" t="s">
        <v>4924</v>
      </c>
      <c r="D4822" s="140">
        <v>301.22000000000003</v>
      </c>
    </row>
    <row r="4823" spans="1:4" ht="30">
      <c r="A4823">
        <v>7750</v>
      </c>
      <c r="B4823" s="141" t="s">
        <v>9130</v>
      </c>
      <c r="C4823" t="s">
        <v>4924</v>
      </c>
      <c r="D4823" s="140">
        <v>367.71</v>
      </c>
    </row>
    <row r="4824" spans="1:4" ht="30">
      <c r="A4824">
        <v>7756</v>
      </c>
      <c r="B4824" s="141" t="s">
        <v>9131</v>
      </c>
      <c r="C4824" t="s">
        <v>4924</v>
      </c>
      <c r="D4824" s="140">
        <v>422.49</v>
      </c>
    </row>
    <row r="4825" spans="1:4" ht="30">
      <c r="A4825">
        <v>7765</v>
      </c>
      <c r="B4825" s="141" t="s">
        <v>9132</v>
      </c>
      <c r="C4825" t="s">
        <v>4924</v>
      </c>
      <c r="D4825" s="140">
        <v>473.57</v>
      </c>
    </row>
    <row r="4826" spans="1:4" ht="30">
      <c r="A4826">
        <v>12569</v>
      </c>
      <c r="B4826" s="141" t="s">
        <v>9133</v>
      </c>
      <c r="C4826" t="s">
        <v>4924</v>
      </c>
      <c r="D4826" s="140">
        <v>653.71</v>
      </c>
    </row>
    <row r="4827" spans="1:4" ht="30">
      <c r="A4827">
        <v>7766</v>
      </c>
      <c r="B4827" s="141" t="s">
        <v>9134</v>
      </c>
      <c r="C4827" t="s">
        <v>4924</v>
      </c>
      <c r="D4827" s="140">
        <v>694.57</v>
      </c>
    </row>
    <row r="4828" spans="1:4" ht="30">
      <c r="A4828">
        <v>7767</v>
      </c>
      <c r="B4828" s="141" t="s">
        <v>9135</v>
      </c>
      <c r="C4828" t="s">
        <v>4924</v>
      </c>
      <c r="D4828" s="140">
        <v>997.28</v>
      </c>
    </row>
    <row r="4829" spans="1:4" ht="30">
      <c r="A4829">
        <v>7727</v>
      </c>
      <c r="B4829" s="141" t="s">
        <v>9136</v>
      </c>
      <c r="C4829" t="s">
        <v>4924</v>
      </c>
      <c r="D4829" s="140">
        <v>2897.14</v>
      </c>
    </row>
    <row r="4830" spans="1:4" ht="30">
      <c r="A4830">
        <v>7760</v>
      </c>
      <c r="B4830" s="141" t="s">
        <v>9137</v>
      </c>
      <c r="C4830" t="s">
        <v>4924</v>
      </c>
      <c r="D4830" s="140">
        <v>115.14</v>
      </c>
    </row>
    <row r="4831" spans="1:4" ht="30">
      <c r="A4831">
        <v>7761</v>
      </c>
      <c r="B4831" s="141" t="s">
        <v>9138</v>
      </c>
      <c r="C4831" t="s">
        <v>4924</v>
      </c>
      <c r="D4831" s="140">
        <v>120.71</v>
      </c>
    </row>
    <row r="4832" spans="1:4" ht="30">
      <c r="A4832">
        <v>7752</v>
      </c>
      <c r="B4832" s="141" t="s">
        <v>9139</v>
      </c>
      <c r="C4832" t="s">
        <v>4924</v>
      </c>
      <c r="D4832" s="140">
        <v>146.71</v>
      </c>
    </row>
    <row r="4833" spans="1:4" ht="30">
      <c r="A4833">
        <v>7762</v>
      </c>
      <c r="B4833" s="141" t="s">
        <v>9140</v>
      </c>
      <c r="C4833" t="s">
        <v>4924</v>
      </c>
      <c r="D4833" s="140">
        <v>191.75</v>
      </c>
    </row>
    <row r="4834" spans="1:4" ht="30">
      <c r="A4834">
        <v>7722</v>
      </c>
      <c r="B4834" s="141" t="s">
        <v>9141</v>
      </c>
      <c r="C4834" t="s">
        <v>4924</v>
      </c>
      <c r="D4834" s="140">
        <v>293.42</v>
      </c>
    </row>
    <row r="4835" spans="1:4" ht="30">
      <c r="A4835">
        <v>7763</v>
      </c>
      <c r="B4835" s="141" t="s">
        <v>9142</v>
      </c>
      <c r="C4835" t="s">
        <v>4924</v>
      </c>
      <c r="D4835" s="140">
        <v>357.5</v>
      </c>
    </row>
    <row r="4836" spans="1:4" ht="30">
      <c r="A4836">
        <v>7764</v>
      </c>
      <c r="B4836" s="141" t="s">
        <v>9143</v>
      </c>
      <c r="C4836" t="s">
        <v>4924</v>
      </c>
      <c r="D4836" s="140">
        <v>427.14</v>
      </c>
    </row>
    <row r="4837" spans="1:4" ht="30">
      <c r="A4837">
        <v>12572</v>
      </c>
      <c r="B4837" s="141" t="s">
        <v>9144</v>
      </c>
      <c r="C4837" t="s">
        <v>4924</v>
      </c>
      <c r="D4837" s="140">
        <v>603.57000000000005</v>
      </c>
    </row>
    <row r="4838" spans="1:4" ht="30">
      <c r="A4838">
        <v>12573</v>
      </c>
      <c r="B4838" s="141" t="s">
        <v>9145</v>
      </c>
      <c r="C4838" t="s">
        <v>4924</v>
      </c>
      <c r="D4838" s="140">
        <v>793.92</v>
      </c>
    </row>
    <row r="4839" spans="1:4" ht="30">
      <c r="A4839">
        <v>12574</v>
      </c>
      <c r="B4839" s="141" t="s">
        <v>9146</v>
      </c>
      <c r="C4839" t="s">
        <v>4924</v>
      </c>
      <c r="D4839" s="140">
        <v>959.95</v>
      </c>
    </row>
    <row r="4840" spans="1:4" ht="30">
      <c r="A4840">
        <v>12575</v>
      </c>
      <c r="B4840" s="141" t="s">
        <v>9147</v>
      </c>
      <c r="C4840" t="s">
        <v>4924</v>
      </c>
      <c r="D4840" s="140">
        <v>1457.85</v>
      </c>
    </row>
    <row r="4841" spans="1:4" ht="30">
      <c r="A4841">
        <v>12576</v>
      </c>
      <c r="B4841" s="141" t="s">
        <v>9148</v>
      </c>
      <c r="C4841" t="s">
        <v>4924</v>
      </c>
      <c r="D4841" s="140">
        <v>176.42</v>
      </c>
    </row>
    <row r="4842" spans="1:4" ht="30">
      <c r="A4842">
        <v>12577</v>
      </c>
      <c r="B4842" s="141" t="s">
        <v>9149</v>
      </c>
      <c r="C4842" t="s">
        <v>4924</v>
      </c>
      <c r="D4842" s="140">
        <v>237.71</v>
      </c>
    </row>
    <row r="4843" spans="1:4" ht="30">
      <c r="A4843">
        <v>12578</v>
      </c>
      <c r="B4843" s="141" t="s">
        <v>9150</v>
      </c>
      <c r="C4843" t="s">
        <v>4924</v>
      </c>
      <c r="D4843" s="140">
        <v>287.85000000000002</v>
      </c>
    </row>
    <row r="4844" spans="1:4" ht="30">
      <c r="A4844">
        <v>12579</v>
      </c>
      <c r="B4844" s="141" t="s">
        <v>9151</v>
      </c>
      <c r="C4844" t="s">
        <v>4924</v>
      </c>
      <c r="D4844" s="140">
        <v>495.85</v>
      </c>
    </row>
    <row r="4845" spans="1:4" ht="30">
      <c r="A4845">
        <v>12580</v>
      </c>
      <c r="B4845" s="141" t="s">
        <v>9152</v>
      </c>
      <c r="C4845" t="s">
        <v>4924</v>
      </c>
      <c r="D4845" s="140">
        <v>516.65</v>
      </c>
    </row>
    <row r="4846" spans="1:4" ht="30">
      <c r="A4846">
        <v>12581</v>
      </c>
      <c r="B4846" s="141" t="s">
        <v>9153</v>
      </c>
      <c r="C4846" t="s">
        <v>4924</v>
      </c>
      <c r="D4846" s="140">
        <v>553.41999999999996</v>
      </c>
    </row>
    <row r="4847" spans="1:4" ht="30">
      <c r="A4847">
        <v>7720</v>
      </c>
      <c r="B4847" s="141" t="s">
        <v>9154</v>
      </c>
      <c r="C4847" t="s">
        <v>4924</v>
      </c>
      <c r="D4847" s="140">
        <v>865.42</v>
      </c>
    </row>
    <row r="4848" spans="1:4" ht="30">
      <c r="A4848">
        <v>40335</v>
      </c>
      <c r="B4848" s="141" t="s">
        <v>9155</v>
      </c>
      <c r="C4848" t="s">
        <v>4924</v>
      </c>
      <c r="D4848" s="140">
        <v>181.07</v>
      </c>
    </row>
    <row r="4849" spans="1:4" ht="30">
      <c r="A4849">
        <v>7740</v>
      </c>
      <c r="B4849" s="141" t="s">
        <v>9156</v>
      </c>
      <c r="C4849" t="s">
        <v>4924</v>
      </c>
      <c r="D4849" s="140">
        <v>185.71</v>
      </c>
    </row>
    <row r="4850" spans="1:4" ht="30">
      <c r="A4850">
        <v>7741</v>
      </c>
      <c r="B4850" s="141" t="s">
        <v>9157</v>
      </c>
      <c r="C4850" t="s">
        <v>4924</v>
      </c>
      <c r="D4850" s="140">
        <v>343.57</v>
      </c>
    </row>
    <row r="4851" spans="1:4" ht="30">
      <c r="A4851">
        <v>7774</v>
      </c>
      <c r="B4851" s="141" t="s">
        <v>9158</v>
      </c>
      <c r="C4851" t="s">
        <v>4924</v>
      </c>
      <c r="D4851" s="140">
        <v>421.57</v>
      </c>
    </row>
    <row r="4852" spans="1:4" ht="30">
      <c r="A4852">
        <v>7744</v>
      </c>
      <c r="B4852" s="141" t="s">
        <v>9159</v>
      </c>
      <c r="C4852" t="s">
        <v>4924</v>
      </c>
      <c r="D4852" s="140">
        <v>550.64</v>
      </c>
    </row>
    <row r="4853" spans="1:4" ht="30">
      <c r="A4853">
        <v>7773</v>
      </c>
      <c r="B4853" s="141" t="s">
        <v>9160</v>
      </c>
      <c r="C4853" t="s">
        <v>4924</v>
      </c>
      <c r="D4853" s="140">
        <v>562.79999999999995</v>
      </c>
    </row>
    <row r="4854" spans="1:4" ht="30">
      <c r="A4854">
        <v>7754</v>
      </c>
      <c r="B4854" s="141" t="s">
        <v>9161</v>
      </c>
      <c r="C4854" t="s">
        <v>4924</v>
      </c>
      <c r="D4854" s="140">
        <v>853.35</v>
      </c>
    </row>
    <row r="4855" spans="1:4" ht="30">
      <c r="A4855">
        <v>7735</v>
      </c>
      <c r="B4855" s="141" t="s">
        <v>9162</v>
      </c>
      <c r="C4855" t="s">
        <v>4924</v>
      </c>
      <c r="D4855" s="140">
        <v>1105</v>
      </c>
    </row>
    <row r="4856" spans="1:4" ht="30">
      <c r="A4856">
        <v>7755</v>
      </c>
      <c r="B4856" s="141" t="s">
        <v>9163</v>
      </c>
      <c r="C4856" t="s">
        <v>4924</v>
      </c>
      <c r="D4856" s="140">
        <v>219.14</v>
      </c>
    </row>
    <row r="4857" spans="1:4" ht="30">
      <c r="A4857">
        <v>7776</v>
      </c>
      <c r="B4857" s="141" t="s">
        <v>9164</v>
      </c>
      <c r="C4857" t="s">
        <v>4924</v>
      </c>
      <c r="D4857" s="140">
        <v>456.85</v>
      </c>
    </row>
    <row r="4858" spans="1:4" ht="30">
      <c r="A4858">
        <v>7743</v>
      </c>
      <c r="B4858" s="141" t="s">
        <v>9165</v>
      </c>
      <c r="C4858" t="s">
        <v>4924</v>
      </c>
      <c r="D4858" s="140">
        <v>483.78</v>
      </c>
    </row>
    <row r="4859" spans="1:4" ht="30">
      <c r="A4859">
        <v>7733</v>
      </c>
      <c r="B4859" s="141" t="s">
        <v>9166</v>
      </c>
      <c r="C4859" t="s">
        <v>4924</v>
      </c>
      <c r="D4859" s="140">
        <v>631.41999999999996</v>
      </c>
    </row>
    <row r="4860" spans="1:4" ht="30">
      <c r="A4860">
        <v>7775</v>
      </c>
      <c r="B4860" s="141" t="s">
        <v>9167</v>
      </c>
      <c r="C4860" t="s">
        <v>4924</v>
      </c>
      <c r="D4860" s="140">
        <v>691.78</v>
      </c>
    </row>
    <row r="4861" spans="1:4" ht="30">
      <c r="A4861">
        <v>7734</v>
      </c>
      <c r="B4861" s="141" t="s">
        <v>9168</v>
      </c>
      <c r="C4861" t="s">
        <v>4924</v>
      </c>
      <c r="D4861" s="140">
        <v>979.64</v>
      </c>
    </row>
    <row r="4862" spans="1:4" ht="30">
      <c r="A4862">
        <v>37449</v>
      </c>
      <c r="B4862" s="141" t="s">
        <v>9169</v>
      </c>
      <c r="C4862" t="s">
        <v>4924</v>
      </c>
      <c r="D4862" s="140">
        <v>34.18</v>
      </c>
    </row>
    <row r="4863" spans="1:4" ht="30">
      <c r="A4863">
        <v>37450</v>
      </c>
      <c r="B4863" s="141" t="s">
        <v>9170</v>
      </c>
      <c r="C4863" t="s">
        <v>4924</v>
      </c>
      <c r="D4863" s="140">
        <v>47.86</v>
      </c>
    </row>
    <row r="4864" spans="1:4" ht="30">
      <c r="A4864">
        <v>37451</v>
      </c>
      <c r="B4864" s="141" t="s">
        <v>9171</v>
      </c>
      <c r="C4864" t="s">
        <v>4924</v>
      </c>
      <c r="D4864" s="140">
        <v>66.819999999999993</v>
      </c>
    </row>
    <row r="4865" spans="1:4" ht="30">
      <c r="A4865">
        <v>37452</v>
      </c>
      <c r="B4865" s="141" t="s">
        <v>9172</v>
      </c>
      <c r="C4865" t="s">
        <v>4924</v>
      </c>
      <c r="D4865" s="140">
        <v>97.12</v>
      </c>
    </row>
    <row r="4866" spans="1:4" ht="30">
      <c r="A4866">
        <v>37453</v>
      </c>
      <c r="B4866" s="141" t="s">
        <v>9173</v>
      </c>
      <c r="C4866" t="s">
        <v>4924</v>
      </c>
      <c r="D4866" s="140">
        <v>111.85</v>
      </c>
    </row>
    <row r="4867" spans="1:4" ht="30">
      <c r="A4867">
        <v>7778</v>
      </c>
      <c r="B4867" s="141" t="s">
        <v>9174</v>
      </c>
      <c r="C4867" t="s">
        <v>4924</v>
      </c>
      <c r="D4867" s="140">
        <v>41.95</v>
      </c>
    </row>
    <row r="4868" spans="1:4" ht="30">
      <c r="A4868">
        <v>7796</v>
      </c>
      <c r="B4868" s="141" t="s">
        <v>9175</v>
      </c>
      <c r="C4868" t="s">
        <v>4924</v>
      </c>
      <c r="D4868" s="140">
        <v>57.5</v>
      </c>
    </row>
    <row r="4869" spans="1:4" ht="30">
      <c r="A4869">
        <v>7781</v>
      </c>
      <c r="B4869" s="141" t="s">
        <v>9176</v>
      </c>
      <c r="C4869" t="s">
        <v>4924</v>
      </c>
      <c r="D4869" s="140">
        <v>67.95</v>
      </c>
    </row>
    <row r="4870" spans="1:4" ht="30">
      <c r="A4870">
        <v>7795</v>
      </c>
      <c r="B4870" s="141" t="s">
        <v>9177</v>
      </c>
      <c r="C4870" t="s">
        <v>4924</v>
      </c>
      <c r="D4870" s="140">
        <v>101.13</v>
      </c>
    </row>
    <row r="4871" spans="1:4" ht="30">
      <c r="A4871">
        <v>7791</v>
      </c>
      <c r="B4871" s="141" t="s">
        <v>9178</v>
      </c>
      <c r="C4871" t="s">
        <v>4924</v>
      </c>
      <c r="D4871" s="140">
        <v>121.06</v>
      </c>
    </row>
    <row r="4872" spans="1:4" ht="30">
      <c r="A4872">
        <v>7783</v>
      </c>
      <c r="B4872" s="141" t="s">
        <v>9179</v>
      </c>
      <c r="C4872" t="s">
        <v>4924</v>
      </c>
      <c r="D4872" s="140">
        <v>42.89</v>
      </c>
    </row>
    <row r="4873" spans="1:4" ht="30">
      <c r="A4873">
        <v>7790</v>
      </c>
      <c r="B4873" s="141" t="s">
        <v>9180</v>
      </c>
      <c r="C4873" t="s">
        <v>4924</v>
      </c>
      <c r="D4873" s="140">
        <v>67.599999999999994</v>
      </c>
    </row>
    <row r="4874" spans="1:4" ht="30">
      <c r="A4874">
        <v>7785</v>
      </c>
      <c r="B4874" s="141" t="s">
        <v>9181</v>
      </c>
      <c r="C4874" t="s">
        <v>4924</v>
      </c>
      <c r="D4874" s="140">
        <v>74.59</v>
      </c>
    </row>
    <row r="4875" spans="1:4" ht="30">
      <c r="A4875">
        <v>7792</v>
      </c>
      <c r="B4875" s="141" t="s">
        <v>9182</v>
      </c>
      <c r="C4875" t="s">
        <v>4924</v>
      </c>
      <c r="D4875" s="140">
        <v>105.79</v>
      </c>
    </row>
    <row r="4876" spans="1:4" ht="30">
      <c r="A4876">
        <v>7793</v>
      </c>
      <c r="B4876" s="141" t="s">
        <v>9183</v>
      </c>
      <c r="C4876" t="s">
        <v>4924</v>
      </c>
      <c r="D4876" s="140">
        <v>124.94</v>
      </c>
    </row>
    <row r="4877" spans="1:4" ht="30">
      <c r="A4877">
        <v>13159</v>
      </c>
      <c r="B4877" s="141" t="s">
        <v>9184</v>
      </c>
      <c r="C4877" t="s">
        <v>4924</v>
      </c>
      <c r="D4877" s="140">
        <v>108.78</v>
      </c>
    </row>
    <row r="4878" spans="1:4" ht="30">
      <c r="A4878">
        <v>13168</v>
      </c>
      <c r="B4878" s="141" t="s">
        <v>9185</v>
      </c>
      <c r="C4878" t="s">
        <v>4924</v>
      </c>
      <c r="D4878" s="140">
        <v>132.09</v>
      </c>
    </row>
    <row r="4879" spans="1:4" ht="30">
      <c r="A4879">
        <v>13173</v>
      </c>
      <c r="B4879" s="141" t="s">
        <v>9186</v>
      </c>
      <c r="C4879" t="s">
        <v>4924</v>
      </c>
      <c r="D4879" s="140">
        <v>178.71</v>
      </c>
    </row>
    <row r="4880" spans="1:4" ht="30">
      <c r="A4880">
        <v>12583</v>
      </c>
      <c r="B4880" s="141" t="s">
        <v>9187</v>
      </c>
      <c r="C4880" t="s">
        <v>4924</v>
      </c>
      <c r="D4880" s="140">
        <v>35.74</v>
      </c>
    </row>
    <row r="4881" spans="1:4" ht="30">
      <c r="A4881">
        <v>12584</v>
      </c>
      <c r="B4881" s="141" t="s">
        <v>9188</v>
      </c>
      <c r="C4881" t="s">
        <v>4924</v>
      </c>
      <c r="D4881" s="140">
        <v>46.62</v>
      </c>
    </row>
    <row r="4882" spans="1:4" ht="30">
      <c r="A4882">
        <v>12613</v>
      </c>
      <c r="B4882" s="141" t="s">
        <v>9189</v>
      </c>
      <c r="C4882" t="s">
        <v>4923</v>
      </c>
      <c r="D4882" s="140">
        <v>24.14</v>
      </c>
    </row>
    <row r="4883" spans="1:4" ht="30">
      <c r="A4883">
        <v>1031</v>
      </c>
      <c r="B4883" s="141" t="s">
        <v>2768</v>
      </c>
      <c r="C4883" t="s">
        <v>4923</v>
      </c>
      <c r="D4883" s="140">
        <v>15.14</v>
      </c>
    </row>
    <row r="4884" spans="1:4" ht="30">
      <c r="A4884">
        <v>39707</v>
      </c>
      <c r="B4884" s="141" t="s">
        <v>5749</v>
      </c>
      <c r="C4884" t="s">
        <v>4924</v>
      </c>
      <c r="D4884" s="140">
        <v>5.37</v>
      </c>
    </row>
    <row r="4885" spans="1:4" ht="30">
      <c r="A4885">
        <v>39708</v>
      </c>
      <c r="B4885" s="141" t="s">
        <v>5750</v>
      </c>
      <c r="C4885" t="s">
        <v>4924</v>
      </c>
      <c r="D4885" s="140">
        <v>5.2</v>
      </c>
    </row>
    <row r="4886" spans="1:4" ht="30">
      <c r="A4886">
        <v>39710</v>
      </c>
      <c r="B4886" s="141" t="s">
        <v>5751</v>
      </c>
      <c r="C4886" t="s">
        <v>4924</v>
      </c>
      <c r="D4886" s="140">
        <v>3.66</v>
      </c>
    </row>
    <row r="4887" spans="1:4" ht="30">
      <c r="A4887">
        <v>39709</v>
      </c>
      <c r="B4887" s="141" t="s">
        <v>5752</v>
      </c>
      <c r="C4887" t="s">
        <v>4924</v>
      </c>
      <c r="D4887" s="140">
        <v>5.08</v>
      </c>
    </row>
    <row r="4888" spans="1:4" ht="30">
      <c r="A4888">
        <v>39711</v>
      </c>
      <c r="B4888" s="141" t="s">
        <v>5753</v>
      </c>
      <c r="C4888" t="s">
        <v>4924</v>
      </c>
      <c r="D4888" s="140">
        <v>5.7</v>
      </c>
    </row>
    <row r="4889" spans="1:4" ht="30">
      <c r="A4889">
        <v>39712</v>
      </c>
      <c r="B4889" s="141" t="s">
        <v>5754</v>
      </c>
      <c r="C4889" t="s">
        <v>4924</v>
      </c>
      <c r="D4889" s="140">
        <v>2</v>
      </c>
    </row>
    <row r="4890" spans="1:4" ht="30">
      <c r="A4890">
        <v>39713</v>
      </c>
      <c r="B4890" s="141" t="s">
        <v>5755</v>
      </c>
      <c r="C4890" t="s">
        <v>4924</v>
      </c>
      <c r="D4890" s="140">
        <v>1.58</v>
      </c>
    </row>
    <row r="4891" spans="1:4" ht="30">
      <c r="A4891">
        <v>39714</v>
      </c>
      <c r="B4891" s="141" t="s">
        <v>5756</v>
      </c>
      <c r="C4891" t="s">
        <v>4924</v>
      </c>
      <c r="D4891" s="140">
        <v>3.62</v>
      </c>
    </row>
    <row r="4892" spans="1:4" ht="30">
      <c r="A4892">
        <v>39715</v>
      </c>
      <c r="B4892" s="141" t="s">
        <v>5757</v>
      </c>
      <c r="C4892" t="s">
        <v>4924</v>
      </c>
      <c r="D4892" s="140">
        <v>2.58</v>
      </c>
    </row>
    <row r="4893" spans="1:4" ht="30">
      <c r="A4893">
        <v>39716</v>
      </c>
      <c r="B4893" s="141" t="s">
        <v>5758</v>
      </c>
      <c r="C4893" t="s">
        <v>4924</v>
      </c>
      <c r="D4893" s="140">
        <v>1.95</v>
      </c>
    </row>
    <row r="4894" spans="1:4" ht="30">
      <c r="A4894">
        <v>39718</v>
      </c>
      <c r="B4894" s="141" t="s">
        <v>5759</v>
      </c>
      <c r="C4894" t="s">
        <v>4924</v>
      </c>
      <c r="D4894" s="140">
        <v>3.33</v>
      </c>
    </row>
    <row r="4895" spans="1:4" ht="30">
      <c r="A4895">
        <v>9813</v>
      </c>
      <c r="B4895" s="141" t="s">
        <v>5760</v>
      </c>
      <c r="C4895" t="s">
        <v>4924</v>
      </c>
      <c r="D4895" s="140">
        <v>5.71</v>
      </c>
    </row>
    <row r="4896" spans="1:4" ht="30">
      <c r="A4896">
        <v>9815</v>
      </c>
      <c r="B4896" s="141" t="s">
        <v>5761</v>
      </c>
      <c r="C4896" t="s">
        <v>4924</v>
      </c>
      <c r="D4896" s="140">
        <v>11.27</v>
      </c>
    </row>
    <row r="4897" spans="1:4" ht="30">
      <c r="A4897">
        <v>44543</v>
      </c>
      <c r="B4897" s="141" t="s">
        <v>9190</v>
      </c>
      <c r="C4897" t="s">
        <v>4924</v>
      </c>
      <c r="D4897" s="140">
        <v>5611.02</v>
      </c>
    </row>
    <row r="4898" spans="1:4" ht="30">
      <c r="A4898">
        <v>44526</v>
      </c>
      <c r="B4898" s="141" t="s">
        <v>9191</v>
      </c>
      <c r="C4898" t="s">
        <v>4924</v>
      </c>
      <c r="D4898" s="140">
        <v>137.52000000000001</v>
      </c>
    </row>
    <row r="4899" spans="1:4" ht="30">
      <c r="A4899">
        <v>44518</v>
      </c>
      <c r="B4899" s="141" t="s">
        <v>9192</v>
      </c>
      <c r="C4899" t="s">
        <v>4924</v>
      </c>
      <c r="D4899" s="140">
        <v>4130.8900000000003</v>
      </c>
    </row>
    <row r="4900" spans="1:4" ht="30">
      <c r="A4900">
        <v>44544</v>
      </c>
      <c r="B4900" s="141" t="s">
        <v>9193</v>
      </c>
      <c r="C4900" t="s">
        <v>4924</v>
      </c>
      <c r="D4900" s="140">
        <v>2008.27</v>
      </c>
    </row>
    <row r="4901" spans="1:4" ht="30">
      <c r="A4901">
        <v>44545</v>
      </c>
      <c r="B4901" s="141" t="s">
        <v>9194</v>
      </c>
      <c r="C4901" t="s">
        <v>4924</v>
      </c>
      <c r="D4901" s="140">
        <v>295.18</v>
      </c>
    </row>
    <row r="4902" spans="1:4" ht="30">
      <c r="A4902">
        <v>44546</v>
      </c>
      <c r="B4902" s="141" t="s">
        <v>9195</v>
      </c>
      <c r="C4902" t="s">
        <v>4924</v>
      </c>
      <c r="D4902" s="140">
        <v>1318.31</v>
      </c>
    </row>
    <row r="4903" spans="1:4" ht="30">
      <c r="A4903">
        <v>44525</v>
      </c>
      <c r="B4903" s="141" t="s">
        <v>9196</v>
      </c>
      <c r="C4903" t="s">
        <v>4924</v>
      </c>
      <c r="D4903" s="140">
        <v>5089.16</v>
      </c>
    </row>
    <row r="4904" spans="1:4" ht="30">
      <c r="A4904">
        <v>44547</v>
      </c>
      <c r="B4904" s="141" t="s">
        <v>9197</v>
      </c>
      <c r="C4904" t="s">
        <v>4924</v>
      </c>
      <c r="D4904" s="140">
        <v>460.15</v>
      </c>
    </row>
    <row r="4905" spans="1:4" ht="30">
      <c r="A4905">
        <v>44519</v>
      </c>
      <c r="B4905" s="141" t="s">
        <v>9198</v>
      </c>
      <c r="C4905" t="s">
        <v>4924</v>
      </c>
      <c r="D4905" s="140">
        <v>1127.5</v>
      </c>
    </row>
    <row r="4906" spans="1:4" ht="30">
      <c r="A4906">
        <v>44520</v>
      </c>
      <c r="B4906" s="141" t="s">
        <v>9199</v>
      </c>
      <c r="C4906" t="s">
        <v>4924</v>
      </c>
      <c r="D4906" s="140">
        <v>1816</v>
      </c>
    </row>
    <row r="4907" spans="1:4" ht="30">
      <c r="A4907">
        <v>44521</v>
      </c>
      <c r="B4907" s="141" t="s">
        <v>9200</v>
      </c>
      <c r="C4907" t="s">
        <v>4924</v>
      </c>
      <c r="D4907" s="140">
        <v>29.29</v>
      </c>
    </row>
    <row r="4908" spans="1:4" ht="30">
      <c r="A4908">
        <v>44522</v>
      </c>
      <c r="B4908" s="141" t="s">
        <v>9201</v>
      </c>
      <c r="C4908" t="s">
        <v>4924</v>
      </c>
      <c r="D4908" s="140">
        <v>3188.22</v>
      </c>
    </row>
    <row r="4909" spans="1:4" ht="30">
      <c r="A4909">
        <v>44523</v>
      </c>
      <c r="B4909" s="141" t="s">
        <v>9202</v>
      </c>
      <c r="C4909" t="s">
        <v>4924</v>
      </c>
      <c r="D4909" s="140">
        <v>4741.78</v>
      </c>
    </row>
    <row r="4910" spans="1:4" ht="30">
      <c r="A4910">
        <v>44527</v>
      </c>
      <c r="B4910" s="141" t="s">
        <v>9203</v>
      </c>
      <c r="C4910" t="s">
        <v>4924</v>
      </c>
      <c r="D4910" s="140">
        <v>2377.88</v>
      </c>
    </row>
    <row r="4911" spans="1:4" ht="30">
      <c r="A4911">
        <v>44524</v>
      </c>
      <c r="B4911" s="141" t="s">
        <v>9204</v>
      </c>
      <c r="C4911" t="s">
        <v>4924</v>
      </c>
      <c r="D4911" s="140">
        <v>65.52</v>
      </c>
    </row>
    <row r="4912" spans="1:4" ht="30">
      <c r="A4912">
        <v>44542</v>
      </c>
      <c r="B4912" s="141" t="s">
        <v>9205</v>
      </c>
      <c r="C4912" t="s">
        <v>4924</v>
      </c>
      <c r="D4912" s="140">
        <v>3102.34</v>
      </c>
    </row>
    <row r="4913" spans="1:4">
      <c r="A4913">
        <v>9876</v>
      </c>
      <c r="B4913" s="141" t="s">
        <v>2769</v>
      </c>
      <c r="C4913" t="s">
        <v>4924</v>
      </c>
      <c r="D4913" s="140">
        <v>30.65</v>
      </c>
    </row>
    <row r="4914" spans="1:4">
      <c r="A4914">
        <v>9877</v>
      </c>
      <c r="B4914" s="141" t="s">
        <v>2770</v>
      </c>
      <c r="C4914" t="s">
        <v>4924</v>
      </c>
      <c r="D4914" s="140">
        <v>107.38</v>
      </c>
    </row>
    <row r="4915" spans="1:4">
      <c r="A4915">
        <v>9878</v>
      </c>
      <c r="B4915" s="141" t="s">
        <v>2771</v>
      </c>
      <c r="C4915" t="s">
        <v>4924</v>
      </c>
      <c r="D4915" s="140">
        <v>139.87</v>
      </c>
    </row>
    <row r="4916" spans="1:4">
      <c r="A4916">
        <v>9879</v>
      </c>
      <c r="B4916" s="141" t="s">
        <v>2772</v>
      </c>
      <c r="C4916" t="s">
        <v>4924</v>
      </c>
      <c r="D4916" s="140">
        <v>333.84</v>
      </c>
    </row>
    <row r="4917" spans="1:4" ht="30">
      <c r="A4917">
        <v>41986</v>
      </c>
      <c r="B4917" s="141" t="s">
        <v>9206</v>
      </c>
      <c r="C4917" t="s">
        <v>4924</v>
      </c>
      <c r="D4917" s="140">
        <v>3192.52</v>
      </c>
    </row>
    <row r="4918" spans="1:4" ht="30">
      <c r="A4918">
        <v>43422</v>
      </c>
      <c r="B4918" s="141" t="s">
        <v>9207</v>
      </c>
      <c r="C4918" t="s">
        <v>4924</v>
      </c>
      <c r="D4918" s="140">
        <v>3915.31</v>
      </c>
    </row>
    <row r="4919" spans="1:4" ht="30">
      <c r="A4919">
        <v>41987</v>
      </c>
      <c r="B4919" s="141" t="s">
        <v>9208</v>
      </c>
      <c r="C4919" t="s">
        <v>4924</v>
      </c>
      <c r="D4919" s="140">
        <v>4538.17</v>
      </c>
    </row>
    <row r="4920" spans="1:4" ht="30">
      <c r="A4920">
        <v>41988</v>
      </c>
      <c r="B4920" s="141" t="s">
        <v>9209</v>
      </c>
      <c r="C4920" t="s">
        <v>4924</v>
      </c>
      <c r="D4920" s="140">
        <v>5994.28</v>
      </c>
    </row>
    <row r="4921" spans="1:4" ht="30">
      <c r="A4921">
        <v>41697</v>
      </c>
      <c r="B4921" s="141" t="s">
        <v>9210</v>
      </c>
      <c r="C4921" t="s">
        <v>4924</v>
      </c>
      <c r="D4921" s="140">
        <v>1062.47</v>
      </c>
    </row>
    <row r="4922" spans="1:4" ht="30">
      <c r="A4922">
        <v>41985</v>
      </c>
      <c r="B4922" s="141" t="s">
        <v>9211</v>
      </c>
      <c r="C4922" t="s">
        <v>4924</v>
      </c>
      <c r="D4922" s="140">
        <v>1479.73</v>
      </c>
    </row>
    <row r="4923" spans="1:4" ht="30">
      <c r="A4923">
        <v>41699</v>
      </c>
      <c r="B4923" s="141" t="s">
        <v>9212</v>
      </c>
      <c r="C4923" t="s">
        <v>4924</v>
      </c>
      <c r="D4923" s="140">
        <v>2107.06</v>
      </c>
    </row>
    <row r="4924" spans="1:4" ht="45">
      <c r="A4924">
        <v>38053</v>
      </c>
      <c r="B4924" s="141" t="s">
        <v>2773</v>
      </c>
      <c r="C4924" t="s">
        <v>4924</v>
      </c>
      <c r="D4924" s="140">
        <v>23.48</v>
      </c>
    </row>
    <row r="4925" spans="1:4" ht="45">
      <c r="A4925">
        <v>38054</v>
      </c>
      <c r="B4925" s="141" t="s">
        <v>2774</v>
      </c>
      <c r="C4925" t="s">
        <v>4924</v>
      </c>
      <c r="D4925" s="140">
        <v>40.369999999999997</v>
      </c>
    </row>
    <row r="4926" spans="1:4" ht="45">
      <c r="A4926">
        <v>38052</v>
      </c>
      <c r="B4926" s="141" t="s">
        <v>2775</v>
      </c>
      <c r="C4926" t="s">
        <v>4924</v>
      </c>
      <c r="D4926" s="140">
        <v>11.37</v>
      </c>
    </row>
    <row r="4927" spans="1:4" ht="45">
      <c r="A4927">
        <v>38051</v>
      </c>
      <c r="B4927" s="141" t="s">
        <v>2776</v>
      </c>
      <c r="C4927" t="s">
        <v>4924</v>
      </c>
      <c r="D4927" s="140">
        <v>7.09</v>
      </c>
    </row>
    <row r="4928" spans="1:4">
      <c r="A4928">
        <v>38787</v>
      </c>
      <c r="B4928" s="141" t="s">
        <v>5762</v>
      </c>
      <c r="C4928" t="s">
        <v>4924</v>
      </c>
      <c r="D4928" s="140">
        <v>6.12</v>
      </c>
    </row>
    <row r="4929" spans="1:4">
      <c r="A4929">
        <v>38825</v>
      </c>
      <c r="B4929" s="141" t="s">
        <v>5763</v>
      </c>
      <c r="C4929" t="s">
        <v>4924</v>
      </c>
      <c r="D4929" s="140">
        <v>8.02</v>
      </c>
    </row>
    <row r="4930" spans="1:4">
      <c r="A4930">
        <v>38826</v>
      </c>
      <c r="B4930" s="141" t="s">
        <v>5764</v>
      </c>
      <c r="C4930" t="s">
        <v>4924</v>
      </c>
      <c r="D4930" s="140">
        <v>11.88</v>
      </c>
    </row>
    <row r="4931" spans="1:4">
      <c r="A4931">
        <v>38827</v>
      </c>
      <c r="B4931" s="141" t="s">
        <v>5765</v>
      </c>
      <c r="C4931" t="s">
        <v>4924</v>
      </c>
      <c r="D4931" s="140">
        <v>19.09</v>
      </c>
    </row>
    <row r="4932" spans="1:4">
      <c r="A4932">
        <v>38830</v>
      </c>
      <c r="B4932" s="141" t="s">
        <v>5766</v>
      </c>
      <c r="C4932" t="s">
        <v>4924</v>
      </c>
      <c r="D4932" s="140">
        <v>26.73</v>
      </c>
    </row>
    <row r="4933" spans="1:4">
      <c r="A4933">
        <v>38828</v>
      </c>
      <c r="B4933" s="141" t="s">
        <v>5767</v>
      </c>
      <c r="C4933" t="s">
        <v>4924</v>
      </c>
      <c r="D4933" s="140">
        <v>11.79</v>
      </c>
    </row>
    <row r="4934" spans="1:4">
      <c r="A4934">
        <v>38829</v>
      </c>
      <c r="B4934" s="141" t="s">
        <v>5768</v>
      </c>
      <c r="C4934" t="s">
        <v>4924</v>
      </c>
      <c r="D4934" s="140">
        <v>19.309999999999999</v>
      </c>
    </row>
    <row r="4935" spans="1:4">
      <c r="A4935">
        <v>38831</v>
      </c>
      <c r="B4935" s="141" t="s">
        <v>5769</v>
      </c>
      <c r="C4935" t="s">
        <v>4924</v>
      </c>
      <c r="D4935" s="140">
        <v>37.28</v>
      </c>
    </row>
    <row r="4936" spans="1:4">
      <c r="A4936">
        <v>36274</v>
      </c>
      <c r="B4936" s="141" t="s">
        <v>5770</v>
      </c>
      <c r="C4936" t="s">
        <v>4924</v>
      </c>
      <c r="D4936" s="140">
        <v>9.85</v>
      </c>
    </row>
    <row r="4937" spans="1:4">
      <c r="A4937">
        <v>36278</v>
      </c>
      <c r="B4937" s="141" t="s">
        <v>5771</v>
      </c>
      <c r="C4937" t="s">
        <v>4924</v>
      </c>
      <c r="D4937" s="140">
        <v>13.36</v>
      </c>
    </row>
    <row r="4938" spans="1:4">
      <c r="A4938">
        <v>38977</v>
      </c>
      <c r="B4938" s="141" t="s">
        <v>5772</v>
      </c>
      <c r="C4938" t="s">
        <v>4924</v>
      </c>
      <c r="D4938" s="140">
        <v>203.33</v>
      </c>
    </row>
    <row r="4939" spans="1:4">
      <c r="A4939">
        <v>38971</v>
      </c>
      <c r="B4939" s="141" t="s">
        <v>5773</v>
      </c>
      <c r="C4939" t="s">
        <v>4924</v>
      </c>
      <c r="D4939" s="140">
        <v>16.75</v>
      </c>
    </row>
    <row r="4940" spans="1:4">
      <c r="A4940">
        <v>38972</v>
      </c>
      <c r="B4940" s="141" t="s">
        <v>5774</v>
      </c>
      <c r="C4940" t="s">
        <v>4924</v>
      </c>
      <c r="D4940" s="140">
        <v>25.51</v>
      </c>
    </row>
    <row r="4941" spans="1:4">
      <c r="A4941">
        <v>38973</v>
      </c>
      <c r="B4941" s="141" t="s">
        <v>5775</v>
      </c>
      <c r="C4941" t="s">
        <v>4924</v>
      </c>
      <c r="D4941" s="140">
        <v>33.75</v>
      </c>
    </row>
    <row r="4942" spans="1:4">
      <c r="A4942">
        <v>38974</v>
      </c>
      <c r="B4942" s="141" t="s">
        <v>5776</v>
      </c>
      <c r="C4942" t="s">
        <v>4924</v>
      </c>
      <c r="D4942" s="140">
        <v>49.22</v>
      </c>
    </row>
    <row r="4943" spans="1:4">
      <c r="A4943">
        <v>38975</v>
      </c>
      <c r="B4943" s="141" t="s">
        <v>5777</v>
      </c>
      <c r="C4943" t="s">
        <v>4924</v>
      </c>
      <c r="D4943" s="140">
        <v>82.02</v>
      </c>
    </row>
    <row r="4944" spans="1:4">
      <c r="A4944">
        <v>38976</v>
      </c>
      <c r="B4944" s="141" t="s">
        <v>5778</v>
      </c>
      <c r="C4944" t="s">
        <v>4924</v>
      </c>
      <c r="D4944" s="140">
        <v>115.03</v>
      </c>
    </row>
    <row r="4945" spans="1:4">
      <c r="A4945">
        <v>38986</v>
      </c>
      <c r="B4945" s="141" t="s">
        <v>5779</v>
      </c>
      <c r="C4945" t="s">
        <v>4924</v>
      </c>
      <c r="D4945" s="140">
        <v>231.48</v>
      </c>
    </row>
    <row r="4946" spans="1:4">
      <c r="A4946">
        <v>38978</v>
      </c>
      <c r="B4946" s="141" t="s">
        <v>5780</v>
      </c>
      <c r="C4946" t="s">
        <v>4924</v>
      </c>
      <c r="D4946" s="140">
        <v>9.85</v>
      </c>
    </row>
    <row r="4947" spans="1:4">
      <c r="A4947">
        <v>38979</v>
      </c>
      <c r="B4947" s="141" t="s">
        <v>5781</v>
      </c>
      <c r="C4947" t="s">
        <v>4924</v>
      </c>
      <c r="D4947" s="140">
        <v>13.36</v>
      </c>
    </row>
    <row r="4948" spans="1:4">
      <c r="A4948">
        <v>38980</v>
      </c>
      <c r="B4948" s="141" t="s">
        <v>5782</v>
      </c>
      <c r="C4948" t="s">
        <v>4924</v>
      </c>
      <c r="D4948" s="140">
        <v>22.34</v>
      </c>
    </row>
    <row r="4949" spans="1:4">
      <c r="A4949">
        <v>38981</v>
      </c>
      <c r="B4949" s="141" t="s">
        <v>5783</v>
      </c>
      <c r="C4949" t="s">
        <v>4924</v>
      </c>
      <c r="D4949" s="140">
        <v>30.93</v>
      </c>
    </row>
    <row r="4950" spans="1:4">
      <c r="A4950">
        <v>38982</v>
      </c>
      <c r="B4950" s="141" t="s">
        <v>5784</v>
      </c>
      <c r="C4950" t="s">
        <v>4924</v>
      </c>
      <c r="D4950" s="140">
        <v>45.01</v>
      </c>
    </row>
    <row r="4951" spans="1:4">
      <c r="A4951">
        <v>38983</v>
      </c>
      <c r="B4951" s="141" t="s">
        <v>5785</v>
      </c>
      <c r="C4951" t="s">
        <v>4924</v>
      </c>
      <c r="D4951" s="140">
        <v>59.68</v>
      </c>
    </row>
    <row r="4952" spans="1:4">
      <c r="A4952">
        <v>38984</v>
      </c>
      <c r="B4952" s="141" t="s">
        <v>5786</v>
      </c>
      <c r="C4952" t="s">
        <v>4924</v>
      </c>
      <c r="D4952" s="140">
        <v>115.1</v>
      </c>
    </row>
    <row r="4953" spans="1:4">
      <c r="A4953">
        <v>38985</v>
      </c>
      <c r="B4953" s="141" t="s">
        <v>5787</v>
      </c>
      <c r="C4953" t="s">
        <v>4924</v>
      </c>
      <c r="D4953" s="140">
        <v>170.4</v>
      </c>
    </row>
    <row r="4954" spans="1:4">
      <c r="A4954">
        <v>9836</v>
      </c>
      <c r="B4954" s="141" t="s">
        <v>2777</v>
      </c>
      <c r="C4954" t="s">
        <v>4924</v>
      </c>
      <c r="D4954" s="140">
        <v>19.989999999999998</v>
      </c>
    </row>
    <row r="4955" spans="1:4">
      <c r="A4955">
        <v>20065</v>
      </c>
      <c r="B4955" s="141" t="s">
        <v>2778</v>
      </c>
      <c r="C4955" t="s">
        <v>4924</v>
      </c>
      <c r="D4955" s="140">
        <v>51.14</v>
      </c>
    </row>
    <row r="4956" spans="1:4">
      <c r="A4956">
        <v>9835</v>
      </c>
      <c r="B4956" s="141" t="s">
        <v>2779</v>
      </c>
      <c r="C4956" t="s">
        <v>4924</v>
      </c>
      <c r="D4956" s="140">
        <v>7.21</v>
      </c>
    </row>
    <row r="4957" spans="1:4">
      <c r="A4957">
        <v>38032</v>
      </c>
      <c r="B4957" s="141" t="s">
        <v>2780</v>
      </c>
      <c r="C4957" t="s">
        <v>4924</v>
      </c>
      <c r="D4957" s="140">
        <v>69.239999999999995</v>
      </c>
    </row>
    <row r="4958" spans="1:4">
      <c r="A4958">
        <v>38033</v>
      </c>
      <c r="B4958" s="141" t="s">
        <v>2781</v>
      </c>
      <c r="C4958" t="s">
        <v>4924</v>
      </c>
      <c r="D4958" s="140">
        <v>113.3</v>
      </c>
    </row>
    <row r="4959" spans="1:4">
      <c r="A4959">
        <v>38034</v>
      </c>
      <c r="B4959" s="141" t="s">
        <v>2782</v>
      </c>
      <c r="C4959" t="s">
        <v>4924</v>
      </c>
      <c r="D4959" s="140">
        <v>187.42</v>
      </c>
    </row>
    <row r="4960" spans="1:4">
      <c r="A4960">
        <v>38035</v>
      </c>
      <c r="B4960" s="141" t="s">
        <v>2783</v>
      </c>
      <c r="C4960" t="s">
        <v>4924</v>
      </c>
      <c r="D4960" s="140">
        <v>261.17</v>
      </c>
    </row>
    <row r="4961" spans="1:4">
      <c r="A4961">
        <v>38036</v>
      </c>
      <c r="B4961" s="141" t="s">
        <v>2784</v>
      </c>
      <c r="C4961" t="s">
        <v>4924</v>
      </c>
      <c r="D4961" s="140">
        <v>368.53</v>
      </c>
    </row>
    <row r="4962" spans="1:4">
      <c r="A4962">
        <v>38037</v>
      </c>
      <c r="B4962" s="141" t="s">
        <v>2785</v>
      </c>
      <c r="C4962" t="s">
        <v>4924</v>
      </c>
      <c r="D4962" s="140">
        <v>427.31</v>
      </c>
    </row>
    <row r="4963" spans="1:4" ht="30">
      <c r="A4963">
        <v>9850</v>
      </c>
      <c r="B4963" s="141" t="s">
        <v>2786</v>
      </c>
      <c r="C4963" t="s">
        <v>4924</v>
      </c>
      <c r="D4963" s="140">
        <v>186</v>
      </c>
    </row>
    <row r="4964" spans="1:4" ht="30">
      <c r="A4964">
        <v>9853</v>
      </c>
      <c r="B4964" s="141" t="s">
        <v>2787</v>
      </c>
      <c r="C4964" t="s">
        <v>4924</v>
      </c>
      <c r="D4964" s="140">
        <v>330.76</v>
      </c>
    </row>
    <row r="4965" spans="1:4" ht="30">
      <c r="A4965">
        <v>9854</v>
      </c>
      <c r="B4965" s="141" t="s">
        <v>2788</v>
      </c>
      <c r="C4965" t="s">
        <v>4924</v>
      </c>
      <c r="D4965" s="140">
        <v>144.91999999999999</v>
      </c>
    </row>
    <row r="4966" spans="1:4" ht="30">
      <c r="A4966">
        <v>9851</v>
      </c>
      <c r="B4966" s="141" t="s">
        <v>2789</v>
      </c>
      <c r="C4966" t="s">
        <v>4924</v>
      </c>
      <c r="D4966" s="140">
        <v>251.3</v>
      </c>
    </row>
    <row r="4967" spans="1:4" ht="30">
      <c r="A4967">
        <v>9855</v>
      </c>
      <c r="B4967" s="141" t="s">
        <v>2790</v>
      </c>
      <c r="C4967" t="s">
        <v>4924</v>
      </c>
      <c r="D4967" s="140">
        <v>420.33</v>
      </c>
    </row>
    <row r="4968" spans="1:4">
      <c r="A4968">
        <v>9825</v>
      </c>
      <c r="B4968" s="141" t="s">
        <v>2791</v>
      </c>
      <c r="C4968" t="s">
        <v>4924</v>
      </c>
      <c r="D4968" s="140">
        <v>57.29</v>
      </c>
    </row>
    <row r="4969" spans="1:4">
      <c r="A4969">
        <v>9828</v>
      </c>
      <c r="B4969" s="141" t="s">
        <v>5788</v>
      </c>
      <c r="C4969" t="s">
        <v>4924</v>
      </c>
      <c r="D4969" s="140">
        <v>154.16</v>
      </c>
    </row>
    <row r="4970" spans="1:4">
      <c r="A4970">
        <v>9829</v>
      </c>
      <c r="B4970" s="141" t="s">
        <v>2792</v>
      </c>
      <c r="C4970" t="s">
        <v>4924</v>
      </c>
      <c r="D4970" s="140">
        <v>261.27</v>
      </c>
    </row>
    <row r="4971" spans="1:4">
      <c r="A4971">
        <v>9826</v>
      </c>
      <c r="B4971" s="141" t="s">
        <v>2793</v>
      </c>
      <c r="C4971" t="s">
        <v>4924</v>
      </c>
      <c r="D4971" s="140">
        <v>397.74</v>
      </c>
    </row>
    <row r="4972" spans="1:4">
      <c r="A4972">
        <v>9827</v>
      </c>
      <c r="B4972" s="141" t="s">
        <v>2794</v>
      </c>
      <c r="C4972" t="s">
        <v>4924</v>
      </c>
      <c r="D4972" s="140">
        <v>564.79</v>
      </c>
    </row>
    <row r="4973" spans="1:4">
      <c r="A4973">
        <v>36374</v>
      </c>
      <c r="B4973" s="141" t="s">
        <v>2795</v>
      </c>
      <c r="C4973" t="s">
        <v>4924</v>
      </c>
      <c r="D4973" s="140">
        <v>68.66</v>
      </c>
    </row>
    <row r="4974" spans="1:4">
      <c r="A4974">
        <v>36084</v>
      </c>
      <c r="B4974" s="141" t="s">
        <v>2796</v>
      </c>
      <c r="C4974" t="s">
        <v>4924</v>
      </c>
      <c r="D4974" s="140">
        <v>20.34</v>
      </c>
    </row>
    <row r="4975" spans="1:4">
      <c r="A4975">
        <v>36373</v>
      </c>
      <c r="B4975" s="141" t="s">
        <v>2797</v>
      </c>
      <c r="C4975" t="s">
        <v>4924</v>
      </c>
      <c r="D4975" s="140">
        <v>42.24</v>
      </c>
    </row>
    <row r="4976" spans="1:4">
      <c r="A4976">
        <v>36377</v>
      </c>
      <c r="B4976" s="141" t="s">
        <v>2798</v>
      </c>
      <c r="C4976" t="s">
        <v>4924</v>
      </c>
      <c r="D4976" s="140">
        <v>82.36</v>
      </c>
    </row>
    <row r="4977" spans="1:4">
      <c r="A4977">
        <v>36375</v>
      </c>
      <c r="B4977" s="141" t="s">
        <v>2799</v>
      </c>
      <c r="C4977" t="s">
        <v>4924</v>
      </c>
      <c r="D4977" s="140">
        <v>25.1</v>
      </c>
    </row>
    <row r="4978" spans="1:4">
      <c r="A4978">
        <v>36376</v>
      </c>
      <c r="B4978" s="141" t="s">
        <v>2800</v>
      </c>
      <c r="C4978" t="s">
        <v>4924</v>
      </c>
      <c r="D4978" s="140">
        <v>49.29</v>
      </c>
    </row>
    <row r="4979" spans="1:4">
      <c r="A4979">
        <v>36380</v>
      </c>
      <c r="B4979" s="141" t="s">
        <v>2801</v>
      </c>
      <c r="C4979" t="s">
        <v>4924</v>
      </c>
      <c r="D4979" s="140">
        <v>102.98</v>
      </c>
    </row>
    <row r="4980" spans="1:4">
      <c r="A4980">
        <v>36378</v>
      </c>
      <c r="B4980" s="141" t="s">
        <v>2802</v>
      </c>
      <c r="C4980" t="s">
        <v>4924</v>
      </c>
      <c r="D4980" s="140">
        <v>30.86</v>
      </c>
    </row>
    <row r="4981" spans="1:4">
      <c r="A4981">
        <v>36379</v>
      </c>
      <c r="B4981" s="141" t="s">
        <v>2803</v>
      </c>
      <c r="C4981" t="s">
        <v>4924</v>
      </c>
      <c r="D4981" s="140">
        <v>62.2</v>
      </c>
    </row>
    <row r="4982" spans="1:4">
      <c r="A4982">
        <v>9859</v>
      </c>
      <c r="B4982" s="141" t="s">
        <v>2804</v>
      </c>
      <c r="C4982" t="s">
        <v>4924</v>
      </c>
      <c r="D4982" s="140">
        <v>13.26</v>
      </c>
    </row>
    <row r="4983" spans="1:4">
      <c r="A4983">
        <v>9838</v>
      </c>
      <c r="B4983" s="141" t="s">
        <v>2805</v>
      </c>
      <c r="C4983" t="s">
        <v>4924</v>
      </c>
      <c r="D4983" s="140">
        <v>12.27</v>
      </c>
    </row>
    <row r="4984" spans="1:4">
      <c r="A4984">
        <v>9837</v>
      </c>
      <c r="B4984" s="141" t="s">
        <v>2806</v>
      </c>
      <c r="C4984" t="s">
        <v>4924</v>
      </c>
      <c r="D4984" s="140">
        <v>17.72</v>
      </c>
    </row>
    <row r="4985" spans="1:4" ht="30">
      <c r="A4985">
        <v>9833</v>
      </c>
      <c r="B4985" s="141" t="s">
        <v>2807</v>
      </c>
      <c r="C4985" t="s">
        <v>4924</v>
      </c>
      <c r="D4985" s="140">
        <v>13.19</v>
      </c>
    </row>
    <row r="4986" spans="1:4" ht="30">
      <c r="A4986">
        <v>9830</v>
      </c>
      <c r="B4986" s="141" t="s">
        <v>2808</v>
      </c>
      <c r="C4986" t="s">
        <v>4924</v>
      </c>
      <c r="D4986" s="140">
        <v>7.06</v>
      </c>
    </row>
    <row r="4987" spans="1:4" ht="30">
      <c r="A4987">
        <v>9834</v>
      </c>
      <c r="B4987" s="141" t="s">
        <v>2809</v>
      </c>
      <c r="C4987" t="s">
        <v>4924</v>
      </c>
      <c r="D4987" s="140">
        <v>36.72</v>
      </c>
    </row>
    <row r="4988" spans="1:4">
      <c r="A4988">
        <v>9863</v>
      </c>
      <c r="B4988" s="141" t="s">
        <v>2810</v>
      </c>
      <c r="C4988" t="s">
        <v>4924</v>
      </c>
      <c r="D4988" s="140">
        <v>95.72</v>
      </c>
    </row>
    <row r="4989" spans="1:4">
      <c r="A4989">
        <v>9860</v>
      </c>
      <c r="B4989" s="141" t="s">
        <v>2811</v>
      </c>
      <c r="C4989" t="s">
        <v>4924</v>
      </c>
      <c r="D4989" s="140">
        <v>61.45</v>
      </c>
    </row>
    <row r="4990" spans="1:4">
      <c r="A4990">
        <v>9862</v>
      </c>
      <c r="B4990" s="141" t="s">
        <v>2812</v>
      </c>
      <c r="C4990" t="s">
        <v>4924</v>
      </c>
      <c r="D4990" s="140">
        <v>43.36</v>
      </c>
    </row>
    <row r="4991" spans="1:4">
      <c r="A4991">
        <v>9861</v>
      </c>
      <c r="B4991" s="141" t="s">
        <v>2813</v>
      </c>
      <c r="C4991" t="s">
        <v>4924</v>
      </c>
      <c r="D4991" s="140">
        <v>34.85</v>
      </c>
    </row>
    <row r="4992" spans="1:4">
      <c r="A4992">
        <v>9856</v>
      </c>
      <c r="B4992" s="141" t="s">
        <v>2814</v>
      </c>
      <c r="C4992" t="s">
        <v>4924</v>
      </c>
      <c r="D4992" s="140">
        <v>9.3699999999999992</v>
      </c>
    </row>
    <row r="4993" spans="1:4">
      <c r="A4993">
        <v>9866</v>
      </c>
      <c r="B4993" s="141" t="s">
        <v>2815</v>
      </c>
      <c r="C4993" t="s">
        <v>4924</v>
      </c>
      <c r="D4993" s="140">
        <v>25.74</v>
      </c>
    </row>
    <row r="4994" spans="1:4">
      <c r="A4994">
        <v>9857</v>
      </c>
      <c r="B4994" s="141" t="s">
        <v>2816</v>
      </c>
      <c r="C4994" t="s">
        <v>4924</v>
      </c>
      <c r="D4994" s="140">
        <v>123.8</v>
      </c>
    </row>
    <row r="4995" spans="1:4">
      <c r="A4995">
        <v>9864</v>
      </c>
      <c r="B4995" s="141" t="s">
        <v>2817</v>
      </c>
      <c r="C4995" t="s">
        <v>4924</v>
      </c>
      <c r="D4995" s="140">
        <v>149.46</v>
      </c>
    </row>
    <row r="4996" spans="1:4">
      <c r="A4996">
        <v>9865</v>
      </c>
      <c r="B4996" s="141" t="s">
        <v>2818</v>
      </c>
      <c r="C4996" t="s">
        <v>4924</v>
      </c>
      <c r="D4996" s="140">
        <v>214.94</v>
      </c>
    </row>
    <row r="4997" spans="1:4">
      <c r="A4997">
        <v>9858</v>
      </c>
      <c r="B4997" s="141" t="s">
        <v>2819</v>
      </c>
      <c r="C4997" t="s">
        <v>4924</v>
      </c>
      <c r="D4997" s="140">
        <v>225.34</v>
      </c>
    </row>
    <row r="4998" spans="1:4" ht="30">
      <c r="A4998">
        <v>9841</v>
      </c>
      <c r="B4998" s="141" t="s">
        <v>9213</v>
      </c>
      <c r="C4998" t="s">
        <v>4924</v>
      </c>
      <c r="D4998" s="140">
        <v>49.33</v>
      </c>
    </row>
    <row r="4999" spans="1:4" ht="30">
      <c r="A4999">
        <v>9840</v>
      </c>
      <c r="B4999" s="141" t="s">
        <v>9214</v>
      </c>
      <c r="C4999" t="s">
        <v>4924</v>
      </c>
      <c r="D4999" s="140">
        <v>100.27</v>
      </c>
    </row>
    <row r="5000" spans="1:4" ht="30">
      <c r="A5000">
        <v>20067</v>
      </c>
      <c r="B5000" s="141" t="s">
        <v>9215</v>
      </c>
      <c r="C5000" t="s">
        <v>4924</v>
      </c>
      <c r="D5000" s="140">
        <v>17.23</v>
      </c>
    </row>
    <row r="5001" spans="1:4" ht="30">
      <c r="A5001">
        <v>20068</v>
      </c>
      <c r="B5001" s="141" t="s">
        <v>9216</v>
      </c>
      <c r="C5001" t="s">
        <v>4924</v>
      </c>
      <c r="D5001" s="140">
        <v>21.49</v>
      </c>
    </row>
    <row r="5002" spans="1:4" ht="30">
      <c r="A5002">
        <v>9839</v>
      </c>
      <c r="B5002" s="141" t="s">
        <v>9217</v>
      </c>
      <c r="C5002" t="s">
        <v>4924</v>
      </c>
      <c r="D5002" s="140">
        <v>28.16</v>
      </c>
    </row>
    <row r="5003" spans="1:4">
      <c r="A5003">
        <v>9870</v>
      </c>
      <c r="B5003" s="141" t="s">
        <v>9218</v>
      </c>
      <c r="C5003" t="s">
        <v>4924</v>
      </c>
      <c r="D5003" s="140">
        <v>104.38</v>
      </c>
    </row>
    <row r="5004" spans="1:4">
      <c r="A5004">
        <v>9867</v>
      </c>
      <c r="B5004" s="141" t="s">
        <v>2820</v>
      </c>
      <c r="C5004" t="s">
        <v>4924</v>
      </c>
      <c r="D5004" s="140">
        <v>3.84</v>
      </c>
    </row>
    <row r="5005" spans="1:4">
      <c r="A5005">
        <v>9868</v>
      </c>
      <c r="B5005" s="141" t="s">
        <v>2821</v>
      </c>
      <c r="C5005" t="s">
        <v>4924</v>
      </c>
      <c r="D5005" s="140">
        <v>4.92</v>
      </c>
    </row>
    <row r="5006" spans="1:4">
      <c r="A5006">
        <v>9869</v>
      </c>
      <c r="B5006" s="141" t="s">
        <v>2822</v>
      </c>
      <c r="C5006" t="s">
        <v>4924</v>
      </c>
      <c r="D5006" s="140">
        <v>11.05</v>
      </c>
    </row>
    <row r="5007" spans="1:4">
      <c r="A5007">
        <v>9874</v>
      </c>
      <c r="B5007" s="141" t="s">
        <v>2823</v>
      </c>
      <c r="C5007" t="s">
        <v>4924</v>
      </c>
      <c r="D5007" s="140">
        <v>16.079999999999998</v>
      </c>
    </row>
    <row r="5008" spans="1:4">
      <c r="A5008">
        <v>9875</v>
      </c>
      <c r="B5008" s="141" t="s">
        <v>2824</v>
      </c>
      <c r="C5008" t="s">
        <v>4924</v>
      </c>
      <c r="D5008" s="140">
        <v>18.420000000000002</v>
      </c>
    </row>
    <row r="5009" spans="1:4">
      <c r="A5009">
        <v>9873</v>
      </c>
      <c r="B5009" s="141" t="s">
        <v>2825</v>
      </c>
      <c r="C5009" t="s">
        <v>4924</v>
      </c>
      <c r="D5009" s="140">
        <v>31.08</v>
      </c>
    </row>
    <row r="5010" spans="1:4">
      <c r="A5010">
        <v>9871</v>
      </c>
      <c r="B5010" s="141" t="s">
        <v>2826</v>
      </c>
      <c r="C5010" t="s">
        <v>4924</v>
      </c>
      <c r="D5010" s="140">
        <v>52.07</v>
      </c>
    </row>
    <row r="5011" spans="1:4">
      <c r="A5011">
        <v>9872</v>
      </c>
      <c r="B5011" s="141" t="s">
        <v>2827</v>
      </c>
      <c r="C5011" t="s">
        <v>4924</v>
      </c>
      <c r="D5011" s="140">
        <v>65.06</v>
      </c>
    </row>
    <row r="5012" spans="1:4">
      <c r="A5012">
        <v>7667</v>
      </c>
      <c r="B5012" s="141" t="s">
        <v>5789</v>
      </c>
      <c r="C5012" t="s">
        <v>4924</v>
      </c>
      <c r="D5012" s="140">
        <v>3013.13</v>
      </c>
    </row>
    <row r="5013" spans="1:4">
      <c r="A5013">
        <v>7660</v>
      </c>
      <c r="B5013" s="141" t="s">
        <v>5790</v>
      </c>
      <c r="C5013" t="s">
        <v>4924</v>
      </c>
      <c r="D5013" s="140">
        <v>3841.03</v>
      </c>
    </row>
    <row r="5014" spans="1:4">
      <c r="A5014">
        <v>7676</v>
      </c>
      <c r="B5014" s="141" t="s">
        <v>5791</v>
      </c>
      <c r="C5014" t="s">
        <v>4924</v>
      </c>
      <c r="D5014" s="140">
        <v>3884.92</v>
      </c>
    </row>
    <row r="5015" spans="1:4">
      <c r="A5015">
        <v>12426</v>
      </c>
      <c r="B5015" s="141" t="s">
        <v>5792</v>
      </c>
      <c r="C5015" t="s">
        <v>4923</v>
      </c>
      <c r="D5015" s="140">
        <v>32.99</v>
      </c>
    </row>
    <row r="5016" spans="1:4">
      <c r="A5016">
        <v>12425</v>
      </c>
      <c r="B5016" s="141" t="s">
        <v>5793</v>
      </c>
      <c r="C5016" t="s">
        <v>4923</v>
      </c>
      <c r="D5016" s="140">
        <v>45.33</v>
      </c>
    </row>
    <row r="5017" spans="1:4">
      <c r="A5017">
        <v>12427</v>
      </c>
      <c r="B5017" s="141" t="s">
        <v>5794</v>
      </c>
      <c r="C5017" t="s">
        <v>4923</v>
      </c>
      <c r="D5017" s="140">
        <v>188.17</v>
      </c>
    </row>
    <row r="5018" spans="1:4">
      <c r="A5018">
        <v>12428</v>
      </c>
      <c r="B5018" s="141" t="s">
        <v>5795</v>
      </c>
      <c r="C5018" t="s">
        <v>4923</v>
      </c>
      <c r="D5018" s="140">
        <v>120.78</v>
      </c>
    </row>
    <row r="5019" spans="1:4">
      <c r="A5019">
        <v>12430</v>
      </c>
      <c r="B5019" s="141" t="s">
        <v>5796</v>
      </c>
      <c r="C5019" t="s">
        <v>4923</v>
      </c>
      <c r="D5019" s="140">
        <v>40.450000000000003</v>
      </c>
    </row>
    <row r="5020" spans="1:4">
      <c r="A5020">
        <v>12429</v>
      </c>
      <c r="B5020" s="141" t="s">
        <v>5797</v>
      </c>
      <c r="C5020" t="s">
        <v>4923</v>
      </c>
      <c r="D5020" s="140">
        <v>304.27</v>
      </c>
    </row>
    <row r="5021" spans="1:4">
      <c r="A5021">
        <v>12431</v>
      </c>
      <c r="B5021" s="141" t="s">
        <v>5798</v>
      </c>
      <c r="C5021" t="s">
        <v>4923</v>
      </c>
      <c r="D5021" s="140">
        <v>517.82000000000005</v>
      </c>
    </row>
    <row r="5022" spans="1:4">
      <c r="A5022">
        <v>12432</v>
      </c>
      <c r="B5022" s="141" t="s">
        <v>5799</v>
      </c>
      <c r="C5022" t="s">
        <v>4923</v>
      </c>
      <c r="D5022" s="140">
        <v>106.5</v>
      </c>
    </row>
    <row r="5023" spans="1:4">
      <c r="A5023">
        <v>12434</v>
      </c>
      <c r="B5023" s="141" t="s">
        <v>5800</v>
      </c>
      <c r="C5023" t="s">
        <v>4923</v>
      </c>
      <c r="D5023" s="140">
        <v>34.700000000000003</v>
      </c>
    </row>
    <row r="5024" spans="1:4">
      <c r="A5024">
        <v>12433</v>
      </c>
      <c r="B5024" s="141" t="s">
        <v>5801</v>
      </c>
      <c r="C5024" t="s">
        <v>4923</v>
      </c>
      <c r="D5024" s="140">
        <v>67.8</v>
      </c>
    </row>
    <row r="5025" spans="1:4">
      <c r="A5025">
        <v>12435</v>
      </c>
      <c r="B5025" s="141" t="s">
        <v>5802</v>
      </c>
      <c r="C5025" t="s">
        <v>4923</v>
      </c>
      <c r="D5025" s="140">
        <v>209.82</v>
      </c>
    </row>
    <row r="5026" spans="1:4">
      <c r="A5026">
        <v>12437</v>
      </c>
      <c r="B5026" s="141" t="s">
        <v>5803</v>
      </c>
      <c r="C5026" t="s">
        <v>4923</v>
      </c>
      <c r="D5026" s="140">
        <v>169.45</v>
      </c>
    </row>
    <row r="5027" spans="1:4">
      <c r="A5027">
        <v>12439</v>
      </c>
      <c r="B5027" s="141" t="s">
        <v>5804</v>
      </c>
      <c r="C5027" t="s">
        <v>4923</v>
      </c>
      <c r="D5027" s="140">
        <v>54.38</v>
      </c>
    </row>
    <row r="5028" spans="1:4">
      <c r="A5028">
        <v>12438</v>
      </c>
      <c r="B5028" s="141" t="s">
        <v>5805</v>
      </c>
      <c r="C5028" t="s">
        <v>4923</v>
      </c>
      <c r="D5028" s="140">
        <v>306.66000000000003</v>
      </c>
    </row>
    <row r="5029" spans="1:4">
      <c r="A5029">
        <v>12436</v>
      </c>
      <c r="B5029" s="141" t="s">
        <v>5806</v>
      </c>
      <c r="C5029" t="s">
        <v>4923</v>
      </c>
      <c r="D5029" s="140">
        <v>387.38</v>
      </c>
    </row>
    <row r="5030" spans="1:4">
      <c r="A5030">
        <v>36357</v>
      </c>
      <c r="B5030" s="141" t="s">
        <v>5807</v>
      </c>
      <c r="C5030" t="s">
        <v>4923</v>
      </c>
      <c r="D5030" s="140">
        <v>175.23</v>
      </c>
    </row>
    <row r="5031" spans="1:4">
      <c r="A5031">
        <v>12424</v>
      </c>
      <c r="B5031" s="141" t="s">
        <v>5808</v>
      </c>
      <c r="C5031" t="s">
        <v>4923</v>
      </c>
      <c r="D5031" s="140">
        <v>69.8</v>
      </c>
    </row>
    <row r="5032" spans="1:4">
      <c r="A5032">
        <v>12440</v>
      </c>
      <c r="B5032" s="141" t="s">
        <v>5809</v>
      </c>
      <c r="C5032" t="s">
        <v>4923</v>
      </c>
      <c r="D5032" s="140">
        <v>67.47</v>
      </c>
    </row>
    <row r="5033" spans="1:4">
      <c r="A5033">
        <v>9884</v>
      </c>
      <c r="B5033" s="141" t="s">
        <v>2828</v>
      </c>
      <c r="C5033" t="s">
        <v>4923</v>
      </c>
      <c r="D5033" s="140">
        <v>50.33</v>
      </c>
    </row>
    <row r="5034" spans="1:4">
      <c r="A5034">
        <v>9888</v>
      </c>
      <c r="B5034" s="141" t="s">
        <v>2829</v>
      </c>
      <c r="C5034" t="s">
        <v>4923</v>
      </c>
      <c r="D5034" s="140">
        <v>40.43</v>
      </c>
    </row>
    <row r="5035" spans="1:4">
      <c r="A5035">
        <v>9883</v>
      </c>
      <c r="B5035" s="141" t="s">
        <v>2830</v>
      </c>
      <c r="C5035" t="s">
        <v>4923</v>
      </c>
      <c r="D5035" s="140">
        <v>17.64</v>
      </c>
    </row>
    <row r="5036" spans="1:4">
      <c r="A5036">
        <v>9886</v>
      </c>
      <c r="B5036" s="141" t="s">
        <v>2831</v>
      </c>
      <c r="C5036" t="s">
        <v>4923</v>
      </c>
      <c r="D5036" s="140">
        <v>24.17</v>
      </c>
    </row>
    <row r="5037" spans="1:4">
      <c r="A5037">
        <v>9889</v>
      </c>
      <c r="B5037" s="141" t="s">
        <v>2832</v>
      </c>
      <c r="C5037" t="s">
        <v>4923</v>
      </c>
      <c r="D5037" s="140">
        <v>122.44</v>
      </c>
    </row>
    <row r="5038" spans="1:4">
      <c r="A5038">
        <v>9887</v>
      </c>
      <c r="B5038" s="141" t="s">
        <v>2833</v>
      </c>
      <c r="C5038" t="s">
        <v>4923</v>
      </c>
      <c r="D5038" s="140">
        <v>74</v>
      </c>
    </row>
    <row r="5039" spans="1:4">
      <c r="A5039">
        <v>9885</v>
      </c>
      <c r="B5039" s="141" t="s">
        <v>2834</v>
      </c>
      <c r="C5039" t="s">
        <v>4923</v>
      </c>
      <c r="D5039" s="140">
        <v>23.36</v>
      </c>
    </row>
    <row r="5040" spans="1:4">
      <c r="A5040">
        <v>9890</v>
      </c>
      <c r="B5040" s="141" t="s">
        <v>2835</v>
      </c>
      <c r="C5040" t="s">
        <v>4923</v>
      </c>
      <c r="D5040" s="140">
        <v>189.69</v>
      </c>
    </row>
    <row r="5041" spans="1:4">
      <c r="A5041">
        <v>9891</v>
      </c>
      <c r="B5041" s="141" t="s">
        <v>2836</v>
      </c>
      <c r="C5041" t="s">
        <v>4923</v>
      </c>
      <c r="D5041" s="140">
        <v>266.29000000000002</v>
      </c>
    </row>
    <row r="5042" spans="1:4" ht="30">
      <c r="A5042">
        <v>39292</v>
      </c>
      <c r="B5042" s="141" t="s">
        <v>5810</v>
      </c>
      <c r="C5042" t="s">
        <v>4923</v>
      </c>
      <c r="D5042" s="140">
        <v>8.27</v>
      </c>
    </row>
    <row r="5043" spans="1:4" ht="30">
      <c r="A5043">
        <v>39293</v>
      </c>
      <c r="B5043" s="141" t="s">
        <v>5811</v>
      </c>
      <c r="C5043" t="s">
        <v>4923</v>
      </c>
      <c r="D5043" s="140">
        <v>13.35</v>
      </c>
    </row>
    <row r="5044" spans="1:4" ht="30">
      <c r="A5044">
        <v>39294</v>
      </c>
      <c r="B5044" s="141" t="s">
        <v>5812</v>
      </c>
      <c r="C5044" t="s">
        <v>4923</v>
      </c>
      <c r="D5044" s="140">
        <v>13.35</v>
      </c>
    </row>
    <row r="5045" spans="1:4" ht="30">
      <c r="A5045">
        <v>39295</v>
      </c>
      <c r="B5045" s="141" t="s">
        <v>5813</v>
      </c>
      <c r="C5045" t="s">
        <v>4923</v>
      </c>
      <c r="D5045" s="140">
        <v>22.76</v>
      </c>
    </row>
    <row r="5046" spans="1:4">
      <c r="A5046">
        <v>36313</v>
      </c>
      <c r="B5046" s="141" t="s">
        <v>5814</v>
      </c>
      <c r="C5046" t="s">
        <v>4923</v>
      </c>
      <c r="D5046" s="140">
        <v>41.54</v>
      </c>
    </row>
    <row r="5047" spans="1:4">
      <c r="A5047">
        <v>36316</v>
      </c>
      <c r="B5047" s="141" t="s">
        <v>5815</v>
      </c>
      <c r="C5047" t="s">
        <v>4923</v>
      </c>
      <c r="D5047" s="140">
        <v>50.38</v>
      </c>
    </row>
    <row r="5048" spans="1:4" ht="30">
      <c r="A5048">
        <v>64</v>
      </c>
      <c r="B5048" s="141" t="s">
        <v>2837</v>
      </c>
      <c r="C5048" t="s">
        <v>4923</v>
      </c>
      <c r="D5048" s="140">
        <v>5.99</v>
      </c>
    </row>
    <row r="5049" spans="1:4" ht="30">
      <c r="A5049">
        <v>37423</v>
      </c>
      <c r="B5049" s="141" t="s">
        <v>2838</v>
      </c>
      <c r="C5049" t="s">
        <v>4923</v>
      </c>
      <c r="D5049" s="140">
        <v>14.81</v>
      </c>
    </row>
    <row r="5050" spans="1:4">
      <c r="A5050">
        <v>39296</v>
      </c>
      <c r="B5050" s="141" t="s">
        <v>5816</v>
      </c>
      <c r="C5050" t="s">
        <v>4923</v>
      </c>
      <c r="D5050" s="140">
        <v>6.39</v>
      </c>
    </row>
    <row r="5051" spans="1:4">
      <c r="A5051">
        <v>39297</v>
      </c>
      <c r="B5051" s="141" t="s">
        <v>5817</v>
      </c>
      <c r="C5051" t="s">
        <v>4923</v>
      </c>
      <c r="D5051" s="140">
        <v>9.1300000000000008</v>
      </c>
    </row>
    <row r="5052" spans="1:4">
      <c r="A5052">
        <v>39298</v>
      </c>
      <c r="B5052" s="141" t="s">
        <v>5818</v>
      </c>
      <c r="C5052" t="s">
        <v>4923</v>
      </c>
      <c r="D5052" s="140">
        <v>16.09</v>
      </c>
    </row>
    <row r="5053" spans="1:4">
      <c r="A5053">
        <v>39299</v>
      </c>
      <c r="B5053" s="141" t="s">
        <v>5819</v>
      </c>
      <c r="C5053" t="s">
        <v>4923</v>
      </c>
      <c r="D5053" s="140">
        <v>27.39</v>
      </c>
    </row>
    <row r="5054" spans="1:4">
      <c r="A5054">
        <v>9892</v>
      </c>
      <c r="B5054" s="141" t="s">
        <v>2839</v>
      </c>
      <c r="C5054" t="s">
        <v>4923</v>
      </c>
      <c r="D5054" s="140">
        <v>8.36</v>
      </c>
    </row>
    <row r="5055" spans="1:4">
      <c r="A5055">
        <v>9893</v>
      </c>
      <c r="B5055" s="141" t="s">
        <v>2840</v>
      </c>
      <c r="C5055" t="s">
        <v>4923</v>
      </c>
      <c r="D5055" s="140">
        <v>113.53</v>
      </c>
    </row>
    <row r="5056" spans="1:4">
      <c r="A5056">
        <v>9901</v>
      </c>
      <c r="B5056" s="141" t="s">
        <v>2841</v>
      </c>
      <c r="C5056" t="s">
        <v>4923</v>
      </c>
      <c r="D5056" s="140">
        <v>50.38</v>
      </c>
    </row>
    <row r="5057" spans="1:4">
      <c r="A5057">
        <v>9896</v>
      </c>
      <c r="B5057" s="141" t="s">
        <v>2842</v>
      </c>
      <c r="C5057" t="s">
        <v>4923</v>
      </c>
      <c r="D5057" s="140">
        <v>45.41</v>
      </c>
    </row>
    <row r="5058" spans="1:4">
      <c r="A5058">
        <v>9900</v>
      </c>
      <c r="B5058" s="141" t="s">
        <v>2843</v>
      </c>
      <c r="C5058" t="s">
        <v>4923</v>
      </c>
      <c r="D5058" s="140">
        <v>27.55</v>
      </c>
    </row>
    <row r="5059" spans="1:4">
      <c r="A5059">
        <v>9898</v>
      </c>
      <c r="B5059" s="141" t="s">
        <v>2844</v>
      </c>
      <c r="C5059" t="s">
        <v>4923</v>
      </c>
      <c r="D5059" s="140">
        <v>233.45</v>
      </c>
    </row>
    <row r="5060" spans="1:4">
      <c r="A5060">
        <v>9899</v>
      </c>
      <c r="B5060" s="141" t="s">
        <v>2845</v>
      </c>
      <c r="C5060" t="s">
        <v>4923</v>
      </c>
      <c r="D5060" s="140">
        <v>15.04</v>
      </c>
    </row>
    <row r="5061" spans="1:4">
      <c r="A5061">
        <v>9902</v>
      </c>
      <c r="B5061" s="141" t="s">
        <v>2846</v>
      </c>
      <c r="C5061" t="s">
        <v>4923</v>
      </c>
      <c r="D5061" s="140">
        <v>295.63</v>
      </c>
    </row>
    <row r="5062" spans="1:4">
      <c r="A5062">
        <v>9908</v>
      </c>
      <c r="B5062" s="141" t="s">
        <v>2847</v>
      </c>
      <c r="C5062" t="s">
        <v>4923</v>
      </c>
      <c r="D5062" s="140">
        <v>589.45000000000005</v>
      </c>
    </row>
    <row r="5063" spans="1:4">
      <c r="A5063">
        <v>9905</v>
      </c>
      <c r="B5063" s="141" t="s">
        <v>2848</v>
      </c>
      <c r="C5063" t="s">
        <v>4923</v>
      </c>
      <c r="D5063" s="140">
        <v>9.85</v>
      </c>
    </row>
    <row r="5064" spans="1:4">
      <c r="A5064">
        <v>9906</v>
      </c>
      <c r="B5064" s="141" t="s">
        <v>2849</v>
      </c>
      <c r="C5064" t="s">
        <v>4923</v>
      </c>
      <c r="D5064" s="140">
        <v>11.8</v>
      </c>
    </row>
    <row r="5065" spans="1:4">
      <c r="A5065">
        <v>9895</v>
      </c>
      <c r="B5065" s="141" t="s">
        <v>2850</v>
      </c>
      <c r="C5065" t="s">
        <v>4923</v>
      </c>
      <c r="D5065" s="140">
        <v>19.36</v>
      </c>
    </row>
    <row r="5066" spans="1:4">
      <c r="A5066">
        <v>9894</v>
      </c>
      <c r="B5066" s="141" t="s">
        <v>2851</v>
      </c>
      <c r="C5066" t="s">
        <v>4923</v>
      </c>
      <c r="D5066" s="140">
        <v>37.72</v>
      </c>
    </row>
    <row r="5067" spans="1:4">
      <c r="A5067">
        <v>9897</v>
      </c>
      <c r="B5067" s="141" t="s">
        <v>2852</v>
      </c>
      <c r="C5067" t="s">
        <v>4923</v>
      </c>
      <c r="D5067" s="140">
        <v>40.840000000000003</v>
      </c>
    </row>
    <row r="5068" spans="1:4">
      <c r="A5068">
        <v>9910</v>
      </c>
      <c r="B5068" s="141" t="s">
        <v>2853</v>
      </c>
      <c r="C5068" t="s">
        <v>4923</v>
      </c>
      <c r="D5068" s="140">
        <v>102.8</v>
      </c>
    </row>
    <row r="5069" spans="1:4">
      <c r="A5069">
        <v>9909</v>
      </c>
      <c r="B5069" s="141" t="s">
        <v>2854</v>
      </c>
      <c r="C5069" t="s">
        <v>4923</v>
      </c>
      <c r="D5069" s="140">
        <v>207.43</v>
      </c>
    </row>
    <row r="5070" spans="1:4">
      <c r="A5070">
        <v>9907</v>
      </c>
      <c r="B5070" s="141" t="s">
        <v>2855</v>
      </c>
      <c r="C5070" t="s">
        <v>4923</v>
      </c>
      <c r="D5070" s="140">
        <v>318.95</v>
      </c>
    </row>
    <row r="5071" spans="1:4" ht="30">
      <c r="A5071">
        <v>20973</v>
      </c>
      <c r="B5071" s="141" t="s">
        <v>2856</v>
      </c>
      <c r="C5071" t="s">
        <v>4923</v>
      </c>
      <c r="D5071" s="140">
        <v>96.43</v>
      </c>
    </row>
    <row r="5072" spans="1:4" ht="30">
      <c r="A5072">
        <v>20974</v>
      </c>
      <c r="B5072" s="141" t="s">
        <v>2857</v>
      </c>
      <c r="C5072" t="s">
        <v>4923</v>
      </c>
      <c r="D5072" s="140">
        <v>137.96</v>
      </c>
    </row>
    <row r="5073" spans="1:4">
      <c r="A5073">
        <v>37989</v>
      </c>
      <c r="B5073" s="141" t="s">
        <v>2858</v>
      </c>
      <c r="C5073" t="s">
        <v>4923</v>
      </c>
      <c r="D5073" s="140">
        <v>12.14</v>
      </c>
    </row>
    <row r="5074" spans="1:4">
      <c r="A5074">
        <v>37990</v>
      </c>
      <c r="B5074" s="141" t="s">
        <v>2859</v>
      </c>
      <c r="C5074" t="s">
        <v>4923</v>
      </c>
      <c r="D5074" s="140">
        <v>14.11</v>
      </c>
    </row>
    <row r="5075" spans="1:4">
      <c r="A5075">
        <v>37991</v>
      </c>
      <c r="B5075" s="141" t="s">
        <v>2860</v>
      </c>
      <c r="C5075" t="s">
        <v>4923</v>
      </c>
      <c r="D5075" s="140">
        <v>22.33</v>
      </c>
    </row>
    <row r="5076" spans="1:4">
      <c r="A5076">
        <v>37992</v>
      </c>
      <c r="B5076" s="141" t="s">
        <v>2861</v>
      </c>
      <c r="C5076" t="s">
        <v>4923</v>
      </c>
      <c r="D5076" s="140">
        <v>34.1</v>
      </c>
    </row>
    <row r="5077" spans="1:4">
      <c r="A5077">
        <v>37993</v>
      </c>
      <c r="B5077" s="141" t="s">
        <v>2862</v>
      </c>
      <c r="C5077" t="s">
        <v>4923</v>
      </c>
      <c r="D5077" s="140">
        <v>50.61</v>
      </c>
    </row>
    <row r="5078" spans="1:4">
      <c r="A5078">
        <v>37994</v>
      </c>
      <c r="B5078" s="141" t="s">
        <v>2863</v>
      </c>
      <c r="C5078" t="s">
        <v>4923</v>
      </c>
      <c r="D5078" s="140">
        <v>121.62</v>
      </c>
    </row>
    <row r="5079" spans="1:4">
      <c r="A5079">
        <v>37995</v>
      </c>
      <c r="B5079" s="141" t="s">
        <v>2864</v>
      </c>
      <c r="C5079" t="s">
        <v>4923</v>
      </c>
      <c r="D5079" s="140">
        <v>176.51</v>
      </c>
    </row>
    <row r="5080" spans="1:4">
      <c r="A5080">
        <v>37996</v>
      </c>
      <c r="B5080" s="141" t="s">
        <v>2865</v>
      </c>
      <c r="C5080" t="s">
        <v>4923</v>
      </c>
      <c r="D5080" s="140">
        <v>260.26</v>
      </c>
    </row>
    <row r="5081" spans="1:4" ht="30">
      <c r="A5081">
        <v>13883</v>
      </c>
      <c r="B5081" s="141" t="s">
        <v>2866</v>
      </c>
      <c r="C5081" t="s">
        <v>4923</v>
      </c>
      <c r="D5081" s="140">
        <v>140440.38</v>
      </c>
    </row>
    <row r="5082" spans="1:4" ht="30">
      <c r="A5082">
        <v>38604</v>
      </c>
      <c r="B5082" s="141" t="s">
        <v>2867</v>
      </c>
      <c r="C5082" t="s">
        <v>4923</v>
      </c>
      <c r="D5082" s="140">
        <v>174916.63</v>
      </c>
    </row>
    <row r="5083" spans="1:4" ht="30">
      <c r="A5083">
        <v>10601</v>
      </c>
      <c r="B5083" s="141" t="s">
        <v>2868</v>
      </c>
      <c r="C5083" t="s">
        <v>4923</v>
      </c>
      <c r="D5083" s="140">
        <v>3402477.42</v>
      </c>
    </row>
    <row r="5084" spans="1:4">
      <c r="A5084">
        <v>44469</v>
      </c>
      <c r="B5084" s="141" t="s">
        <v>9219</v>
      </c>
      <c r="C5084" t="s">
        <v>4923</v>
      </c>
      <c r="D5084" s="140">
        <v>8958602.9700000007</v>
      </c>
    </row>
    <row r="5085" spans="1:4">
      <c r="A5085">
        <v>13894</v>
      </c>
      <c r="B5085" s="141" t="s">
        <v>2869</v>
      </c>
      <c r="C5085" t="s">
        <v>4923</v>
      </c>
      <c r="D5085" s="140">
        <v>392649.25</v>
      </c>
    </row>
    <row r="5086" spans="1:4">
      <c r="A5086">
        <v>13895</v>
      </c>
      <c r="B5086" s="141" t="s">
        <v>2870</v>
      </c>
      <c r="C5086" t="s">
        <v>4923</v>
      </c>
      <c r="D5086" s="140">
        <v>527982.35</v>
      </c>
    </row>
    <row r="5087" spans="1:4">
      <c r="A5087">
        <v>13892</v>
      </c>
      <c r="B5087" s="141" t="s">
        <v>2871</v>
      </c>
      <c r="C5087" t="s">
        <v>4923</v>
      </c>
      <c r="D5087" s="140">
        <v>647029.46</v>
      </c>
    </row>
    <row r="5088" spans="1:4">
      <c r="A5088">
        <v>9914</v>
      </c>
      <c r="B5088" s="141" t="s">
        <v>2872</v>
      </c>
      <c r="C5088" t="s">
        <v>4923</v>
      </c>
      <c r="D5088" s="140">
        <v>700000</v>
      </c>
    </row>
    <row r="5089" spans="1:4" ht="45">
      <c r="A5089">
        <v>36485</v>
      </c>
      <c r="B5089" s="141" t="s">
        <v>2873</v>
      </c>
      <c r="C5089" t="s">
        <v>4923</v>
      </c>
      <c r="D5089" s="140">
        <v>719825.43</v>
      </c>
    </row>
    <row r="5090" spans="1:4" ht="30">
      <c r="A5090">
        <v>9912</v>
      </c>
      <c r="B5090" s="141" t="s">
        <v>2874</v>
      </c>
      <c r="C5090" t="s">
        <v>4923</v>
      </c>
      <c r="D5090" s="140">
        <v>2770000</v>
      </c>
    </row>
    <row r="5091" spans="1:4" ht="30">
      <c r="A5091">
        <v>9921</v>
      </c>
      <c r="B5091" s="141" t="s">
        <v>2875</v>
      </c>
      <c r="C5091" t="s">
        <v>4923</v>
      </c>
      <c r="D5091" s="140">
        <v>1428897.02</v>
      </c>
    </row>
    <row r="5092" spans="1:4" ht="30">
      <c r="A5092">
        <v>21112</v>
      </c>
      <c r="B5092" s="141" t="s">
        <v>2876</v>
      </c>
      <c r="C5092" t="s">
        <v>4923</v>
      </c>
      <c r="D5092" s="140">
        <v>156.19</v>
      </c>
    </row>
    <row r="5093" spans="1:4" ht="30">
      <c r="A5093">
        <v>10228</v>
      </c>
      <c r="B5093" s="141" t="s">
        <v>2877</v>
      </c>
      <c r="C5093" t="s">
        <v>4923</v>
      </c>
      <c r="D5093" s="140">
        <v>181.45</v>
      </c>
    </row>
    <row r="5094" spans="1:4" ht="30">
      <c r="A5094">
        <v>11781</v>
      </c>
      <c r="B5094" s="141" t="s">
        <v>2878</v>
      </c>
      <c r="C5094" t="s">
        <v>4923</v>
      </c>
      <c r="D5094" s="140">
        <v>146.99</v>
      </c>
    </row>
    <row r="5095" spans="1:4" ht="30">
      <c r="A5095">
        <v>37588</v>
      </c>
      <c r="B5095" s="141" t="s">
        <v>9220</v>
      </c>
      <c r="C5095" t="s">
        <v>4923</v>
      </c>
      <c r="D5095" s="140">
        <v>71.73</v>
      </c>
    </row>
    <row r="5096" spans="1:4">
      <c r="A5096">
        <v>11746</v>
      </c>
      <c r="B5096" s="141" t="s">
        <v>2879</v>
      </c>
      <c r="C5096" t="s">
        <v>4923</v>
      </c>
      <c r="D5096" s="140">
        <v>62.54</v>
      </c>
    </row>
    <row r="5097" spans="1:4">
      <c r="A5097">
        <v>11751</v>
      </c>
      <c r="B5097" s="141" t="s">
        <v>2880</v>
      </c>
      <c r="C5097" t="s">
        <v>4923</v>
      </c>
      <c r="D5097" s="140">
        <v>112.33</v>
      </c>
    </row>
    <row r="5098" spans="1:4">
      <c r="A5098">
        <v>11750</v>
      </c>
      <c r="B5098" s="141" t="s">
        <v>2881</v>
      </c>
      <c r="C5098" t="s">
        <v>4923</v>
      </c>
      <c r="D5098" s="140">
        <v>93.22</v>
      </c>
    </row>
    <row r="5099" spans="1:4">
      <c r="A5099">
        <v>11748</v>
      </c>
      <c r="B5099" s="141" t="s">
        <v>2882</v>
      </c>
      <c r="C5099" t="s">
        <v>4923</v>
      </c>
      <c r="D5099" s="140">
        <v>40.130000000000003</v>
      </c>
    </row>
    <row r="5100" spans="1:4">
      <c r="A5100">
        <v>11747</v>
      </c>
      <c r="B5100" s="141" t="s">
        <v>2883</v>
      </c>
      <c r="C5100" t="s">
        <v>4923</v>
      </c>
      <c r="D5100" s="140">
        <v>173.22</v>
      </c>
    </row>
    <row r="5101" spans="1:4">
      <c r="A5101">
        <v>11749</v>
      </c>
      <c r="B5101" s="141" t="s">
        <v>2884</v>
      </c>
      <c r="C5101" t="s">
        <v>4923</v>
      </c>
      <c r="D5101" s="140">
        <v>46.33</v>
      </c>
    </row>
    <row r="5102" spans="1:4" ht="30">
      <c r="A5102">
        <v>10236</v>
      </c>
      <c r="B5102" s="141" t="s">
        <v>2885</v>
      </c>
      <c r="C5102" t="s">
        <v>4923</v>
      </c>
      <c r="D5102" s="140">
        <v>105.85</v>
      </c>
    </row>
    <row r="5103" spans="1:4" ht="30">
      <c r="A5103">
        <v>10233</v>
      </c>
      <c r="B5103" s="141" t="s">
        <v>2886</v>
      </c>
      <c r="C5103" t="s">
        <v>4923</v>
      </c>
      <c r="D5103" s="140">
        <v>99.19</v>
      </c>
    </row>
    <row r="5104" spans="1:4" ht="30">
      <c r="A5104">
        <v>10234</v>
      </c>
      <c r="B5104" s="141" t="s">
        <v>2887</v>
      </c>
      <c r="C5104" t="s">
        <v>4923</v>
      </c>
      <c r="D5104" s="140">
        <v>62.48</v>
      </c>
    </row>
    <row r="5105" spans="1:4" ht="30">
      <c r="A5105">
        <v>10231</v>
      </c>
      <c r="B5105" s="141" t="s">
        <v>2888</v>
      </c>
      <c r="C5105" t="s">
        <v>4923</v>
      </c>
      <c r="D5105" s="140">
        <v>286.54000000000002</v>
      </c>
    </row>
    <row r="5106" spans="1:4" ht="30">
      <c r="A5106">
        <v>10232</v>
      </c>
      <c r="B5106" s="141" t="s">
        <v>2889</v>
      </c>
      <c r="C5106" t="s">
        <v>4923</v>
      </c>
      <c r="D5106" s="140">
        <v>160.34</v>
      </c>
    </row>
    <row r="5107" spans="1:4" ht="30">
      <c r="A5107">
        <v>10229</v>
      </c>
      <c r="B5107" s="141" t="s">
        <v>2890</v>
      </c>
      <c r="C5107" t="s">
        <v>4923</v>
      </c>
      <c r="D5107" s="140">
        <v>56.51</v>
      </c>
    </row>
    <row r="5108" spans="1:4" ht="30">
      <c r="A5108">
        <v>10235</v>
      </c>
      <c r="B5108" s="141" t="s">
        <v>2891</v>
      </c>
      <c r="C5108" t="s">
        <v>4923</v>
      </c>
      <c r="D5108" s="140">
        <v>392.81</v>
      </c>
    </row>
    <row r="5109" spans="1:4" ht="30">
      <c r="A5109">
        <v>10230</v>
      </c>
      <c r="B5109" s="141" t="s">
        <v>2892</v>
      </c>
      <c r="C5109" t="s">
        <v>4923</v>
      </c>
      <c r="D5109" s="140">
        <v>691.31</v>
      </c>
    </row>
    <row r="5110" spans="1:4" ht="30">
      <c r="A5110">
        <v>10409</v>
      </c>
      <c r="B5110" s="141" t="s">
        <v>2893</v>
      </c>
      <c r="C5110" t="s">
        <v>4923</v>
      </c>
      <c r="D5110" s="140">
        <v>205.38</v>
      </c>
    </row>
    <row r="5111" spans="1:4" ht="30">
      <c r="A5111">
        <v>10411</v>
      </c>
      <c r="B5111" s="141" t="s">
        <v>2894</v>
      </c>
      <c r="C5111" t="s">
        <v>4923</v>
      </c>
      <c r="D5111" s="140">
        <v>183.77</v>
      </c>
    </row>
    <row r="5112" spans="1:4" ht="30">
      <c r="A5112">
        <v>10404</v>
      </c>
      <c r="B5112" s="141" t="s">
        <v>2895</v>
      </c>
      <c r="C5112" t="s">
        <v>4923</v>
      </c>
      <c r="D5112" s="140">
        <v>74.53</v>
      </c>
    </row>
    <row r="5113" spans="1:4" ht="30">
      <c r="A5113">
        <v>10410</v>
      </c>
      <c r="B5113" s="141" t="s">
        <v>2896</v>
      </c>
      <c r="C5113" t="s">
        <v>4923</v>
      </c>
      <c r="D5113" s="140">
        <v>122.76</v>
      </c>
    </row>
    <row r="5114" spans="1:4" ht="30">
      <c r="A5114">
        <v>10405</v>
      </c>
      <c r="B5114" s="141" t="s">
        <v>2897</v>
      </c>
      <c r="C5114" t="s">
        <v>4923</v>
      </c>
      <c r="D5114" s="140">
        <v>411.48</v>
      </c>
    </row>
    <row r="5115" spans="1:4" ht="30">
      <c r="A5115">
        <v>10408</v>
      </c>
      <c r="B5115" s="141" t="s">
        <v>2898</v>
      </c>
      <c r="C5115" t="s">
        <v>4923</v>
      </c>
      <c r="D5115" s="140">
        <v>287.74</v>
      </c>
    </row>
    <row r="5116" spans="1:4" ht="30">
      <c r="A5116">
        <v>10412</v>
      </c>
      <c r="B5116" s="141" t="s">
        <v>2899</v>
      </c>
      <c r="C5116" t="s">
        <v>4923</v>
      </c>
      <c r="D5116" s="140">
        <v>90.32</v>
      </c>
    </row>
    <row r="5117" spans="1:4" ht="30">
      <c r="A5117">
        <v>10406</v>
      </c>
      <c r="B5117" s="141" t="s">
        <v>2900</v>
      </c>
      <c r="C5117" t="s">
        <v>4923</v>
      </c>
      <c r="D5117" s="140">
        <v>568.34</v>
      </c>
    </row>
    <row r="5118" spans="1:4" ht="30">
      <c r="A5118">
        <v>10407</v>
      </c>
      <c r="B5118" s="141" t="s">
        <v>2901</v>
      </c>
      <c r="C5118" t="s">
        <v>4923</v>
      </c>
      <c r="D5118" s="140">
        <v>881.5</v>
      </c>
    </row>
    <row r="5119" spans="1:4" ht="30">
      <c r="A5119">
        <v>10416</v>
      </c>
      <c r="B5119" s="141" t="s">
        <v>2902</v>
      </c>
      <c r="C5119" t="s">
        <v>4923</v>
      </c>
      <c r="D5119" s="140">
        <v>109.34</v>
      </c>
    </row>
    <row r="5120" spans="1:4" ht="30">
      <c r="A5120">
        <v>10419</v>
      </c>
      <c r="B5120" s="141" t="s">
        <v>2903</v>
      </c>
      <c r="C5120" t="s">
        <v>4923</v>
      </c>
      <c r="D5120" s="140">
        <v>94.9</v>
      </c>
    </row>
    <row r="5121" spans="1:4" ht="30">
      <c r="A5121">
        <v>21092</v>
      </c>
      <c r="B5121" s="141" t="s">
        <v>2904</v>
      </c>
      <c r="C5121" t="s">
        <v>4923</v>
      </c>
      <c r="D5121" s="140">
        <v>54.26</v>
      </c>
    </row>
    <row r="5122" spans="1:4" ht="30">
      <c r="A5122">
        <v>10418</v>
      </c>
      <c r="B5122" s="141" t="s">
        <v>2905</v>
      </c>
      <c r="C5122" t="s">
        <v>4923</v>
      </c>
      <c r="D5122" s="140">
        <v>63.26</v>
      </c>
    </row>
    <row r="5123" spans="1:4" ht="30">
      <c r="A5123">
        <v>12657</v>
      </c>
      <c r="B5123" s="141" t="s">
        <v>2906</v>
      </c>
      <c r="C5123" t="s">
        <v>4923</v>
      </c>
      <c r="D5123" s="140">
        <v>255.28</v>
      </c>
    </row>
    <row r="5124" spans="1:4" ht="30">
      <c r="A5124">
        <v>10417</v>
      </c>
      <c r="B5124" s="141" t="s">
        <v>2907</v>
      </c>
      <c r="C5124" t="s">
        <v>4923</v>
      </c>
      <c r="D5124" s="140">
        <v>159.31</v>
      </c>
    </row>
    <row r="5125" spans="1:4" ht="30">
      <c r="A5125">
        <v>10413</v>
      </c>
      <c r="B5125" s="141" t="s">
        <v>2908</v>
      </c>
      <c r="C5125" t="s">
        <v>4923</v>
      </c>
      <c r="D5125" s="140">
        <v>57.9</v>
      </c>
    </row>
    <row r="5126" spans="1:4" ht="30">
      <c r="A5126">
        <v>10414</v>
      </c>
      <c r="B5126" s="141" t="s">
        <v>2909</v>
      </c>
      <c r="C5126" t="s">
        <v>4923</v>
      </c>
      <c r="D5126" s="140">
        <v>348.61</v>
      </c>
    </row>
    <row r="5127" spans="1:4" ht="30">
      <c r="A5127">
        <v>10415</v>
      </c>
      <c r="B5127" s="141" t="s">
        <v>2910</v>
      </c>
      <c r="C5127" t="s">
        <v>4923</v>
      </c>
      <c r="D5127" s="140">
        <v>605.03</v>
      </c>
    </row>
    <row r="5128" spans="1:4">
      <c r="A5128">
        <v>38643</v>
      </c>
      <c r="B5128" s="141" t="s">
        <v>2911</v>
      </c>
      <c r="C5128" t="s">
        <v>4923</v>
      </c>
      <c r="D5128" s="140">
        <v>57</v>
      </c>
    </row>
    <row r="5129" spans="1:4">
      <c r="A5129">
        <v>6157</v>
      </c>
      <c r="B5129" s="141" t="s">
        <v>2912</v>
      </c>
      <c r="C5129" t="s">
        <v>4923</v>
      </c>
      <c r="D5129" s="140">
        <v>77.87</v>
      </c>
    </row>
    <row r="5130" spans="1:4">
      <c r="A5130">
        <v>6152</v>
      </c>
      <c r="B5130" s="141" t="s">
        <v>2913</v>
      </c>
      <c r="C5130" t="s">
        <v>4923</v>
      </c>
      <c r="D5130" s="140">
        <v>4.21</v>
      </c>
    </row>
    <row r="5131" spans="1:4">
      <c r="A5131">
        <v>6158</v>
      </c>
      <c r="B5131" s="141" t="s">
        <v>2914</v>
      </c>
      <c r="C5131" t="s">
        <v>4923</v>
      </c>
      <c r="D5131" s="140">
        <v>5.09</v>
      </c>
    </row>
    <row r="5132" spans="1:4" ht="30">
      <c r="A5132">
        <v>6153</v>
      </c>
      <c r="B5132" s="141" t="s">
        <v>2915</v>
      </c>
      <c r="C5132" t="s">
        <v>4923</v>
      </c>
      <c r="D5132" s="140">
        <v>3.96</v>
      </c>
    </row>
    <row r="5133" spans="1:4" ht="30">
      <c r="A5133">
        <v>6156</v>
      </c>
      <c r="B5133" s="141" t="s">
        <v>2916</v>
      </c>
      <c r="C5133" t="s">
        <v>4923</v>
      </c>
      <c r="D5133" s="140">
        <v>5.0199999999999996</v>
      </c>
    </row>
    <row r="5134" spans="1:4">
      <c r="A5134">
        <v>6154</v>
      </c>
      <c r="B5134" s="141" t="s">
        <v>2917</v>
      </c>
      <c r="C5134" t="s">
        <v>4923</v>
      </c>
      <c r="D5134" s="140">
        <v>9.4499999999999993</v>
      </c>
    </row>
    <row r="5135" spans="1:4" ht="30">
      <c r="A5135">
        <v>6155</v>
      </c>
      <c r="B5135" s="141" t="s">
        <v>2918</v>
      </c>
      <c r="C5135" t="s">
        <v>4923</v>
      </c>
      <c r="D5135" s="140">
        <v>19.53</v>
      </c>
    </row>
    <row r="5136" spans="1:4" ht="30">
      <c r="A5136">
        <v>43595</v>
      </c>
      <c r="B5136" s="141" t="s">
        <v>9221</v>
      </c>
      <c r="C5136" t="s">
        <v>4923</v>
      </c>
      <c r="D5136" s="140">
        <v>21.16</v>
      </c>
    </row>
    <row r="5137" spans="1:4" ht="30">
      <c r="A5137">
        <v>43596</v>
      </c>
      <c r="B5137" s="141" t="s">
        <v>9222</v>
      </c>
      <c r="C5137" t="s">
        <v>4923</v>
      </c>
      <c r="D5137" s="140">
        <v>24.45</v>
      </c>
    </row>
    <row r="5138" spans="1:4">
      <c r="A5138">
        <v>38108</v>
      </c>
      <c r="B5138" s="141" t="s">
        <v>5820</v>
      </c>
      <c r="C5138" t="s">
        <v>4923</v>
      </c>
      <c r="D5138" s="140">
        <v>38.64</v>
      </c>
    </row>
    <row r="5139" spans="1:4" ht="30">
      <c r="A5139">
        <v>38087</v>
      </c>
      <c r="B5139" s="141" t="s">
        <v>4843</v>
      </c>
      <c r="C5139" t="s">
        <v>4923</v>
      </c>
      <c r="D5139" s="140">
        <v>49.7</v>
      </c>
    </row>
    <row r="5140" spans="1:4">
      <c r="A5140">
        <v>38109</v>
      </c>
      <c r="B5140" s="141" t="s">
        <v>5821</v>
      </c>
      <c r="C5140" t="s">
        <v>4923</v>
      </c>
      <c r="D5140" s="140">
        <v>61.76</v>
      </c>
    </row>
    <row r="5141" spans="1:4" ht="30">
      <c r="A5141">
        <v>38088</v>
      </c>
      <c r="B5141" s="141" t="s">
        <v>4844</v>
      </c>
      <c r="C5141" t="s">
        <v>4923</v>
      </c>
      <c r="D5141" s="140">
        <v>64.94</v>
      </c>
    </row>
    <row r="5142" spans="1:4">
      <c r="A5142">
        <v>38110</v>
      </c>
      <c r="B5142" s="141" t="s">
        <v>5822</v>
      </c>
      <c r="C5142" t="s">
        <v>4923</v>
      </c>
      <c r="D5142" s="140">
        <v>23.76</v>
      </c>
    </row>
    <row r="5143" spans="1:4" ht="45">
      <c r="A5143">
        <v>38089</v>
      </c>
      <c r="B5143" s="141" t="s">
        <v>4845</v>
      </c>
      <c r="C5143" t="s">
        <v>4923</v>
      </c>
      <c r="D5143" s="140">
        <v>41.4</v>
      </c>
    </row>
    <row r="5144" spans="1:4">
      <c r="A5144">
        <v>38111</v>
      </c>
      <c r="B5144" s="141" t="s">
        <v>5823</v>
      </c>
      <c r="C5144" t="s">
        <v>4923</v>
      </c>
      <c r="D5144" s="140">
        <v>26.57</v>
      </c>
    </row>
    <row r="5145" spans="1:4" ht="45">
      <c r="A5145">
        <v>38090</v>
      </c>
      <c r="B5145" s="141" t="s">
        <v>4846</v>
      </c>
      <c r="C5145" t="s">
        <v>4923</v>
      </c>
      <c r="D5145" s="140">
        <v>42.79</v>
      </c>
    </row>
    <row r="5146" spans="1:4" ht="30">
      <c r="A5146">
        <v>13726</v>
      </c>
      <c r="B5146" s="141" t="s">
        <v>2919</v>
      </c>
      <c r="C5146" t="s">
        <v>4923</v>
      </c>
      <c r="D5146" s="140">
        <v>90586.73</v>
      </c>
    </row>
    <row r="5147" spans="1:4">
      <c r="A5147">
        <v>38400</v>
      </c>
      <c r="B5147" s="141" t="s">
        <v>2920</v>
      </c>
      <c r="C5147" t="s">
        <v>4923</v>
      </c>
      <c r="D5147" s="140">
        <v>30.62</v>
      </c>
    </row>
    <row r="5148" spans="1:4" ht="30">
      <c r="A5148">
        <v>12627</v>
      </c>
      <c r="B5148" s="141" t="s">
        <v>2921</v>
      </c>
      <c r="C5148" t="s">
        <v>4923</v>
      </c>
      <c r="D5148" s="140">
        <v>0.54</v>
      </c>
    </row>
    <row r="5149" spans="1:4">
      <c r="A5149">
        <v>39996</v>
      </c>
      <c r="B5149" s="141" t="s">
        <v>5824</v>
      </c>
      <c r="C5149" t="s">
        <v>4924</v>
      </c>
      <c r="D5149" s="140">
        <v>5.07</v>
      </c>
    </row>
    <row r="5150" spans="1:4" ht="30">
      <c r="A5150">
        <v>10478</v>
      </c>
      <c r="B5150" s="141" t="s">
        <v>9223</v>
      </c>
      <c r="C5150" t="s">
        <v>4929</v>
      </c>
      <c r="D5150" s="140">
        <v>28.83</v>
      </c>
    </row>
    <row r="5151" spans="1:4" ht="30">
      <c r="A5151">
        <v>10481</v>
      </c>
      <c r="B5151" s="141" t="s">
        <v>9224</v>
      </c>
      <c r="C5151" t="s">
        <v>4929</v>
      </c>
      <c r="D5151" s="140">
        <v>25.64</v>
      </c>
    </row>
    <row r="5152" spans="1:4">
      <c r="A5152">
        <v>10475</v>
      </c>
      <c r="B5152" s="141" t="s">
        <v>9225</v>
      </c>
      <c r="C5152" t="s">
        <v>4929</v>
      </c>
      <c r="D5152" s="140">
        <v>24.81</v>
      </c>
    </row>
    <row r="5153" spans="1:4">
      <c r="A5153">
        <v>4031</v>
      </c>
      <c r="B5153" s="141" t="s">
        <v>5825</v>
      </c>
      <c r="C5153" t="s">
        <v>4921</v>
      </c>
      <c r="D5153" s="140">
        <v>48</v>
      </c>
    </row>
    <row r="5154" spans="1:4">
      <c r="A5154">
        <v>4030</v>
      </c>
      <c r="B5154" s="141" t="s">
        <v>2922</v>
      </c>
      <c r="C5154" t="s">
        <v>4921</v>
      </c>
      <c r="D5154" s="140">
        <v>10.210000000000001</v>
      </c>
    </row>
    <row r="5155" spans="1:4">
      <c r="A5155">
        <v>39399</v>
      </c>
      <c r="B5155" s="141" t="s">
        <v>2923</v>
      </c>
      <c r="C5155" t="s">
        <v>4923</v>
      </c>
      <c r="D5155" s="140">
        <v>1690.69</v>
      </c>
    </row>
    <row r="5156" spans="1:4" ht="30">
      <c r="A5156">
        <v>39400</v>
      </c>
      <c r="B5156" s="141" t="s">
        <v>2924</v>
      </c>
      <c r="C5156" t="s">
        <v>4923</v>
      </c>
      <c r="D5156" s="140">
        <v>1837.7</v>
      </c>
    </row>
    <row r="5157" spans="1:4" ht="30">
      <c r="A5157">
        <v>39401</v>
      </c>
      <c r="B5157" s="141" t="s">
        <v>2925</v>
      </c>
      <c r="C5157" t="s">
        <v>4923</v>
      </c>
      <c r="D5157" s="140">
        <v>2061.46</v>
      </c>
    </row>
    <row r="5158" spans="1:4" ht="30">
      <c r="A5158">
        <v>11652</v>
      </c>
      <c r="B5158" s="141" t="s">
        <v>2926</v>
      </c>
      <c r="C5158" t="s">
        <v>4923</v>
      </c>
      <c r="D5158" s="140">
        <v>4435</v>
      </c>
    </row>
    <row r="5159" spans="1:4" ht="30">
      <c r="A5159">
        <v>13896</v>
      </c>
      <c r="B5159" s="141" t="s">
        <v>2927</v>
      </c>
      <c r="C5159" t="s">
        <v>4923</v>
      </c>
      <c r="D5159" s="140">
        <v>3978.58</v>
      </c>
    </row>
    <row r="5160" spans="1:4" ht="30">
      <c r="A5160">
        <v>13475</v>
      </c>
      <c r="B5160" s="141" t="s">
        <v>2928</v>
      </c>
      <c r="C5160" t="s">
        <v>4923</v>
      </c>
      <c r="D5160" s="140">
        <v>4846.3900000000003</v>
      </c>
    </row>
    <row r="5161" spans="1:4" ht="30">
      <c r="A5161">
        <v>44491</v>
      </c>
      <c r="B5161" s="141" t="s">
        <v>9226</v>
      </c>
      <c r="C5161" t="s">
        <v>4923</v>
      </c>
      <c r="D5161" s="140">
        <v>4853435.17</v>
      </c>
    </row>
    <row r="5162" spans="1:4" ht="30">
      <c r="A5162">
        <v>44470</v>
      </c>
      <c r="B5162" s="141" t="s">
        <v>9227</v>
      </c>
      <c r="C5162" t="s">
        <v>4923</v>
      </c>
      <c r="D5162" s="140">
        <v>2043239.87</v>
      </c>
    </row>
    <row r="5163" spans="1:4" ht="30">
      <c r="A5163">
        <v>13476</v>
      </c>
      <c r="B5163" s="141" t="s">
        <v>2929</v>
      </c>
      <c r="C5163" t="s">
        <v>4923</v>
      </c>
      <c r="D5163" s="140">
        <v>2058046.1</v>
      </c>
    </row>
    <row r="5164" spans="1:4" ht="30">
      <c r="A5164">
        <v>10488</v>
      </c>
      <c r="B5164" s="141" t="s">
        <v>2930</v>
      </c>
      <c r="C5164" t="s">
        <v>4923</v>
      </c>
      <c r="D5164" s="140">
        <v>2493345</v>
      </c>
    </row>
    <row r="5165" spans="1:4" ht="30">
      <c r="A5165">
        <v>13606</v>
      </c>
      <c r="B5165" s="141" t="s">
        <v>2931</v>
      </c>
      <c r="C5165" t="s">
        <v>4923</v>
      </c>
      <c r="D5165" s="140">
        <v>2209068.0099999998</v>
      </c>
    </row>
    <row r="5166" spans="1:4">
      <c r="A5166">
        <v>10489</v>
      </c>
      <c r="B5166" s="141" t="s">
        <v>9228</v>
      </c>
      <c r="C5166" t="s">
        <v>4922</v>
      </c>
      <c r="D5166" s="140">
        <v>12.78</v>
      </c>
    </row>
    <row r="5167" spans="1:4">
      <c r="A5167">
        <v>41073</v>
      </c>
      <c r="B5167" s="141" t="s">
        <v>2932</v>
      </c>
      <c r="C5167" t="s">
        <v>4942</v>
      </c>
      <c r="D5167" s="140">
        <v>2259.35</v>
      </c>
    </row>
    <row r="5168" spans="1:4" ht="30">
      <c r="A5168">
        <v>34391</v>
      </c>
      <c r="B5168" s="141" t="s">
        <v>2933</v>
      </c>
      <c r="C5168" t="s">
        <v>4921</v>
      </c>
      <c r="D5168" s="140">
        <v>1212.5999999999999</v>
      </c>
    </row>
    <row r="5169" spans="1:4" ht="30">
      <c r="A5169">
        <v>10496</v>
      </c>
      <c r="B5169" s="141" t="s">
        <v>2934</v>
      </c>
      <c r="C5169" t="s">
        <v>4921</v>
      </c>
      <c r="D5169" s="140">
        <v>1055.55</v>
      </c>
    </row>
    <row r="5170" spans="1:4" ht="30">
      <c r="A5170">
        <v>10497</v>
      </c>
      <c r="B5170" s="141" t="s">
        <v>2935</v>
      </c>
      <c r="C5170" t="s">
        <v>4921</v>
      </c>
      <c r="D5170" s="140">
        <v>2744.44</v>
      </c>
    </row>
    <row r="5171" spans="1:4" ht="30">
      <c r="A5171">
        <v>10504</v>
      </c>
      <c r="B5171" s="141" t="s">
        <v>2936</v>
      </c>
      <c r="C5171" t="s">
        <v>4921</v>
      </c>
      <c r="D5171" s="140">
        <v>3208.88</v>
      </c>
    </row>
    <row r="5172" spans="1:4">
      <c r="A5172">
        <v>34390</v>
      </c>
      <c r="B5172" s="141" t="s">
        <v>2937</v>
      </c>
      <c r="C5172" t="s">
        <v>4921</v>
      </c>
      <c r="D5172" s="140">
        <v>945.77</v>
      </c>
    </row>
    <row r="5173" spans="1:4">
      <c r="A5173">
        <v>34389</v>
      </c>
      <c r="B5173" s="141" t="s">
        <v>2938</v>
      </c>
      <c r="C5173" t="s">
        <v>4921</v>
      </c>
      <c r="D5173" s="140">
        <v>295.55</v>
      </c>
    </row>
    <row r="5174" spans="1:4">
      <c r="A5174">
        <v>34388</v>
      </c>
      <c r="B5174" s="141" t="s">
        <v>2939</v>
      </c>
      <c r="C5174" t="s">
        <v>4921</v>
      </c>
      <c r="D5174" s="140">
        <v>420.04</v>
      </c>
    </row>
    <row r="5175" spans="1:4">
      <c r="A5175">
        <v>34387</v>
      </c>
      <c r="B5175" s="141" t="s">
        <v>2940</v>
      </c>
      <c r="C5175" t="s">
        <v>4921</v>
      </c>
      <c r="D5175" s="140">
        <v>681.88</v>
      </c>
    </row>
    <row r="5176" spans="1:4">
      <c r="A5176">
        <v>11188</v>
      </c>
      <c r="B5176" s="141" t="s">
        <v>2941</v>
      </c>
      <c r="C5176" t="s">
        <v>4921</v>
      </c>
      <c r="D5176" s="140">
        <v>337.77</v>
      </c>
    </row>
    <row r="5177" spans="1:4">
      <c r="A5177">
        <v>11189</v>
      </c>
      <c r="B5177" s="141" t="s">
        <v>2942</v>
      </c>
      <c r="C5177" t="s">
        <v>4921</v>
      </c>
      <c r="D5177" s="140">
        <v>506.66</v>
      </c>
    </row>
    <row r="5178" spans="1:4">
      <c r="A5178">
        <v>21107</v>
      </c>
      <c r="B5178" s="141" t="s">
        <v>2943</v>
      </c>
      <c r="C5178" t="s">
        <v>4921</v>
      </c>
      <c r="D5178" s="140">
        <v>364.61</v>
      </c>
    </row>
    <row r="5179" spans="1:4">
      <c r="A5179">
        <v>34386</v>
      </c>
      <c r="B5179" s="141" t="s">
        <v>2944</v>
      </c>
      <c r="C5179" t="s">
        <v>4921</v>
      </c>
      <c r="D5179" s="140">
        <v>633.33000000000004</v>
      </c>
    </row>
    <row r="5180" spans="1:4">
      <c r="A5180">
        <v>10490</v>
      </c>
      <c r="B5180" s="141" t="s">
        <v>5826</v>
      </c>
      <c r="C5180" t="s">
        <v>4921</v>
      </c>
      <c r="D5180" s="140">
        <v>190</v>
      </c>
    </row>
    <row r="5181" spans="1:4">
      <c r="A5181">
        <v>10492</v>
      </c>
      <c r="B5181" s="141" t="s">
        <v>2945</v>
      </c>
      <c r="C5181" t="s">
        <v>4921</v>
      </c>
      <c r="D5181" s="140">
        <v>253.33</v>
      </c>
    </row>
    <row r="5182" spans="1:4">
      <c r="A5182">
        <v>10493</v>
      </c>
      <c r="B5182" s="141" t="s">
        <v>2946</v>
      </c>
      <c r="C5182" t="s">
        <v>4921</v>
      </c>
      <c r="D5182" s="140">
        <v>295.55</v>
      </c>
    </row>
    <row r="5183" spans="1:4">
      <c r="A5183">
        <v>10491</v>
      </c>
      <c r="B5183" s="141" t="s">
        <v>2947</v>
      </c>
      <c r="C5183" t="s">
        <v>4921</v>
      </c>
      <c r="D5183" s="140">
        <v>358.88</v>
      </c>
    </row>
    <row r="5184" spans="1:4">
      <c r="A5184">
        <v>34385</v>
      </c>
      <c r="B5184" s="141" t="s">
        <v>2948</v>
      </c>
      <c r="C5184" t="s">
        <v>4921</v>
      </c>
      <c r="D5184" s="140">
        <v>523.54999999999995</v>
      </c>
    </row>
    <row r="5185" spans="1:4">
      <c r="A5185">
        <v>10499</v>
      </c>
      <c r="B5185" s="141" t="s">
        <v>5827</v>
      </c>
      <c r="C5185" t="s">
        <v>4921</v>
      </c>
      <c r="D5185" s="140">
        <v>211.11</v>
      </c>
    </row>
    <row r="5186" spans="1:4">
      <c r="A5186">
        <v>34384</v>
      </c>
      <c r="B5186" s="141" t="s">
        <v>2949</v>
      </c>
      <c r="C5186" t="s">
        <v>4921</v>
      </c>
      <c r="D5186" s="140">
        <v>633.33000000000004</v>
      </c>
    </row>
    <row r="5187" spans="1:4">
      <c r="A5187">
        <v>11185</v>
      </c>
      <c r="B5187" s="141" t="s">
        <v>2950</v>
      </c>
      <c r="C5187" t="s">
        <v>4921</v>
      </c>
      <c r="D5187" s="140">
        <v>654.44000000000005</v>
      </c>
    </row>
    <row r="5188" spans="1:4">
      <c r="A5188">
        <v>10507</v>
      </c>
      <c r="B5188" s="141" t="s">
        <v>2951</v>
      </c>
      <c r="C5188" t="s">
        <v>4921</v>
      </c>
      <c r="D5188" s="140">
        <v>526.99</v>
      </c>
    </row>
    <row r="5189" spans="1:4">
      <c r="A5189">
        <v>10505</v>
      </c>
      <c r="B5189" s="141" t="s">
        <v>2952</v>
      </c>
      <c r="C5189" t="s">
        <v>4921</v>
      </c>
      <c r="D5189" s="140">
        <v>310.95999999999998</v>
      </c>
    </row>
    <row r="5190" spans="1:4">
      <c r="A5190">
        <v>10506</v>
      </c>
      <c r="B5190" s="141" t="s">
        <v>2953</v>
      </c>
      <c r="C5190" t="s">
        <v>4921</v>
      </c>
      <c r="D5190" s="140">
        <v>405.94</v>
      </c>
    </row>
    <row r="5191" spans="1:4" ht="30">
      <c r="A5191">
        <v>5031</v>
      </c>
      <c r="B5191" s="141" t="s">
        <v>2954</v>
      </c>
      <c r="C5191" t="s">
        <v>4921</v>
      </c>
      <c r="D5191" s="140">
        <v>570</v>
      </c>
    </row>
    <row r="5192" spans="1:4">
      <c r="A5192">
        <v>10502</v>
      </c>
      <c r="B5192" s="141" t="s">
        <v>2955</v>
      </c>
      <c r="C5192" t="s">
        <v>4921</v>
      </c>
      <c r="D5192" s="140">
        <v>664.18</v>
      </c>
    </row>
    <row r="5193" spans="1:4">
      <c r="A5193">
        <v>10501</v>
      </c>
      <c r="B5193" s="141" t="s">
        <v>2956</v>
      </c>
      <c r="C5193" t="s">
        <v>4921</v>
      </c>
      <c r="D5193" s="140">
        <v>375.24</v>
      </c>
    </row>
    <row r="5194" spans="1:4">
      <c r="A5194">
        <v>10503</v>
      </c>
      <c r="B5194" s="141" t="s">
        <v>2957</v>
      </c>
      <c r="C5194" t="s">
        <v>4921</v>
      </c>
      <c r="D5194" s="140">
        <v>506.95</v>
      </c>
    </row>
    <row r="5195" spans="1:4">
      <c r="A5195">
        <v>4500</v>
      </c>
      <c r="B5195" s="141" t="s">
        <v>9229</v>
      </c>
      <c r="C5195" t="s">
        <v>4924</v>
      </c>
      <c r="D5195" s="140">
        <v>19.18</v>
      </c>
    </row>
    <row r="5196" spans="1:4">
      <c r="A5196">
        <v>4448</v>
      </c>
      <c r="B5196" s="141" t="s">
        <v>9230</v>
      </c>
      <c r="C5196" t="s">
        <v>4924</v>
      </c>
      <c r="D5196" s="140">
        <v>26.35</v>
      </c>
    </row>
    <row r="5197" spans="1:4" ht="30">
      <c r="A5197">
        <v>20213</v>
      </c>
      <c r="B5197" s="141" t="s">
        <v>9231</v>
      </c>
      <c r="C5197" t="s">
        <v>4924</v>
      </c>
      <c r="D5197" s="140">
        <v>22.8</v>
      </c>
    </row>
    <row r="5198" spans="1:4" ht="30">
      <c r="A5198">
        <v>20211</v>
      </c>
      <c r="B5198" s="141" t="s">
        <v>9232</v>
      </c>
      <c r="C5198" t="s">
        <v>4924</v>
      </c>
      <c r="D5198" s="140">
        <v>30.19</v>
      </c>
    </row>
    <row r="5199" spans="1:4" ht="30">
      <c r="A5199">
        <v>40270</v>
      </c>
      <c r="B5199" s="141" t="s">
        <v>5828</v>
      </c>
      <c r="C5199" t="s">
        <v>4924</v>
      </c>
      <c r="D5199" s="140">
        <v>89.01</v>
      </c>
    </row>
    <row r="5200" spans="1:4" ht="30">
      <c r="A5200">
        <v>4425</v>
      </c>
      <c r="B5200" s="141" t="s">
        <v>9233</v>
      </c>
      <c r="C5200" t="s">
        <v>4924</v>
      </c>
      <c r="D5200" s="140">
        <v>24.96</v>
      </c>
    </row>
    <row r="5201" spans="1:4" ht="30">
      <c r="A5201">
        <v>4472</v>
      </c>
      <c r="B5201" s="141" t="s">
        <v>9234</v>
      </c>
      <c r="C5201" t="s">
        <v>4924</v>
      </c>
      <c r="D5201" s="140">
        <v>31.18</v>
      </c>
    </row>
    <row r="5202" spans="1:4" ht="30">
      <c r="A5202">
        <v>35272</v>
      </c>
      <c r="B5202" s="141" t="s">
        <v>9235</v>
      </c>
      <c r="C5202" t="s">
        <v>4924</v>
      </c>
      <c r="D5202" s="140">
        <v>45.07</v>
      </c>
    </row>
    <row r="5203" spans="1:4" ht="30">
      <c r="A5203">
        <v>4481</v>
      </c>
      <c r="B5203" s="141" t="s">
        <v>9236</v>
      </c>
      <c r="C5203" t="s">
        <v>4924</v>
      </c>
      <c r="D5203" s="140">
        <v>48.24</v>
      </c>
    </row>
    <row r="5204" spans="1:4">
      <c r="A5204">
        <v>34345</v>
      </c>
      <c r="B5204" s="141" t="s">
        <v>2958</v>
      </c>
      <c r="C5204" t="s">
        <v>4922</v>
      </c>
      <c r="D5204" s="140">
        <v>11.05</v>
      </c>
    </row>
    <row r="5205" spans="1:4">
      <c r="A5205">
        <v>41096</v>
      </c>
      <c r="B5205" s="141" t="s">
        <v>2959</v>
      </c>
      <c r="C5205" t="s">
        <v>4942</v>
      </c>
      <c r="D5205" s="140">
        <v>1951.29</v>
      </c>
    </row>
    <row r="5206" spans="1:4" ht="30">
      <c r="A5206">
        <v>41776</v>
      </c>
      <c r="B5206" s="141" t="s">
        <v>2960</v>
      </c>
      <c r="C5206" t="s">
        <v>4922</v>
      </c>
      <c r="D5206" s="140">
        <v>15.15</v>
      </c>
    </row>
    <row r="5207" spans="1:4">
      <c r="A5207" t="s">
        <v>8254</v>
      </c>
    </row>
    <row r="5208" spans="1:4">
      <c r="A5208" t="s">
        <v>11896</v>
      </c>
    </row>
    <row r="5298" spans="1:4" s="126" customFormat="1">
      <c r="A5298"/>
      <c r="B5298" s="141"/>
      <c r="C5298"/>
      <c r="D5298" s="142"/>
    </row>
    <row r="5299" spans="1:4" s="126" customFormat="1">
      <c r="A5299"/>
      <c r="B5299" s="141"/>
      <c r="C5299"/>
      <c r="D5299" s="142"/>
    </row>
    <row r="5300" spans="1:4" s="126" customFormat="1">
      <c r="A5300"/>
      <c r="B5300" s="141"/>
      <c r="C5300"/>
      <c r="D5300" s="142"/>
    </row>
    <row r="5301" spans="1:4" s="126" customFormat="1">
      <c r="A5301"/>
      <c r="B5301" s="141"/>
      <c r="C5301"/>
      <c r="D5301" s="142"/>
    </row>
    <row r="5302" spans="1:4" s="126" customFormat="1">
      <c r="A5302"/>
      <c r="B5302" s="141"/>
      <c r="C5302"/>
      <c r="D5302" s="142"/>
    </row>
    <row r="5303" spans="1:4" s="126" customFormat="1">
      <c r="A5303"/>
      <c r="B5303" s="141"/>
      <c r="C5303"/>
      <c r="D5303" s="142"/>
    </row>
    <row r="5304" spans="1:4" s="126" customFormat="1">
      <c r="A5304"/>
      <c r="B5304" s="141"/>
      <c r="C5304"/>
      <c r="D5304" s="142"/>
    </row>
    <row r="5305" spans="1:4" s="126" customFormat="1">
      <c r="A5305"/>
      <c r="B5305" s="141"/>
      <c r="C5305"/>
      <c r="D5305" s="142"/>
    </row>
    <row r="5306" spans="1:4" s="126" customFormat="1">
      <c r="A5306"/>
      <c r="B5306" s="141"/>
      <c r="C5306"/>
      <c r="D5306" s="142"/>
    </row>
    <row r="5307" spans="1:4" s="126" customFormat="1">
      <c r="A5307"/>
      <c r="B5307" s="141"/>
      <c r="C5307"/>
      <c r="D5307" s="142"/>
    </row>
    <row r="5308" spans="1:4" s="126" customFormat="1">
      <c r="A5308"/>
      <c r="B5308" s="141"/>
      <c r="C5308"/>
      <c r="D5308" s="142"/>
    </row>
    <row r="5309" spans="1:4" s="126" customFormat="1">
      <c r="A5309"/>
      <c r="B5309" s="141"/>
      <c r="C5309"/>
      <c r="D5309" s="142"/>
    </row>
    <row r="5310" spans="1:4" s="126" customFormat="1">
      <c r="A5310"/>
      <c r="B5310" s="141"/>
      <c r="C5310"/>
      <c r="D5310" s="142"/>
    </row>
    <row r="5311" spans="1:4" s="126" customFormat="1">
      <c r="A5311"/>
      <c r="B5311" s="141"/>
      <c r="C5311"/>
      <c r="D5311" s="142"/>
    </row>
    <row r="5312" spans="1:4" s="126" customFormat="1">
      <c r="A5312"/>
      <c r="B5312" s="141"/>
      <c r="C5312"/>
      <c r="D5312" s="142"/>
    </row>
    <row r="5313" spans="1:4" s="126" customFormat="1">
      <c r="A5313"/>
      <c r="B5313" s="141"/>
      <c r="C5313"/>
      <c r="D5313" s="142"/>
    </row>
    <row r="5314" spans="1:4" s="126" customFormat="1">
      <c r="A5314"/>
      <c r="B5314" s="141"/>
      <c r="C5314"/>
      <c r="D5314" s="142"/>
    </row>
    <row r="5315" spans="1:4" s="126" customFormat="1">
      <c r="A5315"/>
      <c r="B5315" s="141"/>
      <c r="C5315"/>
      <c r="D5315" s="142"/>
    </row>
    <row r="5316" spans="1:4" s="126" customFormat="1">
      <c r="A5316"/>
      <c r="B5316" s="141"/>
      <c r="C5316"/>
      <c r="D5316" s="142"/>
    </row>
    <row r="5317" spans="1:4" s="126" customFormat="1">
      <c r="A5317"/>
      <c r="B5317" s="141"/>
      <c r="C5317"/>
      <c r="D5317" s="142"/>
    </row>
    <row r="5318" spans="1:4" s="126" customFormat="1">
      <c r="A5318"/>
      <c r="B5318" s="141"/>
      <c r="C5318"/>
      <c r="D5318" s="142"/>
    </row>
    <row r="5319" spans="1:4" s="126" customFormat="1">
      <c r="A5319"/>
      <c r="B5319" s="141"/>
      <c r="C5319"/>
      <c r="D5319" s="142"/>
    </row>
    <row r="5320" spans="1:4" s="126" customFormat="1">
      <c r="A5320"/>
      <c r="B5320" s="141"/>
      <c r="C5320"/>
      <c r="D5320" s="142"/>
    </row>
    <row r="5321" spans="1:4" s="126" customFormat="1">
      <c r="A5321"/>
      <c r="B5321" s="141"/>
      <c r="C5321"/>
      <c r="D5321" s="142"/>
    </row>
    <row r="5322" spans="1:4" s="126" customFormat="1">
      <c r="A5322"/>
      <c r="B5322" s="141"/>
      <c r="C5322"/>
      <c r="D5322" s="142"/>
    </row>
    <row r="5323" spans="1:4" s="126" customFormat="1">
      <c r="A5323"/>
      <c r="B5323" s="141"/>
      <c r="C5323"/>
      <c r="D5323" s="142"/>
    </row>
    <row r="5324" spans="1:4" s="126" customFormat="1">
      <c r="A5324"/>
      <c r="B5324" s="141"/>
      <c r="C5324"/>
      <c r="D5324" s="142"/>
    </row>
    <row r="5325" spans="1:4" s="126" customFormat="1">
      <c r="A5325"/>
      <c r="B5325" s="141"/>
      <c r="C5325"/>
      <c r="D5325" s="142"/>
    </row>
    <row r="5326" spans="1:4" s="126" customFormat="1">
      <c r="A5326"/>
      <c r="B5326" s="141"/>
      <c r="C5326"/>
      <c r="D5326" s="142"/>
    </row>
    <row r="5327" spans="1:4" s="126" customFormat="1">
      <c r="A5327"/>
      <c r="B5327" s="141"/>
      <c r="C5327"/>
      <c r="D5327" s="142"/>
    </row>
    <row r="5328" spans="1:4" s="126" customFormat="1">
      <c r="A5328"/>
      <c r="B5328" s="141"/>
      <c r="C5328"/>
      <c r="D5328" s="142"/>
    </row>
    <row r="5329" spans="1:4" s="126" customFormat="1">
      <c r="A5329"/>
      <c r="B5329" s="141"/>
      <c r="C5329"/>
      <c r="D5329" s="142"/>
    </row>
    <row r="5330" spans="1:4" s="126" customFormat="1">
      <c r="A5330"/>
      <c r="B5330" s="141"/>
      <c r="C5330"/>
      <c r="D5330" s="142"/>
    </row>
    <row r="5331" spans="1:4" s="126" customFormat="1">
      <c r="A5331"/>
      <c r="B5331" s="141"/>
      <c r="C5331"/>
      <c r="D5331" s="142"/>
    </row>
    <row r="5332" spans="1:4" s="126" customFormat="1">
      <c r="A5332"/>
      <c r="B5332" s="141"/>
      <c r="C5332"/>
      <c r="D5332" s="142"/>
    </row>
    <row r="5333" spans="1:4" s="126" customFormat="1">
      <c r="A5333"/>
      <c r="B5333" s="141"/>
      <c r="C5333"/>
      <c r="D5333" s="142"/>
    </row>
    <row r="5334" spans="1:4" s="126" customFormat="1">
      <c r="A5334"/>
      <c r="B5334" s="141"/>
      <c r="C5334"/>
      <c r="D5334" s="142"/>
    </row>
    <row r="5335" spans="1:4" s="126" customFormat="1">
      <c r="A5335"/>
      <c r="B5335" s="141"/>
      <c r="C5335"/>
      <c r="D5335" s="142"/>
    </row>
    <row r="5336" spans="1:4" s="126" customFormat="1">
      <c r="A5336"/>
      <c r="B5336" s="141"/>
      <c r="C5336"/>
      <c r="D5336" s="142"/>
    </row>
    <row r="5337" spans="1:4" s="126" customFormat="1">
      <c r="A5337"/>
      <c r="B5337" s="141"/>
      <c r="C5337"/>
      <c r="D5337" s="142"/>
    </row>
    <row r="5338" spans="1:4" s="126" customFormat="1">
      <c r="A5338"/>
      <c r="B5338" s="141"/>
      <c r="C5338"/>
      <c r="D5338" s="142"/>
    </row>
    <row r="5339" spans="1:4" s="126" customFormat="1">
      <c r="A5339"/>
      <c r="B5339" s="141"/>
      <c r="C5339"/>
      <c r="D5339" s="142"/>
    </row>
  </sheetData>
  <autoFilter ref="A1:D5290" xr:uid="{00000000-0009-0000-0000-000004000000}"/>
  <pageMargins left="0.78740157499999996" right="0.78740157499999996" top="0.984251969" bottom="0.984251969" header="0.5" footer="0.5"/>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7456"/>
  <sheetViews>
    <sheetView view="pageBreakPreview" topLeftCell="A2445" zoomScale="115" zoomScaleNormal="70" zoomScaleSheetLayoutView="115" workbookViewId="0">
      <selection activeCell="D2516" sqref="D2516"/>
    </sheetView>
  </sheetViews>
  <sheetFormatPr defaultRowHeight="15"/>
  <cols>
    <col min="1" max="1" width="24.5703125" style="148" customWidth="1"/>
    <col min="2" max="2" width="48.7109375" style="149" customWidth="1"/>
    <col min="3" max="3" width="8.140625" style="148" customWidth="1"/>
    <col min="4" max="4" width="21.140625" style="150" customWidth="1"/>
    <col min="5" max="5" width="9.140625" style="126"/>
    <col min="6" max="6" width="52.85546875" style="126" customWidth="1"/>
    <col min="7" max="248" width="9.140625" style="126"/>
    <col min="249" max="249" width="70.28515625" style="126" customWidth="1"/>
    <col min="250" max="250" width="17.5703125" style="126" customWidth="1"/>
    <col min="251" max="251" width="70.28515625" style="126" customWidth="1"/>
    <col min="252" max="252" width="17.5703125" style="126" customWidth="1"/>
    <col min="253" max="253" width="15.28515625" style="126" customWidth="1"/>
    <col min="254" max="254" width="48.7109375" style="126" customWidth="1"/>
    <col min="255" max="255" width="24.5703125" style="126" customWidth="1"/>
    <col min="256" max="256" width="48.7109375" style="126" customWidth="1"/>
    <col min="257" max="257" width="8.140625" style="126" customWidth="1"/>
    <col min="258" max="258" width="38.7109375" style="126" customWidth="1"/>
    <col min="259" max="259" width="21.140625" style="126" customWidth="1"/>
    <col min="260" max="260" width="82" style="126" customWidth="1"/>
    <col min="261" max="504" width="9.140625" style="126"/>
    <col min="505" max="505" width="70.28515625" style="126" customWidth="1"/>
    <col min="506" max="506" width="17.5703125" style="126" customWidth="1"/>
    <col min="507" max="507" width="70.28515625" style="126" customWidth="1"/>
    <col min="508" max="508" width="17.5703125" style="126" customWidth="1"/>
    <col min="509" max="509" width="15.28515625" style="126" customWidth="1"/>
    <col min="510" max="510" width="48.7109375" style="126" customWidth="1"/>
    <col min="511" max="511" width="24.5703125" style="126" customWidth="1"/>
    <col min="512" max="512" width="48.7109375" style="126" customWidth="1"/>
    <col min="513" max="513" width="8.140625" style="126" customWidth="1"/>
    <col min="514" max="514" width="38.7109375" style="126" customWidth="1"/>
    <col min="515" max="515" width="21.140625" style="126" customWidth="1"/>
    <col min="516" max="516" width="82" style="126" customWidth="1"/>
    <col min="517" max="760" width="9.140625" style="126"/>
    <col min="761" max="761" width="70.28515625" style="126" customWidth="1"/>
    <col min="762" max="762" width="17.5703125" style="126" customWidth="1"/>
    <col min="763" max="763" width="70.28515625" style="126" customWidth="1"/>
    <col min="764" max="764" width="17.5703125" style="126" customWidth="1"/>
    <col min="765" max="765" width="15.28515625" style="126" customWidth="1"/>
    <col min="766" max="766" width="48.7109375" style="126" customWidth="1"/>
    <col min="767" max="767" width="24.5703125" style="126" customWidth="1"/>
    <col min="768" max="768" width="48.7109375" style="126" customWidth="1"/>
    <col min="769" max="769" width="8.140625" style="126" customWidth="1"/>
    <col min="770" max="770" width="38.7109375" style="126" customWidth="1"/>
    <col min="771" max="771" width="21.140625" style="126" customWidth="1"/>
    <col min="772" max="772" width="82" style="126" customWidth="1"/>
    <col min="773" max="1016" width="9.140625" style="126"/>
    <col min="1017" max="1017" width="70.28515625" style="126" customWidth="1"/>
    <col min="1018" max="1018" width="17.5703125" style="126" customWidth="1"/>
    <col min="1019" max="1019" width="70.28515625" style="126" customWidth="1"/>
    <col min="1020" max="1020" width="17.5703125" style="126" customWidth="1"/>
    <col min="1021" max="1021" width="15.28515625" style="126" customWidth="1"/>
    <col min="1022" max="1022" width="48.7109375" style="126" customWidth="1"/>
    <col min="1023" max="1023" width="24.5703125" style="126" customWidth="1"/>
    <col min="1024" max="1024" width="48.7109375" style="126" customWidth="1"/>
    <col min="1025" max="1025" width="8.140625" style="126" customWidth="1"/>
    <col min="1026" max="1026" width="38.7109375" style="126" customWidth="1"/>
    <col min="1027" max="1027" width="21.140625" style="126" customWidth="1"/>
    <col min="1028" max="1028" width="82" style="126" customWidth="1"/>
    <col min="1029" max="1272" width="9.140625" style="126"/>
    <col min="1273" max="1273" width="70.28515625" style="126" customWidth="1"/>
    <col min="1274" max="1274" width="17.5703125" style="126" customWidth="1"/>
    <col min="1275" max="1275" width="70.28515625" style="126" customWidth="1"/>
    <col min="1276" max="1276" width="17.5703125" style="126" customWidth="1"/>
    <col min="1277" max="1277" width="15.28515625" style="126" customWidth="1"/>
    <col min="1278" max="1278" width="48.7109375" style="126" customWidth="1"/>
    <col min="1279" max="1279" width="24.5703125" style="126" customWidth="1"/>
    <col min="1280" max="1280" width="48.7109375" style="126" customWidth="1"/>
    <col min="1281" max="1281" width="8.140625" style="126" customWidth="1"/>
    <col min="1282" max="1282" width="38.7109375" style="126" customWidth="1"/>
    <col min="1283" max="1283" width="21.140625" style="126" customWidth="1"/>
    <col min="1284" max="1284" width="82" style="126" customWidth="1"/>
    <col min="1285" max="1528" width="9.140625" style="126"/>
    <col min="1529" max="1529" width="70.28515625" style="126" customWidth="1"/>
    <col min="1530" max="1530" width="17.5703125" style="126" customWidth="1"/>
    <col min="1531" max="1531" width="70.28515625" style="126" customWidth="1"/>
    <col min="1532" max="1532" width="17.5703125" style="126" customWidth="1"/>
    <col min="1533" max="1533" width="15.28515625" style="126" customWidth="1"/>
    <col min="1534" max="1534" width="48.7109375" style="126" customWidth="1"/>
    <col min="1535" max="1535" width="24.5703125" style="126" customWidth="1"/>
    <col min="1536" max="1536" width="48.7109375" style="126" customWidth="1"/>
    <col min="1537" max="1537" width="8.140625" style="126" customWidth="1"/>
    <col min="1538" max="1538" width="38.7109375" style="126" customWidth="1"/>
    <col min="1539" max="1539" width="21.140625" style="126" customWidth="1"/>
    <col min="1540" max="1540" width="82" style="126" customWidth="1"/>
    <col min="1541" max="1784" width="9.140625" style="126"/>
    <col min="1785" max="1785" width="70.28515625" style="126" customWidth="1"/>
    <col min="1786" max="1786" width="17.5703125" style="126" customWidth="1"/>
    <col min="1787" max="1787" width="70.28515625" style="126" customWidth="1"/>
    <col min="1788" max="1788" width="17.5703125" style="126" customWidth="1"/>
    <col min="1789" max="1789" width="15.28515625" style="126" customWidth="1"/>
    <col min="1790" max="1790" width="48.7109375" style="126" customWidth="1"/>
    <col min="1791" max="1791" width="24.5703125" style="126" customWidth="1"/>
    <col min="1792" max="1792" width="48.7109375" style="126" customWidth="1"/>
    <col min="1793" max="1793" width="8.140625" style="126" customWidth="1"/>
    <col min="1794" max="1794" width="38.7109375" style="126" customWidth="1"/>
    <col min="1795" max="1795" width="21.140625" style="126" customWidth="1"/>
    <col min="1796" max="1796" width="82" style="126" customWidth="1"/>
    <col min="1797" max="2040" width="9.140625" style="126"/>
    <col min="2041" max="2041" width="70.28515625" style="126" customWidth="1"/>
    <col min="2042" max="2042" width="17.5703125" style="126" customWidth="1"/>
    <col min="2043" max="2043" width="70.28515625" style="126" customWidth="1"/>
    <col min="2044" max="2044" width="17.5703125" style="126" customWidth="1"/>
    <col min="2045" max="2045" width="15.28515625" style="126" customWidth="1"/>
    <col min="2046" max="2046" width="48.7109375" style="126" customWidth="1"/>
    <col min="2047" max="2047" width="24.5703125" style="126" customWidth="1"/>
    <col min="2048" max="2048" width="48.7109375" style="126" customWidth="1"/>
    <col min="2049" max="2049" width="8.140625" style="126" customWidth="1"/>
    <col min="2050" max="2050" width="38.7109375" style="126" customWidth="1"/>
    <col min="2051" max="2051" width="21.140625" style="126" customWidth="1"/>
    <col min="2052" max="2052" width="82" style="126" customWidth="1"/>
    <col min="2053" max="2296" width="9.140625" style="126"/>
    <col min="2297" max="2297" width="70.28515625" style="126" customWidth="1"/>
    <col min="2298" max="2298" width="17.5703125" style="126" customWidth="1"/>
    <col min="2299" max="2299" width="70.28515625" style="126" customWidth="1"/>
    <col min="2300" max="2300" width="17.5703125" style="126" customWidth="1"/>
    <col min="2301" max="2301" width="15.28515625" style="126" customWidth="1"/>
    <col min="2302" max="2302" width="48.7109375" style="126" customWidth="1"/>
    <col min="2303" max="2303" width="24.5703125" style="126" customWidth="1"/>
    <col min="2304" max="2304" width="48.7109375" style="126" customWidth="1"/>
    <col min="2305" max="2305" width="8.140625" style="126" customWidth="1"/>
    <col min="2306" max="2306" width="38.7109375" style="126" customWidth="1"/>
    <col min="2307" max="2307" width="21.140625" style="126" customWidth="1"/>
    <col min="2308" max="2308" width="82" style="126" customWidth="1"/>
    <col min="2309" max="2552" width="9.140625" style="126"/>
    <col min="2553" max="2553" width="70.28515625" style="126" customWidth="1"/>
    <col min="2554" max="2554" width="17.5703125" style="126" customWidth="1"/>
    <col min="2555" max="2555" width="70.28515625" style="126" customWidth="1"/>
    <col min="2556" max="2556" width="17.5703125" style="126" customWidth="1"/>
    <col min="2557" max="2557" width="15.28515625" style="126" customWidth="1"/>
    <col min="2558" max="2558" width="48.7109375" style="126" customWidth="1"/>
    <col min="2559" max="2559" width="24.5703125" style="126" customWidth="1"/>
    <col min="2560" max="2560" width="48.7109375" style="126" customWidth="1"/>
    <col min="2561" max="2561" width="8.140625" style="126" customWidth="1"/>
    <col min="2562" max="2562" width="38.7109375" style="126" customWidth="1"/>
    <col min="2563" max="2563" width="21.140625" style="126" customWidth="1"/>
    <col min="2564" max="2564" width="82" style="126" customWidth="1"/>
    <col min="2565" max="2808" width="9.140625" style="126"/>
    <col min="2809" max="2809" width="70.28515625" style="126" customWidth="1"/>
    <col min="2810" max="2810" width="17.5703125" style="126" customWidth="1"/>
    <col min="2811" max="2811" width="70.28515625" style="126" customWidth="1"/>
    <col min="2812" max="2812" width="17.5703125" style="126" customWidth="1"/>
    <col min="2813" max="2813" width="15.28515625" style="126" customWidth="1"/>
    <col min="2814" max="2814" width="48.7109375" style="126" customWidth="1"/>
    <col min="2815" max="2815" width="24.5703125" style="126" customWidth="1"/>
    <col min="2816" max="2816" width="48.7109375" style="126" customWidth="1"/>
    <col min="2817" max="2817" width="8.140625" style="126" customWidth="1"/>
    <col min="2818" max="2818" width="38.7109375" style="126" customWidth="1"/>
    <col min="2819" max="2819" width="21.140625" style="126" customWidth="1"/>
    <col min="2820" max="2820" width="82" style="126" customWidth="1"/>
    <col min="2821" max="3064" width="9.140625" style="126"/>
    <col min="3065" max="3065" width="70.28515625" style="126" customWidth="1"/>
    <col min="3066" max="3066" width="17.5703125" style="126" customWidth="1"/>
    <col min="3067" max="3067" width="70.28515625" style="126" customWidth="1"/>
    <col min="3068" max="3068" width="17.5703125" style="126" customWidth="1"/>
    <col min="3069" max="3069" width="15.28515625" style="126" customWidth="1"/>
    <col min="3070" max="3070" width="48.7109375" style="126" customWidth="1"/>
    <col min="3071" max="3071" width="24.5703125" style="126" customWidth="1"/>
    <col min="3072" max="3072" width="48.7109375" style="126" customWidth="1"/>
    <col min="3073" max="3073" width="8.140625" style="126" customWidth="1"/>
    <col min="3074" max="3074" width="38.7109375" style="126" customWidth="1"/>
    <col min="3075" max="3075" width="21.140625" style="126" customWidth="1"/>
    <col min="3076" max="3076" width="82" style="126" customWidth="1"/>
    <col min="3077" max="3320" width="9.140625" style="126"/>
    <col min="3321" max="3321" width="70.28515625" style="126" customWidth="1"/>
    <col min="3322" max="3322" width="17.5703125" style="126" customWidth="1"/>
    <col min="3323" max="3323" width="70.28515625" style="126" customWidth="1"/>
    <col min="3324" max="3324" width="17.5703125" style="126" customWidth="1"/>
    <col min="3325" max="3325" width="15.28515625" style="126" customWidth="1"/>
    <col min="3326" max="3326" width="48.7109375" style="126" customWidth="1"/>
    <col min="3327" max="3327" width="24.5703125" style="126" customWidth="1"/>
    <col min="3328" max="3328" width="48.7109375" style="126" customWidth="1"/>
    <col min="3329" max="3329" width="8.140625" style="126" customWidth="1"/>
    <col min="3330" max="3330" width="38.7109375" style="126" customWidth="1"/>
    <col min="3331" max="3331" width="21.140625" style="126" customWidth="1"/>
    <col min="3332" max="3332" width="82" style="126" customWidth="1"/>
    <col min="3333" max="3576" width="9.140625" style="126"/>
    <col min="3577" max="3577" width="70.28515625" style="126" customWidth="1"/>
    <col min="3578" max="3578" width="17.5703125" style="126" customWidth="1"/>
    <col min="3579" max="3579" width="70.28515625" style="126" customWidth="1"/>
    <col min="3580" max="3580" width="17.5703125" style="126" customWidth="1"/>
    <col min="3581" max="3581" width="15.28515625" style="126" customWidth="1"/>
    <col min="3582" max="3582" width="48.7109375" style="126" customWidth="1"/>
    <col min="3583" max="3583" width="24.5703125" style="126" customWidth="1"/>
    <col min="3584" max="3584" width="48.7109375" style="126" customWidth="1"/>
    <col min="3585" max="3585" width="8.140625" style="126" customWidth="1"/>
    <col min="3586" max="3586" width="38.7109375" style="126" customWidth="1"/>
    <col min="3587" max="3587" width="21.140625" style="126" customWidth="1"/>
    <col min="3588" max="3588" width="82" style="126" customWidth="1"/>
    <col min="3589" max="3832" width="9.140625" style="126"/>
    <col min="3833" max="3833" width="70.28515625" style="126" customWidth="1"/>
    <col min="3834" max="3834" width="17.5703125" style="126" customWidth="1"/>
    <col min="3835" max="3835" width="70.28515625" style="126" customWidth="1"/>
    <col min="3836" max="3836" width="17.5703125" style="126" customWidth="1"/>
    <col min="3837" max="3837" width="15.28515625" style="126" customWidth="1"/>
    <col min="3838" max="3838" width="48.7109375" style="126" customWidth="1"/>
    <col min="3839" max="3839" width="24.5703125" style="126" customWidth="1"/>
    <col min="3840" max="3840" width="48.7109375" style="126" customWidth="1"/>
    <col min="3841" max="3841" width="8.140625" style="126" customWidth="1"/>
    <col min="3842" max="3842" width="38.7109375" style="126" customWidth="1"/>
    <col min="3843" max="3843" width="21.140625" style="126" customWidth="1"/>
    <col min="3844" max="3844" width="82" style="126" customWidth="1"/>
    <col min="3845" max="4088" width="9.140625" style="126"/>
    <col min="4089" max="4089" width="70.28515625" style="126" customWidth="1"/>
    <col min="4090" max="4090" width="17.5703125" style="126" customWidth="1"/>
    <col min="4091" max="4091" width="70.28515625" style="126" customWidth="1"/>
    <col min="4092" max="4092" width="17.5703125" style="126" customWidth="1"/>
    <col min="4093" max="4093" width="15.28515625" style="126" customWidth="1"/>
    <col min="4094" max="4094" width="48.7109375" style="126" customWidth="1"/>
    <col min="4095" max="4095" width="24.5703125" style="126" customWidth="1"/>
    <col min="4096" max="4096" width="48.7109375" style="126" customWidth="1"/>
    <col min="4097" max="4097" width="8.140625" style="126" customWidth="1"/>
    <col min="4098" max="4098" width="38.7109375" style="126" customWidth="1"/>
    <col min="4099" max="4099" width="21.140625" style="126" customWidth="1"/>
    <col min="4100" max="4100" width="82" style="126" customWidth="1"/>
    <col min="4101" max="4344" width="9.140625" style="126"/>
    <col min="4345" max="4345" width="70.28515625" style="126" customWidth="1"/>
    <col min="4346" max="4346" width="17.5703125" style="126" customWidth="1"/>
    <col min="4347" max="4347" width="70.28515625" style="126" customWidth="1"/>
    <col min="4348" max="4348" width="17.5703125" style="126" customWidth="1"/>
    <col min="4349" max="4349" width="15.28515625" style="126" customWidth="1"/>
    <col min="4350" max="4350" width="48.7109375" style="126" customWidth="1"/>
    <col min="4351" max="4351" width="24.5703125" style="126" customWidth="1"/>
    <col min="4352" max="4352" width="48.7109375" style="126" customWidth="1"/>
    <col min="4353" max="4353" width="8.140625" style="126" customWidth="1"/>
    <col min="4354" max="4354" width="38.7109375" style="126" customWidth="1"/>
    <col min="4355" max="4355" width="21.140625" style="126" customWidth="1"/>
    <col min="4356" max="4356" width="82" style="126" customWidth="1"/>
    <col min="4357" max="4600" width="9.140625" style="126"/>
    <col min="4601" max="4601" width="70.28515625" style="126" customWidth="1"/>
    <col min="4602" max="4602" width="17.5703125" style="126" customWidth="1"/>
    <col min="4603" max="4603" width="70.28515625" style="126" customWidth="1"/>
    <col min="4604" max="4604" width="17.5703125" style="126" customWidth="1"/>
    <col min="4605" max="4605" width="15.28515625" style="126" customWidth="1"/>
    <col min="4606" max="4606" width="48.7109375" style="126" customWidth="1"/>
    <col min="4607" max="4607" width="24.5703125" style="126" customWidth="1"/>
    <col min="4608" max="4608" width="48.7109375" style="126" customWidth="1"/>
    <col min="4609" max="4609" width="8.140625" style="126" customWidth="1"/>
    <col min="4610" max="4610" width="38.7109375" style="126" customWidth="1"/>
    <col min="4611" max="4611" width="21.140625" style="126" customWidth="1"/>
    <col min="4612" max="4612" width="82" style="126" customWidth="1"/>
    <col min="4613" max="4856" width="9.140625" style="126"/>
    <col min="4857" max="4857" width="70.28515625" style="126" customWidth="1"/>
    <col min="4858" max="4858" width="17.5703125" style="126" customWidth="1"/>
    <col min="4859" max="4859" width="70.28515625" style="126" customWidth="1"/>
    <col min="4860" max="4860" width="17.5703125" style="126" customWidth="1"/>
    <col min="4861" max="4861" width="15.28515625" style="126" customWidth="1"/>
    <col min="4862" max="4862" width="48.7109375" style="126" customWidth="1"/>
    <col min="4863" max="4863" width="24.5703125" style="126" customWidth="1"/>
    <col min="4864" max="4864" width="48.7109375" style="126" customWidth="1"/>
    <col min="4865" max="4865" width="8.140625" style="126" customWidth="1"/>
    <col min="4866" max="4866" width="38.7109375" style="126" customWidth="1"/>
    <col min="4867" max="4867" width="21.140625" style="126" customWidth="1"/>
    <col min="4868" max="4868" width="82" style="126" customWidth="1"/>
    <col min="4869" max="5112" width="9.140625" style="126"/>
    <col min="5113" max="5113" width="70.28515625" style="126" customWidth="1"/>
    <col min="5114" max="5114" width="17.5703125" style="126" customWidth="1"/>
    <col min="5115" max="5115" width="70.28515625" style="126" customWidth="1"/>
    <col min="5116" max="5116" width="17.5703125" style="126" customWidth="1"/>
    <col min="5117" max="5117" width="15.28515625" style="126" customWidth="1"/>
    <col min="5118" max="5118" width="48.7109375" style="126" customWidth="1"/>
    <col min="5119" max="5119" width="24.5703125" style="126" customWidth="1"/>
    <col min="5120" max="5120" width="48.7109375" style="126" customWidth="1"/>
    <col min="5121" max="5121" width="8.140625" style="126" customWidth="1"/>
    <col min="5122" max="5122" width="38.7109375" style="126" customWidth="1"/>
    <col min="5123" max="5123" width="21.140625" style="126" customWidth="1"/>
    <col min="5124" max="5124" width="82" style="126" customWidth="1"/>
    <col min="5125" max="5368" width="9.140625" style="126"/>
    <col min="5369" max="5369" width="70.28515625" style="126" customWidth="1"/>
    <col min="5370" max="5370" width="17.5703125" style="126" customWidth="1"/>
    <col min="5371" max="5371" width="70.28515625" style="126" customWidth="1"/>
    <col min="5372" max="5372" width="17.5703125" style="126" customWidth="1"/>
    <col min="5373" max="5373" width="15.28515625" style="126" customWidth="1"/>
    <col min="5374" max="5374" width="48.7109375" style="126" customWidth="1"/>
    <col min="5375" max="5375" width="24.5703125" style="126" customWidth="1"/>
    <col min="5376" max="5376" width="48.7109375" style="126" customWidth="1"/>
    <col min="5377" max="5377" width="8.140625" style="126" customWidth="1"/>
    <col min="5378" max="5378" width="38.7109375" style="126" customWidth="1"/>
    <col min="5379" max="5379" width="21.140625" style="126" customWidth="1"/>
    <col min="5380" max="5380" width="82" style="126" customWidth="1"/>
    <col min="5381" max="5624" width="9.140625" style="126"/>
    <col min="5625" max="5625" width="70.28515625" style="126" customWidth="1"/>
    <col min="5626" max="5626" width="17.5703125" style="126" customWidth="1"/>
    <col min="5627" max="5627" width="70.28515625" style="126" customWidth="1"/>
    <col min="5628" max="5628" width="17.5703125" style="126" customWidth="1"/>
    <col min="5629" max="5629" width="15.28515625" style="126" customWidth="1"/>
    <col min="5630" max="5630" width="48.7109375" style="126" customWidth="1"/>
    <col min="5631" max="5631" width="24.5703125" style="126" customWidth="1"/>
    <col min="5632" max="5632" width="48.7109375" style="126" customWidth="1"/>
    <col min="5633" max="5633" width="8.140625" style="126" customWidth="1"/>
    <col min="5634" max="5634" width="38.7109375" style="126" customWidth="1"/>
    <col min="5635" max="5635" width="21.140625" style="126" customWidth="1"/>
    <col min="5636" max="5636" width="82" style="126" customWidth="1"/>
    <col min="5637" max="5880" width="9.140625" style="126"/>
    <col min="5881" max="5881" width="70.28515625" style="126" customWidth="1"/>
    <col min="5882" max="5882" width="17.5703125" style="126" customWidth="1"/>
    <col min="5883" max="5883" width="70.28515625" style="126" customWidth="1"/>
    <col min="5884" max="5884" width="17.5703125" style="126" customWidth="1"/>
    <col min="5885" max="5885" width="15.28515625" style="126" customWidth="1"/>
    <col min="5886" max="5886" width="48.7109375" style="126" customWidth="1"/>
    <col min="5887" max="5887" width="24.5703125" style="126" customWidth="1"/>
    <col min="5888" max="5888" width="48.7109375" style="126" customWidth="1"/>
    <col min="5889" max="5889" width="8.140625" style="126" customWidth="1"/>
    <col min="5890" max="5890" width="38.7109375" style="126" customWidth="1"/>
    <col min="5891" max="5891" width="21.140625" style="126" customWidth="1"/>
    <col min="5892" max="5892" width="82" style="126" customWidth="1"/>
    <col min="5893" max="6136" width="9.140625" style="126"/>
    <col min="6137" max="6137" width="70.28515625" style="126" customWidth="1"/>
    <col min="6138" max="6138" width="17.5703125" style="126" customWidth="1"/>
    <col min="6139" max="6139" width="70.28515625" style="126" customWidth="1"/>
    <col min="6140" max="6140" width="17.5703125" style="126" customWidth="1"/>
    <col min="6141" max="6141" width="15.28515625" style="126" customWidth="1"/>
    <col min="6142" max="6142" width="48.7109375" style="126" customWidth="1"/>
    <col min="6143" max="6143" width="24.5703125" style="126" customWidth="1"/>
    <col min="6144" max="6144" width="48.7109375" style="126" customWidth="1"/>
    <col min="6145" max="6145" width="8.140625" style="126" customWidth="1"/>
    <col min="6146" max="6146" width="38.7109375" style="126" customWidth="1"/>
    <col min="6147" max="6147" width="21.140625" style="126" customWidth="1"/>
    <col min="6148" max="6148" width="82" style="126" customWidth="1"/>
    <col min="6149" max="6392" width="9.140625" style="126"/>
    <col min="6393" max="6393" width="70.28515625" style="126" customWidth="1"/>
    <col min="6394" max="6394" width="17.5703125" style="126" customWidth="1"/>
    <col min="6395" max="6395" width="70.28515625" style="126" customWidth="1"/>
    <col min="6396" max="6396" width="17.5703125" style="126" customWidth="1"/>
    <col min="6397" max="6397" width="15.28515625" style="126" customWidth="1"/>
    <col min="6398" max="6398" width="48.7109375" style="126" customWidth="1"/>
    <col min="6399" max="6399" width="24.5703125" style="126" customWidth="1"/>
    <col min="6400" max="6400" width="48.7109375" style="126" customWidth="1"/>
    <col min="6401" max="6401" width="8.140625" style="126" customWidth="1"/>
    <col min="6402" max="6402" width="38.7109375" style="126" customWidth="1"/>
    <col min="6403" max="6403" width="21.140625" style="126" customWidth="1"/>
    <col min="6404" max="6404" width="82" style="126" customWidth="1"/>
    <col min="6405" max="6648" width="9.140625" style="126"/>
    <col min="6649" max="6649" width="70.28515625" style="126" customWidth="1"/>
    <col min="6650" max="6650" width="17.5703125" style="126" customWidth="1"/>
    <col min="6651" max="6651" width="70.28515625" style="126" customWidth="1"/>
    <col min="6652" max="6652" width="17.5703125" style="126" customWidth="1"/>
    <col min="6653" max="6653" width="15.28515625" style="126" customWidth="1"/>
    <col min="6654" max="6654" width="48.7109375" style="126" customWidth="1"/>
    <col min="6655" max="6655" width="24.5703125" style="126" customWidth="1"/>
    <col min="6656" max="6656" width="48.7109375" style="126" customWidth="1"/>
    <col min="6657" max="6657" width="8.140625" style="126" customWidth="1"/>
    <col min="6658" max="6658" width="38.7109375" style="126" customWidth="1"/>
    <col min="6659" max="6659" width="21.140625" style="126" customWidth="1"/>
    <col min="6660" max="6660" width="82" style="126" customWidth="1"/>
    <col min="6661" max="6904" width="9.140625" style="126"/>
    <col min="6905" max="6905" width="70.28515625" style="126" customWidth="1"/>
    <col min="6906" max="6906" width="17.5703125" style="126" customWidth="1"/>
    <col min="6907" max="6907" width="70.28515625" style="126" customWidth="1"/>
    <col min="6908" max="6908" width="17.5703125" style="126" customWidth="1"/>
    <col min="6909" max="6909" width="15.28515625" style="126" customWidth="1"/>
    <col min="6910" max="6910" width="48.7109375" style="126" customWidth="1"/>
    <col min="6911" max="6911" width="24.5703125" style="126" customWidth="1"/>
    <col min="6912" max="6912" width="48.7109375" style="126" customWidth="1"/>
    <col min="6913" max="6913" width="8.140625" style="126" customWidth="1"/>
    <col min="6914" max="6914" width="38.7109375" style="126" customWidth="1"/>
    <col min="6915" max="6915" width="21.140625" style="126" customWidth="1"/>
    <col min="6916" max="6916" width="82" style="126" customWidth="1"/>
    <col min="6917" max="7160" width="9.140625" style="126"/>
    <col min="7161" max="7161" width="70.28515625" style="126" customWidth="1"/>
    <col min="7162" max="7162" width="17.5703125" style="126" customWidth="1"/>
    <col min="7163" max="7163" width="70.28515625" style="126" customWidth="1"/>
    <col min="7164" max="7164" width="17.5703125" style="126" customWidth="1"/>
    <col min="7165" max="7165" width="15.28515625" style="126" customWidth="1"/>
    <col min="7166" max="7166" width="48.7109375" style="126" customWidth="1"/>
    <col min="7167" max="7167" width="24.5703125" style="126" customWidth="1"/>
    <col min="7168" max="7168" width="48.7109375" style="126" customWidth="1"/>
    <col min="7169" max="7169" width="8.140625" style="126" customWidth="1"/>
    <col min="7170" max="7170" width="38.7109375" style="126" customWidth="1"/>
    <col min="7171" max="7171" width="21.140625" style="126" customWidth="1"/>
    <col min="7172" max="7172" width="82" style="126" customWidth="1"/>
    <col min="7173" max="7416" width="9.140625" style="126"/>
    <col min="7417" max="7417" width="70.28515625" style="126" customWidth="1"/>
    <col min="7418" max="7418" width="17.5703125" style="126" customWidth="1"/>
    <col min="7419" max="7419" width="70.28515625" style="126" customWidth="1"/>
    <col min="7420" max="7420" width="17.5703125" style="126" customWidth="1"/>
    <col min="7421" max="7421" width="15.28515625" style="126" customWidth="1"/>
    <col min="7422" max="7422" width="48.7109375" style="126" customWidth="1"/>
    <col min="7423" max="7423" width="24.5703125" style="126" customWidth="1"/>
    <col min="7424" max="7424" width="48.7109375" style="126" customWidth="1"/>
    <col min="7425" max="7425" width="8.140625" style="126" customWidth="1"/>
    <col min="7426" max="7426" width="38.7109375" style="126" customWidth="1"/>
    <col min="7427" max="7427" width="21.140625" style="126" customWidth="1"/>
    <col min="7428" max="7428" width="82" style="126" customWidth="1"/>
    <col min="7429" max="7672" width="9.140625" style="126"/>
    <col min="7673" max="7673" width="70.28515625" style="126" customWidth="1"/>
    <col min="7674" max="7674" width="17.5703125" style="126" customWidth="1"/>
    <col min="7675" max="7675" width="70.28515625" style="126" customWidth="1"/>
    <col min="7676" max="7676" width="17.5703125" style="126" customWidth="1"/>
    <col min="7677" max="7677" width="15.28515625" style="126" customWidth="1"/>
    <col min="7678" max="7678" width="48.7109375" style="126" customWidth="1"/>
    <col min="7679" max="7679" width="24.5703125" style="126" customWidth="1"/>
    <col min="7680" max="7680" width="48.7109375" style="126" customWidth="1"/>
    <col min="7681" max="7681" width="8.140625" style="126" customWidth="1"/>
    <col min="7682" max="7682" width="38.7109375" style="126" customWidth="1"/>
    <col min="7683" max="7683" width="21.140625" style="126" customWidth="1"/>
    <col min="7684" max="7684" width="82" style="126" customWidth="1"/>
    <col min="7685" max="7928" width="9.140625" style="126"/>
    <col min="7929" max="7929" width="70.28515625" style="126" customWidth="1"/>
    <col min="7930" max="7930" width="17.5703125" style="126" customWidth="1"/>
    <col min="7931" max="7931" width="70.28515625" style="126" customWidth="1"/>
    <col min="7932" max="7932" width="17.5703125" style="126" customWidth="1"/>
    <col min="7933" max="7933" width="15.28515625" style="126" customWidth="1"/>
    <col min="7934" max="7934" width="48.7109375" style="126" customWidth="1"/>
    <col min="7935" max="7935" width="24.5703125" style="126" customWidth="1"/>
    <col min="7936" max="7936" width="48.7109375" style="126" customWidth="1"/>
    <col min="7937" max="7937" width="8.140625" style="126" customWidth="1"/>
    <col min="7938" max="7938" width="38.7109375" style="126" customWidth="1"/>
    <col min="7939" max="7939" width="21.140625" style="126" customWidth="1"/>
    <col min="7940" max="7940" width="82" style="126" customWidth="1"/>
    <col min="7941" max="8184" width="9.140625" style="126"/>
    <col min="8185" max="8185" width="70.28515625" style="126" customWidth="1"/>
    <col min="8186" max="8186" width="17.5703125" style="126" customWidth="1"/>
    <col min="8187" max="8187" width="70.28515625" style="126" customWidth="1"/>
    <col min="8188" max="8188" width="17.5703125" style="126" customWidth="1"/>
    <col min="8189" max="8189" width="15.28515625" style="126" customWidth="1"/>
    <col min="8190" max="8190" width="48.7109375" style="126" customWidth="1"/>
    <col min="8191" max="8191" width="24.5703125" style="126" customWidth="1"/>
    <col min="8192" max="8192" width="48.7109375" style="126" customWidth="1"/>
    <col min="8193" max="8193" width="8.140625" style="126" customWidth="1"/>
    <col min="8194" max="8194" width="38.7109375" style="126" customWidth="1"/>
    <col min="8195" max="8195" width="21.140625" style="126" customWidth="1"/>
    <col min="8196" max="8196" width="82" style="126" customWidth="1"/>
    <col min="8197" max="8440" width="9.140625" style="126"/>
    <col min="8441" max="8441" width="70.28515625" style="126" customWidth="1"/>
    <col min="8442" max="8442" width="17.5703125" style="126" customWidth="1"/>
    <col min="8443" max="8443" width="70.28515625" style="126" customWidth="1"/>
    <col min="8444" max="8444" width="17.5703125" style="126" customWidth="1"/>
    <col min="8445" max="8445" width="15.28515625" style="126" customWidth="1"/>
    <col min="8446" max="8446" width="48.7109375" style="126" customWidth="1"/>
    <col min="8447" max="8447" width="24.5703125" style="126" customWidth="1"/>
    <col min="8448" max="8448" width="48.7109375" style="126" customWidth="1"/>
    <col min="8449" max="8449" width="8.140625" style="126" customWidth="1"/>
    <col min="8450" max="8450" width="38.7109375" style="126" customWidth="1"/>
    <col min="8451" max="8451" width="21.140625" style="126" customWidth="1"/>
    <col min="8452" max="8452" width="82" style="126" customWidth="1"/>
    <col min="8453" max="8696" width="9.140625" style="126"/>
    <col min="8697" max="8697" width="70.28515625" style="126" customWidth="1"/>
    <col min="8698" max="8698" width="17.5703125" style="126" customWidth="1"/>
    <col min="8699" max="8699" width="70.28515625" style="126" customWidth="1"/>
    <col min="8700" max="8700" width="17.5703125" style="126" customWidth="1"/>
    <col min="8701" max="8701" width="15.28515625" style="126" customWidth="1"/>
    <col min="8702" max="8702" width="48.7109375" style="126" customWidth="1"/>
    <col min="8703" max="8703" width="24.5703125" style="126" customWidth="1"/>
    <col min="8704" max="8704" width="48.7109375" style="126" customWidth="1"/>
    <col min="8705" max="8705" width="8.140625" style="126" customWidth="1"/>
    <col min="8706" max="8706" width="38.7109375" style="126" customWidth="1"/>
    <col min="8707" max="8707" width="21.140625" style="126" customWidth="1"/>
    <col min="8708" max="8708" width="82" style="126" customWidth="1"/>
    <col min="8709" max="8952" width="9.140625" style="126"/>
    <col min="8953" max="8953" width="70.28515625" style="126" customWidth="1"/>
    <col min="8954" max="8954" width="17.5703125" style="126" customWidth="1"/>
    <col min="8955" max="8955" width="70.28515625" style="126" customWidth="1"/>
    <col min="8956" max="8956" width="17.5703125" style="126" customWidth="1"/>
    <col min="8957" max="8957" width="15.28515625" style="126" customWidth="1"/>
    <col min="8958" max="8958" width="48.7109375" style="126" customWidth="1"/>
    <col min="8959" max="8959" width="24.5703125" style="126" customWidth="1"/>
    <col min="8960" max="8960" width="48.7109375" style="126" customWidth="1"/>
    <col min="8961" max="8961" width="8.140625" style="126" customWidth="1"/>
    <col min="8962" max="8962" width="38.7109375" style="126" customWidth="1"/>
    <col min="8963" max="8963" width="21.140625" style="126" customWidth="1"/>
    <col min="8964" max="8964" width="82" style="126" customWidth="1"/>
    <col min="8965" max="9208" width="9.140625" style="126"/>
    <col min="9209" max="9209" width="70.28515625" style="126" customWidth="1"/>
    <col min="9210" max="9210" width="17.5703125" style="126" customWidth="1"/>
    <col min="9211" max="9211" width="70.28515625" style="126" customWidth="1"/>
    <col min="9212" max="9212" width="17.5703125" style="126" customWidth="1"/>
    <col min="9213" max="9213" width="15.28515625" style="126" customWidth="1"/>
    <col min="9214" max="9214" width="48.7109375" style="126" customWidth="1"/>
    <col min="9215" max="9215" width="24.5703125" style="126" customWidth="1"/>
    <col min="9216" max="9216" width="48.7109375" style="126" customWidth="1"/>
    <col min="9217" max="9217" width="8.140625" style="126" customWidth="1"/>
    <col min="9218" max="9218" width="38.7109375" style="126" customWidth="1"/>
    <col min="9219" max="9219" width="21.140625" style="126" customWidth="1"/>
    <col min="9220" max="9220" width="82" style="126" customWidth="1"/>
    <col min="9221" max="9464" width="9.140625" style="126"/>
    <col min="9465" max="9465" width="70.28515625" style="126" customWidth="1"/>
    <col min="9466" max="9466" width="17.5703125" style="126" customWidth="1"/>
    <col min="9467" max="9467" width="70.28515625" style="126" customWidth="1"/>
    <col min="9468" max="9468" width="17.5703125" style="126" customWidth="1"/>
    <col min="9469" max="9469" width="15.28515625" style="126" customWidth="1"/>
    <col min="9470" max="9470" width="48.7109375" style="126" customWidth="1"/>
    <col min="9471" max="9471" width="24.5703125" style="126" customWidth="1"/>
    <col min="9472" max="9472" width="48.7109375" style="126" customWidth="1"/>
    <col min="9473" max="9473" width="8.140625" style="126" customWidth="1"/>
    <col min="9474" max="9474" width="38.7109375" style="126" customWidth="1"/>
    <col min="9475" max="9475" width="21.140625" style="126" customWidth="1"/>
    <col min="9476" max="9476" width="82" style="126" customWidth="1"/>
    <col min="9477" max="9720" width="9.140625" style="126"/>
    <col min="9721" max="9721" width="70.28515625" style="126" customWidth="1"/>
    <col min="9722" max="9722" width="17.5703125" style="126" customWidth="1"/>
    <col min="9723" max="9723" width="70.28515625" style="126" customWidth="1"/>
    <col min="9724" max="9724" width="17.5703125" style="126" customWidth="1"/>
    <col min="9725" max="9725" width="15.28515625" style="126" customWidth="1"/>
    <col min="9726" max="9726" width="48.7109375" style="126" customWidth="1"/>
    <col min="9727" max="9727" width="24.5703125" style="126" customWidth="1"/>
    <col min="9728" max="9728" width="48.7109375" style="126" customWidth="1"/>
    <col min="9729" max="9729" width="8.140625" style="126" customWidth="1"/>
    <col min="9730" max="9730" width="38.7109375" style="126" customWidth="1"/>
    <col min="9731" max="9731" width="21.140625" style="126" customWidth="1"/>
    <col min="9732" max="9732" width="82" style="126" customWidth="1"/>
    <col min="9733" max="9976" width="9.140625" style="126"/>
    <col min="9977" max="9977" width="70.28515625" style="126" customWidth="1"/>
    <col min="9978" max="9978" width="17.5703125" style="126" customWidth="1"/>
    <col min="9979" max="9979" width="70.28515625" style="126" customWidth="1"/>
    <col min="9980" max="9980" width="17.5703125" style="126" customWidth="1"/>
    <col min="9981" max="9981" width="15.28515625" style="126" customWidth="1"/>
    <col min="9982" max="9982" width="48.7109375" style="126" customWidth="1"/>
    <col min="9983" max="9983" width="24.5703125" style="126" customWidth="1"/>
    <col min="9984" max="9984" width="48.7109375" style="126" customWidth="1"/>
    <col min="9985" max="9985" width="8.140625" style="126" customWidth="1"/>
    <col min="9986" max="9986" width="38.7109375" style="126" customWidth="1"/>
    <col min="9987" max="9987" width="21.140625" style="126" customWidth="1"/>
    <col min="9988" max="9988" width="82" style="126" customWidth="1"/>
    <col min="9989" max="10232" width="9.140625" style="126"/>
    <col min="10233" max="10233" width="70.28515625" style="126" customWidth="1"/>
    <col min="10234" max="10234" width="17.5703125" style="126" customWidth="1"/>
    <col min="10235" max="10235" width="70.28515625" style="126" customWidth="1"/>
    <col min="10236" max="10236" width="17.5703125" style="126" customWidth="1"/>
    <col min="10237" max="10237" width="15.28515625" style="126" customWidth="1"/>
    <col min="10238" max="10238" width="48.7109375" style="126" customWidth="1"/>
    <col min="10239" max="10239" width="24.5703125" style="126" customWidth="1"/>
    <col min="10240" max="10240" width="48.7109375" style="126" customWidth="1"/>
    <col min="10241" max="10241" width="8.140625" style="126" customWidth="1"/>
    <col min="10242" max="10242" width="38.7109375" style="126" customWidth="1"/>
    <col min="10243" max="10243" width="21.140625" style="126" customWidth="1"/>
    <col min="10244" max="10244" width="82" style="126" customWidth="1"/>
    <col min="10245" max="10488" width="9.140625" style="126"/>
    <col min="10489" max="10489" width="70.28515625" style="126" customWidth="1"/>
    <col min="10490" max="10490" width="17.5703125" style="126" customWidth="1"/>
    <col min="10491" max="10491" width="70.28515625" style="126" customWidth="1"/>
    <col min="10492" max="10492" width="17.5703125" style="126" customWidth="1"/>
    <col min="10493" max="10493" width="15.28515625" style="126" customWidth="1"/>
    <col min="10494" max="10494" width="48.7109375" style="126" customWidth="1"/>
    <col min="10495" max="10495" width="24.5703125" style="126" customWidth="1"/>
    <col min="10496" max="10496" width="48.7109375" style="126" customWidth="1"/>
    <col min="10497" max="10497" width="8.140625" style="126" customWidth="1"/>
    <col min="10498" max="10498" width="38.7109375" style="126" customWidth="1"/>
    <col min="10499" max="10499" width="21.140625" style="126" customWidth="1"/>
    <col min="10500" max="10500" width="82" style="126" customWidth="1"/>
    <col min="10501" max="10744" width="9.140625" style="126"/>
    <col min="10745" max="10745" width="70.28515625" style="126" customWidth="1"/>
    <col min="10746" max="10746" width="17.5703125" style="126" customWidth="1"/>
    <col min="10747" max="10747" width="70.28515625" style="126" customWidth="1"/>
    <col min="10748" max="10748" width="17.5703125" style="126" customWidth="1"/>
    <col min="10749" max="10749" width="15.28515625" style="126" customWidth="1"/>
    <col min="10750" max="10750" width="48.7109375" style="126" customWidth="1"/>
    <col min="10751" max="10751" width="24.5703125" style="126" customWidth="1"/>
    <col min="10752" max="10752" width="48.7109375" style="126" customWidth="1"/>
    <col min="10753" max="10753" width="8.140625" style="126" customWidth="1"/>
    <col min="10754" max="10754" width="38.7109375" style="126" customWidth="1"/>
    <col min="10755" max="10755" width="21.140625" style="126" customWidth="1"/>
    <col min="10756" max="10756" width="82" style="126" customWidth="1"/>
    <col min="10757" max="11000" width="9.140625" style="126"/>
    <col min="11001" max="11001" width="70.28515625" style="126" customWidth="1"/>
    <col min="11002" max="11002" width="17.5703125" style="126" customWidth="1"/>
    <col min="11003" max="11003" width="70.28515625" style="126" customWidth="1"/>
    <col min="11004" max="11004" width="17.5703125" style="126" customWidth="1"/>
    <col min="11005" max="11005" width="15.28515625" style="126" customWidth="1"/>
    <col min="11006" max="11006" width="48.7109375" style="126" customWidth="1"/>
    <col min="11007" max="11007" width="24.5703125" style="126" customWidth="1"/>
    <col min="11008" max="11008" width="48.7109375" style="126" customWidth="1"/>
    <col min="11009" max="11009" width="8.140625" style="126" customWidth="1"/>
    <col min="11010" max="11010" width="38.7109375" style="126" customWidth="1"/>
    <col min="11011" max="11011" width="21.140625" style="126" customWidth="1"/>
    <col min="11012" max="11012" width="82" style="126" customWidth="1"/>
    <col min="11013" max="11256" width="9.140625" style="126"/>
    <col min="11257" max="11257" width="70.28515625" style="126" customWidth="1"/>
    <col min="11258" max="11258" width="17.5703125" style="126" customWidth="1"/>
    <col min="11259" max="11259" width="70.28515625" style="126" customWidth="1"/>
    <col min="11260" max="11260" width="17.5703125" style="126" customWidth="1"/>
    <col min="11261" max="11261" width="15.28515625" style="126" customWidth="1"/>
    <col min="11262" max="11262" width="48.7109375" style="126" customWidth="1"/>
    <col min="11263" max="11263" width="24.5703125" style="126" customWidth="1"/>
    <col min="11264" max="11264" width="48.7109375" style="126" customWidth="1"/>
    <col min="11265" max="11265" width="8.140625" style="126" customWidth="1"/>
    <col min="11266" max="11266" width="38.7109375" style="126" customWidth="1"/>
    <col min="11267" max="11267" width="21.140625" style="126" customWidth="1"/>
    <col min="11268" max="11268" width="82" style="126" customWidth="1"/>
    <col min="11269" max="11512" width="9.140625" style="126"/>
    <col min="11513" max="11513" width="70.28515625" style="126" customWidth="1"/>
    <col min="11514" max="11514" width="17.5703125" style="126" customWidth="1"/>
    <col min="11515" max="11515" width="70.28515625" style="126" customWidth="1"/>
    <col min="11516" max="11516" width="17.5703125" style="126" customWidth="1"/>
    <col min="11517" max="11517" width="15.28515625" style="126" customWidth="1"/>
    <col min="11518" max="11518" width="48.7109375" style="126" customWidth="1"/>
    <col min="11519" max="11519" width="24.5703125" style="126" customWidth="1"/>
    <col min="11520" max="11520" width="48.7109375" style="126" customWidth="1"/>
    <col min="11521" max="11521" width="8.140625" style="126" customWidth="1"/>
    <col min="11522" max="11522" width="38.7109375" style="126" customWidth="1"/>
    <col min="11523" max="11523" width="21.140625" style="126" customWidth="1"/>
    <col min="11524" max="11524" width="82" style="126" customWidth="1"/>
    <col min="11525" max="11768" width="9.140625" style="126"/>
    <col min="11769" max="11769" width="70.28515625" style="126" customWidth="1"/>
    <col min="11770" max="11770" width="17.5703125" style="126" customWidth="1"/>
    <col min="11771" max="11771" width="70.28515625" style="126" customWidth="1"/>
    <col min="11772" max="11772" width="17.5703125" style="126" customWidth="1"/>
    <col min="11773" max="11773" width="15.28515625" style="126" customWidth="1"/>
    <col min="11774" max="11774" width="48.7109375" style="126" customWidth="1"/>
    <col min="11775" max="11775" width="24.5703125" style="126" customWidth="1"/>
    <col min="11776" max="11776" width="48.7109375" style="126" customWidth="1"/>
    <col min="11777" max="11777" width="8.140625" style="126" customWidth="1"/>
    <col min="11778" max="11778" width="38.7109375" style="126" customWidth="1"/>
    <col min="11779" max="11779" width="21.140625" style="126" customWidth="1"/>
    <col min="11780" max="11780" width="82" style="126" customWidth="1"/>
    <col min="11781" max="12024" width="9.140625" style="126"/>
    <col min="12025" max="12025" width="70.28515625" style="126" customWidth="1"/>
    <col min="12026" max="12026" width="17.5703125" style="126" customWidth="1"/>
    <col min="12027" max="12027" width="70.28515625" style="126" customWidth="1"/>
    <col min="12028" max="12028" width="17.5703125" style="126" customWidth="1"/>
    <col min="12029" max="12029" width="15.28515625" style="126" customWidth="1"/>
    <col min="12030" max="12030" width="48.7109375" style="126" customWidth="1"/>
    <col min="12031" max="12031" width="24.5703125" style="126" customWidth="1"/>
    <col min="12032" max="12032" width="48.7109375" style="126" customWidth="1"/>
    <col min="12033" max="12033" width="8.140625" style="126" customWidth="1"/>
    <col min="12034" max="12034" width="38.7109375" style="126" customWidth="1"/>
    <col min="12035" max="12035" width="21.140625" style="126" customWidth="1"/>
    <col min="12036" max="12036" width="82" style="126" customWidth="1"/>
    <col min="12037" max="12280" width="9.140625" style="126"/>
    <col min="12281" max="12281" width="70.28515625" style="126" customWidth="1"/>
    <col min="12282" max="12282" width="17.5703125" style="126" customWidth="1"/>
    <col min="12283" max="12283" width="70.28515625" style="126" customWidth="1"/>
    <col min="12284" max="12284" width="17.5703125" style="126" customWidth="1"/>
    <col min="12285" max="12285" width="15.28515625" style="126" customWidth="1"/>
    <col min="12286" max="12286" width="48.7109375" style="126" customWidth="1"/>
    <col min="12287" max="12287" width="24.5703125" style="126" customWidth="1"/>
    <col min="12288" max="12288" width="48.7109375" style="126" customWidth="1"/>
    <col min="12289" max="12289" width="8.140625" style="126" customWidth="1"/>
    <col min="12290" max="12290" width="38.7109375" style="126" customWidth="1"/>
    <col min="12291" max="12291" width="21.140625" style="126" customWidth="1"/>
    <col min="12292" max="12292" width="82" style="126" customWidth="1"/>
    <col min="12293" max="12536" width="9.140625" style="126"/>
    <col min="12537" max="12537" width="70.28515625" style="126" customWidth="1"/>
    <col min="12538" max="12538" width="17.5703125" style="126" customWidth="1"/>
    <col min="12539" max="12539" width="70.28515625" style="126" customWidth="1"/>
    <col min="12540" max="12540" width="17.5703125" style="126" customWidth="1"/>
    <col min="12541" max="12541" width="15.28515625" style="126" customWidth="1"/>
    <col min="12542" max="12542" width="48.7109375" style="126" customWidth="1"/>
    <col min="12543" max="12543" width="24.5703125" style="126" customWidth="1"/>
    <col min="12544" max="12544" width="48.7109375" style="126" customWidth="1"/>
    <col min="12545" max="12545" width="8.140625" style="126" customWidth="1"/>
    <col min="12546" max="12546" width="38.7109375" style="126" customWidth="1"/>
    <col min="12547" max="12547" width="21.140625" style="126" customWidth="1"/>
    <col min="12548" max="12548" width="82" style="126" customWidth="1"/>
    <col min="12549" max="12792" width="9.140625" style="126"/>
    <col min="12793" max="12793" width="70.28515625" style="126" customWidth="1"/>
    <col min="12794" max="12794" width="17.5703125" style="126" customWidth="1"/>
    <col min="12795" max="12795" width="70.28515625" style="126" customWidth="1"/>
    <col min="12796" max="12796" width="17.5703125" style="126" customWidth="1"/>
    <col min="12797" max="12797" width="15.28515625" style="126" customWidth="1"/>
    <col min="12798" max="12798" width="48.7109375" style="126" customWidth="1"/>
    <col min="12799" max="12799" width="24.5703125" style="126" customWidth="1"/>
    <col min="12800" max="12800" width="48.7109375" style="126" customWidth="1"/>
    <col min="12801" max="12801" width="8.140625" style="126" customWidth="1"/>
    <col min="12802" max="12802" width="38.7109375" style="126" customWidth="1"/>
    <col min="12803" max="12803" width="21.140625" style="126" customWidth="1"/>
    <col min="12804" max="12804" width="82" style="126" customWidth="1"/>
    <col min="12805" max="13048" width="9.140625" style="126"/>
    <col min="13049" max="13049" width="70.28515625" style="126" customWidth="1"/>
    <col min="13050" max="13050" width="17.5703125" style="126" customWidth="1"/>
    <col min="13051" max="13051" width="70.28515625" style="126" customWidth="1"/>
    <col min="13052" max="13052" width="17.5703125" style="126" customWidth="1"/>
    <col min="13053" max="13053" width="15.28515625" style="126" customWidth="1"/>
    <col min="13054" max="13054" width="48.7109375" style="126" customWidth="1"/>
    <col min="13055" max="13055" width="24.5703125" style="126" customWidth="1"/>
    <col min="13056" max="13056" width="48.7109375" style="126" customWidth="1"/>
    <col min="13057" max="13057" width="8.140625" style="126" customWidth="1"/>
    <col min="13058" max="13058" width="38.7109375" style="126" customWidth="1"/>
    <col min="13059" max="13059" width="21.140625" style="126" customWidth="1"/>
    <col min="13060" max="13060" width="82" style="126" customWidth="1"/>
    <col min="13061" max="13304" width="9.140625" style="126"/>
    <col min="13305" max="13305" width="70.28515625" style="126" customWidth="1"/>
    <col min="13306" max="13306" width="17.5703125" style="126" customWidth="1"/>
    <col min="13307" max="13307" width="70.28515625" style="126" customWidth="1"/>
    <col min="13308" max="13308" width="17.5703125" style="126" customWidth="1"/>
    <col min="13309" max="13309" width="15.28515625" style="126" customWidth="1"/>
    <col min="13310" max="13310" width="48.7109375" style="126" customWidth="1"/>
    <col min="13311" max="13311" width="24.5703125" style="126" customWidth="1"/>
    <col min="13312" max="13312" width="48.7109375" style="126" customWidth="1"/>
    <col min="13313" max="13313" width="8.140625" style="126" customWidth="1"/>
    <col min="13314" max="13314" width="38.7109375" style="126" customWidth="1"/>
    <col min="13315" max="13315" width="21.140625" style="126" customWidth="1"/>
    <col min="13316" max="13316" width="82" style="126" customWidth="1"/>
    <col min="13317" max="13560" width="9.140625" style="126"/>
    <col min="13561" max="13561" width="70.28515625" style="126" customWidth="1"/>
    <col min="13562" max="13562" width="17.5703125" style="126" customWidth="1"/>
    <col min="13563" max="13563" width="70.28515625" style="126" customWidth="1"/>
    <col min="13564" max="13564" width="17.5703125" style="126" customWidth="1"/>
    <col min="13565" max="13565" width="15.28515625" style="126" customWidth="1"/>
    <col min="13566" max="13566" width="48.7109375" style="126" customWidth="1"/>
    <col min="13567" max="13567" width="24.5703125" style="126" customWidth="1"/>
    <col min="13568" max="13568" width="48.7109375" style="126" customWidth="1"/>
    <col min="13569" max="13569" width="8.140625" style="126" customWidth="1"/>
    <col min="13570" max="13570" width="38.7109375" style="126" customWidth="1"/>
    <col min="13571" max="13571" width="21.140625" style="126" customWidth="1"/>
    <col min="13572" max="13572" width="82" style="126" customWidth="1"/>
    <col min="13573" max="13816" width="9.140625" style="126"/>
    <col min="13817" max="13817" width="70.28515625" style="126" customWidth="1"/>
    <col min="13818" max="13818" width="17.5703125" style="126" customWidth="1"/>
    <col min="13819" max="13819" width="70.28515625" style="126" customWidth="1"/>
    <col min="13820" max="13820" width="17.5703125" style="126" customWidth="1"/>
    <col min="13821" max="13821" width="15.28515625" style="126" customWidth="1"/>
    <col min="13822" max="13822" width="48.7109375" style="126" customWidth="1"/>
    <col min="13823" max="13823" width="24.5703125" style="126" customWidth="1"/>
    <col min="13824" max="13824" width="48.7109375" style="126" customWidth="1"/>
    <col min="13825" max="13825" width="8.140625" style="126" customWidth="1"/>
    <col min="13826" max="13826" width="38.7109375" style="126" customWidth="1"/>
    <col min="13827" max="13827" width="21.140625" style="126" customWidth="1"/>
    <col min="13828" max="13828" width="82" style="126" customWidth="1"/>
    <col min="13829" max="14072" width="9.140625" style="126"/>
    <col min="14073" max="14073" width="70.28515625" style="126" customWidth="1"/>
    <col min="14074" max="14074" width="17.5703125" style="126" customWidth="1"/>
    <col min="14075" max="14075" width="70.28515625" style="126" customWidth="1"/>
    <col min="14076" max="14076" width="17.5703125" style="126" customWidth="1"/>
    <col min="14077" max="14077" width="15.28515625" style="126" customWidth="1"/>
    <col min="14078" max="14078" width="48.7109375" style="126" customWidth="1"/>
    <col min="14079" max="14079" width="24.5703125" style="126" customWidth="1"/>
    <col min="14080" max="14080" width="48.7109375" style="126" customWidth="1"/>
    <col min="14081" max="14081" width="8.140625" style="126" customWidth="1"/>
    <col min="14082" max="14082" width="38.7109375" style="126" customWidth="1"/>
    <col min="14083" max="14083" width="21.140625" style="126" customWidth="1"/>
    <col min="14084" max="14084" width="82" style="126" customWidth="1"/>
    <col min="14085" max="14328" width="9.140625" style="126"/>
    <col min="14329" max="14329" width="70.28515625" style="126" customWidth="1"/>
    <col min="14330" max="14330" width="17.5703125" style="126" customWidth="1"/>
    <col min="14331" max="14331" width="70.28515625" style="126" customWidth="1"/>
    <col min="14332" max="14332" width="17.5703125" style="126" customWidth="1"/>
    <col min="14333" max="14333" width="15.28515625" style="126" customWidth="1"/>
    <col min="14334" max="14334" width="48.7109375" style="126" customWidth="1"/>
    <col min="14335" max="14335" width="24.5703125" style="126" customWidth="1"/>
    <col min="14336" max="14336" width="48.7109375" style="126" customWidth="1"/>
    <col min="14337" max="14337" width="8.140625" style="126" customWidth="1"/>
    <col min="14338" max="14338" width="38.7109375" style="126" customWidth="1"/>
    <col min="14339" max="14339" width="21.140625" style="126" customWidth="1"/>
    <col min="14340" max="14340" width="82" style="126" customWidth="1"/>
    <col min="14341" max="14584" width="9.140625" style="126"/>
    <col min="14585" max="14585" width="70.28515625" style="126" customWidth="1"/>
    <col min="14586" max="14586" width="17.5703125" style="126" customWidth="1"/>
    <col min="14587" max="14587" width="70.28515625" style="126" customWidth="1"/>
    <col min="14588" max="14588" width="17.5703125" style="126" customWidth="1"/>
    <col min="14589" max="14589" width="15.28515625" style="126" customWidth="1"/>
    <col min="14590" max="14590" width="48.7109375" style="126" customWidth="1"/>
    <col min="14591" max="14591" width="24.5703125" style="126" customWidth="1"/>
    <col min="14592" max="14592" width="48.7109375" style="126" customWidth="1"/>
    <col min="14593" max="14593" width="8.140625" style="126" customWidth="1"/>
    <col min="14594" max="14594" width="38.7109375" style="126" customWidth="1"/>
    <col min="14595" max="14595" width="21.140625" style="126" customWidth="1"/>
    <col min="14596" max="14596" width="82" style="126" customWidth="1"/>
    <col min="14597" max="14840" width="9.140625" style="126"/>
    <col min="14841" max="14841" width="70.28515625" style="126" customWidth="1"/>
    <col min="14842" max="14842" width="17.5703125" style="126" customWidth="1"/>
    <col min="14843" max="14843" width="70.28515625" style="126" customWidth="1"/>
    <col min="14844" max="14844" width="17.5703125" style="126" customWidth="1"/>
    <col min="14845" max="14845" width="15.28515625" style="126" customWidth="1"/>
    <col min="14846" max="14846" width="48.7109375" style="126" customWidth="1"/>
    <col min="14847" max="14847" width="24.5703125" style="126" customWidth="1"/>
    <col min="14848" max="14848" width="48.7109375" style="126" customWidth="1"/>
    <col min="14849" max="14849" width="8.140625" style="126" customWidth="1"/>
    <col min="14850" max="14850" width="38.7109375" style="126" customWidth="1"/>
    <col min="14851" max="14851" width="21.140625" style="126" customWidth="1"/>
    <col min="14852" max="14852" width="82" style="126" customWidth="1"/>
    <col min="14853" max="15096" width="9.140625" style="126"/>
    <col min="15097" max="15097" width="70.28515625" style="126" customWidth="1"/>
    <col min="15098" max="15098" width="17.5703125" style="126" customWidth="1"/>
    <col min="15099" max="15099" width="70.28515625" style="126" customWidth="1"/>
    <col min="15100" max="15100" width="17.5703125" style="126" customWidth="1"/>
    <col min="15101" max="15101" width="15.28515625" style="126" customWidth="1"/>
    <col min="15102" max="15102" width="48.7109375" style="126" customWidth="1"/>
    <col min="15103" max="15103" width="24.5703125" style="126" customWidth="1"/>
    <col min="15104" max="15104" width="48.7109375" style="126" customWidth="1"/>
    <col min="15105" max="15105" width="8.140625" style="126" customWidth="1"/>
    <col min="15106" max="15106" width="38.7109375" style="126" customWidth="1"/>
    <col min="15107" max="15107" width="21.140625" style="126" customWidth="1"/>
    <col min="15108" max="15108" width="82" style="126" customWidth="1"/>
    <col min="15109" max="15352" width="9.140625" style="126"/>
    <col min="15353" max="15353" width="70.28515625" style="126" customWidth="1"/>
    <col min="15354" max="15354" width="17.5703125" style="126" customWidth="1"/>
    <col min="15355" max="15355" width="70.28515625" style="126" customWidth="1"/>
    <col min="15356" max="15356" width="17.5703125" style="126" customWidth="1"/>
    <col min="15357" max="15357" width="15.28515625" style="126" customWidth="1"/>
    <col min="15358" max="15358" width="48.7109375" style="126" customWidth="1"/>
    <col min="15359" max="15359" width="24.5703125" style="126" customWidth="1"/>
    <col min="15360" max="15360" width="48.7109375" style="126" customWidth="1"/>
    <col min="15361" max="15361" width="8.140625" style="126" customWidth="1"/>
    <col min="15362" max="15362" width="38.7109375" style="126" customWidth="1"/>
    <col min="15363" max="15363" width="21.140625" style="126" customWidth="1"/>
    <col min="15364" max="15364" width="82" style="126" customWidth="1"/>
    <col min="15365" max="15608" width="9.140625" style="126"/>
    <col min="15609" max="15609" width="70.28515625" style="126" customWidth="1"/>
    <col min="15610" max="15610" width="17.5703125" style="126" customWidth="1"/>
    <col min="15611" max="15611" width="70.28515625" style="126" customWidth="1"/>
    <col min="15612" max="15612" width="17.5703125" style="126" customWidth="1"/>
    <col min="15613" max="15613" width="15.28515625" style="126" customWidth="1"/>
    <col min="15614" max="15614" width="48.7109375" style="126" customWidth="1"/>
    <col min="15615" max="15615" width="24.5703125" style="126" customWidth="1"/>
    <col min="15616" max="15616" width="48.7109375" style="126" customWidth="1"/>
    <col min="15617" max="15617" width="8.140625" style="126" customWidth="1"/>
    <col min="15618" max="15618" width="38.7109375" style="126" customWidth="1"/>
    <col min="15619" max="15619" width="21.140625" style="126" customWidth="1"/>
    <col min="15620" max="15620" width="82" style="126" customWidth="1"/>
    <col min="15621" max="15864" width="9.140625" style="126"/>
    <col min="15865" max="15865" width="70.28515625" style="126" customWidth="1"/>
    <col min="15866" max="15866" width="17.5703125" style="126" customWidth="1"/>
    <col min="15867" max="15867" width="70.28515625" style="126" customWidth="1"/>
    <col min="15868" max="15868" width="17.5703125" style="126" customWidth="1"/>
    <col min="15869" max="15869" width="15.28515625" style="126" customWidth="1"/>
    <col min="15870" max="15870" width="48.7109375" style="126" customWidth="1"/>
    <col min="15871" max="15871" width="24.5703125" style="126" customWidth="1"/>
    <col min="15872" max="15872" width="48.7109375" style="126" customWidth="1"/>
    <col min="15873" max="15873" width="8.140625" style="126" customWidth="1"/>
    <col min="15874" max="15874" width="38.7109375" style="126" customWidth="1"/>
    <col min="15875" max="15875" width="21.140625" style="126" customWidth="1"/>
    <col min="15876" max="15876" width="82" style="126" customWidth="1"/>
    <col min="15877" max="16120" width="9.140625" style="126"/>
    <col min="16121" max="16121" width="70.28515625" style="126" customWidth="1"/>
    <col min="16122" max="16122" width="17.5703125" style="126" customWidth="1"/>
    <col min="16123" max="16123" width="70.28515625" style="126" customWidth="1"/>
    <col min="16124" max="16124" width="17.5703125" style="126" customWidth="1"/>
    <col min="16125" max="16125" width="15.28515625" style="126" customWidth="1"/>
    <col min="16126" max="16126" width="48.7109375" style="126" customWidth="1"/>
    <col min="16127" max="16127" width="24.5703125" style="126" customWidth="1"/>
    <col min="16128" max="16128" width="48.7109375" style="126" customWidth="1"/>
    <col min="16129" max="16129" width="8.140625" style="126" customWidth="1"/>
    <col min="16130" max="16130" width="38.7109375" style="126" customWidth="1"/>
    <col min="16131" max="16131" width="21.140625" style="126" customWidth="1"/>
    <col min="16132" max="16132" width="82" style="126" customWidth="1"/>
    <col min="16133" max="16384" width="9.140625" style="126"/>
  </cols>
  <sheetData>
    <row r="1" spans="1:4">
      <c r="A1" s="263"/>
      <c r="B1" s="263"/>
      <c r="C1" s="263"/>
      <c r="D1" s="263"/>
    </row>
    <row r="2" spans="1:4">
      <c r="A2" s="263"/>
      <c r="B2" s="263"/>
      <c r="C2" s="263"/>
      <c r="D2" s="263"/>
    </row>
    <row r="3" spans="1:4">
      <c r="A3" s="263"/>
      <c r="B3" s="263"/>
      <c r="C3" s="263"/>
      <c r="D3" s="263"/>
    </row>
    <row r="5" spans="1:4" ht="13.5">
      <c r="A5" s="143" t="s">
        <v>5829</v>
      </c>
      <c r="B5" s="144" t="s">
        <v>5830</v>
      </c>
      <c r="C5" s="143" t="s">
        <v>3359</v>
      </c>
      <c r="D5" s="145" t="s">
        <v>5831</v>
      </c>
    </row>
    <row r="7" spans="1:4" ht="67.5">
      <c r="A7" s="143">
        <v>97141</v>
      </c>
      <c r="B7" s="144" t="s">
        <v>5832</v>
      </c>
      <c r="C7" s="143" t="s">
        <v>10</v>
      </c>
      <c r="D7" s="146">
        <v>6.68</v>
      </c>
    </row>
    <row r="8" spans="1:4" ht="67.5">
      <c r="A8" s="143">
        <v>97142</v>
      </c>
      <c r="B8" s="144" t="s">
        <v>5833</v>
      </c>
      <c r="C8" s="143" t="s">
        <v>10</v>
      </c>
      <c r="D8" s="146">
        <v>7.44</v>
      </c>
    </row>
    <row r="9" spans="1:4" ht="67.5">
      <c r="A9" s="143">
        <v>97143</v>
      </c>
      <c r="B9" s="144" t="s">
        <v>5834</v>
      </c>
      <c r="C9" s="143" t="s">
        <v>10</v>
      </c>
      <c r="D9" s="146">
        <v>9.2799999999999994</v>
      </c>
    </row>
    <row r="10" spans="1:4" ht="67.5">
      <c r="A10" s="143">
        <v>97144</v>
      </c>
      <c r="B10" s="144" t="s">
        <v>5835</v>
      </c>
      <c r="C10" s="143" t="s">
        <v>10</v>
      </c>
      <c r="D10" s="146">
        <v>11.1</v>
      </c>
    </row>
    <row r="11" spans="1:4" ht="67.5">
      <c r="A11" s="143">
        <v>97145</v>
      </c>
      <c r="B11" s="144" t="s">
        <v>5836</v>
      </c>
      <c r="C11" s="143" t="s">
        <v>10</v>
      </c>
      <c r="D11" s="146">
        <v>12.97</v>
      </c>
    </row>
    <row r="12" spans="1:4" ht="67.5">
      <c r="A12" s="143">
        <v>97146</v>
      </c>
      <c r="B12" s="144" t="s">
        <v>5837</v>
      </c>
      <c r="C12" s="143" t="s">
        <v>10</v>
      </c>
      <c r="D12" s="146">
        <v>14.84</v>
      </c>
    </row>
    <row r="13" spans="1:4" ht="67.5">
      <c r="A13" s="143">
        <v>97147</v>
      </c>
      <c r="B13" s="144" t="s">
        <v>5838</v>
      </c>
      <c r="C13" s="143" t="s">
        <v>10</v>
      </c>
      <c r="D13" s="146">
        <v>16.72</v>
      </c>
    </row>
    <row r="14" spans="1:4" ht="67.5">
      <c r="A14" s="143">
        <v>97148</v>
      </c>
      <c r="B14" s="144" t="s">
        <v>5839</v>
      </c>
      <c r="C14" s="143" t="s">
        <v>10</v>
      </c>
      <c r="D14" s="146">
        <v>18.579999999999998</v>
      </c>
    </row>
    <row r="15" spans="1:4" ht="67.5">
      <c r="A15" s="143">
        <v>97149</v>
      </c>
      <c r="B15" s="144" t="s">
        <v>5840</v>
      </c>
      <c r="C15" s="143" t="s">
        <v>10</v>
      </c>
      <c r="D15" s="146">
        <v>20.48</v>
      </c>
    </row>
    <row r="16" spans="1:4" ht="67.5">
      <c r="A16" s="143">
        <v>97150</v>
      </c>
      <c r="B16" s="144" t="s">
        <v>5841</v>
      </c>
      <c r="C16" s="143" t="s">
        <v>10</v>
      </c>
      <c r="D16" s="146">
        <v>27.26</v>
      </c>
    </row>
    <row r="17" spans="1:4" ht="67.5">
      <c r="A17" s="143">
        <v>97151</v>
      </c>
      <c r="B17" s="144" t="s">
        <v>5842</v>
      </c>
      <c r="C17" s="143" t="s">
        <v>10</v>
      </c>
      <c r="D17" s="146">
        <v>31.76</v>
      </c>
    </row>
    <row r="18" spans="1:4" ht="67.5">
      <c r="A18" s="143">
        <v>97152</v>
      </c>
      <c r="B18" s="144" t="s">
        <v>5843</v>
      </c>
      <c r="C18" s="143" t="s">
        <v>10</v>
      </c>
      <c r="D18" s="146">
        <v>35.94</v>
      </c>
    </row>
    <row r="19" spans="1:4" ht="67.5">
      <c r="A19" s="143">
        <v>97153</v>
      </c>
      <c r="B19" s="144" t="s">
        <v>5844</v>
      </c>
      <c r="C19" s="143" t="s">
        <v>10</v>
      </c>
      <c r="D19" s="146">
        <v>40.299999999999997</v>
      </c>
    </row>
    <row r="20" spans="1:4" ht="67.5">
      <c r="A20" s="143">
        <v>97154</v>
      </c>
      <c r="B20" s="144" t="s">
        <v>5845</v>
      </c>
      <c r="C20" s="143" t="s">
        <v>10</v>
      </c>
      <c r="D20" s="146">
        <v>44.71</v>
      </c>
    </row>
    <row r="21" spans="1:4" ht="67.5">
      <c r="A21" s="143">
        <v>97155</v>
      </c>
      <c r="B21" s="144" t="s">
        <v>5846</v>
      </c>
      <c r="C21" s="143" t="s">
        <v>10</v>
      </c>
      <c r="D21" s="146">
        <v>49.12</v>
      </c>
    </row>
    <row r="22" spans="1:4" ht="67.5">
      <c r="A22" s="143">
        <v>97156</v>
      </c>
      <c r="B22" s="144" t="s">
        <v>5847</v>
      </c>
      <c r="C22" s="143" t="s">
        <v>10</v>
      </c>
      <c r="D22" s="146">
        <v>58.45</v>
      </c>
    </row>
    <row r="23" spans="1:4" ht="67.5">
      <c r="A23" s="143">
        <v>97157</v>
      </c>
      <c r="B23" s="144" t="s">
        <v>5848</v>
      </c>
      <c r="C23" s="143" t="s">
        <v>10</v>
      </c>
      <c r="D23" s="146">
        <v>4.18</v>
      </c>
    </row>
    <row r="24" spans="1:4" ht="67.5">
      <c r="A24" s="143">
        <v>97158</v>
      </c>
      <c r="B24" s="144" t="s">
        <v>5849</v>
      </c>
      <c r="C24" s="143" t="s">
        <v>10</v>
      </c>
      <c r="D24" s="146">
        <v>4.66</v>
      </c>
    </row>
    <row r="25" spans="1:4" ht="67.5">
      <c r="A25" s="143">
        <v>97159</v>
      </c>
      <c r="B25" s="144" t="s">
        <v>5850</v>
      </c>
      <c r="C25" s="143" t="s">
        <v>10</v>
      </c>
      <c r="D25" s="146">
        <v>5.81</v>
      </c>
    </row>
    <row r="26" spans="1:4" ht="67.5">
      <c r="A26" s="143">
        <v>97160</v>
      </c>
      <c r="B26" s="144" t="s">
        <v>5851</v>
      </c>
      <c r="C26" s="143" t="s">
        <v>10</v>
      </c>
      <c r="D26" s="146">
        <v>6.96</v>
      </c>
    </row>
    <row r="27" spans="1:4" ht="67.5">
      <c r="A27" s="143">
        <v>97161</v>
      </c>
      <c r="B27" s="144" t="s">
        <v>5852</v>
      </c>
      <c r="C27" s="143" t="s">
        <v>10</v>
      </c>
      <c r="D27" s="146">
        <v>8.14</v>
      </c>
    </row>
    <row r="28" spans="1:4" ht="67.5">
      <c r="A28" s="143">
        <v>97162</v>
      </c>
      <c r="B28" s="144" t="s">
        <v>5853</v>
      </c>
      <c r="C28" s="143" t="s">
        <v>10</v>
      </c>
      <c r="D28" s="146">
        <v>9.32</v>
      </c>
    </row>
    <row r="29" spans="1:4" ht="67.5">
      <c r="A29" s="143">
        <v>97163</v>
      </c>
      <c r="B29" s="144" t="s">
        <v>5854</v>
      </c>
      <c r="C29" s="143" t="s">
        <v>10</v>
      </c>
      <c r="D29" s="146">
        <v>10.49</v>
      </c>
    </row>
    <row r="30" spans="1:4" ht="67.5">
      <c r="A30" s="143">
        <v>97164</v>
      </c>
      <c r="B30" s="144" t="s">
        <v>5855</v>
      </c>
      <c r="C30" s="143" t="s">
        <v>10</v>
      </c>
      <c r="D30" s="146">
        <v>11.67</v>
      </c>
    </row>
    <row r="31" spans="1:4" ht="67.5">
      <c r="A31" s="143">
        <v>97165</v>
      </c>
      <c r="B31" s="144" t="s">
        <v>5856</v>
      </c>
      <c r="C31" s="143" t="s">
        <v>10</v>
      </c>
      <c r="D31" s="146">
        <v>12.88</v>
      </c>
    </row>
    <row r="32" spans="1:4" ht="67.5">
      <c r="A32" s="143">
        <v>97166</v>
      </c>
      <c r="B32" s="144" t="s">
        <v>5857</v>
      </c>
      <c r="C32" s="143" t="s">
        <v>10</v>
      </c>
      <c r="D32" s="146">
        <v>17.09</v>
      </c>
    </row>
    <row r="33" spans="1:4" ht="67.5">
      <c r="A33" s="143">
        <v>97167</v>
      </c>
      <c r="B33" s="144" t="s">
        <v>5858</v>
      </c>
      <c r="C33" s="143" t="s">
        <v>10</v>
      </c>
      <c r="D33" s="146">
        <v>19.920000000000002</v>
      </c>
    </row>
    <row r="34" spans="1:4" ht="67.5">
      <c r="A34" s="143">
        <v>97168</v>
      </c>
      <c r="B34" s="144" t="s">
        <v>5859</v>
      </c>
      <c r="C34" s="143" t="s">
        <v>10</v>
      </c>
      <c r="D34" s="146">
        <v>22.46</v>
      </c>
    </row>
    <row r="35" spans="1:4" ht="67.5">
      <c r="A35" s="143">
        <v>97169</v>
      </c>
      <c r="B35" s="144" t="s">
        <v>5860</v>
      </c>
      <c r="C35" s="143" t="s">
        <v>10</v>
      </c>
      <c r="D35" s="146">
        <v>25.18</v>
      </c>
    </row>
    <row r="36" spans="1:4" ht="67.5">
      <c r="A36" s="143">
        <v>97170</v>
      </c>
      <c r="B36" s="144" t="s">
        <v>5861</v>
      </c>
      <c r="C36" s="143" t="s">
        <v>10</v>
      </c>
      <c r="D36" s="146">
        <v>27.94</v>
      </c>
    </row>
    <row r="37" spans="1:4" ht="67.5">
      <c r="A37" s="143">
        <v>97171</v>
      </c>
      <c r="B37" s="144" t="s">
        <v>5862</v>
      </c>
      <c r="C37" s="143" t="s">
        <v>10</v>
      </c>
      <c r="D37" s="146">
        <v>30.72</v>
      </c>
    </row>
    <row r="38" spans="1:4" ht="67.5">
      <c r="A38" s="143">
        <v>97172</v>
      </c>
      <c r="B38" s="144" t="s">
        <v>5863</v>
      </c>
      <c r="C38" s="143" t="s">
        <v>10</v>
      </c>
      <c r="D38" s="146">
        <v>36.74</v>
      </c>
    </row>
    <row r="39" spans="1:4" ht="67.5">
      <c r="A39" s="143">
        <v>97173</v>
      </c>
      <c r="B39" s="144" t="s">
        <v>5864</v>
      </c>
      <c r="C39" s="143" t="s">
        <v>10</v>
      </c>
      <c r="D39" s="146">
        <v>31.23</v>
      </c>
    </row>
    <row r="40" spans="1:4" ht="67.5">
      <c r="A40" s="143">
        <v>97174</v>
      </c>
      <c r="B40" s="144" t="s">
        <v>5865</v>
      </c>
      <c r="C40" s="143" t="s">
        <v>10</v>
      </c>
      <c r="D40" s="146">
        <v>36.200000000000003</v>
      </c>
    </row>
    <row r="41" spans="1:4" ht="67.5">
      <c r="A41" s="143">
        <v>97175</v>
      </c>
      <c r="B41" s="144" t="s">
        <v>5866</v>
      </c>
      <c r="C41" s="143" t="s">
        <v>10</v>
      </c>
      <c r="D41" s="146">
        <v>41.16</v>
      </c>
    </row>
    <row r="42" spans="1:4" ht="67.5">
      <c r="A42" s="143">
        <v>97176</v>
      </c>
      <c r="B42" s="144" t="s">
        <v>5867</v>
      </c>
      <c r="C42" s="143" t="s">
        <v>10</v>
      </c>
      <c r="D42" s="146">
        <v>46.11</v>
      </c>
    </row>
    <row r="43" spans="1:4" ht="67.5">
      <c r="A43" s="143">
        <v>97177</v>
      </c>
      <c r="B43" s="144" t="s">
        <v>5868</v>
      </c>
      <c r="C43" s="143" t="s">
        <v>10</v>
      </c>
      <c r="D43" s="146">
        <v>56.02</v>
      </c>
    </row>
    <row r="44" spans="1:4" ht="67.5">
      <c r="A44" s="143">
        <v>97178</v>
      </c>
      <c r="B44" s="144" t="s">
        <v>5869</v>
      </c>
      <c r="C44" s="143" t="s">
        <v>10</v>
      </c>
      <c r="D44" s="146">
        <v>65.92</v>
      </c>
    </row>
    <row r="45" spans="1:4" ht="81">
      <c r="A45" s="143">
        <v>97179</v>
      </c>
      <c r="B45" s="144" t="s">
        <v>5870</v>
      </c>
      <c r="C45" s="143" t="s">
        <v>10</v>
      </c>
      <c r="D45" s="146">
        <v>75.849999999999994</v>
      </c>
    </row>
    <row r="46" spans="1:4" ht="67.5">
      <c r="A46" s="143">
        <v>97180</v>
      </c>
      <c r="B46" s="144" t="s">
        <v>5871</v>
      </c>
      <c r="C46" s="143" t="s">
        <v>10</v>
      </c>
      <c r="D46" s="146">
        <v>85.77</v>
      </c>
    </row>
    <row r="47" spans="1:4" ht="67.5">
      <c r="A47" s="143">
        <v>97181</v>
      </c>
      <c r="B47" s="144" t="s">
        <v>5872</v>
      </c>
      <c r="C47" s="143" t="s">
        <v>10</v>
      </c>
      <c r="D47" s="146">
        <v>100.58</v>
      </c>
    </row>
    <row r="48" spans="1:4" ht="67.5">
      <c r="A48" s="143">
        <v>97182</v>
      </c>
      <c r="B48" s="144" t="s">
        <v>5873</v>
      </c>
      <c r="C48" s="143" t="s">
        <v>10</v>
      </c>
      <c r="D48" s="146">
        <v>111.01</v>
      </c>
    </row>
    <row r="49" spans="1:4" ht="67.5">
      <c r="A49" s="143">
        <v>97183</v>
      </c>
      <c r="B49" s="144" t="s">
        <v>5874</v>
      </c>
      <c r="C49" s="143" t="s">
        <v>10</v>
      </c>
      <c r="D49" s="146">
        <v>25.4</v>
      </c>
    </row>
    <row r="50" spans="1:4" ht="67.5">
      <c r="A50" s="143">
        <v>97184</v>
      </c>
      <c r="B50" s="144" t="s">
        <v>5875</v>
      </c>
      <c r="C50" s="143" t="s">
        <v>10</v>
      </c>
      <c r="D50" s="146">
        <v>29.49</v>
      </c>
    </row>
    <row r="51" spans="1:4" ht="67.5">
      <c r="A51" s="143">
        <v>97185</v>
      </c>
      <c r="B51" s="144" t="s">
        <v>5876</v>
      </c>
      <c r="C51" s="143" t="s">
        <v>10</v>
      </c>
      <c r="D51" s="146">
        <v>33.58</v>
      </c>
    </row>
    <row r="52" spans="1:4" ht="67.5">
      <c r="A52" s="143">
        <v>97186</v>
      </c>
      <c r="B52" s="144" t="s">
        <v>5877</v>
      </c>
      <c r="C52" s="143" t="s">
        <v>10</v>
      </c>
      <c r="D52" s="146">
        <v>37.659999999999997</v>
      </c>
    </row>
    <row r="53" spans="1:4" ht="81">
      <c r="A53" s="143">
        <v>97187</v>
      </c>
      <c r="B53" s="144" t="s">
        <v>5878</v>
      </c>
      <c r="C53" s="143" t="s">
        <v>10</v>
      </c>
      <c r="D53" s="146">
        <v>45.82</v>
      </c>
    </row>
    <row r="54" spans="1:4" ht="67.5">
      <c r="A54" s="143">
        <v>97188</v>
      </c>
      <c r="B54" s="144" t="s">
        <v>5879</v>
      </c>
      <c r="C54" s="143" t="s">
        <v>10</v>
      </c>
      <c r="D54" s="146">
        <v>53.98</v>
      </c>
    </row>
    <row r="55" spans="1:4" ht="81">
      <c r="A55" s="143">
        <v>97189</v>
      </c>
      <c r="B55" s="144" t="s">
        <v>5880</v>
      </c>
      <c r="C55" s="143" t="s">
        <v>10</v>
      </c>
      <c r="D55" s="146">
        <v>62.16</v>
      </c>
    </row>
    <row r="56" spans="1:4" ht="67.5">
      <c r="A56" s="143">
        <v>97190</v>
      </c>
      <c r="B56" s="144" t="s">
        <v>5881</v>
      </c>
      <c r="C56" s="143" t="s">
        <v>10</v>
      </c>
      <c r="D56" s="146">
        <v>70.319999999999993</v>
      </c>
    </row>
    <row r="57" spans="1:4" ht="67.5">
      <c r="A57" s="143">
        <v>97191</v>
      </c>
      <c r="B57" s="144" t="s">
        <v>5882</v>
      </c>
      <c r="C57" s="143" t="s">
        <v>10</v>
      </c>
      <c r="D57" s="146">
        <v>82.22</v>
      </c>
    </row>
    <row r="58" spans="1:4" ht="67.5">
      <c r="A58" s="143">
        <v>97192</v>
      </c>
      <c r="B58" s="144" t="s">
        <v>5883</v>
      </c>
      <c r="C58" s="143" t="s">
        <v>10</v>
      </c>
      <c r="D58" s="146">
        <v>90.79</v>
      </c>
    </row>
    <row r="59" spans="1:4" ht="54">
      <c r="A59" s="143">
        <v>90694</v>
      </c>
      <c r="B59" s="144" t="s">
        <v>9237</v>
      </c>
      <c r="C59" s="143" t="s">
        <v>10</v>
      </c>
      <c r="D59" s="146">
        <v>46.27</v>
      </c>
    </row>
    <row r="60" spans="1:4" ht="54">
      <c r="A60" s="143">
        <v>90695</v>
      </c>
      <c r="B60" s="144" t="s">
        <v>9238</v>
      </c>
      <c r="C60" s="143" t="s">
        <v>10</v>
      </c>
      <c r="D60" s="146">
        <v>97.14</v>
      </c>
    </row>
    <row r="61" spans="1:4" ht="54">
      <c r="A61" s="143">
        <v>90696</v>
      </c>
      <c r="B61" s="144" t="s">
        <v>9239</v>
      </c>
      <c r="C61" s="143" t="s">
        <v>10</v>
      </c>
      <c r="D61" s="146">
        <v>144.65</v>
      </c>
    </row>
    <row r="62" spans="1:4" ht="54">
      <c r="A62" s="143">
        <v>90697</v>
      </c>
      <c r="B62" s="144" t="s">
        <v>9240</v>
      </c>
      <c r="C62" s="143" t="s">
        <v>10</v>
      </c>
      <c r="D62" s="146">
        <v>244.49</v>
      </c>
    </row>
    <row r="63" spans="1:4" ht="54">
      <c r="A63" s="143">
        <v>90698</v>
      </c>
      <c r="B63" s="144" t="s">
        <v>9241</v>
      </c>
      <c r="C63" s="143" t="s">
        <v>10</v>
      </c>
      <c r="D63" s="146">
        <v>392.75</v>
      </c>
    </row>
    <row r="64" spans="1:4" ht="54">
      <c r="A64" s="143">
        <v>90699</v>
      </c>
      <c r="B64" s="144" t="s">
        <v>9242</v>
      </c>
      <c r="C64" s="143" t="s">
        <v>10</v>
      </c>
      <c r="D64" s="146">
        <v>485.79</v>
      </c>
    </row>
    <row r="65" spans="1:4" ht="54">
      <c r="A65" s="143">
        <v>90700</v>
      </c>
      <c r="B65" s="144" t="s">
        <v>9243</v>
      </c>
      <c r="C65" s="143" t="s">
        <v>10</v>
      </c>
      <c r="D65" s="146">
        <v>630.54999999999995</v>
      </c>
    </row>
    <row r="66" spans="1:4" ht="54">
      <c r="A66" s="143">
        <v>90701</v>
      </c>
      <c r="B66" s="144" t="s">
        <v>9244</v>
      </c>
      <c r="C66" s="143" t="s">
        <v>10</v>
      </c>
      <c r="D66" s="146">
        <v>78.45</v>
      </c>
    </row>
    <row r="67" spans="1:4" ht="54">
      <c r="A67" s="143">
        <v>90702</v>
      </c>
      <c r="B67" s="144" t="s">
        <v>9245</v>
      </c>
      <c r="C67" s="143" t="s">
        <v>10</v>
      </c>
      <c r="D67" s="146">
        <v>126.27</v>
      </c>
    </row>
    <row r="68" spans="1:4" ht="54">
      <c r="A68" s="143">
        <v>90703</v>
      </c>
      <c r="B68" s="144" t="s">
        <v>9246</v>
      </c>
      <c r="C68" s="143" t="s">
        <v>10</v>
      </c>
      <c r="D68" s="146">
        <v>209.33</v>
      </c>
    </row>
    <row r="69" spans="1:4" ht="54">
      <c r="A69" s="143">
        <v>90704</v>
      </c>
      <c r="B69" s="144" t="s">
        <v>9247</v>
      </c>
      <c r="C69" s="143" t="s">
        <v>10</v>
      </c>
      <c r="D69" s="146">
        <v>296.87</v>
      </c>
    </row>
    <row r="70" spans="1:4" ht="54">
      <c r="A70" s="143">
        <v>90705</v>
      </c>
      <c r="B70" s="144" t="s">
        <v>9248</v>
      </c>
      <c r="C70" s="143" t="s">
        <v>10</v>
      </c>
      <c r="D70" s="146">
        <v>405.52</v>
      </c>
    </row>
    <row r="71" spans="1:4" ht="54">
      <c r="A71" s="143">
        <v>90706</v>
      </c>
      <c r="B71" s="144" t="s">
        <v>9249</v>
      </c>
      <c r="C71" s="143" t="s">
        <v>10</v>
      </c>
      <c r="D71" s="146">
        <v>475.66</v>
      </c>
    </row>
    <row r="72" spans="1:4" ht="54">
      <c r="A72" s="143">
        <v>90708</v>
      </c>
      <c r="B72" s="144" t="s">
        <v>9250</v>
      </c>
      <c r="C72" s="143" t="s">
        <v>10</v>
      </c>
      <c r="D72" s="146">
        <v>594.45000000000005</v>
      </c>
    </row>
    <row r="73" spans="1:4" ht="40.5">
      <c r="A73" s="143">
        <v>90724</v>
      </c>
      <c r="B73" s="144" t="s">
        <v>9251</v>
      </c>
      <c r="C73" s="143" t="s">
        <v>14</v>
      </c>
      <c r="D73" s="146">
        <v>17.91</v>
      </c>
    </row>
    <row r="74" spans="1:4" ht="40.5">
      <c r="A74" s="143">
        <v>90725</v>
      </c>
      <c r="B74" s="144" t="s">
        <v>9252</v>
      </c>
      <c r="C74" s="143" t="s">
        <v>14</v>
      </c>
      <c r="D74" s="146">
        <v>22.09</v>
      </c>
    </row>
    <row r="75" spans="1:4" ht="40.5">
      <c r="A75" s="143">
        <v>90726</v>
      </c>
      <c r="B75" s="144" t="s">
        <v>9253</v>
      </c>
      <c r="C75" s="143" t="s">
        <v>14</v>
      </c>
      <c r="D75" s="146">
        <v>26.35</v>
      </c>
    </row>
    <row r="76" spans="1:4" ht="40.5">
      <c r="A76" s="143">
        <v>90727</v>
      </c>
      <c r="B76" s="144" t="s">
        <v>9254</v>
      </c>
      <c r="C76" s="143" t="s">
        <v>14</v>
      </c>
      <c r="D76" s="146">
        <v>30.53</v>
      </c>
    </row>
    <row r="77" spans="1:4" ht="40.5">
      <c r="A77" s="143">
        <v>90728</v>
      </c>
      <c r="B77" s="144" t="s">
        <v>9255</v>
      </c>
      <c r="C77" s="143" t="s">
        <v>14</v>
      </c>
      <c r="D77" s="146">
        <v>34.72</v>
      </c>
    </row>
    <row r="78" spans="1:4" ht="40.5">
      <c r="A78" s="143">
        <v>90729</v>
      </c>
      <c r="B78" s="144" t="s">
        <v>9256</v>
      </c>
      <c r="C78" s="143" t="s">
        <v>14</v>
      </c>
      <c r="D78" s="146">
        <v>38.909999999999997</v>
      </c>
    </row>
    <row r="79" spans="1:4" ht="40.5">
      <c r="A79" s="143">
        <v>90730</v>
      </c>
      <c r="B79" s="144" t="s">
        <v>9257</v>
      </c>
      <c r="C79" s="143" t="s">
        <v>14</v>
      </c>
      <c r="D79" s="146">
        <v>43.08</v>
      </c>
    </row>
    <row r="80" spans="1:4" ht="40.5">
      <c r="A80" s="143">
        <v>90731</v>
      </c>
      <c r="B80" s="144" t="s">
        <v>9258</v>
      </c>
      <c r="C80" s="143" t="s">
        <v>14</v>
      </c>
      <c r="D80" s="146">
        <v>47.28</v>
      </c>
    </row>
    <row r="81" spans="1:4" ht="40.5">
      <c r="A81" s="143">
        <v>90732</v>
      </c>
      <c r="B81" s="144" t="s">
        <v>9259</v>
      </c>
      <c r="C81" s="143" t="s">
        <v>14</v>
      </c>
      <c r="D81" s="146">
        <v>59.83</v>
      </c>
    </row>
    <row r="82" spans="1:4" ht="54">
      <c r="A82" s="143">
        <v>90733</v>
      </c>
      <c r="B82" s="144" t="s">
        <v>9260</v>
      </c>
      <c r="C82" s="143" t="s">
        <v>10</v>
      </c>
      <c r="D82" s="146">
        <v>2.4700000000000002</v>
      </c>
    </row>
    <row r="83" spans="1:4" ht="54">
      <c r="A83" s="143">
        <v>90734</v>
      </c>
      <c r="B83" s="144" t="s">
        <v>9261</v>
      </c>
      <c r="C83" s="143" t="s">
        <v>10</v>
      </c>
      <c r="D83" s="146">
        <v>2.92</v>
      </c>
    </row>
    <row r="84" spans="1:4" ht="54">
      <c r="A84" s="143">
        <v>90735</v>
      </c>
      <c r="B84" s="144" t="s">
        <v>9262</v>
      </c>
      <c r="C84" s="143" t="s">
        <v>10</v>
      </c>
      <c r="D84" s="146">
        <v>3.38</v>
      </c>
    </row>
    <row r="85" spans="1:4" ht="54">
      <c r="A85" s="143">
        <v>90736</v>
      </c>
      <c r="B85" s="144" t="s">
        <v>9263</v>
      </c>
      <c r="C85" s="143" t="s">
        <v>10</v>
      </c>
      <c r="D85" s="146">
        <v>3.84</v>
      </c>
    </row>
    <row r="86" spans="1:4" ht="54">
      <c r="A86" s="143">
        <v>90737</v>
      </c>
      <c r="B86" s="144" t="s">
        <v>9264</v>
      </c>
      <c r="C86" s="143" t="s">
        <v>10</v>
      </c>
      <c r="D86" s="146">
        <v>4.29</v>
      </c>
    </row>
    <row r="87" spans="1:4" ht="54">
      <c r="A87" s="143">
        <v>90738</v>
      </c>
      <c r="B87" s="144" t="s">
        <v>9265</v>
      </c>
      <c r="C87" s="143" t="s">
        <v>10</v>
      </c>
      <c r="D87" s="146">
        <v>4.75</v>
      </c>
    </row>
    <row r="88" spans="1:4" ht="54">
      <c r="A88" s="143">
        <v>90739</v>
      </c>
      <c r="B88" s="144" t="s">
        <v>9266</v>
      </c>
      <c r="C88" s="143" t="s">
        <v>10</v>
      </c>
      <c r="D88" s="146">
        <v>7.63</v>
      </c>
    </row>
    <row r="89" spans="1:4" ht="54">
      <c r="A89" s="143">
        <v>90740</v>
      </c>
      <c r="B89" s="144" t="s">
        <v>9267</v>
      </c>
      <c r="C89" s="143" t="s">
        <v>10</v>
      </c>
      <c r="D89" s="146">
        <v>3.26</v>
      </c>
    </row>
    <row r="90" spans="1:4" ht="54">
      <c r="A90" s="143">
        <v>90741</v>
      </c>
      <c r="B90" s="144" t="s">
        <v>9268</v>
      </c>
      <c r="C90" s="143" t="s">
        <v>10</v>
      </c>
      <c r="D90" s="146">
        <v>3.71</v>
      </c>
    </row>
    <row r="91" spans="1:4" ht="54">
      <c r="A91" s="143">
        <v>90742</v>
      </c>
      <c r="B91" s="144" t="s">
        <v>9269</v>
      </c>
      <c r="C91" s="143" t="s">
        <v>10</v>
      </c>
      <c r="D91" s="146">
        <v>4.17</v>
      </c>
    </row>
    <row r="92" spans="1:4" ht="54">
      <c r="A92" s="143">
        <v>90743</v>
      </c>
      <c r="B92" s="144" t="s">
        <v>9270</v>
      </c>
      <c r="C92" s="143" t="s">
        <v>10</v>
      </c>
      <c r="D92" s="146">
        <v>4.62</v>
      </c>
    </row>
    <row r="93" spans="1:4" ht="54">
      <c r="A93" s="143">
        <v>90744</v>
      </c>
      <c r="B93" s="144" t="s">
        <v>9271</v>
      </c>
      <c r="C93" s="143" t="s">
        <v>10</v>
      </c>
      <c r="D93" s="146">
        <v>5.09</v>
      </c>
    </row>
    <row r="94" spans="1:4" ht="54">
      <c r="A94" s="143">
        <v>90745</v>
      </c>
      <c r="B94" s="144" t="s">
        <v>9272</v>
      </c>
      <c r="C94" s="143" t="s">
        <v>10</v>
      </c>
      <c r="D94" s="146">
        <v>8.52</v>
      </c>
    </row>
    <row r="95" spans="1:4" ht="67.5">
      <c r="A95" s="143">
        <v>90746</v>
      </c>
      <c r="B95" s="144" t="s">
        <v>9273</v>
      </c>
      <c r="C95" s="143" t="s">
        <v>10</v>
      </c>
      <c r="D95" s="146">
        <v>2.67</v>
      </c>
    </row>
    <row r="96" spans="1:4" ht="67.5">
      <c r="A96" s="143">
        <v>90747</v>
      </c>
      <c r="B96" s="144" t="s">
        <v>9274</v>
      </c>
      <c r="C96" s="143" t="s">
        <v>10</v>
      </c>
      <c r="D96" s="146">
        <v>15.13</v>
      </c>
    </row>
    <row r="97" spans="1:4" ht="54">
      <c r="A97" s="143">
        <v>94869</v>
      </c>
      <c r="B97" s="144" t="s">
        <v>9275</v>
      </c>
      <c r="C97" s="143" t="s">
        <v>10</v>
      </c>
      <c r="D97" s="146">
        <v>104.67</v>
      </c>
    </row>
    <row r="98" spans="1:4" ht="67.5">
      <c r="A98" s="143">
        <v>94870</v>
      </c>
      <c r="B98" s="144" t="s">
        <v>9276</v>
      </c>
      <c r="C98" s="143" t="s">
        <v>10</v>
      </c>
      <c r="D98" s="146">
        <v>1.85</v>
      </c>
    </row>
    <row r="99" spans="1:4" ht="54">
      <c r="A99" s="143">
        <v>94871</v>
      </c>
      <c r="B99" s="144" t="s">
        <v>9277</v>
      </c>
      <c r="C99" s="143" t="s">
        <v>10</v>
      </c>
      <c r="D99" s="146">
        <v>163.56</v>
      </c>
    </row>
    <row r="100" spans="1:4" ht="67.5">
      <c r="A100" s="143">
        <v>94872</v>
      </c>
      <c r="B100" s="144" t="s">
        <v>9278</v>
      </c>
      <c r="C100" s="143" t="s">
        <v>10</v>
      </c>
      <c r="D100" s="146">
        <v>2.4500000000000002</v>
      </c>
    </row>
    <row r="101" spans="1:4" ht="54">
      <c r="A101" s="143">
        <v>94875</v>
      </c>
      <c r="B101" s="144" t="s">
        <v>9279</v>
      </c>
      <c r="C101" s="143" t="s">
        <v>10</v>
      </c>
      <c r="D101" s="146">
        <v>964.92</v>
      </c>
    </row>
    <row r="102" spans="1:4" ht="67.5">
      <c r="A102" s="143">
        <v>94876</v>
      </c>
      <c r="B102" s="144" t="s">
        <v>9280</v>
      </c>
      <c r="C102" s="143" t="s">
        <v>10</v>
      </c>
      <c r="D102" s="146">
        <v>26.21</v>
      </c>
    </row>
    <row r="103" spans="1:4" ht="67.5">
      <c r="A103" s="143">
        <v>94878</v>
      </c>
      <c r="B103" s="144" t="s">
        <v>9281</v>
      </c>
      <c r="C103" s="143" t="s">
        <v>10</v>
      </c>
      <c r="D103" s="146">
        <v>30.19</v>
      </c>
    </row>
    <row r="104" spans="1:4" ht="54">
      <c r="A104" s="143">
        <v>94879</v>
      </c>
      <c r="B104" s="144" t="s">
        <v>9282</v>
      </c>
      <c r="C104" s="143" t="s">
        <v>10</v>
      </c>
      <c r="D104" s="146">
        <v>1485.6</v>
      </c>
    </row>
    <row r="105" spans="1:4" ht="67.5">
      <c r="A105" s="143">
        <v>94880</v>
      </c>
      <c r="B105" s="144" t="s">
        <v>9283</v>
      </c>
      <c r="C105" s="143" t="s">
        <v>10</v>
      </c>
      <c r="D105" s="146">
        <v>39.53</v>
      </c>
    </row>
    <row r="106" spans="1:4" ht="54">
      <c r="A106" s="143">
        <v>94881</v>
      </c>
      <c r="B106" s="144" t="s">
        <v>9284</v>
      </c>
      <c r="C106" s="143" t="s">
        <v>10</v>
      </c>
      <c r="D106" s="146">
        <v>2044.2</v>
      </c>
    </row>
    <row r="107" spans="1:4" ht="67.5">
      <c r="A107" s="143">
        <v>94882</v>
      </c>
      <c r="B107" s="144" t="s">
        <v>9285</v>
      </c>
      <c r="C107" s="143" t="s">
        <v>10</v>
      </c>
      <c r="D107" s="146">
        <v>45.65</v>
      </c>
    </row>
    <row r="108" spans="1:4" ht="67.5">
      <c r="A108" s="143">
        <v>94884</v>
      </c>
      <c r="B108" s="144" t="s">
        <v>9286</v>
      </c>
      <c r="C108" s="143" t="s">
        <v>10</v>
      </c>
      <c r="D108" s="146">
        <v>58.09</v>
      </c>
    </row>
    <row r="109" spans="1:4" ht="67.5">
      <c r="A109" s="143">
        <v>97121</v>
      </c>
      <c r="B109" s="144" t="s">
        <v>5884</v>
      </c>
      <c r="C109" s="143" t="s">
        <v>10</v>
      </c>
      <c r="D109" s="146">
        <v>1.52</v>
      </c>
    </row>
    <row r="110" spans="1:4" ht="67.5">
      <c r="A110" s="143">
        <v>97122</v>
      </c>
      <c r="B110" s="144" t="s">
        <v>5885</v>
      </c>
      <c r="C110" s="143" t="s">
        <v>10</v>
      </c>
      <c r="D110" s="146">
        <v>2.14</v>
      </c>
    </row>
    <row r="111" spans="1:4" ht="67.5">
      <c r="A111" s="143">
        <v>97123</v>
      </c>
      <c r="B111" s="144" t="s">
        <v>5886</v>
      </c>
      <c r="C111" s="143" t="s">
        <v>10</v>
      </c>
      <c r="D111" s="146">
        <v>2.72</v>
      </c>
    </row>
    <row r="112" spans="1:4" ht="67.5">
      <c r="A112" s="143">
        <v>97124</v>
      </c>
      <c r="B112" s="144" t="s">
        <v>5887</v>
      </c>
      <c r="C112" s="143" t="s">
        <v>10</v>
      </c>
      <c r="D112" s="146">
        <v>0.7</v>
      </c>
    </row>
    <row r="113" spans="1:4" ht="67.5">
      <c r="A113" s="143">
        <v>97125</v>
      </c>
      <c r="B113" s="144" t="s">
        <v>5888</v>
      </c>
      <c r="C113" s="143" t="s">
        <v>10</v>
      </c>
      <c r="D113" s="146">
        <v>1.01</v>
      </c>
    </row>
    <row r="114" spans="1:4" ht="67.5">
      <c r="A114" s="143">
        <v>97126</v>
      </c>
      <c r="B114" s="144" t="s">
        <v>5889</v>
      </c>
      <c r="C114" s="143" t="s">
        <v>10</v>
      </c>
      <c r="D114" s="146">
        <v>1.29</v>
      </c>
    </row>
    <row r="115" spans="1:4" ht="54">
      <c r="A115" s="143">
        <v>102264</v>
      </c>
      <c r="B115" s="144" t="s">
        <v>9287</v>
      </c>
      <c r="C115" s="143" t="s">
        <v>10</v>
      </c>
      <c r="D115" s="146">
        <v>24.41</v>
      </c>
    </row>
    <row r="116" spans="1:4" ht="40.5">
      <c r="A116" s="143">
        <v>102265</v>
      </c>
      <c r="B116" s="144" t="s">
        <v>9288</v>
      </c>
      <c r="C116" s="143" t="s">
        <v>14</v>
      </c>
      <c r="D116" s="146">
        <v>76.569999999999993</v>
      </c>
    </row>
    <row r="117" spans="1:4" ht="40.5">
      <c r="A117" s="143">
        <v>102266</v>
      </c>
      <c r="B117" s="144" t="s">
        <v>9289</v>
      </c>
      <c r="C117" s="143" t="s">
        <v>14</v>
      </c>
      <c r="D117" s="146">
        <v>84.94</v>
      </c>
    </row>
    <row r="118" spans="1:4" ht="40.5">
      <c r="A118" s="143">
        <v>102267</v>
      </c>
      <c r="B118" s="144" t="s">
        <v>9290</v>
      </c>
      <c r="C118" s="143" t="s">
        <v>14</v>
      </c>
      <c r="D118" s="146">
        <v>97.57</v>
      </c>
    </row>
    <row r="119" spans="1:4" ht="40.5">
      <c r="A119" s="143">
        <v>102268</v>
      </c>
      <c r="B119" s="144" t="s">
        <v>9291</v>
      </c>
      <c r="C119" s="143" t="s">
        <v>14</v>
      </c>
      <c r="D119" s="146">
        <v>110.12</v>
      </c>
    </row>
    <row r="120" spans="1:4" ht="40.5">
      <c r="A120" s="143">
        <v>102269</v>
      </c>
      <c r="B120" s="144" t="s">
        <v>9292</v>
      </c>
      <c r="C120" s="143" t="s">
        <v>14</v>
      </c>
      <c r="D120" s="146">
        <v>135.22999999999999</v>
      </c>
    </row>
    <row r="121" spans="1:4" ht="67.5">
      <c r="A121" s="143">
        <v>92833</v>
      </c>
      <c r="B121" s="144" t="s">
        <v>5890</v>
      </c>
      <c r="C121" s="143" t="s">
        <v>10</v>
      </c>
      <c r="D121" s="146">
        <v>207.16</v>
      </c>
    </row>
    <row r="122" spans="1:4" ht="81">
      <c r="A122" s="143">
        <v>92834</v>
      </c>
      <c r="B122" s="144" t="s">
        <v>3365</v>
      </c>
      <c r="C122" s="143" t="s">
        <v>10</v>
      </c>
      <c r="D122" s="146">
        <v>7.79</v>
      </c>
    </row>
    <row r="123" spans="1:4" ht="67.5">
      <c r="A123" s="143">
        <v>92835</v>
      </c>
      <c r="B123" s="144" t="s">
        <v>3366</v>
      </c>
      <c r="C123" s="143" t="s">
        <v>10</v>
      </c>
      <c r="D123" s="146">
        <v>216.6</v>
      </c>
    </row>
    <row r="124" spans="1:4" ht="81">
      <c r="A124" s="143">
        <v>92836</v>
      </c>
      <c r="B124" s="144" t="s">
        <v>3367</v>
      </c>
      <c r="C124" s="143" t="s">
        <v>10</v>
      </c>
      <c r="D124" s="146">
        <v>9.9600000000000009</v>
      </c>
    </row>
    <row r="125" spans="1:4" ht="67.5">
      <c r="A125" s="143">
        <v>92837</v>
      </c>
      <c r="B125" s="144" t="s">
        <v>5891</v>
      </c>
      <c r="C125" s="143" t="s">
        <v>10</v>
      </c>
      <c r="D125" s="146">
        <v>384.11</v>
      </c>
    </row>
    <row r="126" spans="1:4" ht="81">
      <c r="A126" s="143">
        <v>92838</v>
      </c>
      <c r="B126" s="144" t="s">
        <v>3368</v>
      </c>
      <c r="C126" s="143" t="s">
        <v>10</v>
      </c>
      <c r="D126" s="146">
        <v>11.92</v>
      </c>
    </row>
    <row r="127" spans="1:4" ht="67.5">
      <c r="A127" s="143">
        <v>92839</v>
      </c>
      <c r="B127" s="144" t="s">
        <v>5892</v>
      </c>
      <c r="C127" s="143" t="s">
        <v>10</v>
      </c>
      <c r="D127" s="146">
        <v>470.09</v>
      </c>
    </row>
    <row r="128" spans="1:4" ht="81">
      <c r="A128" s="143">
        <v>92840</v>
      </c>
      <c r="B128" s="144" t="s">
        <v>3369</v>
      </c>
      <c r="C128" s="143" t="s">
        <v>10</v>
      </c>
      <c r="D128" s="146">
        <v>14.15</v>
      </c>
    </row>
    <row r="129" spans="1:4" ht="67.5">
      <c r="A129" s="143">
        <v>92841</v>
      </c>
      <c r="B129" s="144" t="s">
        <v>5893</v>
      </c>
      <c r="C129" s="143" t="s">
        <v>10</v>
      </c>
      <c r="D129" s="146">
        <v>612.91</v>
      </c>
    </row>
    <row r="130" spans="1:4" ht="81">
      <c r="A130" s="143">
        <v>92842</v>
      </c>
      <c r="B130" s="144" t="s">
        <v>3370</v>
      </c>
      <c r="C130" s="143" t="s">
        <v>10</v>
      </c>
      <c r="D130" s="146">
        <v>16.13</v>
      </c>
    </row>
    <row r="131" spans="1:4" ht="67.5">
      <c r="A131" s="143">
        <v>92843</v>
      </c>
      <c r="B131" s="144" t="s">
        <v>9293</v>
      </c>
      <c r="C131" s="143" t="s">
        <v>10</v>
      </c>
      <c r="D131" s="146">
        <v>634.53</v>
      </c>
    </row>
    <row r="132" spans="1:4" ht="81">
      <c r="A132" s="143">
        <v>92844</v>
      </c>
      <c r="B132" s="144" t="s">
        <v>3371</v>
      </c>
      <c r="C132" s="143" t="s">
        <v>10</v>
      </c>
      <c r="D132" s="146">
        <v>18.350000000000001</v>
      </c>
    </row>
    <row r="133" spans="1:4" ht="67.5">
      <c r="A133" s="143">
        <v>92845</v>
      </c>
      <c r="B133" s="144" t="s">
        <v>9294</v>
      </c>
      <c r="C133" s="143" t="s">
        <v>10</v>
      </c>
      <c r="D133" s="146">
        <v>941.62</v>
      </c>
    </row>
    <row r="134" spans="1:4" ht="81">
      <c r="A134" s="143">
        <v>92846</v>
      </c>
      <c r="B134" s="144" t="s">
        <v>3372</v>
      </c>
      <c r="C134" s="143" t="s">
        <v>10</v>
      </c>
      <c r="D134" s="146">
        <v>20.32</v>
      </c>
    </row>
    <row r="135" spans="1:4" ht="67.5">
      <c r="A135" s="143">
        <v>92847</v>
      </c>
      <c r="B135" s="144" t="s">
        <v>5894</v>
      </c>
      <c r="C135" s="143" t="s">
        <v>10</v>
      </c>
      <c r="D135" s="146">
        <v>967.16</v>
      </c>
    </row>
    <row r="136" spans="1:4" ht="81">
      <c r="A136" s="143">
        <v>92848</v>
      </c>
      <c r="B136" s="144" t="s">
        <v>3373</v>
      </c>
      <c r="C136" s="143" t="s">
        <v>10</v>
      </c>
      <c r="D136" s="146">
        <v>22.57</v>
      </c>
    </row>
    <row r="137" spans="1:4" ht="67.5">
      <c r="A137" s="143">
        <v>92849</v>
      </c>
      <c r="B137" s="144" t="s">
        <v>5895</v>
      </c>
      <c r="C137" s="143" t="s">
        <v>10</v>
      </c>
      <c r="D137" s="146">
        <v>214.11</v>
      </c>
    </row>
    <row r="138" spans="1:4" ht="81">
      <c r="A138" s="143">
        <v>92850</v>
      </c>
      <c r="B138" s="144" t="s">
        <v>3374</v>
      </c>
      <c r="C138" s="143" t="s">
        <v>10</v>
      </c>
      <c r="D138" s="146">
        <v>14.74</v>
      </c>
    </row>
    <row r="139" spans="1:4" ht="67.5">
      <c r="A139" s="143">
        <v>92851</v>
      </c>
      <c r="B139" s="144" t="s">
        <v>3375</v>
      </c>
      <c r="C139" s="143" t="s">
        <v>10</v>
      </c>
      <c r="D139" s="146">
        <v>225.21</v>
      </c>
    </row>
    <row r="140" spans="1:4" ht="81">
      <c r="A140" s="143">
        <v>92852</v>
      </c>
      <c r="B140" s="144" t="s">
        <v>3376</v>
      </c>
      <c r="C140" s="143" t="s">
        <v>10</v>
      </c>
      <c r="D140" s="146">
        <v>18.57</v>
      </c>
    </row>
    <row r="141" spans="1:4" ht="67.5">
      <c r="A141" s="143">
        <v>92853</v>
      </c>
      <c r="B141" s="144" t="s">
        <v>5896</v>
      </c>
      <c r="C141" s="143" t="s">
        <v>10</v>
      </c>
      <c r="D141" s="146">
        <v>394.82</v>
      </c>
    </row>
    <row r="142" spans="1:4" ht="81">
      <c r="A142" s="143">
        <v>92854</v>
      </c>
      <c r="B142" s="144" t="s">
        <v>3377</v>
      </c>
      <c r="C142" s="143" t="s">
        <v>10</v>
      </c>
      <c r="D142" s="146">
        <v>22.63</v>
      </c>
    </row>
    <row r="143" spans="1:4" ht="67.5">
      <c r="A143" s="143">
        <v>92855</v>
      </c>
      <c r="B143" s="144" t="s">
        <v>5897</v>
      </c>
      <c r="C143" s="143" t="s">
        <v>10</v>
      </c>
      <c r="D143" s="146">
        <v>482.63</v>
      </c>
    </row>
    <row r="144" spans="1:4" ht="81">
      <c r="A144" s="143">
        <v>92856</v>
      </c>
      <c r="B144" s="144" t="s">
        <v>3378</v>
      </c>
      <c r="C144" s="143" t="s">
        <v>10</v>
      </c>
      <c r="D144" s="146">
        <v>26.69</v>
      </c>
    </row>
    <row r="145" spans="1:4" ht="67.5">
      <c r="A145" s="143">
        <v>92857</v>
      </c>
      <c r="B145" s="144" t="s">
        <v>5898</v>
      </c>
      <c r="C145" s="143" t="s">
        <v>10</v>
      </c>
      <c r="D145" s="146">
        <v>627.29999999999995</v>
      </c>
    </row>
    <row r="146" spans="1:4" ht="81">
      <c r="A146" s="143">
        <v>92858</v>
      </c>
      <c r="B146" s="144" t="s">
        <v>3379</v>
      </c>
      <c r="C146" s="143" t="s">
        <v>10</v>
      </c>
      <c r="D146" s="146">
        <v>30.52</v>
      </c>
    </row>
    <row r="147" spans="1:4" ht="67.5">
      <c r="A147" s="143">
        <v>92859</v>
      </c>
      <c r="B147" s="144" t="s">
        <v>9295</v>
      </c>
      <c r="C147" s="143" t="s">
        <v>10</v>
      </c>
      <c r="D147" s="146">
        <v>650.85</v>
      </c>
    </row>
    <row r="148" spans="1:4" ht="81">
      <c r="A148" s="143">
        <v>92860</v>
      </c>
      <c r="B148" s="144" t="s">
        <v>3380</v>
      </c>
      <c r="C148" s="143" t="s">
        <v>10</v>
      </c>
      <c r="D148" s="146">
        <v>34.67</v>
      </c>
    </row>
    <row r="149" spans="1:4" ht="67.5">
      <c r="A149" s="143">
        <v>92861</v>
      </c>
      <c r="B149" s="144" t="s">
        <v>9296</v>
      </c>
      <c r="C149" s="143" t="s">
        <v>10</v>
      </c>
      <c r="D149" s="146">
        <v>960.01</v>
      </c>
    </row>
    <row r="150" spans="1:4" ht="81">
      <c r="A150" s="143">
        <v>92862</v>
      </c>
      <c r="B150" s="144" t="s">
        <v>3381</v>
      </c>
      <c r="C150" s="143" t="s">
        <v>10</v>
      </c>
      <c r="D150" s="146">
        <v>38.71</v>
      </c>
    </row>
    <row r="151" spans="1:4" ht="67.5">
      <c r="A151" s="143">
        <v>92863</v>
      </c>
      <c r="B151" s="144" t="s">
        <v>5899</v>
      </c>
      <c r="C151" s="143" t="s">
        <v>10</v>
      </c>
      <c r="D151" s="146">
        <v>987.35</v>
      </c>
    </row>
    <row r="152" spans="1:4" ht="81">
      <c r="A152" s="143">
        <v>92864</v>
      </c>
      <c r="B152" s="144" t="s">
        <v>3382</v>
      </c>
      <c r="C152" s="143" t="s">
        <v>10</v>
      </c>
      <c r="D152" s="146">
        <v>42.76</v>
      </c>
    </row>
    <row r="153" spans="1:4" ht="67.5">
      <c r="A153" s="143">
        <v>92210</v>
      </c>
      <c r="B153" s="144" t="s">
        <v>3383</v>
      </c>
      <c r="C153" s="143" t="s">
        <v>10</v>
      </c>
      <c r="D153" s="146">
        <v>162.87</v>
      </c>
    </row>
    <row r="154" spans="1:4" ht="67.5">
      <c r="A154" s="143">
        <v>92211</v>
      </c>
      <c r="B154" s="144" t="s">
        <v>3384</v>
      </c>
      <c r="C154" s="143" t="s">
        <v>10</v>
      </c>
      <c r="D154" s="146">
        <v>195.7</v>
      </c>
    </row>
    <row r="155" spans="1:4" ht="67.5">
      <c r="A155" s="143">
        <v>92212</v>
      </c>
      <c r="B155" s="144" t="s">
        <v>3385</v>
      </c>
      <c r="C155" s="143" t="s">
        <v>10</v>
      </c>
      <c r="D155" s="146">
        <v>293.45999999999998</v>
      </c>
    </row>
    <row r="156" spans="1:4" ht="67.5">
      <c r="A156" s="143">
        <v>92213</v>
      </c>
      <c r="B156" s="144" t="s">
        <v>3386</v>
      </c>
      <c r="C156" s="143" t="s">
        <v>10</v>
      </c>
      <c r="D156" s="146">
        <v>386.6</v>
      </c>
    </row>
    <row r="157" spans="1:4" ht="67.5">
      <c r="A157" s="143">
        <v>92214</v>
      </c>
      <c r="B157" s="144" t="s">
        <v>3387</v>
      </c>
      <c r="C157" s="143" t="s">
        <v>10</v>
      </c>
      <c r="D157" s="146">
        <v>467.8</v>
      </c>
    </row>
    <row r="158" spans="1:4" ht="67.5">
      <c r="A158" s="143">
        <v>92215</v>
      </c>
      <c r="B158" s="144" t="s">
        <v>3388</v>
      </c>
      <c r="C158" s="143" t="s">
        <v>10</v>
      </c>
      <c r="D158" s="146">
        <v>537.62</v>
      </c>
    </row>
    <row r="159" spans="1:4" ht="67.5">
      <c r="A159" s="143">
        <v>92216</v>
      </c>
      <c r="B159" s="144" t="s">
        <v>3389</v>
      </c>
      <c r="C159" s="143" t="s">
        <v>10</v>
      </c>
      <c r="D159" s="146">
        <v>561.98</v>
      </c>
    </row>
    <row r="160" spans="1:4" ht="67.5">
      <c r="A160" s="143">
        <v>92219</v>
      </c>
      <c r="B160" s="144" t="s">
        <v>3390</v>
      </c>
      <c r="C160" s="143" t="s">
        <v>10</v>
      </c>
      <c r="D160" s="146">
        <v>171.5</v>
      </c>
    </row>
    <row r="161" spans="1:4" ht="67.5">
      <c r="A161" s="143">
        <v>92220</v>
      </c>
      <c r="B161" s="144" t="s">
        <v>3391</v>
      </c>
      <c r="C161" s="143" t="s">
        <v>10</v>
      </c>
      <c r="D161" s="146">
        <v>206.41</v>
      </c>
    </row>
    <row r="162" spans="1:4" ht="67.5">
      <c r="A162" s="143">
        <v>92221</v>
      </c>
      <c r="B162" s="144" t="s">
        <v>3392</v>
      </c>
      <c r="C162" s="143" t="s">
        <v>10</v>
      </c>
      <c r="D162" s="146">
        <v>306</v>
      </c>
    </row>
    <row r="163" spans="1:4" ht="67.5">
      <c r="A163" s="143">
        <v>92222</v>
      </c>
      <c r="B163" s="144" t="s">
        <v>3393</v>
      </c>
      <c r="C163" s="143" t="s">
        <v>10</v>
      </c>
      <c r="D163" s="146">
        <v>401.21</v>
      </c>
    </row>
    <row r="164" spans="1:4" ht="67.5">
      <c r="A164" s="143">
        <v>92223</v>
      </c>
      <c r="B164" s="144" t="s">
        <v>3394</v>
      </c>
      <c r="C164" s="143" t="s">
        <v>10</v>
      </c>
      <c r="D164" s="146">
        <v>484.1</v>
      </c>
    </row>
    <row r="165" spans="1:4" ht="67.5">
      <c r="A165" s="143">
        <v>92224</v>
      </c>
      <c r="B165" s="144" t="s">
        <v>3395</v>
      </c>
      <c r="C165" s="143" t="s">
        <v>10</v>
      </c>
      <c r="D165" s="146">
        <v>555.72</v>
      </c>
    </row>
    <row r="166" spans="1:4" ht="67.5">
      <c r="A166" s="143">
        <v>92226</v>
      </c>
      <c r="B166" s="144" t="s">
        <v>3396</v>
      </c>
      <c r="C166" s="143" t="s">
        <v>10</v>
      </c>
      <c r="D166" s="146">
        <v>582.26</v>
      </c>
    </row>
    <row r="167" spans="1:4" ht="81">
      <c r="A167" s="143">
        <v>92808</v>
      </c>
      <c r="B167" s="144" t="s">
        <v>3397</v>
      </c>
      <c r="C167" s="143" t="s">
        <v>10</v>
      </c>
      <c r="D167" s="146">
        <v>35.19</v>
      </c>
    </row>
    <row r="168" spans="1:4" ht="81">
      <c r="A168" s="143">
        <v>92809</v>
      </c>
      <c r="B168" s="144" t="s">
        <v>3398</v>
      </c>
      <c r="C168" s="143" t="s">
        <v>10</v>
      </c>
      <c r="D168" s="146">
        <v>45.24</v>
      </c>
    </row>
    <row r="169" spans="1:4" ht="81">
      <c r="A169" s="143">
        <v>92810</v>
      </c>
      <c r="B169" s="144" t="s">
        <v>3399</v>
      </c>
      <c r="C169" s="143" t="s">
        <v>10</v>
      </c>
      <c r="D169" s="146">
        <v>55.11</v>
      </c>
    </row>
    <row r="170" spans="1:4" ht="81">
      <c r="A170" s="143">
        <v>92811</v>
      </c>
      <c r="B170" s="144" t="s">
        <v>3400</v>
      </c>
      <c r="C170" s="143" t="s">
        <v>10</v>
      </c>
      <c r="D170" s="146">
        <v>65.83</v>
      </c>
    </row>
    <row r="171" spans="1:4" ht="81">
      <c r="A171" s="143">
        <v>92812</v>
      </c>
      <c r="B171" s="144" t="s">
        <v>3401</v>
      </c>
      <c r="C171" s="143" t="s">
        <v>10</v>
      </c>
      <c r="D171" s="146">
        <v>76.349999999999994</v>
      </c>
    </row>
    <row r="172" spans="1:4" ht="81">
      <c r="A172" s="143">
        <v>92813</v>
      </c>
      <c r="B172" s="144" t="s">
        <v>3402</v>
      </c>
      <c r="C172" s="143" t="s">
        <v>10</v>
      </c>
      <c r="D172" s="146">
        <v>89.06</v>
      </c>
    </row>
    <row r="173" spans="1:4" ht="81">
      <c r="A173" s="143">
        <v>92814</v>
      </c>
      <c r="B173" s="144" t="s">
        <v>3403</v>
      </c>
      <c r="C173" s="143" t="s">
        <v>10</v>
      </c>
      <c r="D173" s="146">
        <v>102.46</v>
      </c>
    </row>
    <row r="174" spans="1:4" ht="81">
      <c r="A174" s="143">
        <v>92815</v>
      </c>
      <c r="B174" s="144" t="s">
        <v>3404</v>
      </c>
      <c r="C174" s="143" t="s">
        <v>10</v>
      </c>
      <c r="D174" s="146">
        <v>118.21</v>
      </c>
    </row>
    <row r="175" spans="1:4" ht="67.5">
      <c r="A175" s="143">
        <v>92816</v>
      </c>
      <c r="B175" s="144" t="s">
        <v>3405</v>
      </c>
      <c r="C175" s="143" t="s">
        <v>10</v>
      </c>
      <c r="D175" s="146">
        <v>810.71</v>
      </c>
    </row>
    <row r="176" spans="1:4" ht="81">
      <c r="A176" s="143">
        <v>92817</v>
      </c>
      <c r="B176" s="144" t="s">
        <v>3406</v>
      </c>
      <c r="C176" s="143" t="s">
        <v>10</v>
      </c>
      <c r="D176" s="146">
        <v>147.91999999999999</v>
      </c>
    </row>
    <row r="177" spans="1:4" ht="67.5">
      <c r="A177" s="143">
        <v>92818</v>
      </c>
      <c r="B177" s="144" t="s">
        <v>3407</v>
      </c>
      <c r="C177" s="143" t="s">
        <v>10</v>
      </c>
      <c r="D177" s="146">
        <v>1159.3599999999999</v>
      </c>
    </row>
    <row r="178" spans="1:4" ht="81">
      <c r="A178" s="143">
        <v>92819</v>
      </c>
      <c r="B178" s="144" t="s">
        <v>3408</v>
      </c>
      <c r="C178" s="143" t="s">
        <v>10</v>
      </c>
      <c r="D178" s="146">
        <v>199.12</v>
      </c>
    </row>
    <row r="179" spans="1:4" ht="81">
      <c r="A179" s="143">
        <v>92820</v>
      </c>
      <c r="B179" s="144" t="s">
        <v>3409</v>
      </c>
      <c r="C179" s="143" t="s">
        <v>10</v>
      </c>
      <c r="D179" s="146">
        <v>41.93</v>
      </c>
    </row>
    <row r="180" spans="1:4" ht="81">
      <c r="A180" s="143">
        <v>92821</v>
      </c>
      <c r="B180" s="144" t="s">
        <v>3410</v>
      </c>
      <c r="C180" s="143" t="s">
        <v>10</v>
      </c>
      <c r="D180" s="146">
        <v>53.87</v>
      </c>
    </row>
    <row r="181" spans="1:4" ht="81">
      <c r="A181" s="143">
        <v>92822</v>
      </c>
      <c r="B181" s="144" t="s">
        <v>3411</v>
      </c>
      <c r="C181" s="143" t="s">
        <v>10</v>
      </c>
      <c r="D181" s="146">
        <v>65.819999999999993</v>
      </c>
    </row>
    <row r="182" spans="1:4" ht="81">
      <c r="A182" s="143">
        <v>92824</v>
      </c>
      <c r="B182" s="144" t="s">
        <v>3412</v>
      </c>
      <c r="C182" s="143" t="s">
        <v>10</v>
      </c>
      <c r="D182" s="146">
        <v>78.37</v>
      </c>
    </row>
    <row r="183" spans="1:4" ht="81">
      <c r="A183" s="143">
        <v>92825</v>
      </c>
      <c r="B183" s="144" t="s">
        <v>3413</v>
      </c>
      <c r="C183" s="143" t="s">
        <v>10</v>
      </c>
      <c r="D183" s="146">
        <v>90.96</v>
      </c>
    </row>
    <row r="184" spans="1:4" ht="81">
      <c r="A184" s="143">
        <v>92826</v>
      </c>
      <c r="B184" s="144" t="s">
        <v>3414</v>
      </c>
      <c r="C184" s="143" t="s">
        <v>10</v>
      </c>
      <c r="D184" s="146">
        <v>105.36</v>
      </c>
    </row>
    <row r="185" spans="1:4" ht="81">
      <c r="A185" s="143">
        <v>92827</v>
      </c>
      <c r="B185" s="144" t="s">
        <v>3415</v>
      </c>
      <c r="C185" s="143" t="s">
        <v>10</v>
      </c>
      <c r="D185" s="146">
        <v>120.56</v>
      </c>
    </row>
    <row r="186" spans="1:4" ht="81">
      <c r="A186" s="143">
        <v>92828</v>
      </c>
      <c r="B186" s="144" t="s">
        <v>3416</v>
      </c>
      <c r="C186" s="143" t="s">
        <v>10</v>
      </c>
      <c r="D186" s="146">
        <v>138.49</v>
      </c>
    </row>
    <row r="187" spans="1:4" ht="67.5">
      <c r="A187" s="143">
        <v>92829</v>
      </c>
      <c r="B187" s="144" t="s">
        <v>3417</v>
      </c>
      <c r="C187" s="143" t="s">
        <v>10</v>
      </c>
      <c r="D187" s="146">
        <v>834.6</v>
      </c>
    </row>
    <row r="188" spans="1:4" ht="81">
      <c r="A188" s="143">
        <v>92830</v>
      </c>
      <c r="B188" s="144" t="s">
        <v>3418</v>
      </c>
      <c r="C188" s="143" t="s">
        <v>10</v>
      </c>
      <c r="D188" s="146">
        <v>171.81</v>
      </c>
    </row>
    <row r="189" spans="1:4" ht="67.5">
      <c r="A189" s="143">
        <v>92831</v>
      </c>
      <c r="B189" s="144" t="s">
        <v>3419</v>
      </c>
      <c r="C189" s="143" t="s">
        <v>10</v>
      </c>
      <c r="D189" s="146">
        <v>1188.6400000000001</v>
      </c>
    </row>
    <row r="190" spans="1:4" ht="81">
      <c r="A190" s="143">
        <v>92832</v>
      </c>
      <c r="B190" s="144" t="s">
        <v>3420</v>
      </c>
      <c r="C190" s="143" t="s">
        <v>10</v>
      </c>
      <c r="D190" s="146">
        <v>228.4</v>
      </c>
    </row>
    <row r="191" spans="1:4" ht="67.5">
      <c r="A191" s="143">
        <v>95565</v>
      </c>
      <c r="B191" s="144" t="s">
        <v>5900</v>
      </c>
      <c r="C191" s="143" t="s">
        <v>10</v>
      </c>
      <c r="D191" s="146">
        <v>139.43</v>
      </c>
    </row>
    <row r="192" spans="1:4" ht="67.5">
      <c r="A192" s="143">
        <v>95566</v>
      </c>
      <c r="B192" s="144" t="s">
        <v>5901</v>
      </c>
      <c r="C192" s="143" t="s">
        <v>10</v>
      </c>
      <c r="D192" s="146">
        <v>146.16999999999999</v>
      </c>
    </row>
    <row r="193" spans="1:4" ht="67.5">
      <c r="A193" s="143">
        <v>95567</v>
      </c>
      <c r="B193" s="144" t="s">
        <v>5902</v>
      </c>
      <c r="C193" s="143" t="s">
        <v>10</v>
      </c>
      <c r="D193" s="146">
        <v>94.41</v>
      </c>
    </row>
    <row r="194" spans="1:4" ht="67.5">
      <c r="A194" s="143">
        <v>95568</v>
      </c>
      <c r="B194" s="144" t="s">
        <v>5903</v>
      </c>
      <c r="C194" s="143" t="s">
        <v>10</v>
      </c>
      <c r="D194" s="146">
        <v>115.22</v>
      </c>
    </row>
    <row r="195" spans="1:4" ht="67.5">
      <c r="A195" s="143">
        <v>95569</v>
      </c>
      <c r="B195" s="144" t="s">
        <v>5904</v>
      </c>
      <c r="C195" s="143" t="s">
        <v>10</v>
      </c>
      <c r="D195" s="146">
        <v>159.27000000000001</v>
      </c>
    </row>
    <row r="196" spans="1:4" ht="67.5">
      <c r="A196" s="143">
        <v>95570</v>
      </c>
      <c r="B196" s="144" t="s">
        <v>5905</v>
      </c>
      <c r="C196" s="143" t="s">
        <v>10</v>
      </c>
      <c r="D196" s="146">
        <v>101.15</v>
      </c>
    </row>
    <row r="197" spans="1:4" ht="67.5">
      <c r="A197" s="143">
        <v>95571</v>
      </c>
      <c r="B197" s="144" t="s">
        <v>5906</v>
      </c>
      <c r="C197" s="143" t="s">
        <v>10</v>
      </c>
      <c r="D197" s="146">
        <v>123.85</v>
      </c>
    </row>
    <row r="198" spans="1:4" ht="67.5">
      <c r="A198" s="143">
        <v>95572</v>
      </c>
      <c r="B198" s="144" t="s">
        <v>5907</v>
      </c>
      <c r="C198" s="143" t="s">
        <v>10</v>
      </c>
      <c r="D198" s="146">
        <v>169.98</v>
      </c>
    </row>
    <row r="199" spans="1:4" ht="81">
      <c r="A199" s="143">
        <v>97127</v>
      </c>
      <c r="B199" s="144" t="s">
        <v>5908</v>
      </c>
      <c r="C199" s="143" t="s">
        <v>10</v>
      </c>
      <c r="D199" s="146">
        <v>3.9</v>
      </c>
    </row>
    <row r="200" spans="1:4" ht="81">
      <c r="A200" s="143">
        <v>97128</v>
      </c>
      <c r="B200" s="144" t="s">
        <v>5909</v>
      </c>
      <c r="C200" s="143" t="s">
        <v>10</v>
      </c>
      <c r="D200" s="146">
        <v>8.18</v>
      </c>
    </row>
    <row r="201" spans="1:4" ht="81">
      <c r="A201" s="143">
        <v>97129</v>
      </c>
      <c r="B201" s="144" t="s">
        <v>5910</v>
      </c>
      <c r="C201" s="143" t="s">
        <v>10</v>
      </c>
      <c r="D201" s="146">
        <v>10.07</v>
      </c>
    </row>
    <row r="202" spans="1:4" ht="81">
      <c r="A202" s="143">
        <v>97130</v>
      </c>
      <c r="B202" s="144" t="s">
        <v>5911</v>
      </c>
      <c r="C202" s="143" t="s">
        <v>10</v>
      </c>
      <c r="D202" s="146">
        <v>11.96</v>
      </c>
    </row>
    <row r="203" spans="1:4" ht="81">
      <c r="A203" s="143">
        <v>97131</v>
      </c>
      <c r="B203" s="144" t="s">
        <v>5912</v>
      </c>
      <c r="C203" s="143" t="s">
        <v>10</v>
      </c>
      <c r="D203" s="146">
        <v>13.84</v>
      </c>
    </row>
    <row r="204" spans="1:4" ht="81">
      <c r="A204" s="143">
        <v>97132</v>
      </c>
      <c r="B204" s="144" t="s">
        <v>5913</v>
      </c>
      <c r="C204" s="143" t="s">
        <v>10</v>
      </c>
      <c r="D204" s="146">
        <v>15.7</v>
      </c>
    </row>
    <row r="205" spans="1:4" ht="81">
      <c r="A205" s="143">
        <v>97133</v>
      </c>
      <c r="B205" s="144" t="s">
        <v>5914</v>
      </c>
      <c r="C205" s="143" t="s">
        <v>10</v>
      </c>
      <c r="D205" s="146">
        <v>19.47</v>
      </c>
    </row>
    <row r="206" spans="1:4" ht="81">
      <c r="A206" s="143">
        <v>97134</v>
      </c>
      <c r="B206" s="144" t="s">
        <v>5915</v>
      </c>
      <c r="C206" s="143" t="s">
        <v>10</v>
      </c>
      <c r="D206" s="146">
        <v>1.89</v>
      </c>
    </row>
    <row r="207" spans="1:4" ht="81">
      <c r="A207" s="143">
        <v>97135</v>
      </c>
      <c r="B207" s="144" t="s">
        <v>5916</v>
      </c>
      <c r="C207" s="143" t="s">
        <v>10</v>
      </c>
      <c r="D207" s="146">
        <v>4.41</v>
      </c>
    </row>
    <row r="208" spans="1:4" ht="81">
      <c r="A208" s="143">
        <v>97136</v>
      </c>
      <c r="B208" s="144" t="s">
        <v>5917</v>
      </c>
      <c r="C208" s="143" t="s">
        <v>10</v>
      </c>
      <c r="D208" s="146">
        <v>5.44</v>
      </c>
    </row>
    <row r="209" spans="1:4" ht="81">
      <c r="A209" s="143">
        <v>97137</v>
      </c>
      <c r="B209" s="144" t="s">
        <v>5918</v>
      </c>
      <c r="C209" s="143" t="s">
        <v>10</v>
      </c>
      <c r="D209" s="146">
        <v>6.46</v>
      </c>
    </row>
    <row r="210" spans="1:4" ht="81">
      <c r="A210" s="143">
        <v>97138</v>
      </c>
      <c r="B210" s="144" t="s">
        <v>5919</v>
      </c>
      <c r="C210" s="143" t="s">
        <v>10</v>
      </c>
      <c r="D210" s="146">
        <v>7.46</v>
      </c>
    </row>
    <row r="211" spans="1:4" ht="81">
      <c r="A211" s="143">
        <v>97139</v>
      </c>
      <c r="B211" s="144" t="s">
        <v>5920</v>
      </c>
      <c r="C211" s="143" t="s">
        <v>10</v>
      </c>
      <c r="D211" s="146">
        <v>8.48</v>
      </c>
    </row>
    <row r="212" spans="1:4" ht="81">
      <c r="A212" s="143">
        <v>97140</v>
      </c>
      <c r="B212" s="144" t="s">
        <v>5921</v>
      </c>
      <c r="C212" s="143" t="s">
        <v>10</v>
      </c>
      <c r="D212" s="146">
        <v>10.51</v>
      </c>
    </row>
    <row r="213" spans="1:4" ht="54">
      <c r="A213" s="143">
        <v>103089</v>
      </c>
      <c r="B213" s="144" t="s">
        <v>9297</v>
      </c>
      <c r="C213" s="143" t="s">
        <v>10</v>
      </c>
      <c r="D213" s="146">
        <v>9.83</v>
      </c>
    </row>
    <row r="214" spans="1:4" ht="54">
      <c r="A214" s="143">
        <v>103090</v>
      </c>
      <c r="B214" s="144" t="s">
        <v>9298</v>
      </c>
      <c r="C214" s="143" t="s">
        <v>10</v>
      </c>
      <c r="D214" s="146">
        <v>11.72</v>
      </c>
    </row>
    <row r="215" spans="1:4" ht="54">
      <c r="A215" s="143">
        <v>103091</v>
      </c>
      <c r="B215" s="144" t="s">
        <v>9299</v>
      </c>
      <c r="C215" s="143" t="s">
        <v>10</v>
      </c>
      <c r="D215" s="146">
        <v>16.420000000000002</v>
      </c>
    </row>
    <row r="216" spans="1:4" ht="54">
      <c r="A216" s="143">
        <v>103092</v>
      </c>
      <c r="B216" s="144" t="s">
        <v>9300</v>
      </c>
      <c r="C216" s="143" t="s">
        <v>10</v>
      </c>
      <c r="D216" s="146">
        <v>21.13</v>
      </c>
    </row>
    <row r="217" spans="1:4" ht="54">
      <c r="A217" s="143">
        <v>103093</v>
      </c>
      <c r="B217" s="144" t="s">
        <v>9301</v>
      </c>
      <c r="C217" s="143" t="s">
        <v>10</v>
      </c>
      <c r="D217" s="146">
        <v>32.31</v>
      </c>
    </row>
    <row r="218" spans="1:4" ht="54">
      <c r="A218" s="143">
        <v>103094</v>
      </c>
      <c r="B218" s="144" t="s">
        <v>9302</v>
      </c>
      <c r="C218" s="143" t="s">
        <v>10</v>
      </c>
      <c r="D218" s="146">
        <v>37.04</v>
      </c>
    </row>
    <row r="219" spans="1:4" ht="54">
      <c r="A219" s="143">
        <v>103095</v>
      </c>
      <c r="B219" s="144" t="s">
        <v>9303</v>
      </c>
      <c r="C219" s="143" t="s">
        <v>10</v>
      </c>
      <c r="D219" s="146">
        <v>48.19</v>
      </c>
    </row>
    <row r="220" spans="1:4" ht="54">
      <c r="A220" s="143">
        <v>103096</v>
      </c>
      <c r="B220" s="144" t="s">
        <v>9304</v>
      </c>
      <c r="C220" s="143" t="s">
        <v>10</v>
      </c>
      <c r="D220" s="146">
        <v>52.94</v>
      </c>
    </row>
    <row r="221" spans="1:4" ht="54">
      <c r="A221" s="143">
        <v>103097</v>
      </c>
      <c r="B221" s="144" t="s">
        <v>9305</v>
      </c>
      <c r="C221" s="143" t="s">
        <v>10</v>
      </c>
      <c r="D221" s="146">
        <v>64.08</v>
      </c>
    </row>
    <row r="222" spans="1:4" ht="54">
      <c r="A222" s="143">
        <v>103098</v>
      </c>
      <c r="B222" s="144" t="s">
        <v>9306</v>
      </c>
      <c r="C222" s="143" t="s">
        <v>10</v>
      </c>
      <c r="D222" s="146">
        <v>68.819999999999993</v>
      </c>
    </row>
    <row r="223" spans="1:4" ht="54">
      <c r="A223" s="143">
        <v>103099</v>
      </c>
      <c r="B223" s="144" t="s">
        <v>9307</v>
      </c>
      <c r="C223" s="143" t="s">
        <v>10</v>
      </c>
      <c r="D223" s="146">
        <v>78.23</v>
      </c>
    </row>
    <row r="224" spans="1:4" ht="54">
      <c r="A224" s="143">
        <v>103100</v>
      </c>
      <c r="B224" s="144" t="s">
        <v>9308</v>
      </c>
      <c r="C224" s="143" t="s">
        <v>10</v>
      </c>
      <c r="D224" s="146">
        <v>83.43</v>
      </c>
    </row>
    <row r="225" spans="1:4" ht="54">
      <c r="A225" s="143">
        <v>103101</v>
      </c>
      <c r="B225" s="144" t="s">
        <v>9309</v>
      </c>
      <c r="C225" s="143" t="s">
        <v>10</v>
      </c>
      <c r="D225" s="146">
        <v>91.84</v>
      </c>
    </row>
    <row r="226" spans="1:4" ht="54">
      <c r="A226" s="143">
        <v>103102</v>
      </c>
      <c r="B226" s="144" t="s">
        <v>9310</v>
      </c>
      <c r="C226" s="143" t="s">
        <v>10</v>
      </c>
      <c r="D226" s="146">
        <v>105.77</v>
      </c>
    </row>
    <row r="227" spans="1:4" ht="54">
      <c r="A227" s="143">
        <v>103103</v>
      </c>
      <c r="B227" s="144" t="s">
        <v>9311</v>
      </c>
      <c r="C227" s="143" t="s">
        <v>10</v>
      </c>
      <c r="D227" s="146">
        <v>114.2</v>
      </c>
    </row>
    <row r="228" spans="1:4" ht="54">
      <c r="A228" s="143">
        <v>103104</v>
      </c>
      <c r="B228" s="144" t="s">
        <v>9312</v>
      </c>
      <c r="C228" s="143" t="s">
        <v>10</v>
      </c>
      <c r="D228" s="146">
        <v>136.55000000000001</v>
      </c>
    </row>
    <row r="229" spans="1:4" ht="54">
      <c r="A229" s="143">
        <v>103105</v>
      </c>
      <c r="B229" s="144" t="s">
        <v>9313</v>
      </c>
      <c r="C229" s="143" t="s">
        <v>14</v>
      </c>
      <c r="D229" s="146">
        <v>42.41</v>
      </c>
    </row>
    <row r="230" spans="1:4" ht="54">
      <c r="A230" s="143">
        <v>103106</v>
      </c>
      <c r="B230" s="144" t="s">
        <v>9314</v>
      </c>
      <c r="C230" s="143" t="s">
        <v>14</v>
      </c>
      <c r="D230" s="146">
        <v>50.37</v>
      </c>
    </row>
    <row r="231" spans="1:4" ht="54">
      <c r="A231" s="143">
        <v>103107</v>
      </c>
      <c r="B231" s="144" t="s">
        <v>9315</v>
      </c>
      <c r="C231" s="143" t="s">
        <v>14</v>
      </c>
      <c r="D231" s="146">
        <v>70.290000000000006</v>
      </c>
    </row>
    <row r="232" spans="1:4" ht="54">
      <c r="A232" s="143">
        <v>103108</v>
      </c>
      <c r="B232" s="144" t="s">
        <v>9316</v>
      </c>
      <c r="C232" s="143" t="s">
        <v>14</v>
      </c>
      <c r="D232" s="146">
        <v>90.2</v>
      </c>
    </row>
    <row r="233" spans="1:4" ht="54">
      <c r="A233" s="143">
        <v>103109</v>
      </c>
      <c r="B233" s="144" t="s">
        <v>9317</v>
      </c>
      <c r="C233" s="143" t="s">
        <v>14</v>
      </c>
      <c r="D233" s="146">
        <v>147.53</v>
      </c>
    </row>
    <row r="234" spans="1:4" ht="54">
      <c r="A234" s="143">
        <v>103110</v>
      </c>
      <c r="B234" s="144" t="s">
        <v>9318</v>
      </c>
      <c r="C234" s="143" t="s">
        <v>14</v>
      </c>
      <c r="D234" s="146">
        <v>167.43</v>
      </c>
    </row>
    <row r="235" spans="1:4" ht="54">
      <c r="A235" s="143">
        <v>103111</v>
      </c>
      <c r="B235" s="144" t="s">
        <v>9319</v>
      </c>
      <c r="C235" s="143" t="s">
        <v>14</v>
      </c>
      <c r="D235" s="146">
        <v>224.76</v>
      </c>
    </row>
    <row r="236" spans="1:4" ht="54">
      <c r="A236" s="143">
        <v>103112</v>
      </c>
      <c r="B236" s="144" t="s">
        <v>9320</v>
      </c>
      <c r="C236" s="143" t="s">
        <v>14</v>
      </c>
      <c r="D236" s="146">
        <v>244.66</v>
      </c>
    </row>
    <row r="237" spans="1:4" ht="54">
      <c r="A237" s="143">
        <v>103113</v>
      </c>
      <c r="B237" s="144" t="s">
        <v>9321</v>
      </c>
      <c r="C237" s="143" t="s">
        <v>14</v>
      </c>
      <c r="D237" s="146">
        <v>301.99</v>
      </c>
    </row>
    <row r="238" spans="1:4" ht="54">
      <c r="A238" s="143">
        <v>103114</v>
      </c>
      <c r="B238" s="144" t="s">
        <v>9322</v>
      </c>
      <c r="C238" s="143" t="s">
        <v>14</v>
      </c>
      <c r="D238" s="146">
        <v>321.88</v>
      </c>
    </row>
    <row r="239" spans="1:4" ht="54">
      <c r="A239" s="143">
        <v>103115</v>
      </c>
      <c r="B239" s="144" t="s">
        <v>9323</v>
      </c>
      <c r="C239" s="143" t="s">
        <v>14</v>
      </c>
      <c r="D239" s="146">
        <v>361.72</v>
      </c>
    </row>
    <row r="240" spans="1:4" ht="54">
      <c r="A240" s="143">
        <v>103116</v>
      </c>
      <c r="B240" s="144" t="s">
        <v>9324</v>
      </c>
      <c r="C240" s="143" t="s">
        <v>14</v>
      </c>
      <c r="D240" s="146">
        <v>438.95</v>
      </c>
    </row>
    <row r="241" spans="1:4" ht="54">
      <c r="A241" s="143">
        <v>103117</v>
      </c>
      <c r="B241" s="144" t="s">
        <v>9325</v>
      </c>
      <c r="C241" s="143" t="s">
        <v>14</v>
      </c>
      <c r="D241" s="146">
        <v>478.78</v>
      </c>
    </row>
    <row r="242" spans="1:4" ht="54">
      <c r="A242" s="143">
        <v>103118</v>
      </c>
      <c r="B242" s="144" t="s">
        <v>9326</v>
      </c>
      <c r="C242" s="143" t="s">
        <v>14</v>
      </c>
      <c r="D242" s="146">
        <v>556.01</v>
      </c>
    </row>
    <row r="243" spans="1:4" ht="54">
      <c r="A243" s="143">
        <v>103119</v>
      </c>
      <c r="B243" s="144" t="s">
        <v>9327</v>
      </c>
      <c r="C243" s="143" t="s">
        <v>14</v>
      </c>
      <c r="D243" s="146">
        <v>595.82000000000005</v>
      </c>
    </row>
    <row r="244" spans="1:4" ht="54">
      <c r="A244" s="143">
        <v>103120</v>
      </c>
      <c r="B244" s="144" t="s">
        <v>9328</v>
      </c>
      <c r="C244" s="143" t="s">
        <v>14</v>
      </c>
      <c r="D244" s="146">
        <v>712.88</v>
      </c>
    </row>
    <row r="245" spans="1:4" ht="54">
      <c r="A245" s="143">
        <v>103121</v>
      </c>
      <c r="B245" s="144" t="s">
        <v>9329</v>
      </c>
      <c r="C245" s="143" t="s">
        <v>14</v>
      </c>
      <c r="D245" s="146">
        <v>55.31</v>
      </c>
    </row>
    <row r="246" spans="1:4" ht="54">
      <c r="A246" s="143">
        <v>103122</v>
      </c>
      <c r="B246" s="144" t="s">
        <v>9330</v>
      </c>
      <c r="C246" s="143" t="s">
        <v>14</v>
      </c>
      <c r="D246" s="146">
        <v>67.239999999999995</v>
      </c>
    </row>
    <row r="247" spans="1:4" ht="54">
      <c r="A247" s="143">
        <v>103123</v>
      </c>
      <c r="B247" s="144" t="s">
        <v>9331</v>
      </c>
      <c r="C247" s="143" t="s">
        <v>14</v>
      </c>
      <c r="D247" s="146">
        <v>97.12</v>
      </c>
    </row>
    <row r="248" spans="1:4" ht="54">
      <c r="A248" s="143">
        <v>103124</v>
      </c>
      <c r="B248" s="144" t="s">
        <v>9332</v>
      </c>
      <c r="C248" s="143" t="s">
        <v>14</v>
      </c>
      <c r="D248" s="146">
        <v>126.97</v>
      </c>
    </row>
    <row r="249" spans="1:4" ht="54">
      <c r="A249" s="143">
        <v>103125</v>
      </c>
      <c r="B249" s="144" t="s">
        <v>9333</v>
      </c>
      <c r="C249" s="143" t="s">
        <v>14</v>
      </c>
      <c r="D249" s="146">
        <v>212.97</v>
      </c>
    </row>
    <row r="250" spans="1:4" ht="54">
      <c r="A250" s="143">
        <v>103126</v>
      </c>
      <c r="B250" s="144" t="s">
        <v>9334</v>
      </c>
      <c r="C250" s="143" t="s">
        <v>14</v>
      </c>
      <c r="D250" s="146">
        <v>242.83</v>
      </c>
    </row>
    <row r="251" spans="1:4" ht="54">
      <c r="A251" s="143">
        <v>103127</v>
      </c>
      <c r="B251" s="144" t="s">
        <v>9335</v>
      </c>
      <c r="C251" s="143" t="s">
        <v>14</v>
      </c>
      <c r="D251" s="146">
        <v>328.83</v>
      </c>
    </row>
    <row r="252" spans="1:4" ht="54">
      <c r="A252" s="143">
        <v>103128</v>
      </c>
      <c r="B252" s="144" t="s">
        <v>9336</v>
      </c>
      <c r="C252" s="143" t="s">
        <v>14</v>
      </c>
      <c r="D252" s="146">
        <v>358.68</v>
      </c>
    </row>
    <row r="253" spans="1:4" ht="54">
      <c r="A253" s="143">
        <v>103129</v>
      </c>
      <c r="B253" s="144" t="s">
        <v>9337</v>
      </c>
      <c r="C253" s="143" t="s">
        <v>14</v>
      </c>
      <c r="D253" s="146">
        <v>444.68</v>
      </c>
    </row>
    <row r="254" spans="1:4" ht="54">
      <c r="A254" s="143">
        <v>103130</v>
      </c>
      <c r="B254" s="144" t="s">
        <v>9338</v>
      </c>
      <c r="C254" s="143" t="s">
        <v>14</v>
      </c>
      <c r="D254" s="146">
        <v>474.52</v>
      </c>
    </row>
    <row r="255" spans="1:4" ht="54">
      <c r="A255" s="143">
        <v>103131</v>
      </c>
      <c r="B255" s="144" t="s">
        <v>9339</v>
      </c>
      <c r="C255" s="143" t="s">
        <v>14</v>
      </c>
      <c r="D255" s="146">
        <v>534.27</v>
      </c>
    </row>
    <row r="256" spans="1:4" ht="54">
      <c r="A256" s="143">
        <v>103132</v>
      </c>
      <c r="B256" s="144" t="s">
        <v>9340</v>
      </c>
      <c r="C256" s="143" t="s">
        <v>14</v>
      </c>
      <c r="D256" s="146">
        <v>650.11</v>
      </c>
    </row>
    <row r="257" spans="1:4" ht="54">
      <c r="A257" s="143">
        <v>103133</v>
      </c>
      <c r="B257" s="144" t="s">
        <v>9341</v>
      </c>
      <c r="C257" s="143" t="s">
        <v>14</v>
      </c>
      <c r="D257" s="146">
        <v>709.84</v>
      </c>
    </row>
    <row r="258" spans="1:4" ht="54">
      <c r="A258" s="143">
        <v>103134</v>
      </c>
      <c r="B258" s="144" t="s">
        <v>9342</v>
      </c>
      <c r="C258" s="143" t="s">
        <v>14</v>
      </c>
      <c r="D258" s="146">
        <v>825.69</v>
      </c>
    </row>
    <row r="259" spans="1:4" ht="54">
      <c r="A259" s="143">
        <v>103135</v>
      </c>
      <c r="B259" s="144" t="s">
        <v>9343</v>
      </c>
      <c r="C259" s="143" t="s">
        <v>14</v>
      </c>
      <c r="D259" s="146">
        <v>885.43</v>
      </c>
    </row>
    <row r="260" spans="1:4" ht="54">
      <c r="A260" s="143">
        <v>103136</v>
      </c>
      <c r="B260" s="144" t="s">
        <v>9344</v>
      </c>
      <c r="C260" s="143" t="s">
        <v>14</v>
      </c>
      <c r="D260" s="146">
        <v>1061</v>
      </c>
    </row>
    <row r="261" spans="1:4" ht="54">
      <c r="A261" s="143">
        <v>103137</v>
      </c>
      <c r="B261" s="144" t="s">
        <v>9345</v>
      </c>
      <c r="C261" s="143" t="s">
        <v>14</v>
      </c>
      <c r="D261" s="146">
        <v>29.54</v>
      </c>
    </row>
    <row r="262" spans="1:4" ht="54">
      <c r="A262" s="143">
        <v>103138</v>
      </c>
      <c r="B262" s="144" t="s">
        <v>9346</v>
      </c>
      <c r="C262" s="143" t="s">
        <v>14</v>
      </c>
      <c r="D262" s="146">
        <v>33.51</v>
      </c>
    </row>
    <row r="263" spans="1:4" ht="54">
      <c r="A263" s="143">
        <v>103139</v>
      </c>
      <c r="B263" s="144" t="s">
        <v>9347</v>
      </c>
      <c r="C263" s="143" t="s">
        <v>14</v>
      </c>
      <c r="D263" s="146">
        <v>43.48</v>
      </c>
    </row>
    <row r="264" spans="1:4" ht="54">
      <c r="A264" s="143">
        <v>103140</v>
      </c>
      <c r="B264" s="144" t="s">
        <v>9348</v>
      </c>
      <c r="C264" s="143" t="s">
        <v>14</v>
      </c>
      <c r="D264" s="146">
        <v>53.42</v>
      </c>
    </row>
    <row r="265" spans="1:4" ht="54">
      <c r="A265" s="143">
        <v>103141</v>
      </c>
      <c r="B265" s="144" t="s">
        <v>9349</v>
      </c>
      <c r="C265" s="143" t="s">
        <v>14</v>
      </c>
      <c r="D265" s="146">
        <v>82.1</v>
      </c>
    </row>
    <row r="266" spans="1:4" ht="54">
      <c r="A266" s="143">
        <v>103142</v>
      </c>
      <c r="B266" s="144" t="s">
        <v>9350</v>
      </c>
      <c r="C266" s="143" t="s">
        <v>14</v>
      </c>
      <c r="D266" s="146">
        <v>92.04</v>
      </c>
    </row>
    <row r="267" spans="1:4" ht="54">
      <c r="A267" s="143">
        <v>103143</v>
      </c>
      <c r="B267" s="144" t="s">
        <v>9351</v>
      </c>
      <c r="C267" s="143" t="s">
        <v>14</v>
      </c>
      <c r="D267" s="146">
        <v>120.71</v>
      </c>
    </row>
    <row r="268" spans="1:4" ht="54">
      <c r="A268" s="143">
        <v>103144</v>
      </c>
      <c r="B268" s="144" t="s">
        <v>9352</v>
      </c>
      <c r="C268" s="143" t="s">
        <v>14</v>
      </c>
      <c r="D268" s="146">
        <v>130.65</v>
      </c>
    </row>
    <row r="269" spans="1:4" ht="54">
      <c r="A269" s="143">
        <v>103145</v>
      </c>
      <c r="B269" s="144" t="s">
        <v>9353</v>
      </c>
      <c r="C269" s="143" t="s">
        <v>14</v>
      </c>
      <c r="D269" s="146">
        <v>159.34</v>
      </c>
    </row>
    <row r="270" spans="1:4" ht="54">
      <c r="A270" s="143">
        <v>103146</v>
      </c>
      <c r="B270" s="144" t="s">
        <v>9354</v>
      </c>
      <c r="C270" s="143" t="s">
        <v>14</v>
      </c>
      <c r="D270" s="146">
        <v>169.27</v>
      </c>
    </row>
    <row r="271" spans="1:4" ht="54">
      <c r="A271" s="143">
        <v>103147</v>
      </c>
      <c r="B271" s="144" t="s">
        <v>9355</v>
      </c>
      <c r="C271" s="143" t="s">
        <v>14</v>
      </c>
      <c r="D271" s="146">
        <v>189.18</v>
      </c>
    </row>
    <row r="272" spans="1:4" ht="54">
      <c r="A272" s="143">
        <v>103148</v>
      </c>
      <c r="B272" s="144" t="s">
        <v>9356</v>
      </c>
      <c r="C272" s="143" t="s">
        <v>14</v>
      </c>
      <c r="D272" s="146">
        <v>227.8</v>
      </c>
    </row>
    <row r="273" spans="1:4" ht="54">
      <c r="A273" s="143">
        <v>103149</v>
      </c>
      <c r="B273" s="144" t="s">
        <v>9357</v>
      </c>
      <c r="C273" s="143" t="s">
        <v>14</v>
      </c>
      <c r="D273" s="146">
        <v>247.71</v>
      </c>
    </row>
    <row r="274" spans="1:4" ht="54">
      <c r="A274" s="143">
        <v>103150</v>
      </c>
      <c r="B274" s="144" t="s">
        <v>9358</v>
      </c>
      <c r="C274" s="143" t="s">
        <v>14</v>
      </c>
      <c r="D274" s="146">
        <v>286.26</v>
      </c>
    </row>
    <row r="275" spans="1:4" ht="54">
      <c r="A275" s="143">
        <v>103151</v>
      </c>
      <c r="B275" s="144" t="s">
        <v>9359</v>
      </c>
      <c r="C275" s="143" t="s">
        <v>14</v>
      </c>
      <c r="D275" s="146">
        <v>306.24</v>
      </c>
    </row>
    <row r="276" spans="1:4" ht="54">
      <c r="A276" s="143">
        <v>103152</v>
      </c>
      <c r="B276" s="144" t="s">
        <v>9360</v>
      </c>
      <c r="C276" s="143" t="s">
        <v>14</v>
      </c>
      <c r="D276" s="146">
        <v>364.76</v>
      </c>
    </row>
    <row r="277" spans="1:4" ht="54">
      <c r="A277" s="143">
        <v>103372</v>
      </c>
      <c r="B277" s="144" t="s">
        <v>9361</v>
      </c>
      <c r="C277" s="143" t="s">
        <v>10</v>
      </c>
      <c r="D277" s="146">
        <v>5.86</v>
      </c>
    </row>
    <row r="278" spans="1:4" ht="54">
      <c r="A278" s="143">
        <v>103373</v>
      </c>
      <c r="B278" s="144" t="s">
        <v>9362</v>
      </c>
      <c r="C278" s="143" t="s">
        <v>10</v>
      </c>
      <c r="D278" s="146">
        <v>11.53</v>
      </c>
    </row>
    <row r="279" spans="1:4" ht="67.5">
      <c r="A279" s="143">
        <v>103376</v>
      </c>
      <c r="B279" s="144" t="s">
        <v>9363</v>
      </c>
      <c r="C279" s="143" t="s">
        <v>10</v>
      </c>
      <c r="D279" s="146">
        <v>138.41999999999999</v>
      </c>
    </row>
    <row r="280" spans="1:4" ht="67.5">
      <c r="A280" s="143">
        <v>103377</v>
      </c>
      <c r="B280" s="144" t="s">
        <v>9364</v>
      </c>
      <c r="C280" s="143" t="s">
        <v>10</v>
      </c>
      <c r="D280" s="146">
        <v>296.49</v>
      </c>
    </row>
    <row r="281" spans="1:4" ht="67.5">
      <c r="A281" s="143">
        <v>103379</v>
      </c>
      <c r="B281" s="144" t="s">
        <v>9365</v>
      </c>
      <c r="C281" s="143" t="s">
        <v>10</v>
      </c>
      <c r="D281" s="146">
        <v>461.8</v>
      </c>
    </row>
    <row r="282" spans="1:4" ht="67.5">
      <c r="A282" s="143">
        <v>103383</v>
      </c>
      <c r="B282" s="144" t="s">
        <v>9366</v>
      </c>
      <c r="C282" s="143" t="s">
        <v>10</v>
      </c>
      <c r="D282" s="146">
        <v>1132.8</v>
      </c>
    </row>
    <row r="283" spans="1:4" ht="67.5">
      <c r="A283" s="143">
        <v>103385</v>
      </c>
      <c r="B283" s="144" t="s">
        <v>9367</v>
      </c>
      <c r="C283" s="143" t="s">
        <v>10</v>
      </c>
      <c r="D283" s="146">
        <v>1826.13</v>
      </c>
    </row>
    <row r="284" spans="1:4" ht="67.5">
      <c r="A284" s="143">
        <v>103387</v>
      </c>
      <c r="B284" s="144" t="s">
        <v>9368</v>
      </c>
      <c r="C284" s="143" t="s">
        <v>10</v>
      </c>
      <c r="D284" s="146">
        <v>3204.06</v>
      </c>
    </row>
    <row r="285" spans="1:4" ht="67.5">
      <c r="A285" s="143">
        <v>103389</v>
      </c>
      <c r="B285" s="144" t="s">
        <v>9369</v>
      </c>
      <c r="C285" s="143" t="s">
        <v>10</v>
      </c>
      <c r="D285" s="146">
        <v>4765.0200000000004</v>
      </c>
    </row>
    <row r="286" spans="1:4" ht="67.5">
      <c r="A286" s="143">
        <v>103391</v>
      </c>
      <c r="B286" s="144" t="s">
        <v>9370</v>
      </c>
      <c r="C286" s="143" t="s">
        <v>10</v>
      </c>
      <c r="D286" s="146">
        <v>3135.3</v>
      </c>
    </row>
    <row r="287" spans="1:4" ht="67.5">
      <c r="A287" s="143">
        <v>103392</v>
      </c>
      <c r="B287" s="144" t="s">
        <v>9371</v>
      </c>
      <c r="C287" s="143" t="s">
        <v>10</v>
      </c>
      <c r="D287" s="146">
        <v>5127.82</v>
      </c>
    </row>
    <row r="288" spans="1:4" ht="67.5">
      <c r="A288" s="143">
        <v>103393</v>
      </c>
      <c r="B288" s="144" t="s">
        <v>9372</v>
      </c>
      <c r="C288" s="143" t="s">
        <v>10</v>
      </c>
      <c r="D288" s="146">
        <v>5655.38</v>
      </c>
    </row>
    <row r="289" spans="1:4" ht="67.5">
      <c r="A289" s="143">
        <v>103394</v>
      </c>
      <c r="B289" s="144" t="s">
        <v>9373</v>
      </c>
      <c r="C289" s="143" t="s">
        <v>10</v>
      </c>
      <c r="D289" s="146">
        <v>4186.66</v>
      </c>
    </row>
    <row r="290" spans="1:4" ht="67.5">
      <c r="A290" s="143">
        <v>103395</v>
      </c>
      <c r="B290" s="144" t="s">
        <v>9374</v>
      </c>
      <c r="C290" s="143" t="s">
        <v>10</v>
      </c>
      <c r="D290" s="146">
        <v>2075.4499999999998</v>
      </c>
    </row>
    <row r="291" spans="1:4" ht="67.5">
      <c r="A291" s="143">
        <v>103396</v>
      </c>
      <c r="B291" s="144" t="s">
        <v>9375</v>
      </c>
      <c r="C291" s="143" t="s">
        <v>10</v>
      </c>
      <c r="D291" s="146">
        <v>1396.9</v>
      </c>
    </row>
    <row r="292" spans="1:4" ht="67.5">
      <c r="A292" s="143">
        <v>103397</v>
      </c>
      <c r="B292" s="144" t="s">
        <v>9376</v>
      </c>
      <c r="C292" s="143" t="s">
        <v>14</v>
      </c>
      <c r="D292" s="146">
        <v>2.82</v>
      </c>
    </row>
    <row r="293" spans="1:4" ht="67.5">
      <c r="A293" s="143">
        <v>103398</v>
      </c>
      <c r="B293" s="144" t="s">
        <v>9377</v>
      </c>
      <c r="C293" s="143" t="s">
        <v>14</v>
      </c>
      <c r="D293" s="146">
        <v>4.51</v>
      </c>
    </row>
    <row r="294" spans="1:4" ht="67.5">
      <c r="A294" s="143">
        <v>103399</v>
      </c>
      <c r="B294" s="144" t="s">
        <v>9378</v>
      </c>
      <c r="C294" s="143" t="s">
        <v>14</v>
      </c>
      <c r="D294" s="146">
        <v>8.8800000000000008</v>
      </c>
    </row>
    <row r="295" spans="1:4" ht="67.5">
      <c r="A295" s="143">
        <v>103400</v>
      </c>
      <c r="B295" s="144" t="s">
        <v>9379</v>
      </c>
      <c r="C295" s="143" t="s">
        <v>14</v>
      </c>
      <c r="D295" s="146">
        <v>12.7</v>
      </c>
    </row>
    <row r="296" spans="1:4" ht="67.5">
      <c r="A296" s="143">
        <v>103401</v>
      </c>
      <c r="B296" s="144" t="s">
        <v>9380</v>
      </c>
      <c r="C296" s="143" t="s">
        <v>14</v>
      </c>
      <c r="D296" s="146">
        <v>15.52</v>
      </c>
    </row>
    <row r="297" spans="1:4" ht="67.5">
      <c r="A297" s="143">
        <v>103402</v>
      </c>
      <c r="B297" s="144" t="s">
        <v>9381</v>
      </c>
      <c r="C297" s="143" t="s">
        <v>14</v>
      </c>
      <c r="D297" s="146">
        <v>22.58</v>
      </c>
    </row>
    <row r="298" spans="1:4" ht="67.5">
      <c r="A298" s="143">
        <v>103403</v>
      </c>
      <c r="B298" s="144" t="s">
        <v>9382</v>
      </c>
      <c r="C298" s="143" t="s">
        <v>14</v>
      </c>
      <c r="D298" s="146">
        <v>25.4</v>
      </c>
    </row>
    <row r="299" spans="1:4" ht="67.5">
      <c r="A299" s="143">
        <v>103404</v>
      </c>
      <c r="B299" s="144" t="s">
        <v>9383</v>
      </c>
      <c r="C299" s="143" t="s">
        <v>14</v>
      </c>
      <c r="D299" s="146">
        <v>28.23</v>
      </c>
    </row>
    <row r="300" spans="1:4" ht="67.5">
      <c r="A300" s="143">
        <v>103405</v>
      </c>
      <c r="B300" s="144" t="s">
        <v>9384</v>
      </c>
      <c r="C300" s="143" t="s">
        <v>14</v>
      </c>
      <c r="D300" s="146">
        <v>31.76</v>
      </c>
    </row>
    <row r="301" spans="1:4" ht="67.5">
      <c r="A301" s="143">
        <v>103406</v>
      </c>
      <c r="B301" s="144" t="s">
        <v>9385</v>
      </c>
      <c r="C301" s="143" t="s">
        <v>14</v>
      </c>
      <c r="D301" s="146">
        <v>35.29</v>
      </c>
    </row>
    <row r="302" spans="1:4" ht="67.5">
      <c r="A302" s="143">
        <v>103407</v>
      </c>
      <c r="B302" s="144" t="s">
        <v>9386</v>
      </c>
      <c r="C302" s="143" t="s">
        <v>14</v>
      </c>
      <c r="D302" s="146">
        <v>39.520000000000003</v>
      </c>
    </row>
    <row r="303" spans="1:4" ht="67.5">
      <c r="A303" s="143">
        <v>103408</v>
      </c>
      <c r="B303" s="144" t="s">
        <v>9387</v>
      </c>
      <c r="C303" s="143" t="s">
        <v>14</v>
      </c>
      <c r="D303" s="146">
        <v>44.47</v>
      </c>
    </row>
    <row r="304" spans="1:4" ht="67.5">
      <c r="A304" s="143">
        <v>103409</v>
      </c>
      <c r="B304" s="144" t="s">
        <v>9388</v>
      </c>
      <c r="C304" s="143" t="s">
        <v>14</v>
      </c>
      <c r="D304" s="146">
        <v>50.11</v>
      </c>
    </row>
    <row r="305" spans="1:4" ht="67.5">
      <c r="A305" s="143">
        <v>103410</v>
      </c>
      <c r="B305" s="144" t="s">
        <v>9389</v>
      </c>
      <c r="C305" s="143" t="s">
        <v>14</v>
      </c>
      <c r="D305" s="146">
        <v>56.46</v>
      </c>
    </row>
    <row r="306" spans="1:4" ht="67.5">
      <c r="A306" s="143">
        <v>103411</v>
      </c>
      <c r="B306" s="144" t="s">
        <v>9390</v>
      </c>
      <c r="C306" s="143" t="s">
        <v>14</v>
      </c>
      <c r="D306" s="146">
        <v>5.63</v>
      </c>
    </row>
    <row r="307" spans="1:4" ht="67.5">
      <c r="A307" s="143">
        <v>103412</v>
      </c>
      <c r="B307" s="144" t="s">
        <v>9391</v>
      </c>
      <c r="C307" s="143" t="s">
        <v>14</v>
      </c>
      <c r="D307" s="146">
        <v>9.02</v>
      </c>
    </row>
    <row r="308" spans="1:4" ht="67.5">
      <c r="A308" s="143">
        <v>103413</v>
      </c>
      <c r="B308" s="144" t="s">
        <v>9392</v>
      </c>
      <c r="C308" s="143" t="s">
        <v>14</v>
      </c>
      <c r="D308" s="146">
        <v>17.78</v>
      </c>
    </row>
    <row r="309" spans="1:4" ht="67.5">
      <c r="A309" s="143">
        <v>103414</v>
      </c>
      <c r="B309" s="144" t="s">
        <v>9393</v>
      </c>
      <c r="C309" s="143" t="s">
        <v>14</v>
      </c>
      <c r="D309" s="146">
        <v>25.4</v>
      </c>
    </row>
    <row r="310" spans="1:4" ht="67.5">
      <c r="A310" s="143">
        <v>103415</v>
      </c>
      <c r="B310" s="144" t="s">
        <v>9394</v>
      </c>
      <c r="C310" s="143" t="s">
        <v>14</v>
      </c>
      <c r="D310" s="146">
        <v>31.05</v>
      </c>
    </row>
    <row r="311" spans="1:4" ht="67.5">
      <c r="A311" s="143">
        <v>103416</v>
      </c>
      <c r="B311" s="144" t="s">
        <v>9395</v>
      </c>
      <c r="C311" s="143" t="s">
        <v>14</v>
      </c>
      <c r="D311" s="146">
        <v>45.17</v>
      </c>
    </row>
    <row r="312" spans="1:4" ht="67.5">
      <c r="A312" s="143">
        <v>103417</v>
      </c>
      <c r="B312" s="144" t="s">
        <v>9396</v>
      </c>
      <c r="C312" s="143" t="s">
        <v>14</v>
      </c>
      <c r="D312" s="146">
        <v>50.82</v>
      </c>
    </row>
    <row r="313" spans="1:4" ht="67.5">
      <c r="A313" s="143">
        <v>103418</v>
      </c>
      <c r="B313" s="144" t="s">
        <v>9397</v>
      </c>
      <c r="C313" s="143" t="s">
        <v>14</v>
      </c>
      <c r="D313" s="146">
        <v>56.46</v>
      </c>
    </row>
    <row r="314" spans="1:4" ht="67.5">
      <c r="A314" s="143">
        <v>103419</v>
      </c>
      <c r="B314" s="144" t="s">
        <v>9398</v>
      </c>
      <c r="C314" s="143" t="s">
        <v>14</v>
      </c>
      <c r="D314" s="146">
        <v>63.53</v>
      </c>
    </row>
    <row r="315" spans="1:4" ht="67.5">
      <c r="A315" s="143">
        <v>103420</v>
      </c>
      <c r="B315" s="144" t="s">
        <v>9399</v>
      </c>
      <c r="C315" s="143" t="s">
        <v>14</v>
      </c>
      <c r="D315" s="146">
        <v>70.59</v>
      </c>
    </row>
    <row r="316" spans="1:4" ht="67.5">
      <c r="A316" s="143">
        <v>103421</v>
      </c>
      <c r="B316" s="144" t="s">
        <v>9400</v>
      </c>
      <c r="C316" s="143" t="s">
        <v>14</v>
      </c>
      <c r="D316" s="146">
        <v>79.06</v>
      </c>
    </row>
    <row r="317" spans="1:4" ht="67.5">
      <c r="A317" s="143">
        <v>103422</v>
      </c>
      <c r="B317" s="144" t="s">
        <v>9401</v>
      </c>
      <c r="C317" s="143" t="s">
        <v>14</v>
      </c>
      <c r="D317" s="146">
        <v>88.95</v>
      </c>
    </row>
    <row r="318" spans="1:4" ht="67.5">
      <c r="A318" s="143">
        <v>103423</v>
      </c>
      <c r="B318" s="144" t="s">
        <v>9402</v>
      </c>
      <c r="C318" s="143" t="s">
        <v>14</v>
      </c>
      <c r="D318" s="146">
        <v>100.24</v>
      </c>
    </row>
    <row r="319" spans="1:4" ht="67.5">
      <c r="A319" s="143">
        <v>103424</v>
      </c>
      <c r="B319" s="144" t="s">
        <v>9403</v>
      </c>
      <c r="C319" s="143" t="s">
        <v>14</v>
      </c>
      <c r="D319" s="146">
        <v>112.95</v>
      </c>
    </row>
    <row r="320" spans="1:4" ht="54">
      <c r="A320" s="143">
        <v>103425</v>
      </c>
      <c r="B320" s="144" t="s">
        <v>9404</v>
      </c>
      <c r="C320" s="143" t="s">
        <v>14</v>
      </c>
      <c r="D320" s="146">
        <v>15.76</v>
      </c>
    </row>
    <row r="321" spans="1:4" ht="54">
      <c r="A321" s="143">
        <v>103426</v>
      </c>
      <c r="B321" s="144" t="s">
        <v>9405</v>
      </c>
      <c r="C321" s="143" t="s">
        <v>14</v>
      </c>
      <c r="D321" s="146">
        <v>18.46</v>
      </c>
    </row>
    <row r="322" spans="1:4" ht="54">
      <c r="A322" s="143">
        <v>103427</v>
      </c>
      <c r="B322" s="144" t="s">
        <v>9406</v>
      </c>
      <c r="C322" s="143" t="s">
        <v>14</v>
      </c>
      <c r="D322" s="146">
        <v>37.04</v>
      </c>
    </row>
    <row r="323" spans="1:4" ht="54">
      <c r="A323" s="143">
        <v>103428</v>
      </c>
      <c r="B323" s="144" t="s">
        <v>9407</v>
      </c>
      <c r="C323" s="143" t="s">
        <v>14</v>
      </c>
      <c r="D323" s="146">
        <v>259.73</v>
      </c>
    </row>
    <row r="324" spans="1:4" ht="54">
      <c r="A324" s="143">
        <v>103429</v>
      </c>
      <c r="B324" s="144" t="s">
        <v>9408</v>
      </c>
      <c r="C324" s="143" t="s">
        <v>14</v>
      </c>
      <c r="D324" s="146">
        <v>2983.89</v>
      </c>
    </row>
    <row r="325" spans="1:4" ht="54">
      <c r="A325" s="143">
        <v>103430</v>
      </c>
      <c r="B325" s="144" t="s">
        <v>9409</v>
      </c>
      <c r="C325" s="143" t="s">
        <v>14</v>
      </c>
      <c r="D325" s="146">
        <v>34.479999999999997</v>
      </c>
    </row>
    <row r="326" spans="1:4" ht="54">
      <c r="A326" s="143">
        <v>103431</v>
      </c>
      <c r="B326" s="144" t="s">
        <v>9410</v>
      </c>
      <c r="C326" s="143" t="s">
        <v>14</v>
      </c>
      <c r="D326" s="146">
        <v>60.03</v>
      </c>
    </row>
    <row r="327" spans="1:4" ht="54">
      <c r="A327" s="143">
        <v>103432</v>
      </c>
      <c r="B327" s="144" t="s">
        <v>9411</v>
      </c>
      <c r="C327" s="143" t="s">
        <v>14</v>
      </c>
      <c r="D327" s="146">
        <v>1695.47</v>
      </c>
    </row>
    <row r="328" spans="1:4" ht="54">
      <c r="A328" s="143">
        <v>103433</v>
      </c>
      <c r="B328" s="144" t="s">
        <v>9412</v>
      </c>
      <c r="C328" s="143" t="s">
        <v>14</v>
      </c>
      <c r="D328" s="146">
        <v>34.78</v>
      </c>
    </row>
    <row r="329" spans="1:4" ht="54">
      <c r="A329" s="143">
        <v>103434</v>
      </c>
      <c r="B329" s="144" t="s">
        <v>9413</v>
      </c>
      <c r="C329" s="143" t="s">
        <v>14</v>
      </c>
      <c r="D329" s="146">
        <v>47.86</v>
      </c>
    </row>
    <row r="330" spans="1:4" ht="54">
      <c r="A330" s="143">
        <v>103435</v>
      </c>
      <c r="B330" s="144" t="s">
        <v>9414</v>
      </c>
      <c r="C330" s="143" t="s">
        <v>14</v>
      </c>
      <c r="D330" s="146">
        <v>88.84</v>
      </c>
    </row>
    <row r="331" spans="1:4" ht="67.5">
      <c r="A331" s="143">
        <v>103436</v>
      </c>
      <c r="B331" s="144" t="s">
        <v>9415</v>
      </c>
      <c r="C331" s="143" t="s">
        <v>14</v>
      </c>
      <c r="D331" s="146">
        <v>2405.94</v>
      </c>
    </row>
    <row r="332" spans="1:4" ht="54">
      <c r="A332" s="143">
        <v>103437</v>
      </c>
      <c r="B332" s="144" t="s">
        <v>9416</v>
      </c>
      <c r="C332" s="143" t="s">
        <v>14</v>
      </c>
      <c r="D332" s="146">
        <v>184.61</v>
      </c>
    </row>
    <row r="333" spans="1:4" ht="54">
      <c r="A333" s="143">
        <v>103438</v>
      </c>
      <c r="B333" s="144" t="s">
        <v>9417</v>
      </c>
      <c r="C333" s="143" t="s">
        <v>14</v>
      </c>
      <c r="D333" s="146">
        <v>184.61</v>
      </c>
    </row>
    <row r="334" spans="1:4" ht="54">
      <c r="A334" s="143">
        <v>103439</v>
      </c>
      <c r="B334" s="144" t="s">
        <v>9418</v>
      </c>
      <c r="C334" s="143" t="s">
        <v>14</v>
      </c>
      <c r="D334" s="146">
        <v>218.71</v>
      </c>
    </row>
    <row r="335" spans="1:4" ht="54">
      <c r="A335" s="143">
        <v>103440</v>
      </c>
      <c r="B335" s="144" t="s">
        <v>9419</v>
      </c>
      <c r="C335" s="143" t="s">
        <v>14</v>
      </c>
      <c r="D335" s="146">
        <v>409.65</v>
      </c>
    </row>
    <row r="336" spans="1:4" ht="54">
      <c r="A336" s="143">
        <v>103441</v>
      </c>
      <c r="B336" s="144" t="s">
        <v>9420</v>
      </c>
      <c r="C336" s="143" t="s">
        <v>14</v>
      </c>
      <c r="D336" s="146">
        <v>415.18</v>
      </c>
    </row>
    <row r="337" spans="1:4" ht="54">
      <c r="A337" s="143">
        <v>103442</v>
      </c>
      <c r="B337" s="144" t="s">
        <v>9421</v>
      </c>
      <c r="C337" s="143" t="s">
        <v>14</v>
      </c>
      <c r="D337" s="146">
        <v>548.5</v>
      </c>
    </row>
    <row r="338" spans="1:4" ht="40.5">
      <c r="A338" s="143">
        <v>93206</v>
      </c>
      <c r="B338" s="144" t="s">
        <v>3423</v>
      </c>
      <c r="C338" s="143" t="s">
        <v>11</v>
      </c>
      <c r="D338" s="146">
        <v>1127.55</v>
      </c>
    </row>
    <row r="339" spans="1:4" ht="54">
      <c r="A339" s="143">
        <v>93207</v>
      </c>
      <c r="B339" s="144" t="s">
        <v>3453</v>
      </c>
      <c r="C339" s="143" t="s">
        <v>11</v>
      </c>
      <c r="D339" s="146">
        <v>1128.71</v>
      </c>
    </row>
    <row r="340" spans="1:4" ht="40.5">
      <c r="A340" s="143">
        <v>93208</v>
      </c>
      <c r="B340" s="144" t="s">
        <v>3458</v>
      </c>
      <c r="C340" s="143" t="s">
        <v>11</v>
      </c>
      <c r="D340" s="146">
        <v>893.04</v>
      </c>
    </row>
    <row r="341" spans="1:4" ht="40.5">
      <c r="A341" s="143">
        <v>93209</v>
      </c>
      <c r="B341" s="144" t="s">
        <v>3460</v>
      </c>
      <c r="C341" s="143" t="s">
        <v>11</v>
      </c>
      <c r="D341" s="146">
        <v>918.81</v>
      </c>
    </row>
    <row r="342" spans="1:4" ht="54">
      <c r="A342" s="143">
        <v>93210</v>
      </c>
      <c r="B342" s="144" t="s">
        <v>3463</v>
      </c>
      <c r="C342" s="143" t="s">
        <v>11</v>
      </c>
      <c r="D342" s="146">
        <v>592.19000000000005</v>
      </c>
    </row>
    <row r="343" spans="1:4" ht="40.5">
      <c r="A343" s="143">
        <v>93211</v>
      </c>
      <c r="B343" s="144" t="s">
        <v>3464</v>
      </c>
      <c r="C343" s="143" t="s">
        <v>11</v>
      </c>
      <c r="D343" s="146">
        <v>579.54999999999995</v>
      </c>
    </row>
    <row r="344" spans="1:4" ht="54">
      <c r="A344" s="143">
        <v>93212</v>
      </c>
      <c r="B344" s="144" t="s">
        <v>3465</v>
      </c>
      <c r="C344" s="143" t="s">
        <v>11</v>
      </c>
      <c r="D344" s="146">
        <v>992.52</v>
      </c>
    </row>
    <row r="345" spans="1:4" ht="40.5">
      <c r="A345" s="143">
        <v>93213</v>
      </c>
      <c r="B345" s="144" t="s">
        <v>3473</v>
      </c>
      <c r="C345" s="143" t="s">
        <v>11</v>
      </c>
      <c r="D345" s="146">
        <v>1003.64</v>
      </c>
    </row>
    <row r="346" spans="1:4" ht="54">
      <c r="A346" s="143">
        <v>93214</v>
      </c>
      <c r="B346" s="144" t="s">
        <v>2961</v>
      </c>
      <c r="C346" s="143" t="s">
        <v>14</v>
      </c>
      <c r="D346" s="146">
        <v>5880</v>
      </c>
    </row>
    <row r="347" spans="1:4" ht="54">
      <c r="A347" s="143">
        <v>93243</v>
      </c>
      <c r="B347" s="144" t="s">
        <v>5922</v>
      </c>
      <c r="C347" s="143" t="s">
        <v>14</v>
      </c>
      <c r="D347" s="146">
        <v>9123.74</v>
      </c>
    </row>
    <row r="348" spans="1:4" ht="40.5">
      <c r="A348" s="143">
        <v>93582</v>
      </c>
      <c r="B348" s="144" t="s">
        <v>3478</v>
      </c>
      <c r="C348" s="143" t="s">
        <v>11</v>
      </c>
      <c r="D348" s="146">
        <v>269.23</v>
      </c>
    </row>
    <row r="349" spans="1:4" ht="54">
      <c r="A349" s="143">
        <v>93583</v>
      </c>
      <c r="B349" s="144" t="s">
        <v>3480</v>
      </c>
      <c r="C349" s="143" t="s">
        <v>11</v>
      </c>
      <c r="D349" s="146">
        <v>432.2</v>
      </c>
    </row>
    <row r="350" spans="1:4" ht="40.5">
      <c r="A350" s="143">
        <v>93584</v>
      </c>
      <c r="B350" s="144" t="s">
        <v>3481</v>
      </c>
      <c r="C350" s="143" t="s">
        <v>11</v>
      </c>
      <c r="D350" s="146">
        <v>862</v>
      </c>
    </row>
    <row r="351" spans="1:4" ht="40.5">
      <c r="A351" s="143">
        <v>93585</v>
      </c>
      <c r="B351" s="144" t="s">
        <v>3482</v>
      </c>
      <c r="C351" s="143" t="s">
        <v>11</v>
      </c>
      <c r="D351" s="146">
        <v>1190.06</v>
      </c>
    </row>
    <row r="352" spans="1:4" ht="54">
      <c r="A352" s="143">
        <v>98441</v>
      </c>
      <c r="B352" s="144" t="s">
        <v>5923</v>
      </c>
      <c r="C352" s="143" t="s">
        <v>11</v>
      </c>
      <c r="D352" s="146">
        <v>141.85</v>
      </c>
    </row>
    <row r="353" spans="1:4" ht="54">
      <c r="A353" s="143">
        <v>98442</v>
      </c>
      <c r="B353" s="144" t="s">
        <v>5924</v>
      </c>
      <c r="C353" s="143" t="s">
        <v>11</v>
      </c>
      <c r="D353" s="146">
        <v>144.33000000000001</v>
      </c>
    </row>
    <row r="354" spans="1:4" ht="54">
      <c r="A354" s="143">
        <v>98443</v>
      </c>
      <c r="B354" s="144" t="s">
        <v>5925</v>
      </c>
      <c r="C354" s="143" t="s">
        <v>11</v>
      </c>
      <c r="D354" s="146">
        <v>126.72</v>
      </c>
    </row>
    <row r="355" spans="1:4" ht="54">
      <c r="A355" s="143">
        <v>98444</v>
      </c>
      <c r="B355" s="144" t="s">
        <v>5926</v>
      </c>
      <c r="C355" s="143" t="s">
        <v>11</v>
      </c>
      <c r="D355" s="146">
        <v>128.49</v>
      </c>
    </row>
    <row r="356" spans="1:4" ht="54">
      <c r="A356" s="143">
        <v>98445</v>
      </c>
      <c r="B356" s="144" t="s">
        <v>5927</v>
      </c>
      <c r="C356" s="143" t="s">
        <v>11</v>
      </c>
      <c r="D356" s="146">
        <v>167.59</v>
      </c>
    </row>
    <row r="357" spans="1:4" ht="54">
      <c r="A357" s="143">
        <v>98446</v>
      </c>
      <c r="B357" s="144" t="s">
        <v>5928</v>
      </c>
      <c r="C357" s="143" t="s">
        <v>11</v>
      </c>
      <c r="D357" s="146">
        <v>209.92</v>
      </c>
    </row>
    <row r="358" spans="1:4" ht="54">
      <c r="A358" s="143">
        <v>98447</v>
      </c>
      <c r="B358" s="144" t="s">
        <v>5929</v>
      </c>
      <c r="C358" s="143" t="s">
        <v>11</v>
      </c>
      <c r="D358" s="146">
        <v>146.44999999999999</v>
      </c>
    </row>
    <row r="359" spans="1:4" ht="54">
      <c r="A359" s="143">
        <v>98448</v>
      </c>
      <c r="B359" s="144" t="s">
        <v>5930</v>
      </c>
      <c r="C359" s="143" t="s">
        <v>11</v>
      </c>
      <c r="D359" s="146">
        <v>179.49</v>
      </c>
    </row>
    <row r="360" spans="1:4" ht="54">
      <c r="A360" s="143">
        <v>98449</v>
      </c>
      <c r="B360" s="144" t="s">
        <v>5931</v>
      </c>
      <c r="C360" s="143" t="s">
        <v>11</v>
      </c>
      <c r="D360" s="146">
        <v>192.11</v>
      </c>
    </row>
    <row r="361" spans="1:4" ht="54">
      <c r="A361" s="143">
        <v>98450</v>
      </c>
      <c r="B361" s="144" t="s">
        <v>5932</v>
      </c>
      <c r="C361" s="143" t="s">
        <v>11</v>
      </c>
      <c r="D361" s="146">
        <v>195.71</v>
      </c>
    </row>
    <row r="362" spans="1:4" ht="54">
      <c r="A362" s="143">
        <v>98451</v>
      </c>
      <c r="B362" s="144" t="s">
        <v>5933</v>
      </c>
      <c r="C362" s="143" t="s">
        <v>11</v>
      </c>
      <c r="D362" s="146">
        <v>174.87</v>
      </c>
    </row>
    <row r="363" spans="1:4" ht="54">
      <c r="A363" s="143">
        <v>98452</v>
      </c>
      <c r="B363" s="144" t="s">
        <v>5934</v>
      </c>
      <c r="C363" s="143" t="s">
        <v>11</v>
      </c>
      <c r="D363" s="146">
        <v>177.05</v>
      </c>
    </row>
    <row r="364" spans="1:4" ht="54">
      <c r="A364" s="143">
        <v>98453</v>
      </c>
      <c r="B364" s="144" t="s">
        <v>5935</v>
      </c>
      <c r="C364" s="143" t="s">
        <v>11</v>
      </c>
      <c r="D364" s="146">
        <v>222.19</v>
      </c>
    </row>
    <row r="365" spans="1:4" ht="54">
      <c r="A365" s="143">
        <v>98454</v>
      </c>
      <c r="B365" s="144" t="s">
        <v>5936</v>
      </c>
      <c r="C365" s="143" t="s">
        <v>11</v>
      </c>
      <c r="D365" s="146">
        <v>274.93</v>
      </c>
    </row>
    <row r="366" spans="1:4" ht="54">
      <c r="A366" s="143">
        <v>98455</v>
      </c>
      <c r="B366" s="144" t="s">
        <v>5937</v>
      </c>
      <c r="C366" s="143" t="s">
        <v>11</v>
      </c>
      <c r="D366" s="146">
        <v>198.93</v>
      </c>
    </row>
    <row r="367" spans="1:4" ht="54">
      <c r="A367" s="143">
        <v>98456</v>
      </c>
      <c r="B367" s="144" t="s">
        <v>5938</v>
      </c>
      <c r="C367" s="143" t="s">
        <v>11</v>
      </c>
      <c r="D367" s="146">
        <v>241.68</v>
      </c>
    </row>
    <row r="368" spans="1:4" ht="27">
      <c r="A368" s="143">
        <v>98458</v>
      </c>
      <c r="B368" s="144" t="s">
        <v>5939</v>
      </c>
      <c r="C368" s="143" t="s">
        <v>11</v>
      </c>
      <c r="D368" s="146">
        <v>137.63999999999999</v>
      </c>
    </row>
    <row r="369" spans="1:4" ht="13.5">
      <c r="A369" s="143">
        <v>98459</v>
      </c>
      <c r="B369" s="144" t="s">
        <v>5940</v>
      </c>
      <c r="C369" s="143" t="s">
        <v>11</v>
      </c>
      <c r="D369" s="146">
        <v>106.27</v>
      </c>
    </row>
    <row r="370" spans="1:4" ht="40.5">
      <c r="A370" s="143">
        <v>98460</v>
      </c>
      <c r="B370" s="144" t="s">
        <v>5941</v>
      </c>
      <c r="C370" s="143" t="s">
        <v>11</v>
      </c>
      <c r="D370" s="146">
        <v>180.91</v>
      </c>
    </row>
    <row r="371" spans="1:4" ht="40.5">
      <c r="A371" s="143">
        <v>98461</v>
      </c>
      <c r="B371" s="144" t="s">
        <v>9422</v>
      </c>
      <c r="C371" s="143" t="s">
        <v>14</v>
      </c>
      <c r="D371" s="146">
        <v>5076.21</v>
      </c>
    </row>
    <row r="372" spans="1:4" ht="40.5">
      <c r="A372" s="143">
        <v>98462</v>
      </c>
      <c r="B372" s="144" t="s">
        <v>9423</v>
      </c>
      <c r="C372" s="143" t="s">
        <v>14</v>
      </c>
      <c r="D372" s="146">
        <v>7721.87</v>
      </c>
    </row>
    <row r="373" spans="1:4" ht="54">
      <c r="A373" s="143">
        <v>5631</v>
      </c>
      <c r="B373" s="144" t="s">
        <v>3363</v>
      </c>
      <c r="C373" s="143" t="s">
        <v>2962</v>
      </c>
      <c r="D373" s="146">
        <v>212.48</v>
      </c>
    </row>
    <row r="374" spans="1:4" ht="94.5">
      <c r="A374" s="143">
        <v>5678</v>
      </c>
      <c r="B374" s="144" t="s">
        <v>3361</v>
      </c>
      <c r="C374" s="143" t="s">
        <v>2962</v>
      </c>
      <c r="D374" s="146">
        <v>140.06</v>
      </c>
    </row>
    <row r="375" spans="1:4" ht="94.5">
      <c r="A375" s="143">
        <v>5680</v>
      </c>
      <c r="B375" s="144" t="s">
        <v>3492</v>
      </c>
      <c r="C375" s="143" t="s">
        <v>2962</v>
      </c>
      <c r="D375" s="146">
        <v>127.2</v>
      </c>
    </row>
    <row r="376" spans="1:4" ht="67.5">
      <c r="A376" s="143">
        <v>5684</v>
      </c>
      <c r="B376" s="144" t="s">
        <v>3497</v>
      </c>
      <c r="C376" s="143" t="s">
        <v>2962</v>
      </c>
      <c r="D376" s="146">
        <v>159.12</v>
      </c>
    </row>
    <row r="377" spans="1:4" ht="54">
      <c r="A377" s="143">
        <v>5689</v>
      </c>
      <c r="B377" s="144" t="s">
        <v>2963</v>
      </c>
      <c r="C377" s="143" t="s">
        <v>2962</v>
      </c>
      <c r="D377" s="146">
        <v>8.0500000000000007</v>
      </c>
    </row>
    <row r="378" spans="1:4" ht="40.5">
      <c r="A378" s="143">
        <v>5795</v>
      </c>
      <c r="B378" s="144" t="s">
        <v>2964</v>
      </c>
      <c r="C378" s="143" t="s">
        <v>2962</v>
      </c>
      <c r="D378" s="146">
        <v>17.03</v>
      </c>
    </row>
    <row r="379" spans="1:4" ht="67.5">
      <c r="A379" s="143">
        <v>5811</v>
      </c>
      <c r="B379" s="144" t="s">
        <v>3508</v>
      </c>
      <c r="C379" s="143" t="s">
        <v>2962</v>
      </c>
      <c r="D379" s="146">
        <v>199.17</v>
      </c>
    </row>
    <row r="380" spans="1:4" ht="40.5">
      <c r="A380" s="143">
        <v>5823</v>
      </c>
      <c r="B380" s="144" t="s">
        <v>2965</v>
      </c>
      <c r="C380" s="143" t="s">
        <v>2962</v>
      </c>
      <c r="D380" s="146">
        <v>173.87</v>
      </c>
    </row>
    <row r="381" spans="1:4" ht="81">
      <c r="A381" s="143">
        <v>5824</v>
      </c>
      <c r="B381" s="144" t="s">
        <v>3515</v>
      </c>
      <c r="C381" s="143" t="s">
        <v>2962</v>
      </c>
      <c r="D381" s="146">
        <v>216.2</v>
      </c>
    </row>
    <row r="382" spans="1:4" ht="54">
      <c r="A382" s="143">
        <v>5835</v>
      </c>
      <c r="B382" s="144" t="s">
        <v>3521</v>
      </c>
      <c r="C382" s="143" t="s">
        <v>2962</v>
      </c>
      <c r="D382" s="146">
        <v>406.84</v>
      </c>
    </row>
    <row r="383" spans="1:4" ht="40.5">
      <c r="A383" s="143">
        <v>5839</v>
      </c>
      <c r="B383" s="144" t="s">
        <v>3525</v>
      </c>
      <c r="C383" s="143" t="s">
        <v>2962</v>
      </c>
      <c r="D383" s="146">
        <v>12.09</v>
      </c>
    </row>
    <row r="384" spans="1:4" ht="40.5">
      <c r="A384" s="143">
        <v>5843</v>
      </c>
      <c r="B384" s="144" t="s">
        <v>2966</v>
      </c>
      <c r="C384" s="143" t="s">
        <v>2962</v>
      </c>
      <c r="D384" s="146">
        <v>176.94</v>
      </c>
    </row>
    <row r="385" spans="1:4" ht="40.5">
      <c r="A385" s="143">
        <v>5847</v>
      </c>
      <c r="B385" s="144" t="s">
        <v>3529</v>
      </c>
      <c r="C385" s="143" t="s">
        <v>2962</v>
      </c>
      <c r="D385" s="146">
        <v>270.37</v>
      </c>
    </row>
    <row r="386" spans="1:4" ht="54">
      <c r="A386" s="143">
        <v>5851</v>
      </c>
      <c r="B386" s="144" t="s">
        <v>2967</v>
      </c>
      <c r="C386" s="143" t="s">
        <v>2962</v>
      </c>
      <c r="D386" s="146">
        <v>255.58</v>
      </c>
    </row>
    <row r="387" spans="1:4" ht="40.5">
      <c r="A387" s="143">
        <v>5855</v>
      </c>
      <c r="B387" s="144" t="s">
        <v>3534</v>
      </c>
      <c r="C387" s="143" t="s">
        <v>2962</v>
      </c>
      <c r="D387" s="146">
        <v>690.05</v>
      </c>
    </row>
    <row r="388" spans="1:4" ht="67.5">
      <c r="A388" s="143">
        <v>5863</v>
      </c>
      <c r="B388" s="144" t="s">
        <v>3539</v>
      </c>
      <c r="C388" s="143" t="s">
        <v>2962</v>
      </c>
      <c r="D388" s="146">
        <v>21.98</v>
      </c>
    </row>
    <row r="389" spans="1:4" ht="54">
      <c r="A389" s="143">
        <v>5867</v>
      </c>
      <c r="B389" s="144" t="s">
        <v>3543</v>
      </c>
      <c r="C389" s="143" t="s">
        <v>2962</v>
      </c>
      <c r="D389" s="146">
        <v>155.47999999999999</v>
      </c>
    </row>
    <row r="390" spans="1:4" ht="94.5">
      <c r="A390" s="143">
        <v>5875</v>
      </c>
      <c r="B390" s="144" t="s">
        <v>3548</v>
      </c>
      <c r="C390" s="143" t="s">
        <v>2962</v>
      </c>
      <c r="D390" s="146">
        <v>126.5</v>
      </c>
    </row>
    <row r="391" spans="1:4" ht="67.5">
      <c r="A391" s="143">
        <v>5879</v>
      </c>
      <c r="B391" s="144" t="s">
        <v>3553</v>
      </c>
      <c r="C391" s="143" t="s">
        <v>2962</v>
      </c>
      <c r="D391" s="146">
        <v>129.63999999999999</v>
      </c>
    </row>
    <row r="392" spans="1:4" ht="81">
      <c r="A392" s="143">
        <v>5882</v>
      </c>
      <c r="B392" s="144" t="s">
        <v>3558</v>
      </c>
      <c r="C392" s="143" t="s">
        <v>2962</v>
      </c>
      <c r="D392" s="146">
        <v>126.46</v>
      </c>
    </row>
    <row r="393" spans="1:4" ht="67.5">
      <c r="A393" s="143">
        <v>5890</v>
      </c>
      <c r="B393" s="144" t="s">
        <v>2968</v>
      </c>
      <c r="C393" s="143" t="s">
        <v>2962</v>
      </c>
      <c r="D393" s="146">
        <v>204.69</v>
      </c>
    </row>
    <row r="394" spans="1:4" ht="67.5">
      <c r="A394" s="143">
        <v>5894</v>
      </c>
      <c r="B394" s="144" t="s">
        <v>3563</v>
      </c>
      <c r="C394" s="143" t="s">
        <v>2962</v>
      </c>
      <c r="D394" s="146">
        <v>212.33</v>
      </c>
    </row>
    <row r="395" spans="1:4" ht="81">
      <c r="A395" s="143">
        <v>5901</v>
      </c>
      <c r="B395" s="144" t="s">
        <v>3569</v>
      </c>
      <c r="C395" s="143" t="s">
        <v>2962</v>
      </c>
      <c r="D395" s="146">
        <v>332.24</v>
      </c>
    </row>
    <row r="396" spans="1:4" ht="54">
      <c r="A396" s="143">
        <v>5909</v>
      </c>
      <c r="B396" s="144" t="s">
        <v>2969</v>
      </c>
      <c r="C396" s="143" t="s">
        <v>2962</v>
      </c>
      <c r="D396" s="146">
        <v>29.4</v>
      </c>
    </row>
    <row r="397" spans="1:4" ht="40.5">
      <c r="A397" s="143">
        <v>5921</v>
      </c>
      <c r="B397" s="144" t="s">
        <v>3575</v>
      </c>
      <c r="C397" s="143" t="s">
        <v>2962</v>
      </c>
      <c r="D397" s="146">
        <v>6.31</v>
      </c>
    </row>
    <row r="398" spans="1:4" ht="81">
      <c r="A398" s="143">
        <v>5928</v>
      </c>
      <c r="B398" s="144" t="s">
        <v>3360</v>
      </c>
      <c r="C398" s="143" t="s">
        <v>2962</v>
      </c>
      <c r="D398" s="146">
        <v>285.52</v>
      </c>
    </row>
    <row r="399" spans="1:4" ht="54">
      <c r="A399" s="143">
        <v>5932</v>
      </c>
      <c r="B399" s="144" t="s">
        <v>2970</v>
      </c>
      <c r="C399" s="143" t="s">
        <v>2962</v>
      </c>
      <c r="D399" s="146">
        <v>238.36</v>
      </c>
    </row>
    <row r="400" spans="1:4" ht="54">
      <c r="A400" s="143">
        <v>5940</v>
      </c>
      <c r="B400" s="144" t="s">
        <v>3585</v>
      </c>
      <c r="C400" s="143" t="s">
        <v>2962</v>
      </c>
      <c r="D400" s="146">
        <v>173.69</v>
      </c>
    </row>
    <row r="401" spans="1:4" ht="54">
      <c r="A401" s="143">
        <v>5944</v>
      </c>
      <c r="B401" s="144" t="s">
        <v>3590</v>
      </c>
      <c r="C401" s="143" t="s">
        <v>2962</v>
      </c>
      <c r="D401" s="146">
        <v>217.65</v>
      </c>
    </row>
    <row r="402" spans="1:4" ht="54">
      <c r="A402" s="143">
        <v>5953</v>
      </c>
      <c r="B402" s="144" t="s">
        <v>2971</v>
      </c>
      <c r="C402" s="143" t="s">
        <v>2962</v>
      </c>
      <c r="D402" s="146">
        <v>68.819999999999993</v>
      </c>
    </row>
    <row r="403" spans="1:4" ht="67.5">
      <c r="A403" s="143">
        <v>6259</v>
      </c>
      <c r="B403" s="144" t="s">
        <v>3596</v>
      </c>
      <c r="C403" s="143" t="s">
        <v>2962</v>
      </c>
      <c r="D403" s="146">
        <v>268.07</v>
      </c>
    </row>
    <row r="404" spans="1:4" ht="54">
      <c r="A404" s="143">
        <v>6879</v>
      </c>
      <c r="B404" s="144" t="s">
        <v>3602</v>
      </c>
      <c r="C404" s="143" t="s">
        <v>2962</v>
      </c>
      <c r="D404" s="146">
        <v>209.2</v>
      </c>
    </row>
    <row r="405" spans="1:4" ht="40.5">
      <c r="A405" s="143">
        <v>7030</v>
      </c>
      <c r="B405" s="144" t="s">
        <v>3607</v>
      </c>
      <c r="C405" s="143" t="s">
        <v>2962</v>
      </c>
      <c r="D405" s="146">
        <v>329.7</v>
      </c>
    </row>
    <row r="406" spans="1:4" ht="67.5">
      <c r="A406" s="143">
        <v>7042</v>
      </c>
      <c r="B406" s="144" t="s">
        <v>3612</v>
      </c>
      <c r="C406" s="143" t="s">
        <v>2962</v>
      </c>
      <c r="D406" s="146">
        <v>29.12</v>
      </c>
    </row>
    <row r="407" spans="1:4" ht="81">
      <c r="A407" s="143">
        <v>7049</v>
      </c>
      <c r="B407" s="144" t="s">
        <v>3617</v>
      </c>
      <c r="C407" s="143" t="s">
        <v>2962</v>
      </c>
      <c r="D407" s="146">
        <v>227.21</v>
      </c>
    </row>
    <row r="408" spans="1:4" ht="67.5">
      <c r="A408" s="143">
        <v>67826</v>
      </c>
      <c r="B408" s="144" t="s">
        <v>3622</v>
      </c>
      <c r="C408" s="143" t="s">
        <v>2962</v>
      </c>
      <c r="D408" s="146">
        <v>176.55</v>
      </c>
    </row>
    <row r="409" spans="1:4" ht="40.5">
      <c r="A409" s="143">
        <v>73417</v>
      </c>
      <c r="B409" s="144" t="s">
        <v>3628</v>
      </c>
      <c r="C409" s="143" t="s">
        <v>2962</v>
      </c>
      <c r="D409" s="146">
        <v>233.39</v>
      </c>
    </row>
    <row r="410" spans="1:4" ht="67.5">
      <c r="A410" s="143">
        <v>73436</v>
      </c>
      <c r="B410" s="144" t="s">
        <v>2972</v>
      </c>
      <c r="C410" s="143" t="s">
        <v>2962</v>
      </c>
      <c r="D410" s="146">
        <v>192.43</v>
      </c>
    </row>
    <row r="411" spans="1:4" ht="81">
      <c r="A411" s="143">
        <v>73467</v>
      </c>
      <c r="B411" s="144" t="s">
        <v>3631</v>
      </c>
      <c r="C411" s="143" t="s">
        <v>2962</v>
      </c>
      <c r="D411" s="146">
        <v>167.83</v>
      </c>
    </row>
    <row r="412" spans="1:4" ht="67.5">
      <c r="A412" s="143">
        <v>73536</v>
      </c>
      <c r="B412" s="144" t="s">
        <v>3637</v>
      </c>
      <c r="C412" s="143" t="s">
        <v>2962</v>
      </c>
      <c r="D412" s="146">
        <v>24.64</v>
      </c>
    </row>
    <row r="413" spans="1:4" ht="81">
      <c r="A413" s="143">
        <v>83362</v>
      </c>
      <c r="B413" s="144" t="s">
        <v>3642</v>
      </c>
      <c r="C413" s="143" t="s">
        <v>2962</v>
      </c>
      <c r="D413" s="146">
        <v>277.13</v>
      </c>
    </row>
    <row r="414" spans="1:4" ht="54">
      <c r="A414" s="143">
        <v>83765</v>
      </c>
      <c r="B414" s="144" t="s">
        <v>3647</v>
      </c>
      <c r="C414" s="143" t="s">
        <v>2962</v>
      </c>
      <c r="D414" s="146">
        <v>100.49</v>
      </c>
    </row>
    <row r="415" spans="1:4" ht="54">
      <c r="A415" s="143">
        <v>87445</v>
      </c>
      <c r="B415" s="144" t="s">
        <v>2973</v>
      </c>
      <c r="C415" s="143" t="s">
        <v>2962</v>
      </c>
      <c r="D415" s="146">
        <v>6.35</v>
      </c>
    </row>
    <row r="416" spans="1:4" ht="54">
      <c r="A416" s="143">
        <v>88386</v>
      </c>
      <c r="B416" s="144" t="s">
        <v>3652</v>
      </c>
      <c r="C416" s="143" t="s">
        <v>2962</v>
      </c>
      <c r="D416" s="146">
        <v>4.9400000000000004</v>
      </c>
    </row>
    <row r="417" spans="1:4" ht="54">
      <c r="A417" s="143">
        <v>88393</v>
      </c>
      <c r="B417" s="144" t="s">
        <v>3657</v>
      </c>
      <c r="C417" s="143" t="s">
        <v>2962</v>
      </c>
      <c r="D417" s="146">
        <v>6.76</v>
      </c>
    </row>
    <row r="418" spans="1:4" ht="54">
      <c r="A418" s="143">
        <v>88399</v>
      </c>
      <c r="B418" s="144" t="s">
        <v>3662</v>
      </c>
      <c r="C418" s="143" t="s">
        <v>2962</v>
      </c>
      <c r="D418" s="146">
        <v>3.69</v>
      </c>
    </row>
    <row r="419" spans="1:4" ht="54">
      <c r="A419" s="143">
        <v>88418</v>
      </c>
      <c r="B419" s="144" t="s">
        <v>2974</v>
      </c>
      <c r="C419" s="143" t="s">
        <v>2962</v>
      </c>
      <c r="D419" s="146">
        <v>14.83</v>
      </c>
    </row>
    <row r="420" spans="1:4" ht="54">
      <c r="A420" s="143">
        <v>88433</v>
      </c>
      <c r="B420" s="144" t="s">
        <v>3668</v>
      </c>
      <c r="C420" s="143" t="s">
        <v>2962</v>
      </c>
      <c r="D420" s="146">
        <v>19.36</v>
      </c>
    </row>
    <row r="421" spans="1:4" ht="54">
      <c r="A421" s="143">
        <v>88830</v>
      </c>
      <c r="B421" s="144" t="s">
        <v>5942</v>
      </c>
      <c r="C421" s="143" t="s">
        <v>2962</v>
      </c>
      <c r="D421" s="146">
        <v>1.91</v>
      </c>
    </row>
    <row r="422" spans="1:4" ht="40.5">
      <c r="A422" s="143">
        <v>88843</v>
      </c>
      <c r="B422" s="144" t="s">
        <v>3673</v>
      </c>
      <c r="C422" s="143" t="s">
        <v>2962</v>
      </c>
      <c r="D422" s="146">
        <v>212.32</v>
      </c>
    </row>
    <row r="423" spans="1:4" ht="54">
      <c r="A423" s="143">
        <v>88907</v>
      </c>
      <c r="B423" s="144" t="s">
        <v>3678</v>
      </c>
      <c r="C423" s="143" t="s">
        <v>2962</v>
      </c>
      <c r="D423" s="146">
        <v>256.94</v>
      </c>
    </row>
    <row r="424" spans="1:4" ht="67.5">
      <c r="A424" s="143">
        <v>89021</v>
      </c>
      <c r="B424" s="144" t="s">
        <v>3683</v>
      </c>
      <c r="C424" s="143" t="s">
        <v>2962</v>
      </c>
      <c r="D424" s="146">
        <v>2.5</v>
      </c>
    </row>
    <row r="425" spans="1:4" ht="40.5">
      <c r="A425" s="143">
        <v>89028</v>
      </c>
      <c r="B425" s="144" t="s">
        <v>2975</v>
      </c>
      <c r="C425" s="143" t="s">
        <v>2962</v>
      </c>
      <c r="D425" s="146">
        <v>305.95</v>
      </c>
    </row>
    <row r="426" spans="1:4" ht="40.5">
      <c r="A426" s="143">
        <v>89032</v>
      </c>
      <c r="B426" s="144" t="s">
        <v>3692</v>
      </c>
      <c r="C426" s="143" t="s">
        <v>2962</v>
      </c>
      <c r="D426" s="146">
        <v>188.38</v>
      </c>
    </row>
    <row r="427" spans="1:4" ht="40.5">
      <c r="A427" s="143">
        <v>89035</v>
      </c>
      <c r="B427" s="144" t="s">
        <v>2976</v>
      </c>
      <c r="C427" s="143" t="s">
        <v>2962</v>
      </c>
      <c r="D427" s="146">
        <v>129.41999999999999</v>
      </c>
    </row>
    <row r="428" spans="1:4" ht="54">
      <c r="A428" s="143">
        <v>89225</v>
      </c>
      <c r="B428" s="144" t="s">
        <v>3697</v>
      </c>
      <c r="C428" s="143" t="s">
        <v>2962</v>
      </c>
      <c r="D428" s="146">
        <v>5.49</v>
      </c>
    </row>
    <row r="429" spans="1:4" ht="40.5">
      <c r="A429" s="143">
        <v>89234</v>
      </c>
      <c r="B429" s="144" t="s">
        <v>3702</v>
      </c>
      <c r="C429" s="143" t="s">
        <v>2962</v>
      </c>
      <c r="D429" s="146">
        <v>635.22</v>
      </c>
    </row>
    <row r="430" spans="1:4" ht="40.5">
      <c r="A430" s="143">
        <v>89242</v>
      </c>
      <c r="B430" s="144" t="s">
        <v>3707</v>
      </c>
      <c r="C430" s="143" t="s">
        <v>2962</v>
      </c>
      <c r="D430" s="146">
        <v>1523.78</v>
      </c>
    </row>
    <row r="431" spans="1:4" ht="40.5">
      <c r="A431" s="143">
        <v>89250</v>
      </c>
      <c r="B431" s="144" t="s">
        <v>2977</v>
      </c>
      <c r="C431" s="143" t="s">
        <v>2962</v>
      </c>
      <c r="D431" s="146">
        <v>1317.37</v>
      </c>
    </row>
    <row r="432" spans="1:4" ht="54">
      <c r="A432" s="143">
        <v>89257</v>
      </c>
      <c r="B432" s="144" t="s">
        <v>3712</v>
      </c>
      <c r="C432" s="143" t="s">
        <v>2962</v>
      </c>
      <c r="D432" s="146">
        <v>351.37</v>
      </c>
    </row>
    <row r="433" spans="1:4" ht="54">
      <c r="A433" s="143">
        <v>89272</v>
      </c>
      <c r="B433" s="144" t="s">
        <v>3716</v>
      </c>
      <c r="C433" s="143" t="s">
        <v>2962</v>
      </c>
      <c r="D433" s="146">
        <v>198.61</v>
      </c>
    </row>
    <row r="434" spans="1:4" ht="54">
      <c r="A434" s="143">
        <v>89278</v>
      </c>
      <c r="B434" s="144" t="s">
        <v>3722</v>
      </c>
      <c r="C434" s="143" t="s">
        <v>2962</v>
      </c>
      <c r="D434" s="146">
        <v>14.61</v>
      </c>
    </row>
    <row r="435" spans="1:4" ht="40.5">
      <c r="A435" s="143">
        <v>89843</v>
      </c>
      <c r="B435" s="144" t="s">
        <v>2978</v>
      </c>
      <c r="C435" s="143" t="s">
        <v>2962</v>
      </c>
      <c r="D435" s="146">
        <v>209.7</v>
      </c>
    </row>
    <row r="436" spans="1:4" ht="67.5">
      <c r="A436" s="143">
        <v>89876</v>
      </c>
      <c r="B436" s="144" t="s">
        <v>2979</v>
      </c>
      <c r="C436" s="143" t="s">
        <v>2962</v>
      </c>
      <c r="D436" s="146">
        <v>332.57</v>
      </c>
    </row>
    <row r="437" spans="1:4" ht="67.5">
      <c r="A437" s="143">
        <v>89883</v>
      </c>
      <c r="B437" s="144" t="s">
        <v>2980</v>
      </c>
      <c r="C437" s="143" t="s">
        <v>2962</v>
      </c>
      <c r="D437" s="146">
        <v>372.9</v>
      </c>
    </row>
    <row r="438" spans="1:4" ht="54">
      <c r="A438" s="143">
        <v>90586</v>
      </c>
      <c r="B438" s="144" t="s">
        <v>3723</v>
      </c>
      <c r="C438" s="143" t="s">
        <v>2962</v>
      </c>
      <c r="D438" s="146">
        <v>1.42</v>
      </c>
    </row>
    <row r="439" spans="1:4" ht="40.5">
      <c r="A439" s="143">
        <v>90625</v>
      </c>
      <c r="B439" s="144" t="s">
        <v>2981</v>
      </c>
      <c r="C439" s="143" t="s">
        <v>2962</v>
      </c>
      <c r="D439" s="146">
        <v>8.5</v>
      </c>
    </row>
    <row r="440" spans="1:4" ht="54">
      <c r="A440" s="143">
        <v>90631</v>
      </c>
      <c r="B440" s="144" t="s">
        <v>2982</v>
      </c>
      <c r="C440" s="143" t="s">
        <v>2962</v>
      </c>
      <c r="D440" s="146">
        <v>132.30000000000001</v>
      </c>
    </row>
    <row r="441" spans="1:4" ht="67.5">
      <c r="A441" s="143">
        <v>90637</v>
      </c>
      <c r="B441" s="144" t="s">
        <v>2983</v>
      </c>
      <c r="C441" s="143" t="s">
        <v>2962</v>
      </c>
      <c r="D441" s="146">
        <v>15.66</v>
      </c>
    </row>
    <row r="442" spans="1:4" ht="54">
      <c r="A442" s="143">
        <v>90643</v>
      </c>
      <c r="B442" s="144" t="s">
        <v>3729</v>
      </c>
      <c r="C442" s="143" t="s">
        <v>2962</v>
      </c>
      <c r="D442" s="146">
        <v>30.5</v>
      </c>
    </row>
    <row r="443" spans="1:4" ht="67.5">
      <c r="A443" s="143">
        <v>90650</v>
      </c>
      <c r="B443" s="144" t="s">
        <v>3734</v>
      </c>
      <c r="C443" s="143" t="s">
        <v>2962</v>
      </c>
      <c r="D443" s="146">
        <v>10.62</v>
      </c>
    </row>
    <row r="444" spans="1:4" ht="40.5">
      <c r="A444" s="143">
        <v>90656</v>
      </c>
      <c r="B444" s="144" t="s">
        <v>2984</v>
      </c>
      <c r="C444" s="143" t="s">
        <v>2962</v>
      </c>
      <c r="D444" s="146">
        <v>15.51</v>
      </c>
    </row>
    <row r="445" spans="1:4" ht="40.5">
      <c r="A445" s="143">
        <v>90662</v>
      </c>
      <c r="B445" s="144" t="s">
        <v>2985</v>
      </c>
      <c r="C445" s="143" t="s">
        <v>2962</v>
      </c>
      <c r="D445" s="146">
        <v>16.190000000000001</v>
      </c>
    </row>
    <row r="446" spans="1:4" ht="81">
      <c r="A446" s="143">
        <v>90668</v>
      </c>
      <c r="B446" s="144" t="s">
        <v>3747</v>
      </c>
      <c r="C446" s="143" t="s">
        <v>2962</v>
      </c>
      <c r="D446" s="146">
        <v>32.29</v>
      </c>
    </row>
    <row r="447" spans="1:4" ht="81">
      <c r="A447" s="143">
        <v>90674</v>
      </c>
      <c r="B447" s="144" t="s">
        <v>3752</v>
      </c>
      <c r="C447" s="143" t="s">
        <v>2962</v>
      </c>
      <c r="D447" s="146">
        <v>695.43</v>
      </c>
    </row>
    <row r="448" spans="1:4" ht="81">
      <c r="A448" s="143">
        <v>90680</v>
      </c>
      <c r="B448" s="144" t="s">
        <v>3757</v>
      </c>
      <c r="C448" s="143" t="s">
        <v>2962</v>
      </c>
      <c r="D448" s="146">
        <v>402.16</v>
      </c>
    </row>
    <row r="449" spans="1:4" ht="54">
      <c r="A449" s="143">
        <v>90686</v>
      </c>
      <c r="B449" s="144" t="s">
        <v>3763</v>
      </c>
      <c r="C449" s="143" t="s">
        <v>2962</v>
      </c>
      <c r="D449" s="146">
        <v>151.51</v>
      </c>
    </row>
    <row r="450" spans="1:4" ht="54">
      <c r="A450" s="143">
        <v>90692</v>
      </c>
      <c r="B450" s="144" t="s">
        <v>3768</v>
      </c>
      <c r="C450" s="143" t="s">
        <v>2962</v>
      </c>
      <c r="D450" s="146">
        <v>109.03</v>
      </c>
    </row>
    <row r="451" spans="1:4" ht="54">
      <c r="A451" s="143">
        <v>90964</v>
      </c>
      <c r="B451" s="144" t="s">
        <v>2986</v>
      </c>
      <c r="C451" s="143" t="s">
        <v>2962</v>
      </c>
      <c r="D451" s="146">
        <v>32.229999999999997</v>
      </c>
    </row>
    <row r="452" spans="1:4" ht="54">
      <c r="A452" s="143">
        <v>90972</v>
      </c>
      <c r="B452" s="144" t="s">
        <v>3774</v>
      </c>
      <c r="C452" s="143" t="s">
        <v>2962</v>
      </c>
      <c r="D452" s="146">
        <v>89.03</v>
      </c>
    </row>
    <row r="453" spans="1:4" ht="54">
      <c r="A453" s="143">
        <v>90979</v>
      </c>
      <c r="B453" s="144" t="s">
        <v>2987</v>
      </c>
      <c r="C453" s="143" t="s">
        <v>2962</v>
      </c>
      <c r="D453" s="146">
        <v>230.24</v>
      </c>
    </row>
    <row r="454" spans="1:4" ht="54">
      <c r="A454" s="143">
        <v>90991</v>
      </c>
      <c r="B454" s="144" t="s">
        <v>3780</v>
      </c>
      <c r="C454" s="143" t="s">
        <v>2962</v>
      </c>
      <c r="D454" s="146">
        <v>206.52</v>
      </c>
    </row>
    <row r="455" spans="1:4" ht="54">
      <c r="A455" s="143">
        <v>90999</v>
      </c>
      <c r="B455" s="144" t="s">
        <v>3785</v>
      </c>
      <c r="C455" s="143" t="s">
        <v>2962</v>
      </c>
      <c r="D455" s="146">
        <v>118.58</v>
      </c>
    </row>
    <row r="456" spans="1:4" ht="67.5">
      <c r="A456" s="143">
        <v>91031</v>
      </c>
      <c r="B456" s="144" t="s">
        <v>2988</v>
      </c>
      <c r="C456" s="143" t="s">
        <v>2962</v>
      </c>
      <c r="D456" s="146">
        <v>263.55</v>
      </c>
    </row>
    <row r="457" spans="1:4" ht="54">
      <c r="A457" s="143">
        <v>91277</v>
      </c>
      <c r="B457" s="144" t="s">
        <v>3790</v>
      </c>
      <c r="C457" s="143" t="s">
        <v>2962</v>
      </c>
      <c r="D457" s="146">
        <v>11.32</v>
      </c>
    </row>
    <row r="458" spans="1:4" ht="67.5">
      <c r="A458" s="143">
        <v>91283</v>
      </c>
      <c r="B458" s="144" t="s">
        <v>3795</v>
      </c>
      <c r="C458" s="143" t="s">
        <v>2962</v>
      </c>
      <c r="D458" s="146">
        <v>12.6</v>
      </c>
    </row>
    <row r="459" spans="1:4" ht="81">
      <c r="A459" s="143">
        <v>91386</v>
      </c>
      <c r="B459" s="144" t="s">
        <v>3800</v>
      </c>
      <c r="C459" s="143" t="s">
        <v>2962</v>
      </c>
      <c r="D459" s="146">
        <v>267.77999999999997</v>
      </c>
    </row>
    <row r="460" spans="1:4" ht="40.5">
      <c r="A460" s="143">
        <v>91533</v>
      </c>
      <c r="B460" s="144" t="s">
        <v>3806</v>
      </c>
      <c r="C460" s="143" t="s">
        <v>2962</v>
      </c>
      <c r="D460" s="146">
        <v>24.28</v>
      </c>
    </row>
    <row r="461" spans="1:4" ht="81">
      <c r="A461" s="143">
        <v>91634</v>
      </c>
      <c r="B461" s="144" t="s">
        <v>3811</v>
      </c>
      <c r="C461" s="143" t="s">
        <v>2962</v>
      </c>
      <c r="D461" s="146">
        <v>240.79</v>
      </c>
    </row>
    <row r="462" spans="1:4" ht="81">
      <c r="A462" s="143">
        <v>91645</v>
      </c>
      <c r="B462" s="144" t="s">
        <v>3817</v>
      </c>
      <c r="C462" s="143" t="s">
        <v>2962</v>
      </c>
      <c r="D462" s="146">
        <v>498.71</v>
      </c>
    </row>
    <row r="463" spans="1:4" ht="40.5">
      <c r="A463" s="143">
        <v>91692</v>
      </c>
      <c r="B463" s="144" t="s">
        <v>3823</v>
      </c>
      <c r="C463" s="143" t="s">
        <v>2962</v>
      </c>
      <c r="D463" s="146">
        <v>16.68</v>
      </c>
    </row>
    <row r="464" spans="1:4" ht="40.5">
      <c r="A464" s="143">
        <v>92043</v>
      </c>
      <c r="B464" s="144" t="s">
        <v>3828</v>
      </c>
      <c r="C464" s="143" t="s">
        <v>2962</v>
      </c>
      <c r="D464" s="146">
        <v>13.57</v>
      </c>
    </row>
    <row r="465" spans="1:4" ht="94.5">
      <c r="A465" s="143">
        <v>92106</v>
      </c>
      <c r="B465" s="144" t="s">
        <v>3832</v>
      </c>
      <c r="C465" s="143" t="s">
        <v>2962</v>
      </c>
      <c r="D465" s="146">
        <v>355.07</v>
      </c>
    </row>
    <row r="466" spans="1:4" ht="54">
      <c r="A466" s="143">
        <v>92112</v>
      </c>
      <c r="B466" s="144" t="s">
        <v>2989</v>
      </c>
      <c r="C466" s="143" t="s">
        <v>2962</v>
      </c>
      <c r="D466" s="146">
        <v>3.12</v>
      </c>
    </row>
    <row r="467" spans="1:4" ht="27">
      <c r="A467" s="143">
        <v>92118</v>
      </c>
      <c r="B467" s="144" t="s">
        <v>2990</v>
      </c>
      <c r="C467" s="143" t="s">
        <v>2962</v>
      </c>
      <c r="D467" s="146">
        <v>0.26</v>
      </c>
    </row>
    <row r="468" spans="1:4" ht="40.5">
      <c r="A468" s="143">
        <v>92138</v>
      </c>
      <c r="B468" s="144" t="s">
        <v>3837</v>
      </c>
      <c r="C468" s="143" t="s">
        <v>2962</v>
      </c>
      <c r="D468" s="146">
        <v>89.8</v>
      </c>
    </row>
    <row r="469" spans="1:4" ht="40.5">
      <c r="A469" s="143">
        <v>92145</v>
      </c>
      <c r="B469" s="144" t="s">
        <v>2991</v>
      </c>
      <c r="C469" s="143" t="s">
        <v>2962</v>
      </c>
      <c r="D469" s="146">
        <v>73.41</v>
      </c>
    </row>
    <row r="470" spans="1:4" ht="81">
      <c r="A470" s="143">
        <v>92242</v>
      </c>
      <c r="B470" s="144" t="s">
        <v>3843</v>
      </c>
      <c r="C470" s="143" t="s">
        <v>2962</v>
      </c>
      <c r="D470" s="146">
        <v>439.3</v>
      </c>
    </row>
    <row r="471" spans="1:4" ht="54">
      <c r="A471" s="143">
        <v>92716</v>
      </c>
      <c r="B471" s="144" t="s">
        <v>3849</v>
      </c>
      <c r="C471" s="143" t="s">
        <v>2962</v>
      </c>
      <c r="D471" s="146">
        <v>36.380000000000003</v>
      </c>
    </row>
    <row r="472" spans="1:4" ht="40.5">
      <c r="A472" s="143">
        <v>92960</v>
      </c>
      <c r="B472" s="144" t="s">
        <v>3854</v>
      </c>
      <c r="C472" s="143" t="s">
        <v>2962</v>
      </c>
      <c r="D472" s="146">
        <v>21.5</v>
      </c>
    </row>
    <row r="473" spans="1:4" ht="40.5">
      <c r="A473" s="143">
        <v>92966</v>
      </c>
      <c r="B473" s="144" t="s">
        <v>3859</v>
      </c>
      <c r="C473" s="143" t="s">
        <v>2962</v>
      </c>
      <c r="D473" s="146">
        <v>17.149999999999999</v>
      </c>
    </row>
    <row r="474" spans="1:4" ht="81">
      <c r="A474" s="143">
        <v>93224</v>
      </c>
      <c r="B474" s="144" t="s">
        <v>3862</v>
      </c>
      <c r="C474" s="143" t="s">
        <v>2962</v>
      </c>
      <c r="D474" s="146">
        <v>1035.9000000000001</v>
      </c>
    </row>
    <row r="475" spans="1:4" ht="54">
      <c r="A475" s="143">
        <v>93233</v>
      </c>
      <c r="B475" s="144" t="s">
        <v>2992</v>
      </c>
      <c r="C475" s="143" t="s">
        <v>2962</v>
      </c>
      <c r="D475" s="146">
        <v>10.87</v>
      </c>
    </row>
    <row r="476" spans="1:4" ht="40.5">
      <c r="A476" s="143">
        <v>93272</v>
      </c>
      <c r="B476" s="144" t="s">
        <v>3867</v>
      </c>
      <c r="C476" s="143" t="s">
        <v>2962</v>
      </c>
      <c r="D476" s="146">
        <v>125.34</v>
      </c>
    </row>
    <row r="477" spans="1:4" ht="40.5">
      <c r="A477" s="143">
        <v>93281</v>
      </c>
      <c r="B477" s="144" t="s">
        <v>3872</v>
      </c>
      <c r="C477" s="143" t="s">
        <v>2962</v>
      </c>
      <c r="D477" s="146">
        <v>16.010000000000002</v>
      </c>
    </row>
    <row r="478" spans="1:4" ht="54">
      <c r="A478" s="143">
        <v>93287</v>
      </c>
      <c r="B478" s="144" t="s">
        <v>3877</v>
      </c>
      <c r="C478" s="143" t="s">
        <v>2962</v>
      </c>
      <c r="D478" s="146">
        <v>310.83</v>
      </c>
    </row>
    <row r="479" spans="1:4" ht="81">
      <c r="A479" s="143">
        <v>93402</v>
      </c>
      <c r="B479" s="144" t="s">
        <v>3883</v>
      </c>
      <c r="C479" s="143" t="s">
        <v>2962</v>
      </c>
      <c r="D479" s="146">
        <v>279.95999999999998</v>
      </c>
    </row>
    <row r="480" spans="1:4" ht="81">
      <c r="A480" s="143">
        <v>93408</v>
      </c>
      <c r="B480" s="144" t="s">
        <v>7855</v>
      </c>
      <c r="C480" s="143" t="s">
        <v>2962</v>
      </c>
      <c r="D480" s="146">
        <v>90.05</v>
      </c>
    </row>
    <row r="481" spans="1:4" ht="40.5">
      <c r="A481" s="143">
        <v>93415</v>
      </c>
      <c r="B481" s="144" t="s">
        <v>3889</v>
      </c>
      <c r="C481" s="143" t="s">
        <v>2962</v>
      </c>
      <c r="D481" s="146">
        <v>18.09</v>
      </c>
    </row>
    <row r="482" spans="1:4" ht="40.5">
      <c r="A482" s="143">
        <v>93421</v>
      </c>
      <c r="B482" s="144" t="s">
        <v>2993</v>
      </c>
      <c r="C482" s="143" t="s">
        <v>2962</v>
      </c>
      <c r="D482" s="146">
        <v>91.6</v>
      </c>
    </row>
    <row r="483" spans="1:4" ht="40.5">
      <c r="A483" s="143">
        <v>93427</v>
      </c>
      <c r="B483" s="144" t="s">
        <v>3897</v>
      </c>
      <c r="C483" s="143" t="s">
        <v>2962</v>
      </c>
      <c r="D483" s="146">
        <v>210.91</v>
      </c>
    </row>
    <row r="484" spans="1:4" ht="40.5">
      <c r="A484" s="143">
        <v>93433</v>
      </c>
      <c r="B484" s="144" t="s">
        <v>3902</v>
      </c>
      <c r="C484" s="143" t="s">
        <v>2962</v>
      </c>
      <c r="D484" s="146">
        <v>3960.24</v>
      </c>
    </row>
    <row r="485" spans="1:4" ht="40.5">
      <c r="A485" s="143">
        <v>93439</v>
      </c>
      <c r="B485" s="144" t="s">
        <v>3907</v>
      </c>
      <c r="C485" s="143" t="s">
        <v>2962</v>
      </c>
      <c r="D485" s="146">
        <v>129.91</v>
      </c>
    </row>
    <row r="486" spans="1:4" ht="40.5">
      <c r="A486" s="143">
        <v>95121</v>
      </c>
      <c r="B486" s="144" t="s">
        <v>3912</v>
      </c>
      <c r="C486" s="143" t="s">
        <v>2962</v>
      </c>
      <c r="D486" s="146">
        <v>285.22000000000003</v>
      </c>
    </row>
    <row r="487" spans="1:4" ht="40.5">
      <c r="A487" s="143">
        <v>95127</v>
      </c>
      <c r="B487" s="144" t="s">
        <v>2994</v>
      </c>
      <c r="C487" s="143" t="s">
        <v>2962</v>
      </c>
      <c r="D487" s="146">
        <v>241.87</v>
      </c>
    </row>
    <row r="488" spans="1:4" ht="40.5">
      <c r="A488" s="143">
        <v>95133</v>
      </c>
      <c r="B488" s="144" t="s">
        <v>3918</v>
      </c>
      <c r="C488" s="143" t="s">
        <v>2962</v>
      </c>
      <c r="D488" s="146">
        <v>179.99</v>
      </c>
    </row>
    <row r="489" spans="1:4" ht="40.5">
      <c r="A489" s="143">
        <v>95139</v>
      </c>
      <c r="B489" s="144" t="s">
        <v>3422</v>
      </c>
      <c r="C489" s="143" t="s">
        <v>2962</v>
      </c>
      <c r="D489" s="146">
        <v>0.06</v>
      </c>
    </row>
    <row r="490" spans="1:4" ht="40.5">
      <c r="A490" s="143">
        <v>95212</v>
      </c>
      <c r="B490" s="144" t="s">
        <v>3926</v>
      </c>
      <c r="C490" s="143" t="s">
        <v>2962</v>
      </c>
      <c r="D490" s="146">
        <v>138.91999999999999</v>
      </c>
    </row>
    <row r="491" spans="1:4" ht="27">
      <c r="A491" s="143">
        <v>95258</v>
      </c>
      <c r="B491" s="144" t="s">
        <v>2995</v>
      </c>
      <c r="C491" s="143" t="s">
        <v>2962</v>
      </c>
      <c r="D491" s="146">
        <v>16.55</v>
      </c>
    </row>
    <row r="492" spans="1:4" ht="40.5">
      <c r="A492" s="143">
        <v>95264</v>
      </c>
      <c r="B492" s="144" t="s">
        <v>3932</v>
      </c>
      <c r="C492" s="143" t="s">
        <v>2962</v>
      </c>
      <c r="D492" s="146">
        <v>7.92</v>
      </c>
    </row>
    <row r="493" spans="1:4" ht="54">
      <c r="A493" s="143">
        <v>95270</v>
      </c>
      <c r="B493" s="144" t="s">
        <v>3937</v>
      </c>
      <c r="C493" s="143" t="s">
        <v>2962</v>
      </c>
      <c r="D493" s="146">
        <v>11.05</v>
      </c>
    </row>
    <row r="494" spans="1:4" ht="40.5">
      <c r="A494" s="143">
        <v>95276</v>
      </c>
      <c r="B494" s="144" t="s">
        <v>3942</v>
      </c>
      <c r="C494" s="143" t="s">
        <v>2962</v>
      </c>
      <c r="D494" s="146">
        <v>3.16</v>
      </c>
    </row>
    <row r="495" spans="1:4" ht="40.5">
      <c r="A495" s="143">
        <v>95282</v>
      </c>
      <c r="B495" s="144" t="s">
        <v>3947</v>
      </c>
      <c r="C495" s="143" t="s">
        <v>2962</v>
      </c>
      <c r="D495" s="146">
        <v>11.24</v>
      </c>
    </row>
    <row r="496" spans="1:4" ht="67.5">
      <c r="A496" s="143">
        <v>95620</v>
      </c>
      <c r="B496" s="144" t="s">
        <v>5943</v>
      </c>
      <c r="C496" s="143" t="s">
        <v>2962</v>
      </c>
      <c r="D496" s="146">
        <v>15.87</v>
      </c>
    </row>
    <row r="497" spans="1:4" ht="54">
      <c r="A497" s="143">
        <v>95631</v>
      </c>
      <c r="B497" s="144" t="s">
        <v>5944</v>
      </c>
      <c r="C497" s="143" t="s">
        <v>2962</v>
      </c>
      <c r="D497" s="146">
        <v>235.2</v>
      </c>
    </row>
    <row r="498" spans="1:4" ht="40.5">
      <c r="A498" s="143">
        <v>95702</v>
      </c>
      <c r="B498" s="144" t="s">
        <v>5945</v>
      </c>
      <c r="C498" s="143" t="s">
        <v>2962</v>
      </c>
      <c r="D498" s="146">
        <v>30.64</v>
      </c>
    </row>
    <row r="499" spans="1:4" ht="54">
      <c r="A499" s="143">
        <v>95708</v>
      </c>
      <c r="B499" s="144" t="s">
        <v>5946</v>
      </c>
      <c r="C499" s="143" t="s">
        <v>2962</v>
      </c>
      <c r="D499" s="146">
        <v>129.87</v>
      </c>
    </row>
    <row r="500" spans="1:4" ht="67.5">
      <c r="A500" s="143">
        <v>95714</v>
      </c>
      <c r="B500" s="144" t="s">
        <v>5947</v>
      </c>
      <c r="C500" s="143" t="s">
        <v>2962</v>
      </c>
      <c r="D500" s="146">
        <v>263.76</v>
      </c>
    </row>
    <row r="501" spans="1:4" ht="81">
      <c r="A501" s="143">
        <v>95720</v>
      </c>
      <c r="B501" s="144" t="s">
        <v>5948</v>
      </c>
      <c r="C501" s="143" t="s">
        <v>2962</v>
      </c>
      <c r="D501" s="146">
        <v>258.79000000000002</v>
      </c>
    </row>
    <row r="502" spans="1:4" ht="40.5">
      <c r="A502" s="143">
        <v>95872</v>
      </c>
      <c r="B502" s="144" t="s">
        <v>5949</v>
      </c>
      <c r="C502" s="143" t="s">
        <v>2962</v>
      </c>
      <c r="D502" s="146">
        <v>358.13</v>
      </c>
    </row>
    <row r="503" spans="1:4" ht="40.5">
      <c r="A503" s="143">
        <v>96013</v>
      </c>
      <c r="B503" s="144" t="s">
        <v>5950</v>
      </c>
      <c r="C503" s="143" t="s">
        <v>2962</v>
      </c>
      <c r="D503" s="146">
        <v>187.71</v>
      </c>
    </row>
    <row r="504" spans="1:4" ht="40.5">
      <c r="A504" s="143">
        <v>96020</v>
      </c>
      <c r="B504" s="144" t="s">
        <v>5951</v>
      </c>
      <c r="C504" s="143" t="s">
        <v>2962</v>
      </c>
      <c r="D504" s="146">
        <v>187.1</v>
      </c>
    </row>
    <row r="505" spans="1:4" ht="40.5">
      <c r="A505" s="143">
        <v>96028</v>
      </c>
      <c r="B505" s="144" t="s">
        <v>5952</v>
      </c>
      <c r="C505" s="143" t="s">
        <v>2962</v>
      </c>
      <c r="D505" s="146">
        <v>139.58000000000001</v>
      </c>
    </row>
    <row r="506" spans="1:4" ht="54">
      <c r="A506" s="143">
        <v>96035</v>
      </c>
      <c r="B506" s="144" t="s">
        <v>5953</v>
      </c>
      <c r="C506" s="143" t="s">
        <v>2962</v>
      </c>
      <c r="D506" s="146">
        <v>278.33</v>
      </c>
    </row>
    <row r="507" spans="1:4" ht="40.5">
      <c r="A507" s="143">
        <v>96157</v>
      </c>
      <c r="B507" s="144" t="s">
        <v>5954</v>
      </c>
      <c r="C507" s="143" t="s">
        <v>2962</v>
      </c>
      <c r="D507" s="146">
        <v>140.19</v>
      </c>
    </row>
    <row r="508" spans="1:4" ht="54">
      <c r="A508" s="143">
        <v>96158</v>
      </c>
      <c r="B508" s="144" t="s">
        <v>5955</v>
      </c>
      <c r="C508" s="143" t="s">
        <v>2962</v>
      </c>
      <c r="D508" s="146">
        <v>126.05</v>
      </c>
    </row>
    <row r="509" spans="1:4" ht="40.5">
      <c r="A509" s="143">
        <v>96245</v>
      </c>
      <c r="B509" s="144" t="s">
        <v>5956</v>
      </c>
      <c r="C509" s="143" t="s">
        <v>2962</v>
      </c>
      <c r="D509" s="146">
        <v>87.07</v>
      </c>
    </row>
    <row r="510" spans="1:4" ht="54">
      <c r="A510" s="143">
        <v>96463</v>
      </c>
      <c r="B510" s="144" t="s">
        <v>5957</v>
      </c>
      <c r="C510" s="143" t="s">
        <v>2962</v>
      </c>
      <c r="D510" s="146">
        <v>215.47</v>
      </c>
    </row>
    <row r="511" spans="1:4" ht="54">
      <c r="A511" s="143">
        <v>98764</v>
      </c>
      <c r="B511" s="144" t="s">
        <v>5958</v>
      </c>
      <c r="C511" s="143" t="s">
        <v>2962</v>
      </c>
      <c r="D511" s="146">
        <v>4.37</v>
      </c>
    </row>
    <row r="512" spans="1:4" ht="67.5">
      <c r="A512" s="143">
        <v>99833</v>
      </c>
      <c r="B512" s="144" t="s">
        <v>6971</v>
      </c>
      <c r="C512" s="143" t="s">
        <v>2962</v>
      </c>
      <c r="D512" s="146">
        <v>4.62</v>
      </c>
    </row>
    <row r="513" spans="1:4" ht="40.5">
      <c r="A513" s="143">
        <v>100641</v>
      </c>
      <c r="B513" s="144" t="s">
        <v>7856</v>
      </c>
      <c r="C513" s="143" t="s">
        <v>2962</v>
      </c>
      <c r="D513" s="146">
        <v>612.04</v>
      </c>
    </row>
    <row r="514" spans="1:4" ht="40.5">
      <c r="A514" s="143">
        <v>100647</v>
      </c>
      <c r="B514" s="144" t="s">
        <v>7857</v>
      </c>
      <c r="C514" s="143" t="s">
        <v>2962</v>
      </c>
      <c r="D514" s="146">
        <v>1324.38</v>
      </c>
    </row>
    <row r="515" spans="1:4" ht="40.5">
      <c r="A515" s="143">
        <v>102275</v>
      </c>
      <c r="B515" s="144" t="s">
        <v>9424</v>
      </c>
      <c r="C515" s="143" t="s">
        <v>2962</v>
      </c>
      <c r="D515" s="146">
        <v>16.18</v>
      </c>
    </row>
    <row r="516" spans="1:4" ht="54">
      <c r="A516" s="143">
        <v>104091</v>
      </c>
      <c r="B516" s="144" t="s">
        <v>11897</v>
      </c>
      <c r="C516" s="143" t="s">
        <v>2962</v>
      </c>
      <c r="D516" s="146">
        <v>0.86</v>
      </c>
    </row>
    <row r="517" spans="1:4" ht="54">
      <c r="A517" s="143">
        <v>104097</v>
      </c>
      <c r="B517" s="144" t="s">
        <v>11898</v>
      </c>
      <c r="C517" s="143" t="s">
        <v>2962</v>
      </c>
      <c r="D517" s="146">
        <v>1.22</v>
      </c>
    </row>
    <row r="518" spans="1:4" ht="54">
      <c r="A518" s="143">
        <v>5632</v>
      </c>
      <c r="B518" s="144" t="s">
        <v>3364</v>
      </c>
      <c r="C518" s="143" t="s">
        <v>2996</v>
      </c>
      <c r="D518" s="146">
        <v>72.86</v>
      </c>
    </row>
    <row r="519" spans="1:4" ht="94.5">
      <c r="A519" s="143">
        <v>5679</v>
      </c>
      <c r="B519" s="144" t="s">
        <v>3362</v>
      </c>
      <c r="C519" s="143" t="s">
        <v>2996</v>
      </c>
      <c r="D519" s="146">
        <v>46.31</v>
      </c>
    </row>
    <row r="520" spans="1:4" ht="94.5">
      <c r="A520" s="143">
        <v>5681</v>
      </c>
      <c r="B520" s="144" t="s">
        <v>3952</v>
      </c>
      <c r="C520" s="143" t="s">
        <v>2996</v>
      </c>
      <c r="D520" s="146">
        <v>43.27</v>
      </c>
    </row>
    <row r="521" spans="1:4" ht="67.5">
      <c r="A521" s="143">
        <v>5685</v>
      </c>
      <c r="B521" s="144" t="s">
        <v>3953</v>
      </c>
      <c r="C521" s="143" t="s">
        <v>2996</v>
      </c>
      <c r="D521" s="146">
        <v>49.92</v>
      </c>
    </row>
    <row r="522" spans="1:4" ht="54">
      <c r="A522" s="143">
        <v>5690</v>
      </c>
      <c r="B522" s="144" t="s">
        <v>3954</v>
      </c>
      <c r="C522" s="143" t="s">
        <v>2996</v>
      </c>
      <c r="D522" s="146">
        <v>5</v>
      </c>
    </row>
    <row r="523" spans="1:4" ht="67.5">
      <c r="A523" s="143">
        <v>5806</v>
      </c>
      <c r="B523" s="144" t="s">
        <v>3955</v>
      </c>
      <c r="C523" s="143" t="s">
        <v>2996</v>
      </c>
      <c r="D523" s="146">
        <v>0.25</v>
      </c>
    </row>
    <row r="524" spans="1:4" ht="81">
      <c r="A524" s="143">
        <v>5826</v>
      </c>
      <c r="B524" s="144" t="s">
        <v>3956</v>
      </c>
      <c r="C524" s="143" t="s">
        <v>2996</v>
      </c>
      <c r="D524" s="146">
        <v>39.75</v>
      </c>
    </row>
    <row r="525" spans="1:4" ht="40.5">
      <c r="A525" s="143">
        <v>5829</v>
      </c>
      <c r="B525" s="144" t="s">
        <v>2997</v>
      </c>
      <c r="C525" s="143" t="s">
        <v>2996</v>
      </c>
      <c r="D525" s="146">
        <v>117.22</v>
      </c>
    </row>
    <row r="526" spans="1:4" ht="54">
      <c r="A526" s="143">
        <v>5837</v>
      </c>
      <c r="B526" s="144" t="s">
        <v>3957</v>
      </c>
      <c r="C526" s="143" t="s">
        <v>2996</v>
      </c>
      <c r="D526" s="146">
        <v>135.82</v>
      </c>
    </row>
    <row r="527" spans="1:4" ht="40.5">
      <c r="A527" s="143">
        <v>5841</v>
      </c>
      <c r="B527" s="144" t="s">
        <v>3958</v>
      </c>
      <c r="C527" s="143" t="s">
        <v>2996</v>
      </c>
      <c r="D527" s="146">
        <v>5.75</v>
      </c>
    </row>
    <row r="528" spans="1:4" ht="40.5">
      <c r="A528" s="143">
        <v>5845</v>
      </c>
      <c r="B528" s="144" t="s">
        <v>2998</v>
      </c>
      <c r="C528" s="143" t="s">
        <v>2996</v>
      </c>
      <c r="D528" s="146">
        <v>36.43</v>
      </c>
    </row>
    <row r="529" spans="1:4" ht="40.5">
      <c r="A529" s="143">
        <v>5849</v>
      </c>
      <c r="B529" s="144" t="s">
        <v>3959</v>
      </c>
      <c r="C529" s="143" t="s">
        <v>2996</v>
      </c>
      <c r="D529" s="146">
        <v>65.3</v>
      </c>
    </row>
    <row r="530" spans="1:4" ht="54">
      <c r="A530" s="143">
        <v>5853</v>
      </c>
      <c r="B530" s="144" t="s">
        <v>2999</v>
      </c>
      <c r="C530" s="143" t="s">
        <v>2996</v>
      </c>
      <c r="D530" s="146">
        <v>65.61</v>
      </c>
    </row>
    <row r="531" spans="1:4" ht="40.5">
      <c r="A531" s="143">
        <v>5857</v>
      </c>
      <c r="B531" s="144" t="s">
        <v>3960</v>
      </c>
      <c r="C531" s="143" t="s">
        <v>2996</v>
      </c>
      <c r="D531" s="146">
        <v>180.04</v>
      </c>
    </row>
    <row r="532" spans="1:4" ht="67.5">
      <c r="A532" s="143">
        <v>5865</v>
      </c>
      <c r="B532" s="144" t="s">
        <v>3961</v>
      </c>
      <c r="C532" s="143" t="s">
        <v>2996</v>
      </c>
      <c r="D532" s="146">
        <v>10.47</v>
      </c>
    </row>
    <row r="533" spans="1:4" ht="54">
      <c r="A533" s="143">
        <v>5869</v>
      </c>
      <c r="B533" s="144" t="s">
        <v>3962</v>
      </c>
      <c r="C533" s="143" t="s">
        <v>2996</v>
      </c>
      <c r="D533" s="146">
        <v>57.83</v>
      </c>
    </row>
    <row r="534" spans="1:4" ht="94.5">
      <c r="A534" s="143">
        <v>5877</v>
      </c>
      <c r="B534" s="144" t="s">
        <v>3963</v>
      </c>
      <c r="C534" s="143" t="s">
        <v>2996</v>
      </c>
      <c r="D534" s="146">
        <v>45.35</v>
      </c>
    </row>
    <row r="535" spans="1:4" ht="67.5">
      <c r="A535" s="143">
        <v>5881</v>
      </c>
      <c r="B535" s="144" t="s">
        <v>3964</v>
      </c>
      <c r="C535" s="143" t="s">
        <v>2996</v>
      </c>
      <c r="D535" s="146">
        <v>62.64</v>
      </c>
    </row>
    <row r="536" spans="1:4" ht="81">
      <c r="A536" s="143">
        <v>5884</v>
      </c>
      <c r="B536" s="144" t="s">
        <v>3965</v>
      </c>
      <c r="C536" s="143" t="s">
        <v>2996</v>
      </c>
      <c r="D536" s="146">
        <v>45.89</v>
      </c>
    </row>
    <row r="537" spans="1:4" ht="67.5">
      <c r="A537" s="143">
        <v>5892</v>
      </c>
      <c r="B537" s="144" t="s">
        <v>3000</v>
      </c>
      <c r="C537" s="143" t="s">
        <v>2996</v>
      </c>
      <c r="D537" s="146">
        <v>35.880000000000003</v>
      </c>
    </row>
    <row r="538" spans="1:4" ht="67.5">
      <c r="A538" s="143">
        <v>5896</v>
      </c>
      <c r="B538" s="144" t="s">
        <v>3966</v>
      </c>
      <c r="C538" s="143" t="s">
        <v>2996</v>
      </c>
      <c r="D538" s="146">
        <v>37.83</v>
      </c>
    </row>
    <row r="539" spans="1:4" ht="81">
      <c r="A539" s="143">
        <v>5903</v>
      </c>
      <c r="B539" s="144" t="s">
        <v>3967</v>
      </c>
      <c r="C539" s="143" t="s">
        <v>2996</v>
      </c>
      <c r="D539" s="146">
        <v>49.51</v>
      </c>
    </row>
    <row r="540" spans="1:4" ht="54">
      <c r="A540" s="143">
        <v>5911</v>
      </c>
      <c r="B540" s="144" t="s">
        <v>3001</v>
      </c>
      <c r="C540" s="143" t="s">
        <v>2996</v>
      </c>
      <c r="D540" s="146">
        <v>21.02</v>
      </c>
    </row>
    <row r="541" spans="1:4" ht="40.5">
      <c r="A541" s="143">
        <v>5923</v>
      </c>
      <c r="B541" s="144" t="s">
        <v>3968</v>
      </c>
      <c r="C541" s="143" t="s">
        <v>2996</v>
      </c>
      <c r="D541" s="146">
        <v>3.92</v>
      </c>
    </row>
    <row r="542" spans="1:4" ht="81">
      <c r="A542" s="143">
        <v>5930</v>
      </c>
      <c r="B542" s="144" t="s">
        <v>3969</v>
      </c>
      <c r="C542" s="143" t="s">
        <v>2996</v>
      </c>
      <c r="D542" s="146">
        <v>49.6</v>
      </c>
    </row>
    <row r="543" spans="1:4" ht="54">
      <c r="A543" s="143">
        <v>5934</v>
      </c>
      <c r="B543" s="144" t="s">
        <v>3002</v>
      </c>
      <c r="C543" s="143" t="s">
        <v>2996</v>
      </c>
      <c r="D543" s="146">
        <v>68.86</v>
      </c>
    </row>
    <row r="544" spans="1:4" ht="54">
      <c r="A544" s="143">
        <v>5942</v>
      </c>
      <c r="B544" s="144" t="s">
        <v>3970</v>
      </c>
      <c r="C544" s="143" t="s">
        <v>2996</v>
      </c>
      <c r="D544" s="146">
        <v>55.35</v>
      </c>
    </row>
    <row r="545" spans="1:4" ht="54">
      <c r="A545" s="143">
        <v>5946</v>
      </c>
      <c r="B545" s="144" t="s">
        <v>3971</v>
      </c>
      <c r="C545" s="143" t="s">
        <v>2996</v>
      </c>
      <c r="D545" s="146">
        <v>70.47</v>
      </c>
    </row>
    <row r="546" spans="1:4" ht="40.5">
      <c r="A546" s="143">
        <v>5952</v>
      </c>
      <c r="B546" s="144" t="s">
        <v>3003</v>
      </c>
      <c r="C546" s="143" t="s">
        <v>2996</v>
      </c>
      <c r="D546" s="146">
        <v>14.79</v>
      </c>
    </row>
    <row r="547" spans="1:4" ht="54">
      <c r="A547" s="143">
        <v>5954</v>
      </c>
      <c r="B547" s="144" t="s">
        <v>3004</v>
      </c>
      <c r="C547" s="143" t="s">
        <v>2996</v>
      </c>
      <c r="D547" s="146">
        <v>4.8600000000000003</v>
      </c>
    </row>
    <row r="548" spans="1:4" ht="67.5">
      <c r="A548" s="143">
        <v>5961</v>
      </c>
      <c r="B548" s="144" t="s">
        <v>3972</v>
      </c>
      <c r="C548" s="143" t="s">
        <v>2996</v>
      </c>
      <c r="D548" s="146">
        <v>40.17</v>
      </c>
    </row>
    <row r="549" spans="1:4" ht="67.5">
      <c r="A549" s="143">
        <v>6260</v>
      </c>
      <c r="B549" s="144" t="s">
        <v>3973</v>
      </c>
      <c r="C549" s="143" t="s">
        <v>2996</v>
      </c>
      <c r="D549" s="146">
        <v>40.24</v>
      </c>
    </row>
    <row r="550" spans="1:4" ht="54">
      <c r="A550" s="143">
        <v>6880</v>
      </c>
      <c r="B550" s="144" t="s">
        <v>3974</v>
      </c>
      <c r="C550" s="143" t="s">
        <v>2996</v>
      </c>
      <c r="D550" s="146">
        <v>69.459999999999994</v>
      </c>
    </row>
    <row r="551" spans="1:4" ht="40.5">
      <c r="A551" s="143">
        <v>7031</v>
      </c>
      <c r="B551" s="144" t="s">
        <v>3975</v>
      </c>
      <c r="C551" s="143" t="s">
        <v>2996</v>
      </c>
      <c r="D551" s="146">
        <v>6.3</v>
      </c>
    </row>
    <row r="552" spans="1:4" ht="67.5">
      <c r="A552" s="143">
        <v>7043</v>
      </c>
      <c r="B552" s="144" t="s">
        <v>3976</v>
      </c>
      <c r="C552" s="143" t="s">
        <v>2996</v>
      </c>
      <c r="D552" s="146">
        <v>0.31</v>
      </c>
    </row>
    <row r="553" spans="1:4" ht="81">
      <c r="A553" s="143">
        <v>7050</v>
      </c>
      <c r="B553" s="144" t="s">
        <v>3977</v>
      </c>
      <c r="C553" s="143" t="s">
        <v>2996</v>
      </c>
      <c r="D553" s="146">
        <v>63.33</v>
      </c>
    </row>
    <row r="554" spans="1:4" ht="67.5">
      <c r="A554" s="143">
        <v>67827</v>
      </c>
      <c r="B554" s="144" t="s">
        <v>3978</v>
      </c>
      <c r="C554" s="143" t="s">
        <v>2996</v>
      </c>
      <c r="D554" s="146">
        <v>41.04</v>
      </c>
    </row>
    <row r="555" spans="1:4" ht="40.5">
      <c r="A555" s="143">
        <v>73395</v>
      </c>
      <c r="B555" s="144" t="s">
        <v>3979</v>
      </c>
      <c r="C555" s="143" t="s">
        <v>2996</v>
      </c>
      <c r="D555" s="146">
        <v>7.42</v>
      </c>
    </row>
    <row r="556" spans="1:4" ht="54">
      <c r="A556" s="143">
        <v>83766</v>
      </c>
      <c r="B556" s="144" t="s">
        <v>3981</v>
      </c>
      <c r="C556" s="143" t="s">
        <v>2996</v>
      </c>
      <c r="D556" s="146">
        <v>30.58</v>
      </c>
    </row>
    <row r="557" spans="1:4" ht="54">
      <c r="A557" s="143">
        <v>84013</v>
      </c>
      <c r="B557" s="144" t="s">
        <v>3982</v>
      </c>
      <c r="C557" s="143" t="s">
        <v>2996</v>
      </c>
      <c r="D557" s="146">
        <v>70.37</v>
      </c>
    </row>
    <row r="558" spans="1:4" ht="54">
      <c r="A558" s="143">
        <v>87446</v>
      </c>
      <c r="B558" s="144" t="s">
        <v>3005</v>
      </c>
      <c r="C558" s="143" t="s">
        <v>2996</v>
      </c>
      <c r="D558" s="146">
        <v>0.54</v>
      </c>
    </row>
    <row r="559" spans="1:4" ht="54">
      <c r="A559" s="143">
        <v>88392</v>
      </c>
      <c r="B559" s="144" t="s">
        <v>3983</v>
      </c>
      <c r="C559" s="143" t="s">
        <v>2996</v>
      </c>
      <c r="D559" s="146">
        <v>1.06</v>
      </c>
    </row>
    <row r="560" spans="1:4" ht="54">
      <c r="A560" s="143">
        <v>88398</v>
      </c>
      <c r="B560" s="144" t="s">
        <v>3984</v>
      </c>
      <c r="C560" s="143" t="s">
        <v>2996</v>
      </c>
      <c r="D560" s="146">
        <v>1.26</v>
      </c>
    </row>
    <row r="561" spans="1:4" ht="54">
      <c r="A561" s="143">
        <v>88404</v>
      </c>
      <c r="B561" s="144" t="s">
        <v>3985</v>
      </c>
      <c r="C561" s="143" t="s">
        <v>2996</v>
      </c>
      <c r="D561" s="146">
        <v>1</v>
      </c>
    </row>
    <row r="562" spans="1:4" ht="54">
      <c r="A562" s="143">
        <v>88430</v>
      </c>
      <c r="B562" s="144" t="s">
        <v>3006</v>
      </c>
      <c r="C562" s="143" t="s">
        <v>2996</v>
      </c>
      <c r="D562" s="146">
        <v>6.55</v>
      </c>
    </row>
    <row r="563" spans="1:4" ht="54">
      <c r="A563" s="143">
        <v>88438</v>
      </c>
      <c r="B563" s="144" t="s">
        <v>3986</v>
      </c>
      <c r="C563" s="143" t="s">
        <v>2996</v>
      </c>
      <c r="D563" s="146">
        <v>8.69</v>
      </c>
    </row>
    <row r="564" spans="1:4" ht="54">
      <c r="A564" s="143">
        <v>88831</v>
      </c>
      <c r="B564" s="144" t="s">
        <v>5959</v>
      </c>
      <c r="C564" s="143" t="s">
        <v>2996</v>
      </c>
      <c r="D564" s="146">
        <v>0.39</v>
      </c>
    </row>
    <row r="565" spans="1:4" ht="40.5">
      <c r="A565" s="143">
        <v>88844</v>
      </c>
      <c r="B565" s="144" t="s">
        <v>3987</v>
      </c>
      <c r="C565" s="143" t="s">
        <v>2996</v>
      </c>
      <c r="D565" s="146">
        <v>55.91</v>
      </c>
    </row>
    <row r="566" spans="1:4" ht="54">
      <c r="A566" s="143">
        <v>88908</v>
      </c>
      <c r="B566" s="144" t="s">
        <v>3988</v>
      </c>
      <c r="C566" s="143" t="s">
        <v>2996</v>
      </c>
      <c r="D566" s="146">
        <v>78.930000000000007</v>
      </c>
    </row>
    <row r="567" spans="1:4" ht="67.5">
      <c r="A567" s="143">
        <v>89022</v>
      </c>
      <c r="B567" s="144" t="s">
        <v>3989</v>
      </c>
      <c r="C567" s="143" t="s">
        <v>2996</v>
      </c>
      <c r="D567" s="146">
        <v>0.38</v>
      </c>
    </row>
    <row r="568" spans="1:4" ht="40.5">
      <c r="A568" s="143">
        <v>89027</v>
      </c>
      <c r="B568" s="144" t="s">
        <v>3007</v>
      </c>
      <c r="C568" s="143" t="s">
        <v>2996</v>
      </c>
      <c r="D568" s="146">
        <v>5.12</v>
      </c>
    </row>
    <row r="569" spans="1:4" ht="40.5">
      <c r="A569" s="143">
        <v>89031</v>
      </c>
      <c r="B569" s="144" t="s">
        <v>3990</v>
      </c>
      <c r="C569" s="143" t="s">
        <v>2996</v>
      </c>
      <c r="D569" s="146">
        <v>54.1</v>
      </c>
    </row>
    <row r="570" spans="1:4" ht="40.5">
      <c r="A570" s="143">
        <v>89036</v>
      </c>
      <c r="B570" s="144" t="s">
        <v>3008</v>
      </c>
      <c r="C570" s="143" t="s">
        <v>2996</v>
      </c>
      <c r="D570" s="146">
        <v>30.79</v>
      </c>
    </row>
    <row r="571" spans="1:4" ht="40.5">
      <c r="A571" s="143">
        <v>89218</v>
      </c>
      <c r="B571" s="144" t="s">
        <v>3009</v>
      </c>
      <c r="C571" s="143" t="s">
        <v>2996</v>
      </c>
      <c r="D571" s="146">
        <v>67.03</v>
      </c>
    </row>
    <row r="572" spans="1:4" ht="54">
      <c r="A572" s="143">
        <v>89226</v>
      </c>
      <c r="B572" s="144" t="s">
        <v>3991</v>
      </c>
      <c r="C572" s="143" t="s">
        <v>2996</v>
      </c>
      <c r="D572" s="146">
        <v>1.63</v>
      </c>
    </row>
    <row r="573" spans="1:4" ht="40.5">
      <c r="A573" s="143">
        <v>89235</v>
      </c>
      <c r="B573" s="144" t="s">
        <v>3992</v>
      </c>
      <c r="C573" s="143" t="s">
        <v>2996</v>
      </c>
      <c r="D573" s="146">
        <v>179.29</v>
      </c>
    </row>
    <row r="574" spans="1:4" ht="40.5">
      <c r="A574" s="143">
        <v>89243</v>
      </c>
      <c r="B574" s="144" t="s">
        <v>3993</v>
      </c>
      <c r="C574" s="143" t="s">
        <v>2996</v>
      </c>
      <c r="D574" s="146">
        <v>394.6</v>
      </c>
    </row>
    <row r="575" spans="1:4" ht="40.5">
      <c r="A575" s="143">
        <v>89251</v>
      </c>
      <c r="B575" s="144" t="s">
        <v>3010</v>
      </c>
      <c r="C575" s="143" t="s">
        <v>2996</v>
      </c>
      <c r="D575" s="146">
        <v>345.26</v>
      </c>
    </row>
    <row r="576" spans="1:4" ht="54">
      <c r="A576" s="143">
        <v>89258</v>
      </c>
      <c r="B576" s="144" t="s">
        <v>3994</v>
      </c>
      <c r="C576" s="143" t="s">
        <v>2996</v>
      </c>
      <c r="D576" s="146">
        <v>114.57</v>
      </c>
    </row>
    <row r="577" spans="1:4" ht="54">
      <c r="A577" s="143">
        <v>89273</v>
      </c>
      <c r="B577" s="144" t="s">
        <v>3995</v>
      </c>
      <c r="C577" s="143" t="s">
        <v>2996</v>
      </c>
      <c r="D577" s="146">
        <v>81.42</v>
      </c>
    </row>
    <row r="578" spans="1:4" ht="54">
      <c r="A578" s="143">
        <v>89279</v>
      </c>
      <c r="B578" s="144" t="s">
        <v>3996</v>
      </c>
      <c r="C578" s="143" t="s">
        <v>2996</v>
      </c>
      <c r="D578" s="146">
        <v>1.98</v>
      </c>
    </row>
    <row r="579" spans="1:4" ht="67.5">
      <c r="A579" s="143">
        <v>89877</v>
      </c>
      <c r="B579" s="144" t="s">
        <v>3011</v>
      </c>
      <c r="C579" s="143" t="s">
        <v>2996</v>
      </c>
      <c r="D579" s="146">
        <v>58.18</v>
      </c>
    </row>
    <row r="580" spans="1:4" ht="67.5">
      <c r="A580" s="143">
        <v>89884</v>
      </c>
      <c r="B580" s="144" t="s">
        <v>3012</v>
      </c>
      <c r="C580" s="143" t="s">
        <v>2996</v>
      </c>
      <c r="D580" s="146">
        <v>61.23</v>
      </c>
    </row>
    <row r="581" spans="1:4" ht="54">
      <c r="A581" s="143">
        <v>90587</v>
      </c>
      <c r="B581" s="144" t="s">
        <v>3997</v>
      </c>
      <c r="C581" s="143" t="s">
        <v>2996</v>
      </c>
      <c r="D581" s="146">
        <v>0.56000000000000005</v>
      </c>
    </row>
    <row r="582" spans="1:4" ht="40.5">
      <c r="A582" s="143">
        <v>90626</v>
      </c>
      <c r="B582" s="144" t="s">
        <v>3013</v>
      </c>
      <c r="C582" s="143" t="s">
        <v>2996</v>
      </c>
      <c r="D582" s="146">
        <v>2.67</v>
      </c>
    </row>
    <row r="583" spans="1:4" ht="54">
      <c r="A583" s="143">
        <v>90632</v>
      </c>
      <c r="B583" s="144" t="s">
        <v>3014</v>
      </c>
      <c r="C583" s="143" t="s">
        <v>2996</v>
      </c>
      <c r="D583" s="146">
        <v>70.319999999999993</v>
      </c>
    </row>
    <row r="584" spans="1:4" ht="67.5">
      <c r="A584" s="143">
        <v>90638</v>
      </c>
      <c r="B584" s="144" t="s">
        <v>3015</v>
      </c>
      <c r="C584" s="143" t="s">
        <v>2996</v>
      </c>
      <c r="D584" s="146">
        <v>5.04</v>
      </c>
    </row>
    <row r="585" spans="1:4" ht="54">
      <c r="A585" s="143">
        <v>90644</v>
      </c>
      <c r="B585" s="144" t="s">
        <v>3998</v>
      </c>
      <c r="C585" s="143" t="s">
        <v>2996</v>
      </c>
      <c r="D585" s="146">
        <v>7.52</v>
      </c>
    </row>
    <row r="586" spans="1:4" ht="67.5">
      <c r="A586" s="143">
        <v>90651</v>
      </c>
      <c r="B586" s="144" t="s">
        <v>3999</v>
      </c>
      <c r="C586" s="143" t="s">
        <v>2996</v>
      </c>
      <c r="D586" s="146">
        <v>0.9</v>
      </c>
    </row>
    <row r="587" spans="1:4" ht="40.5">
      <c r="A587" s="143">
        <v>90657</v>
      </c>
      <c r="B587" s="144" t="s">
        <v>3016</v>
      </c>
      <c r="C587" s="143" t="s">
        <v>2996</v>
      </c>
      <c r="D587" s="146">
        <v>4.9000000000000004</v>
      </c>
    </row>
    <row r="588" spans="1:4" ht="40.5">
      <c r="A588" s="143">
        <v>90663</v>
      </c>
      <c r="B588" s="144" t="s">
        <v>3017</v>
      </c>
      <c r="C588" s="143" t="s">
        <v>2996</v>
      </c>
      <c r="D588" s="146">
        <v>5.24</v>
      </c>
    </row>
    <row r="589" spans="1:4" ht="81">
      <c r="A589" s="143">
        <v>90669</v>
      </c>
      <c r="B589" s="144" t="s">
        <v>4000</v>
      </c>
      <c r="C589" s="143" t="s">
        <v>2996</v>
      </c>
      <c r="D589" s="146">
        <v>6.52</v>
      </c>
    </row>
    <row r="590" spans="1:4" ht="81">
      <c r="A590" s="143">
        <v>90675</v>
      </c>
      <c r="B590" s="144" t="s">
        <v>4001</v>
      </c>
      <c r="C590" s="143" t="s">
        <v>2996</v>
      </c>
      <c r="D590" s="146">
        <v>268.45999999999998</v>
      </c>
    </row>
    <row r="591" spans="1:4" ht="81">
      <c r="A591" s="143">
        <v>90681</v>
      </c>
      <c r="B591" s="144" t="s">
        <v>4002</v>
      </c>
      <c r="C591" s="143" t="s">
        <v>2996</v>
      </c>
      <c r="D591" s="146">
        <v>146.79</v>
      </c>
    </row>
    <row r="592" spans="1:4" ht="54">
      <c r="A592" s="143">
        <v>90687</v>
      </c>
      <c r="B592" s="144" t="s">
        <v>4003</v>
      </c>
      <c r="C592" s="143" t="s">
        <v>2996</v>
      </c>
      <c r="D592" s="146">
        <v>48.86</v>
      </c>
    </row>
    <row r="593" spans="1:4" ht="54">
      <c r="A593" s="143">
        <v>90693</v>
      </c>
      <c r="B593" s="144" t="s">
        <v>4004</v>
      </c>
      <c r="C593" s="143" t="s">
        <v>2996</v>
      </c>
      <c r="D593" s="146">
        <v>36.49</v>
      </c>
    </row>
    <row r="594" spans="1:4" ht="54">
      <c r="A594" s="143">
        <v>90965</v>
      </c>
      <c r="B594" s="144" t="s">
        <v>3018</v>
      </c>
      <c r="C594" s="143" t="s">
        <v>2996</v>
      </c>
      <c r="D594" s="146">
        <v>6.49</v>
      </c>
    </row>
    <row r="595" spans="1:4" ht="54">
      <c r="A595" s="143">
        <v>90973</v>
      </c>
      <c r="B595" s="144" t="s">
        <v>4005</v>
      </c>
      <c r="C595" s="143" t="s">
        <v>2996</v>
      </c>
      <c r="D595" s="146">
        <v>6.51</v>
      </c>
    </row>
    <row r="596" spans="1:4" ht="54">
      <c r="A596" s="143">
        <v>90982</v>
      </c>
      <c r="B596" s="144" t="s">
        <v>3019</v>
      </c>
      <c r="C596" s="143" t="s">
        <v>2996</v>
      </c>
      <c r="D596" s="146">
        <v>16.54</v>
      </c>
    </row>
    <row r="597" spans="1:4" ht="54">
      <c r="A597" s="143">
        <v>91001</v>
      </c>
      <c r="B597" s="144" t="s">
        <v>4006</v>
      </c>
      <c r="C597" s="143" t="s">
        <v>2996</v>
      </c>
      <c r="D597" s="146">
        <v>7.72</v>
      </c>
    </row>
    <row r="598" spans="1:4" ht="67.5">
      <c r="A598" s="143">
        <v>91032</v>
      </c>
      <c r="B598" s="144" t="s">
        <v>3020</v>
      </c>
      <c r="C598" s="143" t="s">
        <v>2996</v>
      </c>
      <c r="D598" s="146">
        <v>43.87</v>
      </c>
    </row>
    <row r="599" spans="1:4" ht="54">
      <c r="A599" s="143">
        <v>91278</v>
      </c>
      <c r="B599" s="144" t="s">
        <v>4007</v>
      </c>
      <c r="C599" s="143" t="s">
        <v>2996</v>
      </c>
      <c r="D599" s="146">
        <v>0.57999999999999996</v>
      </c>
    </row>
    <row r="600" spans="1:4" ht="67.5">
      <c r="A600" s="143">
        <v>91285</v>
      </c>
      <c r="B600" s="144" t="s">
        <v>4008</v>
      </c>
      <c r="C600" s="143" t="s">
        <v>2996</v>
      </c>
      <c r="D600" s="146">
        <v>1.1399999999999999</v>
      </c>
    </row>
    <row r="601" spans="1:4" ht="81">
      <c r="A601" s="143">
        <v>91387</v>
      </c>
      <c r="B601" s="144" t="s">
        <v>4009</v>
      </c>
      <c r="C601" s="143" t="s">
        <v>2996</v>
      </c>
      <c r="D601" s="146">
        <v>48.04</v>
      </c>
    </row>
    <row r="602" spans="1:4" ht="81">
      <c r="A602" s="143">
        <v>91395</v>
      </c>
      <c r="B602" s="144" t="s">
        <v>4010</v>
      </c>
      <c r="C602" s="143" t="s">
        <v>2996</v>
      </c>
      <c r="D602" s="146">
        <v>37.67</v>
      </c>
    </row>
    <row r="603" spans="1:4" ht="81">
      <c r="A603" s="143">
        <v>91486</v>
      </c>
      <c r="B603" s="144" t="s">
        <v>4011</v>
      </c>
      <c r="C603" s="143" t="s">
        <v>2996</v>
      </c>
      <c r="D603" s="146">
        <v>47.04</v>
      </c>
    </row>
    <row r="604" spans="1:4" ht="40.5">
      <c r="A604" s="143">
        <v>91534</v>
      </c>
      <c r="B604" s="144" t="s">
        <v>4012</v>
      </c>
      <c r="C604" s="143" t="s">
        <v>2996</v>
      </c>
      <c r="D604" s="146">
        <v>16.100000000000001</v>
      </c>
    </row>
    <row r="605" spans="1:4" ht="81">
      <c r="A605" s="143">
        <v>91635</v>
      </c>
      <c r="B605" s="144" t="s">
        <v>4013</v>
      </c>
      <c r="C605" s="143" t="s">
        <v>2996</v>
      </c>
      <c r="D605" s="146">
        <v>43.03</v>
      </c>
    </row>
    <row r="606" spans="1:4" ht="81">
      <c r="A606" s="143">
        <v>91646</v>
      </c>
      <c r="B606" s="144" t="s">
        <v>4014</v>
      </c>
      <c r="C606" s="143" t="s">
        <v>2996</v>
      </c>
      <c r="D606" s="146">
        <v>65.319999999999993</v>
      </c>
    </row>
    <row r="607" spans="1:4" ht="40.5">
      <c r="A607" s="143">
        <v>91693</v>
      </c>
      <c r="B607" s="144" t="s">
        <v>4015</v>
      </c>
      <c r="C607" s="143" t="s">
        <v>2996</v>
      </c>
      <c r="D607" s="146">
        <v>15.37</v>
      </c>
    </row>
    <row r="608" spans="1:4" ht="40.5">
      <c r="A608" s="143">
        <v>92044</v>
      </c>
      <c r="B608" s="144" t="s">
        <v>4016</v>
      </c>
      <c r="C608" s="143" t="s">
        <v>2996</v>
      </c>
      <c r="D608" s="146">
        <v>7.73</v>
      </c>
    </row>
    <row r="609" spans="1:4" ht="94.5">
      <c r="A609" s="143">
        <v>92107</v>
      </c>
      <c r="B609" s="144" t="s">
        <v>4017</v>
      </c>
      <c r="C609" s="143" t="s">
        <v>2996</v>
      </c>
      <c r="D609" s="146">
        <v>60.87</v>
      </c>
    </row>
    <row r="610" spans="1:4" ht="54">
      <c r="A610" s="143">
        <v>92113</v>
      </c>
      <c r="B610" s="144" t="s">
        <v>3021</v>
      </c>
      <c r="C610" s="143" t="s">
        <v>2996</v>
      </c>
      <c r="D610" s="146">
        <v>1.17</v>
      </c>
    </row>
    <row r="611" spans="1:4" ht="27">
      <c r="A611" s="143">
        <v>92119</v>
      </c>
      <c r="B611" s="144" t="s">
        <v>3022</v>
      </c>
      <c r="C611" s="143" t="s">
        <v>2996</v>
      </c>
      <c r="D611" s="146">
        <v>0.12</v>
      </c>
    </row>
    <row r="612" spans="1:4" ht="40.5">
      <c r="A612" s="143">
        <v>92139</v>
      </c>
      <c r="B612" s="144" t="s">
        <v>4018</v>
      </c>
      <c r="C612" s="143" t="s">
        <v>2996</v>
      </c>
      <c r="D612" s="146">
        <v>30.78</v>
      </c>
    </row>
    <row r="613" spans="1:4" ht="40.5">
      <c r="A613" s="143">
        <v>92146</v>
      </c>
      <c r="B613" s="144" t="s">
        <v>3023</v>
      </c>
      <c r="C613" s="143" t="s">
        <v>2996</v>
      </c>
      <c r="D613" s="146">
        <v>20.88</v>
      </c>
    </row>
    <row r="614" spans="1:4" ht="81">
      <c r="A614" s="143">
        <v>92243</v>
      </c>
      <c r="B614" s="144" t="s">
        <v>4019</v>
      </c>
      <c r="C614" s="143" t="s">
        <v>2996</v>
      </c>
      <c r="D614" s="146">
        <v>53.15</v>
      </c>
    </row>
    <row r="615" spans="1:4" ht="54">
      <c r="A615" s="143">
        <v>92717</v>
      </c>
      <c r="B615" s="144" t="s">
        <v>4020</v>
      </c>
      <c r="C615" s="143" t="s">
        <v>2996</v>
      </c>
      <c r="D615" s="146">
        <v>0.25</v>
      </c>
    </row>
    <row r="616" spans="1:4" ht="40.5">
      <c r="A616" s="143">
        <v>92961</v>
      </c>
      <c r="B616" s="144" t="s">
        <v>4021</v>
      </c>
      <c r="C616" s="143" t="s">
        <v>2996</v>
      </c>
      <c r="D616" s="146">
        <v>5.04</v>
      </c>
    </row>
    <row r="617" spans="1:4" ht="40.5">
      <c r="A617" s="143">
        <v>92967</v>
      </c>
      <c r="B617" s="144" t="s">
        <v>4022</v>
      </c>
      <c r="C617" s="143" t="s">
        <v>2996</v>
      </c>
      <c r="D617" s="146">
        <v>14.84</v>
      </c>
    </row>
    <row r="618" spans="1:4" ht="81">
      <c r="A618" s="143">
        <v>93225</v>
      </c>
      <c r="B618" s="144" t="s">
        <v>4023</v>
      </c>
      <c r="C618" s="143" t="s">
        <v>2996</v>
      </c>
      <c r="D618" s="146">
        <v>408.98</v>
      </c>
    </row>
    <row r="619" spans="1:4" ht="54">
      <c r="A619" s="143">
        <v>93234</v>
      </c>
      <c r="B619" s="144" t="s">
        <v>3024</v>
      </c>
      <c r="C619" s="143" t="s">
        <v>2996</v>
      </c>
      <c r="D619" s="146">
        <v>0.49</v>
      </c>
    </row>
    <row r="620" spans="1:4" ht="67.5">
      <c r="A620" s="143">
        <v>93244</v>
      </c>
      <c r="B620" s="144" t="s">
        <v>3025</v>
      </c>
      <c r="C620" s="143" t="s">
        <v>2996</v>
      </c>
      <c r="D620" s="146">
        <v>51.3</v>
      </c>
    </row>
    <row r="621" spans="1:4" ht="40.5">
      <c r="A621" s="143">
        <v>93274</v>
      </c>
      <c r="B621" s="144" t="s">
        <v>4024</v>
      </c>
      <c r="C621" s="143" t="s">
        <v>2996</v>
      </c>
      <c r="D621" s="146">
        <v>66.34</v>
      </c>
    </row>
    <row r="622" spans="1:4" ht="40.5">
      <c r="A622" s="143">
        <v>93282</v>
      </c>
      <c r="B622" s="144" t="s">
        <v>4025</v>
      </c>
      <c r="C622" s="143" t="s">
        <v>2996</v>
      </c>
      <c r="D622" s="146">
        <v>15</v>
      </c>
    </row>
    <row r="623" spans="1:4" ht="54">
      <c r="A623" s="143">
        <v>93288</v>
      </c>
      <c r="B623" s="144" t="s">
        <v>4026</v>
      </c>
      <c r="C623" s="143" t="s">
        <v>2996</v>
      </c>
      <c r="D623" s="146">
        <v>143.01</v>
      </c>
    </row>
    <row r="624" spans="1:4" ht="81">
      <c r="A624" s="143">
        <v>93403</v>
      </c>
      <c r="B624" s="144" t="s">
        <v>4041</v>
      </c>
      <c r="C624" s="143" t="s">
        <v>2996</v>
      </c>
      <c r="D624" s="146">
        <v>46.83</v>
      </c>
    </row>
    <row r="625" spans="1:4" ht="81">
      <c r="A625" s="143">
        <v>93409</v>
      </c>
      <c r="B625" s="144" t="s">
        <v>7858</v>
      </c>
      <c r="C625" s="143" t="s">
        <v>2996</v>
      </c>
      <c r="D625" s="146">
        <v>23.99</v>
      </c>
    </row>
    <row r="626" spans="1:4" ht="40.5">
      <c r="A626" s="143">
        <v>93416</v>
      </c>
      <c r="B626" s="144" t="s">
        <v>4027</v>
      </c>
      <c r="C626" s="143" t="s">
        <v>2996</v>
      </c>
      <c r="D626" s="146">
        <v>0.35</v>
      </c>
    </row>
    <row r="627" spans="1:4" ht="40.5">
      <c r="A627" s="143">
        <v>93422</v>
      </c>
      <c r="B627" s="144" t="s">
        <v>3026</v>
      </c>
      <c r="C627" s="143" t="s">
        <v>2996</v>
      </c>
      <c r="D627" s="146">
        <v>4.67</v>
      </c>
    </row>
    <row r="628" spans="1:4" ht="40.5">
      <c r="A628" s="143">
        <v>93428</v>
      </c>
      <c r="B628" s="144" t="s">
        <v>4028</v>
      </c>
      <c r="C628" s="143" t="s">
        <v>2996</v>
      </c>
      <c r="D628" s="146">
        <v>6.6</v>
      </c>
    </row>
    <row r="629" spans="1:4" ht="40.5">
      <c r="A629" s="143">
        <v>93434</v>
      </c>
      <c r="B629" s="144" t="s">
        <v>4029</v>
      </c>
      <c r="C629" s="143" t="s">
        <v>2996</v>
      </c>
      <c r="D629" s="146">
        <v>210.93</v>
      </c>
    </row>
    <row r="630" spans="1:4" ht="40.5">
      <c r="A630" s="143">
        <v>93440</v>
      </c>
      <c r="B630" s="144" t="s">
        <v>4030</v>
      </c>
      <c r="C630" s="143" t="s">
        <v>2996</v>
      </c>
      <c r="D630" s="146">
        <v>87.43</v>
      </c>
    </row>
    <row r="631" spans="1:4" ht="40.5">
      <c r="A631" s="143">
        <v>95122</v>
      </c>
      <c r="B631" s="144" t="s">
        <v>4031</v>
      </c>
      <c r="C631" s="143" t="s">
        <v>2996</v>
      </c>
      <c r="D631" s="146">
        <v>155.77000000000001</v>
      </c>
    </row>
    <row r="632" spans="1:4" ht="40.5">
      <c r="A632" s="143">
        <v>95128</v>
      </c>
      <c r="B632" s="144" t="s">
        <v>3027</v>
      </c>
      <c r="C632" s="143" t="s">
        <v>2996</v>
      </c>
      <c r="D632" s="146">
        <v>37.619999999999997</v>
      </c>
    </row>
    <row r="633" spans="1:4" ht="40.5">
      <c r="A633" s="143">
        <v>95140</v>
      </c>
      <c r="B633" s="144" t="s">
        <v>4033</v>
      </c>
      <c r="C633" s="143" t="s">
        <v>2996</v>
      </c>
      <c r="D633" s="146">
        <v>0.03</v>
      </c>
    </row>
    <row r="634" spans="1:4" ht="40.5">
      <c r="A634" s="143">
        <v>95213</v>
      </c>
      <c r="B634" s="144" t="s">
        <v>4034</v>
      </c>
      <c r="C634" s="143" t="s">
        <v>2996</v>
      </c>
      <c r="D634" s="146">
        <v>73.209999999999994</v>
      </c>
    </row>
    <row r="635" spans="1:4" ht="27">
      <c r="A635" s="143">
        <v>95259</v>
      </c>
      <c r="B635" s="144" t="s">
        <v>3028</v>
      </c>
      <c r="C635" s="143" t="s">
        <v>2996</v>
      </c>
      <c r="D635" s="146">
        <v>14.56</v>
      </c>
    </row>
    <row r="636" spans="1:4" ht="40.5">
      <c r="A636" s="143">
        <v>95265</v>
      </c>
      <c r="B636" s="144" t="s">
        <v>4035</v>
      </c>
      <c r="C636" s="143" t="s">
        <v>2996</v>
      </c>
      <c r="D636" s="146">
        <v>0.79</v>
      </c>
    </row>
    <row r="637" spans="1:4" ht="54">
      <c r="A637" s="143">
        <v>95271</v>
      </c>
      <c r="B637" s="144" t="s">
        <v>4036</v>
      </c>
      <c r="C637" s="143" t="s">
        <v>2996</v>
      </c>
      <c r="D637" s="146">
        <v>0.5</v>
      </c>
    </row>
    <row r="638" spans="1:4" ht="40.5">
      <c r="A638" s="143">
        <v>95277</v>
      </c>
      <c r="B638" s="144" t="s">
        <v>4037</v>
      </c>
      <c r="C638" s="143" t="s">
        <v>2996</v>
      </c>
      <c r="D638" s="146">
        <v>0.5</v>
      </c>
    </row>
    <row r="639" spans="1:4" ht="40.5">
      <c r="A639" s="143">
        <v>95283</v>
      </c>
      <c r="B639" s="144" t="s">
        <v>4038</v>
      </c>
      <c r="C639" s="143" t="s">
        <v>2996</v>
      </c>
      <c r="D639" s="146">
        <v>0.6</v>
      </c>
    </row>
    <row r="640" spans="1:4" ht="67.5">
      <c r="A640" s="143">
        <v>95621</v>
      </c>
      <c r="B640" s="144" t="s">
        <v>5960</v>
      </c>
      <c r="C640" s="143" t="s">
        <v>2996</v>
      </c>
      <c r="D640" s="146">
        <v>14.24</v>
      </c>
    </row>
    <row r="641" spans="1:4" ht="54">
      <c r="A641" s="143">
        <v>95632</v>
      </c>
      <c r="B641" s="144" t="s">
        <v>5961</v>
      </c>
      <c r="C641" s="143" t="s">
        <v>2996</v>
      </c>
      <c r="D641" s="146">
        <v>67.14</v>
      </c>
    </row>
    <row r="642" spans="1:4" ht="40.5">
      <c r="A642" s="143">
        <v>95703</v>
      </c>
      <c r="B642" s="144" t="s">
        <v>5962</v>
      </c>
      <c r="C642" s="143" t="s">
        <v>2996</v>
      </c>
      <c r="D642" s="146">
        <v>21.17</v>
      </c>
    </row>
    <row r="643" spans="1:4" ht="54">
      <c r="A643" s="143">
        <v>95709</v>
      </c>
      <c r="B643" s="144" t="s">
        <v>5963</v>
      </c>
      <c r="C643" s="143" t="s">
        <v>2996</v>
      </c>
      <c r="D643" s="146">
        <v>68.03</v>
      </c>
    </row>
    <row r="644" spans="1:4" ht="67.5">
      <c r="A644" s="143">
        <v>95715</v>
      </c>
      <c r="B644" s="144" t="s">
        <v>5964</v>
      </c>
      <c r="C644" s="143" t="s">
        <v>2996</v>
      </c>
      <c r="D644" s="146">
        <v>82.18</v>
      </c>
    </row>
    <row r="645" spans="1:4" ht="81">
      <c r="A645" s="143">
        <v>95721</v>
      </c>
      <c r="B645" s="144" t="s">
        <v>5965</v>
      </c>
      <c r="C645" s="143" t="s">
        <v>2996</v>
      </c>
      <c r="D645" s="146">
        <v>79.81</v>
      </c>
    </row>
    <row r="646" spans="1:4" ht="40.5">
      <c r="A646" s="143">
        <v>95873</v>
      </c>
      <c r="B646" s="144" t="s">
        <v>5966</v>
      </c>
      <c r="C646" s="143" t="s">
        <v>2996</v>
      </c>
      <c r="D646" s="146">
        <v>10.57</v>
      </c>
    </row>
    <row r="647" spans="1:4" ht="40.5">
      <c r="A647" s="143">
        <v>96014</v>
      </c>
      <c r="B647" s="144" t="s">
        <v>5967</v>
      </c>
      <c r="C647" s="143" t="s">
        <v>2996</v>
      </c>
      <c r="D647" s="146">
        <v>41.92</v>
      </c>
    </row>
    <row r="648" spans="1:4" ht="40.5">
      <c r="A648" s="143">
        <v>96021</v>
      </c>
      <c r="B648" s="144" t="s">
        <v>5968</v>
      </c>
      <c r="C648" s="143" t="s">
        <v>2996</v>
      </c>
      <c r="D648" s="146">
        <v>41.61</v>
      </c>
    </row>
    <row r="649" spans="1:4" ht="40.5">
      <c r="A649" s="143">
        <v>96029</v>
      </c>
      <c r="B649" s="144" t="s">
        <v>5969</v>
      </c>
      <c r="C649" s="143" t="s">
        <v>2996</v>
      </c>
      <c r="D649" s="146">
        <v>35.97</v>
      </c>
    </row>
    <row r="650" spans="1:4" ht="54">
      <c r="A650" s="143">
        <v>96036</v>
      </c>
      <c r="B650" s="144" t="s">
        <v>5970</v>
      </c>
      <c r="C650" s="143" t="s">
        <v>2996</v>
      </c>
      <c r="D650" s="146">
        <v>53.73</v>
      </c>
    </row>
    <row r="651" spans="1:4" ht="40.5">
      <c r="A651" s="143">
        <v>96155</v>
      </c>
      <c r="B651" s="144" t="s">
        <v>5971</v>
      </c>
      <c r="C651" s="143" t="s">
        <v>2996</v>
      </c>
      <c r="D651" s="146">
        <v>36.28</v>
      </c>
    </row>
    <row r="652" spans="1:4" ht="54">
      <c r="A652" s="143">
        <v>96156</v>
      </c>
      <c r="B652" s="144" t="s">
        <v>5972</v>
      </c>
      <c r="C652" s="143" t="s">
        <v>2996</v>
      </c>
      <c r="D652" s="146">
        <v>44.46</v>
      </c>
    </row>
    <row r="653" spans="1:4" ht="40.5">
      <c r="A653" s="143">
        <v>96159</v>
      </c>
      <c r="B653" s="144" t="s">
        <v>4032</v>
      </c>
      <c r="C653" s="143" t="s">
        <v>2996</v>
      </c>
      <c r="D653" s="146">
        <v>78.89</v>
      </c>
    </row>
    <row r="654" spans="1:4" ht="40.5">
      <c r="A654" s="143">
        <v>96246</v>
      </c>
      <c r="B654" s="144" t="s">
        <v>5973</v>
      </c>
      <c r="C654" s="143" t="s">
        <v>2996</v>
      </c>
      <c r="D654" s="146">
        <v>40.99</v>
      </c>
    </row>
    <row r="655" spans="1:4" ht="54">
      <c r="A655" s="143">
        <v>96464</v>
      </c>
      <c r="B655" s="144" t="s">
        <v>5974</v>
      </c>
      <c r="C655" s="143" t="s">
        <v>2996</v>
      </c>
      <c r="D655" s="146">
        <v>72.8</v>
      </c>
    </row>
    <row r="656" spans="1:4" ht="54">
      <c r="A656" s="143">
        <v>98765</v>
      </c>
      <c r="B656" s="144" t="s">
        <v>5975</v>
      </c>
      <c r="C656" s="143" t="s">
        <v>2996</v>
      </c>
      <c r="D656" s="146">
        <v>0.09</v>
      </c>
    </row>
    <row r="657" spans="1:4" ht="67.5">
      <c r="A657" s="143">
        <v>99834</v>
      </c>
      <c r="B657" s="144" t="s">
        <v>6972</v>
      </c>
      <c r="C657" s="143" t="s">
        <v>2996</v>
      </c>
      <c r="D657" s="146">
        <v>0.28000000000000003</v>
      </c>
    </row>
    <row r="658" spans="1:4" ht="40.5">
      <c r="A658" s="143">
        <v>100642</v>
      </c>
      <c r="B658" s="144" t="s">
        <v>7859</v>
      </c>
      <c r="C658" s="143" t="s">
        <v>2996</v>
      </c>
      <c r="D658" s="146">
        <v>176.69</v>
      </c>
    </row>
    <row r="659" spans="1:4" ht="40.5">
      <c r="A659" s="143">
        <v>100648</v>
      </c>
      <c r="B659" s="144" t="s">
        <v>7860</v>
      </c>
      <c r="C659" s="143" t="s">
        <v>2996</v>
      </c>
      <c r="D659" s="146">
        <v>438.95</v>
      </c>
    </row>
    <row r="660" spans="1:4" ht="40.5">
      <c r="A660" s="143">
        <v>102274</v>
      </c>
      <c r="B660" s="144" t="s">
        <v>9425</v>
      </c>
      <c r="C660" s="143" t="s">
        <v>2996</v>
      </c>
      <c r="D660" s="146">
        <v>13.66</v>
      </c>
    </row>
    <row r="661" spans="1:4" ht="54">
      <c r="A661" s="143">
        <v>104092</v>
      </c>
      <c r="B661" s="144" t="s">
        <v>11899</v>
      </c>
      <c r="C661" s="143" t="s">
        <v>2996</v>
      </c>
      <c r="D661" s="146">
        <v>0.16</v>
      </c>
    </row>
    <row r="662" spans="1:4" ht="54">
      <c r="A662" s="143">
        <v>104098</v>
      </c>
      <c r="B662" s="144" t="s">
        <v>11900</v>
      </c>
      <c r="C662" s="143" t="s">
        <v>2996</v>
      </c>
      <c r="D662" s="146">
        <v>0.24</v>
      </c>
    </row>
    <row r="663" spans="1:4" ht="67.5">
      <c r="A663" s="143">
        <v>5089</v>
      </c>
      <c r="B663" s="144" t="s">
        <v>3029</v>
      </c>
      <c r="C663" s="143" t="s">
        <v>15</v>
      </c>
      <c r="D663" s="146">
        <v>39.659999999999997</v>
      </c>
    </row>
    <row r="664" spans="1:4" ht="54">
      <c r="A664" s="143">
        <v>5627</v>
      </c>
      <c r="B664" s="144" t="s">
        <v>3484</v>
      </c>
      <c r="C664" s="143" t="s">
        <v>15</v>
      </c>
      <c r="D664" s="146">
        <v>47.6</v>
      </c>
    </row>
    <row r="665" spans="1:4" ht="54">
      <c r="A665" s="143">
        <v>5628</v>
      </c>
      <c r="B665" s="144" t="s">
        <v>3485</v>
      </c>
      <c r="C665" s="143" t="s">
        <v>15</v>
      </c>
      <c r="D665" s="146">
        <v>6.46</v>
      </c>
    </row>
    <row r="666" spans="1:4" ht="54">
      <c r="A666" s="143">
        <v>5629</v>
      </c>
      <c r="B666" s="144" t="s">
        <v>3486</v>
      </c>
      <c r="C666" s="143" t="s">
        <v>15</v>
      </c>
      <c r="D666" s="146">
        <v>59.5</v>
      </c>
    </row>
    <row r="667" spans="1:4" ht="54">
      <c r="A667" s="143">
        <v>5630</v>
      </c>
      <c r="B667" s="144" t="s">
        <v>3487</v>
      </c>
      <c r="C667" s="143" t="s">
        <v>15</v>
      </c>
      <c r="D667" s="146">
        <v>80.12</v>
      </c>
    </row>
    <row r="668" spans="1:4" ht="54">
      <c r="A668" s="143">
        <v>5658</v>
      </c>
      <c r="B668" s="144" t="s">
        <v>3502</v>
      </c>
      <c r="C668" s="143" t="s">
        <v>15</v>
      </c>
      <c r="D668" s="146">
        <v>3.05</v>
      </c>
    </row>
    <row r="669" spans="1:4" ht="94.5">
      <c r="A669" s="143">
        <v>5664</v>
      </c>
      <c r="B669" s="144" t="s">
        <v>3488</v>
      </c>
      <c r="C669" s="143" t="s">
        <v>15</v>
      </c>
      <c r="D669" s="146">
        <v>30.29</v>
      </c>
    </row>
    <row r="670" spans="1:4" ht="94.5">
      <c r="A670" s="143">
        <v>5667</v>
      </c>
      <c r="B670" s="144" t="s">
        <v>3493</v>
      </c>
      <c r="C670" s="143" t="s">
        <v>15</v>
      </c>
      <c r="D670" s="146">
        <v>26.94</v>
      </c>
    </row>
    <row r="671" spans="1:4" ht="94.5">
      <c r="A671" s="143">
        <v>5668</v>
      </c>
      <c r="B671" s="144" t="s">
        <v>3494</v>
      </c>
      <c r="C671" s="143" t="s">
        <v>15</v>
      </c>
      <c r="D671" s="146">
        <v>56.99</v>
      </c>
    </row>
    <row r="672" spans="1:4" ht="67.5">
      <c r="A672" s="143">
        <v>5674</v>
      </c>
      <c r="B672" s="144" t="s">
        <v>3498</v>
      </c>
      <c r="C672" s="143" t="s">
        <v>15</v>
      </c>
      <c r="D672" s="146">
        <v>38.15</v>
      </c>
    </row>
    <row r="673" spans="1:4" ht="67.5">
      <c r="A673" s="143">
        <v>5692</v>
      </c>
      <c r="B673" s="144" t="s">
        <v>3638</v>
      </c>
      <c r="C673" s="143" t="s">
        <v>15</v>
      </c>
      <c r="D673" s="146">
        <v>0.25</v>
      </c>
    </row>
    <row r="674" spans="1:4" ht="67.5">
      <c r="A674" s="143">
        <v>5693</v>
      </c>
      <c r="B674" s="144" t="s">
        <v>3639</v>
      </c>
      <c r="C674" s="143" t="s">
        <v>15</v>
      </c>
      <c r="D674" s="146">
        <v>24.14</v>
      </c>
    </row>
    <row r="675" spans="1:4" ht="67.5">
      <c r="A675" s="143">
        <v>5695</v>
      </c>
      <c r="B675" s="144" t="s">
        <v>3509</v>
      </c>
      <c r="C675" s="143" t="s">
        <v>15</v>
      </c>
      <c r="D675" s="146">
        <v>33.049999999999997</v>
      </c>
    </row>
    <row r="676" spans="1:4" ht="40.5">
      <c r="A676" s="143">
        <v>5703</v>
      </c>
      <c r="B676" s="144" t="s">
        <v>3030</v>
      </c>
      <c r="C676" s="143" t="s">
        <v>15</v>
      </c>
      <c r="D676" s="146">
        <v>21.65</v>
      </c>
    </row>
    <row r="677" spans="1:4" ht="81">
      <c r="A677" s="143">
        <v>5705</v>
      </c>
      <c r="B677" s="144" t="s">
        <v>3516</v>
      </c>
      <c r="C677" s="143" t="s">
        <v>15</v>
      </c>
      <c r="D677" s="146">
        <v>31.6</v>
      </c>
    </row>
    <row r="678" spans="1:4" ht="40.5">
      <c r="A678" s="143">
        <v>5707</v>
      </c>
      <c r="B678" s="144" t="s">
        <v>3913</v>
      </c>
      <c r="C678" s="143" t="s">
        <v>15</v>
      </c>
      <c r="D678" s="146">
        <v>71.44</v>
      </c>
    </row>
    <row r="679" spans="1:4" ht="54">
      <c r="A679" s="143">
        <v>5710</v>
      </c>
      <c r="B679" s="144" t="s">
        <v>3522</v>
      </c>
      <c r="C679" s="143" t="s">
        <v>15</v>
      </c>
      <c r="D679" s="146">
        <v>160.32</v>
      </c>
    </row>
    <row r="680" spans="1:4" ht="54">
      <c r="A680" s="143">
        <v>5711</v>
      </c>
      <c r="B680" s="144" t="s">
        <v>3523</v>
      </c>
      <c r="C680" s="143" t="s">
        <v>15</v>
      </c>
      <c r="D680" s="146">
        <v>110.7</v>
      </c>
    </row>
    <row r="681" spans="1:4" ht="40.5">
      <c r="A681" s="143">
        <v>5714</v>
      </c>
      <c r="B681" s="144" t="s">
        <v>3031</v>
      </c>
      <c r="C681" s="143" t="s">
        <v>15</v>
      </c>
      <c r="D681" s="146">
        <v>14.86</v>
      </c>
    </row>
    <row r="682" spans="1:4" ht="40.5">
      <c r="A682" s="143">
        <v>5715</v>
      </c>
      <c r="B682" s="144" t="s">
        <v>3032</v>
      </c>
      <c r="C682" s="143" t="s">
        <v>15</v>
      </c>
      <c r="D682" s="146">
        <v>83.77</v>
      </c>
    </row>
    <row r="683" spans="1:4" ht="40.5">
      <c r="A683" s="143">
        <v>5718</v>
      </c>
      <c r="B683" s="144" t="s">
        <v>3530</v>
      </c>
      <c r="C683" s="143" t="s">
        <v>15</v>
      </c>
      <c r="D683" s="146">
        <v>132.13</v>
      </c>
    </row>
    <row r="684" spans="1:4" ht="54">
      <c r="A684" s="143">
        <v>5721</v>
      </c>
      <c r="B684" s="144" t="s">
        <v>3033</v>
      </c>
      <c r="C684" s="143" t="s">
        <v>15</v>
      </c>
      <c r="D684" s="146">
        <v>116.58</v>
      </c>
    </row>
    <row r="685" spans="1:4" ht="40.5">
      <c r="A685" s="143">
        <v>5722</v>
      </c>
      <c r="B685" s="144" t="s">
        <v>3535</v>
      </c>
      <c r="C685" s="143" t="s">
        <v>15</v>
      </c>
      <c r="D685" s="146">
        <v>269.62</v>
      </c>
    </row>
    <row r="686" spans="1:4" ht="40.5">
      <c r="A686" s="143">
        <v>5724</v>
      </c>
      <c r="B686" s="144" t="s">
        <v>3693</v>
      </c>
      <c r="C686" s="143" t="s">
        <v>15</v>
      </c>
      <c r="D686" s="146">
        <v>56.61</v>
      </c>
    </row>
    <row r="687" spans="1:4" ht="67.5">
      <c r="A687" s="143">
        <v>5727</v>
      </c>
      <c r="B687" s="144" t="s">
        <v>3540</v>
      </c>
      <c r="C687" s="143" t="s">
        <v>15</v>
      </c>
      <c r="D687" s="146">
        <v>11.51</v>
      </c>
    </row>
    <row r="688" spans="1:4" ht="54">
      <c r="A688" s="143">
        <v>5729</v>
      </c>
      <c r="B688" s="144" t="s">
        <v>3544</v>
      </c>
      <c r="C688" s="143" t="s">
        <v>15</v>
      </c>
      <c r="D688" s="146">
        <v>46.84</v>
      </c>
    </row>
    <row r="689" spans="1:4" ht="67.5">
      <c r="A689" s="143">
        <v>5730</v>
      </c>
      <c r="B689" s="144" t="s">
        <v>3545</v>
      </c>
      <c r="C689" s="143" t="s">
        <v>15</v>
      </c>
      <c r="D689" s="146">
        <v>50.81</v>
      </c>
    </row>
    <row r="690" spans="1:4" ht="94.5">
      <c r="A690" s="143">
        <v>5735</v>
      </c>
      <c r="B690" s="144" t="s">
        <v>3549</v>
      </c>
      <c r="C690" s="143" t="s">
        <v>15</v>
      </c>
      <c r="D690" s="146">
        <v>29.22</v>
      </c>
    </row>
    <row r="691" spans="1:4" ht="94.5">
      <c r="A691" s="143">
        <v>5736</v>
      </c>
      <c r="B691" s="144" t="s">
        <v>3550</v>
      </c>
      <c r="C691" s="143" t="s">
        <v>15</v>
      </c>
      <c r="D691" s="146">
        <v>51.93</v>
      </c>
    </row>
    <row r="692" spans="1:4" ht="67.5">
      <c r="A692" s="143">
        <v>5738</v>
      </c>
      <c r="B692" s="144" t="s">
        <v>3554</v>
      </c>
      <c r="C692" s="143" t="s">
        <v>15</v>
      </c>
      <c r="D692" s="146">
        <v>41.65</v>
      </c>
    </row>
    <row r="693" spans="1:4" ht="67.5">
      <c r="A693" s="143">
        <v>5739</v>
      </c>
      <c r="B693" s="144" t="s">
        <v>3555</v>
      </c>
      <c r="C693" s="143" t="s">
        <v>15</v>
      </c>
      <c r="D693" s="146">
        <v>52.12</v>
      </c>
    </row>
    <row r="694" spans="1:4" ht="81">
      <c r="A694" s="143">
        <v>5741</v>
      </c>
      <c r="B694" s="144" t="s">
        <v>3559</v>
      </c>
      <c r="C694" s="143" t="s">
        <v>15</v>
      </c>
      <c r="D694" s="146">
        <v>46.28</v>
      </c>
    </row>
    <row r="695" spans="1:4" ht="81">
      <c r="A695" s="143">
        <v>5742</v>
      </c>
      <c r="B695" s="144" t="s">
        <v>3560</v>
      </c>
      <c r="C695" s="143" t="s">
        <v>15</v>
      </c>
      <c r="D695" s="146">
        <v>34.29</v>
      </c>
    </row>
    <row r="696" spans="1:4" ht="67.5">
      <c r="A696" s="143">
        <v>5747</v>
      </c>
      <c r="B696" s="144" t="s">
        <v>3597</v>
      </c>
      <c r="C696" s="143" t="s">
        <v>15</v>
      </c>
      <c r="D696" s="146">
        <v>196.63</v>
      </c>
    </row>
    <row r="697" spans="1:4" ht="67.5">
      <c r="A697" s="143">
        <v>5751</v>
      </c>
      <c r="B697" s="144" t="s">
        <v>3034</v>
      </c>
      <c r="C697" s="143" t="s">
        <v>15</v>
      </c>
      <c r="D697" s="146">
        <v>27.01</v>
      </c>
    </row>
    <row r="698" spans="1:4" ht="67.5">
      <c r="A698" s="143">
        <v>5754</v>
      </c>
      <c r="B698" s="144" t="s">
        <v>3564</v>
      </c>
      <c r="C698" s="143" t="s">
        <v>15</v>
      </c>
      <c r="D698" s="146">
        <v>29.65</v>
      </c>
    </row>
    <row r="699" spans="1:4" ht="81">
      <c r="A699" s="143">
        <v>5763</v>
      </c>
      <c r="B699" s="144" t="s">
        <v>3570</v>
      </c>
      <c r="C699" s="143" t="s">
        <v>15</v>
      </c>
      <c r="D699" s="146">
        <v>43.46</v>
      </c>
    </row>
    <row r="700" spans="1:4" ht="54">
      <c r="A700" s="143">
        <v>5765</v>
      </c>
      <c r="B700" s="144" t="s">
        <v>3035</v>
      </c>
      <c r="C700" s="143" t="s">
        <v>15</v>
      </c>
      <c r="D700" s="146">
        <v>5.0199999999999996</v>
      </c>
    </row>
    <row r="701" spans="1:4" ht="54">
      <c r="A701" s="143">
        <v>5766</v>
      </c>
      <c r="B701" s="144" t="s">
        <v>3036</v>
      </c>
      <c r="C701" s="143" t="s">
        <v>15</v>
      </c>
      <c r="D701" s="146">
        <v>3.36</v>
      </c>
    </row>
    <row r="702" spans="1:4" ht="54">
      <c r="A702" s="143">
        <v>5779</v>
      </c>
      <c r="B702" s="144" t="s">
        <v>3037</v>
      </c>
      <c r="C702" s="143" t="s">
        <v>15</v>
      </c>
      <c r="D702" s="146">
        <v>65.42</v>
      </c>
    </row>
    <row r="703" spans="1:4" ht="54">
      <c r="A703" s="143">
        <v>5787</v>
      </c>
      <c r="B703" s="144" t="s">
        <v>3591</v>
      </c>
      <c r="C703" s="143" t="s">
        <v>15</v>
      </c>
      <c r="D703" s="146">
        <v>87.49</v>
      </c>
    </row>
    <row r="704" spans="1:4" ht="54">
      <c r="A704" s="143">
        <v>5797</v>
      </c>
      <c r="B704" s="144" t="s">
        <v>3038</v>
      </c>
      <c r="C704" s="143" t="s">
        <v>15</v>
      </c>
      <c r="D704" s="146">
        <v>5.34</v>
      </c>
    </row>
    <row r="705" spans="1:4" ht="67.5">
      <c r="A705" s="143">
        <v>5800</v>
      </c>
      <c r="B705" s="144" t="s">
        <v>3684</v>
      </c>
      <c r="C705" s="143" t="s">
        <v>15</v>
      </c>
      <c r="D705" s="146">
        <v>0.38</v>
      </c>
    </row>
    <row r="706" spans="1:4" ht="40.5">
      <c r="A706" s="143">
        <v>7032</v>
      </c>
      <c r="B706" s="144" t="s">
        <v>3608</v>
      </c>
      <c r="C706" s="143" t="s">
        <v>15</v>
      </c>
      <c r="D706" s="146">
        <v>5.44</v>
      </c>
    </row>
    <row r="707" spans="1:4" ht="40.5">
      <c r="A707" s="143">
        <v>7033</v>
      </c>
      <c r="B707" s="144" t="s">
        <v>3609</v>
      </c>
      <c r="C707" s="143" t="s">
        <v>15</v>
      </c>
      <c r="D707" s="146">
        <v>0.86</v>
      </c>
    </row>
    <row r="708" spans="1:4" ht="40.5">
      <c r="A708" s="143">
        <v>7034</v>
      </c>
      <c r="B708" s="144" t="s">
        <v>3610</v>
      </c>
      <c r="C708" s="143" t="s">
        <v>15</v>
      </c>
      <c r="D708" s="146">
        <v>4.53</v>
      </c>
    </row>
    <row r="709" spans="1:4" ht="40.5">
      <c r="A709" s="143">
        <v>7035</v>
      </c>
      <c r="B709" s="144" t="s">
        <v>3611</v>
      </c>
      <c r="C709" s="143" t="s">
        <v>15</v>
      </c>
      <c r="D709" s="146">
        <v>318.87</v>
      </c>
    </row>
    <row r="710" spans="1:4" ht="67.5">
      <c r="A710" s="143">
        <v>7038</v>
      </c>
      <c r="B710" s="144" t="s">
        <v>3603</v>
      </c>
      <c r="C710" s="143" t="s">
        <v>15</v>
      </c>
      <c r="D710" s="146">
        <v>47.64</v>
      </c>
    </row>
    <row r="711" spans="1:4" ht="54">
      <c r="A711" s="143">
        <v>7039</v>
      </c>
      <c r="B711" s="144" t="s">
        <v>3604</v>
      </c>
      <c r="C711" s="143" t="s">
        <v>15</v>
      </c>
      <c r="D711" s="146">
        <v>6.61</v>
      </c>
    </row>
    <row r="712" spans="1:4" ht="54">
      <c r="A712" s="143">
        <v>7040</v>
      </c>
      <c r="B712" s="144" t="s">
        <v>3605</v>
      </c>
      <c r="C712" s="143" t="s">
        <v>15</v>
      </c>
      <c r="D712" s="146">
        <v>59.62</v>
      </c>
    </row>
    <row r="713" spans="1:4" ht="67.5">
      <c r="A713" s="143">
        <v>7044</v>
      </c>
      <c r="B713" s="144" t="s">
        <v>3613</v>
      </c>
      <c r="C713" s="143" t="s">
        <v>15</v>
      </c>
      <c r="D713" s="146">
        <v>0.28000000000000003</v>
      </c>
    </row>
    <row r="714" spans="1:4" ht="67.5">
      <c r="A714" s="143">
        <v>7045</v>
      </c>
      <c r="B714" s="144" t="s">
        <v>3614</v>
      </c>
      <c r="C714" s="143" t="s">
        <v>15</v>
      </c>
      <c r="D714" s="146">
        <v>0.03</v>
      </c>
    </row>
    <row r="715" spans="1:4" ht="67.5">
      <c r="A715" s="143">
        <v>7046</v>
      </c>
      <c r="B715" s="144" t="s">
        <v>3615</v>
      </c>
      <c r="C715" s="143" t="s">
        <v>15</v>
      </c>
      <c r="D715" s="146">
        <v>0.31</v>
      </c>
    </row>
    <row r="716" spans="1:4" ht="67.5">
      <c r="A716" s="143">
        <v>7047</v>
      </c>
      <c r="B716" s="144" t="s">
        <v>3616</v>
      </c>
      <c r="C716" s="143" t="s">
        <v>15</v>
      </c>
      <c r="D716" s="146">
        <v>28.5</v>
      </c>
    </row>
    <row r="717" spans="1:4" ht="81">
      <c r="A717" s="143">
        <v>7051</v>
      </c>
      <c r="B717" s="144" t="s">
        <v>3618</v>
      </c>
      <c r="C717" s="143" t="s">
        <v>15</v>
      </c>
      <c r="D717" s="146">
        <v>42.26</v>
      </c>
    </row>
    <row r="718" spans="1:4" ht="81">
      <c r="A718" s="143">
        <v>7052</v>
      </c>
      <c r="B718" s="144" t="s">
        <v>3619</v>
      </c>
      <c r="C718" s="143" t="s">
        <v>15</v>
      </c>
      <c r="D718" s="146">
        <v>5.86</v>
      </c>
    </row>
    <row r="719" spans="1:4" ht="81">
      <c r="A719" s="143">
        <v>7053</v>
      </c>
      <c r="B719" s="144" t="s">
        <v>3620</v>
      </c>
      <c r="C719" s="143" t="s">
        <v>15</v>
      </c>
      <c r="D719" s="146">
        <v>52.88</v>
      </c>
    </row>
    <row r="720" spans="1:4" ht="81">
      <c r="A720" s="143">
        <v>7054</v>
      </c>
      <c r="B720" s="144" t="s">
        <v>3621</v>
      </c>
      <c r="C720" s="143" t="s">
        <v>15</v>
      </c>
      <c r="D720" s="146">
        <v>111</v>
      </c>
    </row>
    <row r="721" spans="1:4" ht="67.5">
      <c r="A721" s="143">
        <v>7058</v>
      </c>
      <c r="B721" s="144" t="s">
        <v>3623</v>
      </c>
      <c r="C721" s="143" t="s">
        <v>15</v>
      </c>
      <c r="D721" s="146">
        <v>19.010000000000002</v>
      </c>
    </row>
    <row r="722" spans="1:4" ht="67.5">
      <c r="A722" s="143">
        <v>7059</v>
      </c>
      <c r="B722" s="144" t="s">
        <v>3624</v>
      </c>
      <c r="C722" s="143" t="s">
        <v>15</v>
      </c>
      <c r="D722" s="146">
        <v>3.71</v>
      </c>
    </row>
    <row r="723" spans="1:4" ht="67.5">
      <c r="A723" s="143">
        <v>7060</v>
      </c>
      <c r="B723" s="144" t="s">
        <v>3625</v>
      </c>
      <c r="C723" s="143" t="s">
        <v>15</v>
      </c>
      <c r="D723" s="146">
        <v>34.18</v>
      </c>
    </row>
    <row r="724" spans="1:4" ht="81">
      <c r="A724" s="143">
        <v>7061</v>
      </c>
      <c r="B724" s="144" t="s">
        <v>3626</v>
      </c>
      <c r="C724" s="143" t="s">
        <v>15</v>
      </c>
      <c r="D724" s="146">
        <v>101.33</v>
      </c>
    </row>
    <row r="725" spans="1:4" ht="40.5">
      <c r="A725" s="143">
        <v>7063</v>
      </c>
      <c r="B725" s="144" t="s">
        <v>3039</v>
      </c>
      <c r="C725" s="143" t="s">
        <v>15</v>
      </c>
      <c r="D725" s="146">
        <v>18.54</v>
      </c>
    </row>
    <row r="726" spans="1:4" ht="40.5">
      <c r="A726" s="143">
        <v>7064</v>
      </c>
      <c r="B726" s="144" t="s">
        <v>3040</v>
      </c>
      <c r="C726" s="143" t="s">
        <v>15</v>
      </c>
      <c r="D726" s="146">
        <v>2.57</v>
      </c>
    </row>
    <row r="727" spans="1:4" ht="40.5">
      <c r="A727" s="143">
        <v>7065</v>
      </c>
      <c r="B727" s="144" t="s">
        <v>3041</v>
      </c>
      <c r="C727" s="143" t="s">
        <v>15</v>
      </c>
      <c r="D727" s="146">
        <v>20.28</v>
      </c>
    </row>
    <row r="728" spans="1:4" ht="40.5">
      <c r="A728" s="143">
        <v>7066</v>
      </c>
      <c r="B728" s="144" t="s">
        <v>3042</v>
      </c>
      <c r="C728" s="143" t="s">
        <v>15</v>
      </c>
      <c r="D728" s="146">
        <v>120.23</v>
      </c>
    </row>
    <row r="729" spans="1:4" ht="94.5">
      <c r="A729" s="143">
        <v>53786</v>
      </c>
      <c r="B729" s="144" t="s">
        <v>3489</v>
      </c>
      <c r="C729" s="143" t="s">
        <v>15</v>
      </c>
      <c r="D729" s="146">
        <v>63.46</v>
      </c>
    </row>
    <row r="730" spans="1:4" ht="81">
      <c r="A730" s="143">
        <v>53788</v>
      </c>
      <c r="B730" s="144" t="s">
        <v>3499</v>
      </c>
      <c r="C730" s="143" t="s">
        <v>15</v>
      </c>
      <c r="D730" s="146">
        <v>71.05</v>
      </c>
    </row>
    <row r="731" spans="1:4" ht="81">
      <c r="A731" s="143">
        <v>53792</v>
      </c>
      <c r="B731" s="144" t="s">
        <v>3510</v>
      </c>
      <c r="C731" s="143" t="s">
        <v>15</v>
      </c>
      <c r="D731" s="146">
        <v>125.95</v>
      </c>
    </row>
    <row r="732" spans="1:4" ht="40.5">
      <c r="A732" s="143">
        <v>53794</v>
      </c>
      <c r="B732" s="144" t="s">
        <v>3043</v>
      </c>
      <c r="C732" s="143" t="s">
        <v>15</v>
      </c>
      <c r="D732" s="146">
        <v>35</v>
      </c>
    </row>
    <row r="733" spans="1:4" ht="94.5">
      <c r="A733" s="143">
        <v>53797</v>
      </c>
      <c r="B733" s="144" t="s">
        <v>3517</v>
      </c>
      <c r="C733" s="143" t="s">
        <v>15</v>
      </c>
      <c r="D733" s="146">
        <v>144.85</v>
      </c>
    </row>
    <row r="734" spans="1:4" ht="40.5">
      <c r="A734" s="143">
        <v>53804</v>
      </c>
      <c r="B734" s="144" t="s">
        <v>3526</v>
      </c>
      <c r="C734" s="143" t="s">
        <v>15</v>
      </c>
      <c r="D734" s="146">
        <v>6.34</v>
      </c>
    </row>
    <row r="735" spans="1:4" ht="40.5">
      <c r="A735" s="143">
        <v>53806</v>
      </c>
      <c r="B735" s="144" t="s">
        <v>3531</v>
      </c>
      <c r="C735" s="143" t="s">
        <v>15</v>
      </c>
      <c r="D735" s="146">
        <v>72.94</v>
      </c>
    </row>
    <row r="736" spans="1:4" ht="54">
      <c r="A736" s="143">
        <v>53810</v>
      </c>
      <c r="B736" s="144" t="s">
        <v>3044</v>
      </c>
      <c r="C736" s="143" t="s">
        <v>15</v>
      </c>
      <c r="D736" s="146">
        <v>73.39</v>
      </c>
    </row>
    <row r="737" spans="1:4" ht="40.5">
      <c r="A737" s="143">
        <v>53814</v>
      </c>
      <c r="B737" s="144" t="s">
        <v>3536</v>
      </c>
      <c r="C737" s="143" t="s">
        <v>15</v>
      </c>
      <c r="D737" s="146">
        <v>240.39</v>
      </c>
    </row>
    <row r="738" spans="1:4" ht="40.5">
      <c r="A738" s="143">
        <v>53817</v>
      </c>
      <c r="B738" s="144" t="s">
        <v>3694</v>
      </c>
      <c r="C738" s="143" t="s">
        <v>15</v>
      </c>
      <c r="D738" s="146">
        <v>77.67</v>
      </c>
    </row>
    <row r="739" spans="1:4" ht="67.5">
      <c r="A739" s="143">
        <v>53818</v>
      </c>
      <c r="B739" s="144" t="s">
        <v>3541</v>
      </c>
      <c r="C739" s="143" t="s">
        <v>15</v>
      </c>
      <c r="D739" s="146">
        <v>9.1999999999999993</v>
      </c>
    </row>
    <row r="740" spans="1:4" ht="67.5">
      <c r="A740" s="143">
        <v>53827</v>
      </c>
      <c r="B740" s="144" t="s">
        <v>3045</v>
      </c>
      <c r="C740" s="143" t="s">
        <v>15</v>
      </c>
      <c r="D740" s="146">
        <v>141.80000000000001</v>
      </c>
    </row>
    <row r="741" spans="1:4" ht="67.5">
      <c r="A741" s="143">
        <v>53829</v>
      </c>
      <c r="B741" s="144" t="s">
        <v>3565</v>
      </c>
      <c r="C741" s="143" t="s">
        <v>15</v>
      </c>
      <c r="D741" s="146">
        <v>144.85</v>
      </c>
    </row>
    <row r="742" spans="1:4" ht="81">
      <c r="A742" s="143">
        <v>53831</v>
      </c>
      <c r="B742" s="144" t="s">
        <v>3571</v>
      </c>
      <c r="C742" s="143" t="s">
        <v>15</v>
      </c>
      <c r="D742" s="146">
        <v>239.27</v>
      </c>
    </row>
    <row r="743" spans="1:4" ht="40.5">
      <c r="A743" s="143">
        <v>53840</v>
      </c>
      <c r="B743" s="144" t="s">
        <v>3576</v>
      </c>
      <c r="C743" s="143" t="s">
        <v>15</v>
      </c>
      <c r="D743" s="146">
        <v>3.44</v>
      </c>
    </row>
    <row r="744" spans="1:4" ht="40.5">
      <c r="A744" s="143">
        <v>53841</v>
      </c>
      <c r="B744" s="144" t="s">
        <v>3577</v>
      </c>
      <c r="C744" s="143" t="s">
        <v>15</v>
      </c>
      <c r="D744" s="146">
        <v>2.39</v>
      </c>
    </row>
    <row r="745" spans="1:4" ht="54">
      <c r="A745" s="143">
        <v>53849</v>
      </c>
      <c r="B745" s="144" t="s">
        <v>3584</v>
      </c>
      <c r="C745" s="143" t="s">
        <v>15</v>
      </c>
      <c r="D745" s="146">
        <v>104.08</v>
      </c>
    </row>
    <row r="746" spans="1:4" ht="54">
      <c r="A746" s="143">
        <v>53857</v>
      </c>
      <c r="B746" s="144" t="s">
        <v>3586</v>
      </c>
      <c r="C746" s="143" t="s">
        <v>15</v>
      </c>
      <c r="D746" s="146">
        <v>61.5</v>
      </c>
    </row>
    <row r="747" spans="1:4" ht="54">
      <c r="A747" s="143">
        <v>53858</v>
      </c>
      <c r="B747" s="144" t="s">
        <v>3587</v>
      </c>
      <c r="C747" s="143" t="s">
        <v>15</v>
      </c>
      <c r="D747" s="146">
        <v>56.84</v>
      </c>
    </row>
    <row r="748" spans="1:4" ht="54">
      <c r="A748" s="143">
        <v>53861</v>
      </c>
      <c r="B748" s="144" t="s">
        <v>3592</v>
      </c>
      <c r="C748" s="143" t="s">
        <v>15</v>
      </c>
      <c r="D748" s="146">
        <v>59.69</v>
      </c>
    </row>
    <row r="749" spans="1:4" ht="40.5">
      <c r="A749" s="143">
        <v>53863</v>
      </c>
      <c r="B749" s="144" t="s">
        <v>3505</v>
      </c>
      <c r="C749" s="143" t="s">
        <v>15</v>
      </c>
      <c r="D749" s="146">
        <v>2.2400000000000002</v>
      </c>
    </row>
    <row r="750" spans="1:4" ht="54">
      <c r="A750" s="143">
        <v>53865</v>
      </c>
      <c r="B750" s="144" t="s">
        <v>3595</v>
      </c>
      <c r="C750" s="143" t="s">
        <v>15</v>
      </c>
      <c r="D750" s="146">
        <v>58.62</v>
      </c>
    </row>
    <row r="751" spans="1:4" ht="67.5">
      <c r="A751" s="143">
        <v>53866</v>
      </c>
      <c r="B751" s="144" t="s">
        <v>3685</v>
      </c>
      <c r="C751" s="143" t="s">
        <v>15</v>
      </c>
      <c r="D751" s="146">
        <v>1.74</v>
      </c>
    </row>
    <row r="752" spans="1:4" ht="67.5">
      <c r="A752" s="143">
        <v>53882</v>
      </c>
      <c r="B752" s="144" t="s">
        <v>3598</v>
      </c>
      <c r="C752" s="143" t="s">
        <v>15</v>
      </c>
      <c r="D752" s="146">
        <v>31.2</v>
      </c>
    </row>
    <row r="753" spans="1:4" ht="67.5">
      <c r="A753" s="143">
        <v>55263</v>
      </c>
      <c r="B753" s="144" t="s">
        <v>3606</v>
      </c>
      <c r="C753" s="143" t="s">
        <v>15</v>
      </c>
      <c r="D753" s="146">
        <v>80.12</v>
      </c>
    </row>
    <row r="754" spans="1:4" ht="40.5">
      <c r="A754" s="143">
        <v>73303</v>
      </c>
      <c r="B754" s="144" t="s">
        <v>3629</v>
      </c>
      <c r="C754" s="143" t="s">
        <v>15</v>
      </c>
      <c r="D754" s="146">
        <v>6.29</v>
      </c>
    </row>
    <row r="755" spans="1:4" ht="40.5">
      <c r="A755" s="143">
        <v>73307</v>
      </c>
      <c r="B755" s="144" t="s">
        <v>3630</v>
      </c>
      <c r="C755" s="143" t="s">
        <v>15</v>
      </c>
      <c r="D755" s="146">
        <v>5.62</v>
      </c>
    </row>
    <row r="756" spans="1:4" ht="67.5">
      <c r="A756" s="143">
        <v>73309</v>
      </c>
      <c r="B756" s="144" t="s">
        <v>3046</v>
      </c>
      <c r="C756" s="143" t="s">
        <v>15</v>
      </c>
      <c r="D756" s="146">
        <v>31.69</v>
      </c>
    </row>
    <row r="757" spans="1:4" ht="40.5">
      <c r="A757" s="143">
        <v>73311</v>
      </c>
      <c r="B757" s="144" t="s">
        <v>3047</v>
      </c>
      <c r="C757" s="143" t="s">
        <v>15</v>
      </c>
      <c r="D757" s="146">
        <v>221.48</v>
      </c>
    </row>
    <row r="758" spans="1:4" ht="67.5">
      <c r="A758" s="143">
        <v>73313</v>
      </c>
      <c r="B758" s="144" t="s">
        <v>3048</v>
      </c>
      <c r="C758" s="143" t="s">
        <v>15</v>
      </c>
      <c r="D758" s="146">
        <v>4.4000000000000004</v>
      </c>
    </row>
    <row r="759" spans="1:4" ht="67.5">
      <c r="A759" s="143">
        <v>73315</v>
      </c>
      <c r="B759" s="144" t="s">
        <v>3049</v>
      </c>
      <c r="C759" s="143" t="s">
        <v>15</v>
      </c>
      <c r="D759" s="146">
        <v>71.05</v>
      </c>
    </row>
    <row r="760" spans="1:4" ht="81">
      <c r="A760" s="143">
        <v>73335</v>
      </c>
      <c r="B760" s="144" t="s">
        <v>3632</v>
      </c>
      <c r="C760" s="143" t="s">
        <v>15</v>
      </c>
      <c r="D760" s="146">
        <v>28.83</v>
      </c>
    </row>
    <row r="761" spans="1:4" ht="94.5">
      <c r="A761" s="143">
        <v>73340</v>
      </c>
      <c r="B761" s="144" t="s">
        <v>3633</v>
      </c>
      <c r="C761" s="143" t="s">
        <v>15</v>
      </c>
      <c r="D761" s="146">
        <v>101.33</v>
      </c>
    </row>
    <row r="762" spans="1:4" ht="81">
      <c r="A762" s="143">
        <v>83361</v>
      </c>
      <c r="B762" s="144" t="s">
        <v>3643</v>
      </c>
      <c r="C762" s="143" t="s">
        <v>15</v>
      </c>
      <c r="D762" s="146">
        <v>37.619999999999997</v>
      </c>
    </row>
    <row r="763" spans="1:4" ht="54">
      <c r="A763" s="143">
        <v>83761</v>
      </c>
      <c r="B763" s="144" t="s">
        <v>3648</v>
      </c>
      <c r="C763" s="143" t="s">
        <v>15</v>
      </c>
      <c r="D763" s="146">
        <v>8.39</v>
      </c>
    </row>
    <row r="764" spans="1:4" ht="54">
      <c r="A764" s="143">
        <v>83762</v>
      </c>
      <c r="B764" s="144" t="s">
        <v>3649</v>
      </c>
      <c r="C764" s="143" t="s">
        <v>15</v>
      </c>
      <c r="D764" s="146">
        <v>7.49</v>
      </c>
    </row>
    <row r="765" spans="1:4" ht="54">
      <c r="A765" s="143">
        <v>83763</v>
      </c>
      <c r="B765" s="144" t="s">
        <v>3650</v>
      </c>
      <c r="C765" s="143" t="s">
        <v>15</v>
      </c>
      <c r="D765" s="146">
        <v>62.42</v>
      </c>
    </row>
    <row r="766" spans="1:4" ht="54">
      <c r="A766" s="143">
        <v>83764</v>
      </c>
      <c r="B766" s="144" t="s">
        <v>3651</v>
      </c>
      <c r="C766" s="143" t="s">
        <v>15</v>
      </c>
      <c r="D766" s="146">
        <v>1.51</v>
      </c>
    </row>
    <row r="767" spans="1:4" ht="40.5">
      <c r="A767" s="143">
        <v>87026</v>
      </c>
      <c r="B767" s="144" t="s">
        <v>3578</v>
      </c>
      <c r="C767" s="143" t="s">
        <v>15</v>
      </c>
      <c r="D767" s="146">
        <v>0.48</v>
      </c>
    </row>
    <row r="768" spans="1:4" ht="54">
      <c r="A768" s="143">
        <v>87441</v>
      </c>
      <c r="B768" s="144" t="s">
        <v>9426</v>
      </c>
      <c r="C768" s="143" t="s">
        <v>15</v>
      </c>
      <c r="D768" s="146">
        <v>0.49</v>
      </c>
    </row>
    <row r="769" spans="1:4" ht="54">
      <c r="A769" s="143">
        <v>87442</v>
      </c>
      <c r="B769" s="144" t="s">
        <v>9427</v>
      </c>
      <c r="C769" s="143" t="s">
        <v>15</v>
      </c>
      <c r="D769" s="146">
        <v>0.05</v>
      </c>
    </row>
    <row r="770" spans="1:4" ht="54">
      <c r="A770" s="143">
        <v>87443</v>
      </c>
      <c r="B770" s="144" t="s">
        <v>9428</v>
      </c>
      <c r="C770" s="143" t="s">
        <v>15</v>
      </c>
      <c r="D770" s="146">
        <v>0.61</v>
      </c>
    </row>
    <row r="771" spans="1:4" ht="54">
      <c r="A771" s="143">
        <v>87444</v>
      </c>
      <c r="B771" s="144" t="s">
        <v>9429</v>
      </c>
      <c r="C771" s="143" t="s">
        <v>15</v>
      </c>
      <c r="D771" s="146">
        <v>5.2</v>
      </c>
    </row>
    <row r="772" spans="1:4" ht="54">
      <c r="A772" s="143">
        <v>88387</v>
      </c>
      <c r="B772" s="144" t="s">
        <v>3653</v>
      </c>
      <c r="C772" s="143" t="s">
        <v>15</v>
      </c>
      <c r="D772" s="146">
        <v>0.95</v>
      </c>
    </row>
    <row r="773" spans="1:4" ht="54">
      <c r="A773" s="143">
        <v>88389</v>
      </c>
      <c r="B773" s="144" t="s">
        <v>3654</v>
      </c>
      <c r="C773" s="143" t="s">
        <v>15</v>
      </c>
      <c r="D773" s="146">
        <v>0.11</v>
      </c>
    </row>
    <row r="774" spans="1:4" ht="54">
      <c r="A774" s="143">
        <v>88390</v>
      </c>
      <c r="B774" s="144" t="s">
        <v>3655</v>
      </c>
      <c r="C774" s="143" t="s">
        <v>15</v>
      </c>
      <c r="D774" s="146">
        <v>1.04</v>
      </c>
    </row>
    <row r="775" spans="1:4" ht="54">
      <c r="A775" s="143">
        <v>88391</v>
      </c>
      <c r="B775" s="144" t="s">
        <v>3656</v>
      </c>
      <c r="C775" s="143" t="s">
        <v>15</v>
      </c>
      <c r="D775" s="146">
        <v>2.84</v>
      </c>
    </row>
    <row r="776" spans="1:4" ht="54">
      <c r="A776" s="143">
        <v>88394</v>
      </c>
      <c r="B776" s="144" t="s">
        <v>3658</v>
      </c>
      <c r="C776" s="143" t="s">
        <v>15</v>
      </c>
      <c r="D776" s="146">
        <v>1.1299999999999999</v>
      </c>
    </row>
    <row r="777" spans="1:4" ht="54">
      <c r="A777" s="143">
        <v>88395</v>
      </c>
      <c r="B777" s="144" t="s">
        <v>3659</v>
      </c>
      <c r="C777" s="143" t="s">
        <v>15</v>
      </c>
      <c r="D777" s="146">
        <v>0.13</v>
      </c>
    </row>
    <row r="778" spans="1:4" ht="54">
      <c r="A778" s="143">
        <v>88396</v>
      </c>
      <c r="B778" s="144" t="s">
        <v>3660</v>
      </c>
      <c r="C778" s="143" t="s">
        <v>15</v>
      </c>
      <c r="D778" s="146">
        <v>1.24</v>
      </c>
    </row>
    <row r="779" spans="1:4" ht="54">
      <c r="A779" s="143">
        <v>88397</v>
      </c>
      <c r="B779" s="144" t="s">
        <v>3661</v>
      </c>
      <c r="C779" s="143" t="s">
        <v>15</v>
      </c>
      <c r="D779" s="146">
        <v>4.26</v>
      </c>
    </row>
    <row r="780" spans="1:4" ht="54">
      <c r="A780" s="143">
        <v>88400</v>
      </c>
      <c r="B780" s="144" t="s">
        <v>3663</v>
      </c>
      <c r="C780" s="143" t="s">
        <v>15</v>
      </c>
      <c r="D780" s="146">
        <v>0.9</v>
      </c>
    </row>
    <row r="781" spans="1:4" ht="54">
      <c r="A781" s="143">
        <v>88401</v>
      </c>
      <c r="B781" s="144" t="s">
        <v>3664</v>
      </c>
      <c r="C781" s="143" t="s">
        <v>15</v>
      </c>
      <c r="D781" s="146">
        <v>0.1</v>
      </c>
    </row>
    <row r="782" spans="1:4" ht="54">
      <c r="A782" s="143">
        <v>88402</v>
      </c>
      <c r="B782" s="144" t="s">
        <v>3665</v>
      </c>
      <c r="C782" s="143" t="s">
        <v>15</v>
      </c>
      <c r="D782" s="146">
        <v>0.98</v>
      </c>
    </row>
    <row r="783" spans="1:4" ht="54">
      <c r="A783" s="143">
        <v>88403</v>
      </c>
      <c r="B783" s="144" t="s">
        <v>3666</v>
      </c>
      <c r="C783" s="143" t="s">
        <v>15</v>
      </c>
      <c r="D783" s="146">
        <v>1.71</v>
      </c>
    </row>
    <row r="784" spans="1:4" ht="54">
      <c r="A784" s="143">
        <v>88419</v>
      </c>
      <c r="B784" s="144" t="s">
        <v>3050</v>
      </c>
      <c r="C784" s="143" t="s">
        <v>15</v>
      </c>
      <c r="D784" s="146">
        <v>5.86</v>
      </c>
    </row>
    <row r="785" spans="1:4" ht="54">
      <c r="A785" s="143">
        <v>88422</v>
      </c>
      <c r="B785" s="144" t="s">
        <v>3051</v>
      </c>
      <c r="C785" s="143" t="s">
        <v>15</v>
      </c>
      <c r="D785" s="146">
        <v>0.69</v>
      </c>
    </row>
    <row r="786" spans="1:4" ht="54">
      <c r="A786" s="143">
        <v>88425</v>
      </c>
      <c r="B786" s="144" t="s">
        <v>3052</v>
      </c>
      <c r="C786" s="143" t="s">
        <v>15</v>
      </c>
      <c r="D786" s="146">
        <v>7.32</v>
      </c>
    </row>
    <row r="787" spans="1:4" ht="54">
      <c r="A787" s="143">
        <v>88427</v>
      </c>
      <c r="B787" s="144" t="s">
        <v>3667</v>
      </c>
      <c r="C787" s="143" t="s">
        <v>15</v>
      </c>
      <c r="D787" s="146">
        <v>0.96</v>
      </c>
    </row>
    <row r="788" spans="1:4" ht="54">
      <c r="A788" s="143">
        <v>88434</v>
      </c>
      <c r="B788" s="144" t="s">
        <v>3669</v>
      </c>
      <c r="C788" s="143" t="s">
        <v>15</v>
      </c>
      <c r="D788" s="146">
        <v>7.77</v>
      </c>
    </row>
    <row r="789" spans="1:4" ht="54">
      <c r="A789" s="143">
        <v>88435</v>
      </c>
      <c r="B789" s="144" t="s">
        <v>3670</v>
      </c>
      <c r="C789" s="143" t="s">
        <v>15</v>
      </c>
      <c r="D789" s="146">
        <v>0.92</v>
      </c>
    </row>
    <row r="790" spans="1:4" ht="54">
      <c r="A790" s="143">
        <v>88436</v>
      </c>
      <c r="B790" s="144" t="s">
        <v>3671</v>
      </c>
      <c r="C790" s="143" t="s">
        <v>15</v>
      </c>
      <c r="D790" s="146">
        <v>9.7100000000000009</v>
      </c>
    </row>
    <row r="791" spans="1:4" ht="54">
      <c r="A791" s="143">
        <v>88437</v>
      </c>
      <c r="B791" s="144" t="s">
        <v>3672</v>
      </c>
      <c r="C791" s="143" t="s">
        <v>15</v>
      </c>
      <c r="D791" s="146">
        <v>0.96</v>
      </c>
    </row>
    <row r="792" spans="1:4" ht="54">
      <c r="A792" s="143">
        <v>88569</v>
      </c>
      <c r="B792" s="144" t="s">
        <v>3053</v>
      </c>
      <c r="C792" s="143" t="s">
        <v>15</v>
      </c>
      <c r="D792" s="146">
        <v>4.29</v>
      </c>
    </row>
    <row r="793" spans="1:4" ht="54">
      <c r="A793" s="143">
        <v>88570</v>
      </c>
      <c r="B793" s="144" t="s">
        <v>3054</v>
      </c>
      <c r="C793" s="143" t="s">
        <v>15</v>
      </c>
      <c r="D793" s="146">
        <v>0.71</v>
      </c>
    </row>
    <row r="794" spans="1:4" ht="54">
      <c r="A794" s="143">
        <v>88826</v>
      </c>
      <c r="B794" s="144" t="s">
        <v>5976</v>
      </c>
      <c r="C794" s="143" t="s">
        <v>15</v>
      </c>
      <c r="D794" s="146">
        <v>0.35</v>
      </c>
    </row>
    <row r="795" spans="1:4" ht="54">
      <c r="A795" s="143">
        <v>88827</v>
      </c>
      <c r="B795" s="144" t="s">
        <v>5977</v>
      </c>
      <c r="C795" s="143" t="s">
        <v>15</v>
      </c>
      <c r="D795" s="146">
        <v>0.04</v>
      </c>
    </row>
    <row r="796" spans="1:4" ht="54">
      <c r="A796" s="143">
        <v>88828</v>
      </c>
      <c r="B796" s="144" t="s">
        <v>5978</v>
      </c>
      <c r="C796" s="143" t="s">
        <v>15</v>
      </c>
      <c r="D796" s="146">
        <v>0.39</v>
      </c>
    </row>
    <row r="797" spans="1:4" ht="67.5">
      <c r="A797" s="143">
        <v>88829</v>
      </c>
      <c r="B797" s="144" t="s">
        <v>5979</v>
      </c>
      <c r="C797" s="143" t="s">
        <v>15</v>
      </c>
      <c r="D797" s="146">
        <v>1.1299999999999999</v>
      </c>
    </row>
    <row r="798" spans="1:4" ht="54">
      <c r="A798" s="143">
        <v>88832</v>
      </c>
      <c r="B798" s="144" t="s">
        <v>3781</v>
      </c>
      <c r="C798" s="143" t="s">
        <v>15</v>
      </c>
      <c r="D798" s="146">
        <v>45.41</v>
      </c>
    </row>
    <row r="799" spans="1:4" ht="54">
      <c r="A799" s="143">
        <v>88834</v>
      </c>
      <c r="B799" s="144" t="s">
        <v>3782</v>
      </c>
      <c r="C799" s="143" t="s">
        <v>15</v>
      </c>
      <c r="D799" s="146">
        <v>6.16</v>
      </c>
    </row>
    <row r="800" spans="1:4" ht="54">
      <c r="A800" s="143">
        <v>88835</v>
      </c>
      <c r="B800" s="144" t="s">
        <v>3783</v>
      </c>
      <c r="C800" s="143" t="s">
        <v>15</v>
      </c>
      <c r="D800" s="146">
        <v>56.77</v>
      </c>
    </row>
    <row r="801" spans="1:4" ht="54">
      <c r="A801" s="143">
        <v>88836</v>
      </c>
      <c r="B801" s="144" t="s">
        <v>3784</v>
      </c>
      <c r="C801" s="143" t="s">
        <v>15</v>
      </c>
      <c r="D801" s="146">
        <v>79.38</v>
      </c>
    </row>
    <row r="802" spans="1:4" ht="40.5">
      <c r="A802" s="143">
        <v>88839</v>
      </c>
      <c r="B802" s="144" t="s">
        <v>3674</v>
      </c>
      <c r="C802" s="143" t="s">
        <v>15</v>
      </c>
      <c r="D802" s="146">
        <v>33.14</v>
      </c>
    </row>
    <row r="803" spans="1:4" ht="40.5">
      <c r="A803" s="143">
        <v>88840</v>
      </c>
      <c r="B803" s="144" t="s">
        <v>3675</v>
      </c>
      <c r="C803" s="143" t="s">
        <v>15</v>
      </c>
      <c r="D803" s="146">
        <v>7.45</v>
      </c>
    </row>
    <row r="804" spans="1:4" ht="40.5">
      <c r="A804" s="143">
        <v>88841</v>
      </c>
      <c r="B804" s="144" t="s">
        <v>3676</v>
      </c>
      <c r="C804" s="143" t="s">
        <v>15</v>
      </c>
      <c r="D804" s="146">
        <v>59.25</v>
      </c>
    </row>
    <row r="805" spans="1:4" ht="40.5">
      <c r="A805" s="143">
        <v>88842</v>
      </c>
      <c r="B805" s="144" t="s">
        <v>3677</v>
      </c>
      <c r="C805" s="143" t="s">
        <v>15</v>
      </c>
      <c r="D805" s="146">
        <v>97.16</v>
      </c>
    </row>
    <row r="806" spans="1:4" ht="81">
      <c r="A806" s="143">
        <v>88847</v>
      </c>
      <c r="B806" s="144" t="s">
        <v>3561</v>
      </c>
      <c r="C806" s="143" t="s">
        <v>15</v>
      </c>
      <c r="D806" s="146">
        <v>24.69</v>
      </c>
    </row>
    <row r="807" spans="1:4" ht="81">
      <c r="A807" s="143">
        <v>88848</v>
      </c>
      <c r="B807" s="144" t="s">
        <v>3562</v>
      </c>
      <c r="C807" s="143" t="s">
        <v>15</v>
      </c>
      <c r="D807" s="146">
        <v>5.18</v>
      </c>
    </row>
    <row r="808" spans="1:4" ht="67.5">
      <c r="A808" s="143">
        <v>88853</v>
      </c>
      <c r="B808" s="144" t="s">
        <v>3640</v>
      </c>
      <c r="C808" s="143" t="s">
        <v>15</v>
      </c>
      <c r="D808" s="146">
        <v>0.23</v>
      </c>
    </row>
    <row r="809" spans="1:4" ht="67.5">
      <c r="A809" s="143">
        <v>88854</v>
      </c>
      <c r="B809" s="144" t="s">
        <v>3641</v>
      </c>
      <c r="C809" s="143" t="s">
        <v>15</v>
      </c>
      <c r="D809" s="146">
        <v>0.02</v>
      </c>
    </row>
    <row r="810" spans="1:4" ht="54">
      <c r="A810" s="143">
        <v>88855</v>
      </c>
      <c r="B810" s="144" t="s">
        <v>3503</v>
      </c>
      <c r="C810" s="143" t="s">
        <v>15</v>
      </c>
      <c r="D810" s="146">
        <v>4.3899999999999997</v>
      </c>
    </row>
    <row r="811" spans="1:4" ht="54">
      <c r="A811" s="143">
        <v>88856</v>
      </c>
      <c r="B811" s="144" t="s">
        <v>3504</v>
      </c>
      <c r="C811" s="143" t="s">
        <v>15</v>
      </c>
      <c r="D811" s="146">
        <v>0.61</v>
      </c>
    </row>
    <row r="812" spans="1:4" ht="94.5">
      <c r="A812" s="143">
        <v>88857</v>
      </c>
      <c r="B812" s="144" t="s">
        <v>3490</v>
      </c>
      <c r="C812" s="143" t="s">
        <v>15</v>
      </c>
      <c r="D812" s="146">
        <v>24.23</v>
      </c>
    </row>
    <row r="813" spans="1:4" ht="94.5">
      <c r="A813" s="143">
        <v>88858</v>
      </c>
      <c r="B813" s="144" t="s">
        <v>3491</v>
      </c>
      <c r="C813" s="143" t="s">
        <v>15</v>
      </c>
      <c r="D813" s="146">
        <v>3.28</v>
      </c>
    </row>
    <row r="814" spans="1:4" ht="94.5">
      <c r="A814" s="143">
        <v>88859</v>
      </c>
      <c r="B814" s="144" t="s">
        <v>3495</v>
      </c>
      <c r="C814" s="143" t="s">
        <v>15</v>
      </c>
      <c r="D814" s="146">
        <v>21.55</v>
      </c>
    </row>
    <row r="815" spans="1:4" ht="94.5">
      <c r="A815" s="143">
        <v>88860</v>
      </c>
      <c r="B815" s="144" t="s">
        <v>3496</v>
      </c>
      <c r="C815" s="143" t="s">
        <v>15</v>
      </c>
      <c r="D815" s="146">
        <v>2.92</v>
      </c>
    </row>
    <row r="816" spans="1:4" ht="54">
      <c r="A816" s="143">
        <v>88900</v>
      </c>
      <c r="B816" s="144" t="s">
        <v>3679</v>
      </c>
      <c r="C816" s="143" t="s">
        <v>15</v>
      </c>
      <c r="D816" s="146">
        <v>52.95</v>
      </c>
    </row>
    <row r="817" spans="1:4" ht="54">
      <c r="A817" s="143">
        <v>88902</v>
      </c>
      <c r="B817" s="144" t="s">
        <v>3680</v>
      </c>
      <c r="C817" s="143" t="s">
        <v>15</v>
      </c>
      <c r="D817" s="146">
        <v>7.18</v>
      </c>
    </row>
    <row r="818" spans="1:4" ht="54">
      <c r="A818" s="143">
        <v>88903</v>
      </c>
      <c r="B818" s="144" t="s">
        <v>3681</v>
      </c>
      <c r="C818" s="143" t="s">
        <v>15</v>
      </c>
      <c r="D818" s="146">
        <v>66.19</v>
      </c>
    </row>
    <row r="819" spans="1:4" ht="54">
      <c r="A819" s="143">
        <v>88904</v>
      </c>
      <c r="B819" s="144" t="s">
        <v>3682</v>
      </c>
      <c r="C819" s="143" t="s">
        <v>15</v>
      </c>
      <c r="D819" s="146">
        <v>111.82</v>
      </c>
    </row>
    <row r="820" spans="1:4" ht="54">
      <c r="A820" s="143">
        <v>89009</v>
      </c>
      <c r="B820" s="144" t="s">
        <v>3055</v>
      </c>
      <c r="C820" s="143" t="s">
        <v>15</v>
      </c>
      <c r="D820" s="146">
        <v>41.05</v>
      </c>
    </row>
    <row r="821" spans="1:4" ht="54">
      <c r="A821" s="143">
        <v>89010</v>
      </c>
      <c r="B821" s="144" t="s">
        <v>3056</v>
      </c>
      <c r="C821" s="143" t="s">
        <v>15</v>
      </c>
      <c r="D821" s="146">
        <v>9.24</v>
      </c>
    </row>
    <row r="822" spans="1:4" ht="94.5">
      <c r="A822" s="143">
        <v>89011</v>
      </c>
      <c r="B822" s="144" t="s">
        <v>3551</v>
      </c>
      <c r="C822" s="143" t="s">
        <v>15</v>
      </c>
      <c r="D822" s="146">
        <v>23.38</v>
      </c>
    </row>
    <row r="823" spans="1:4" ht="94.5">
      <c r="A823" s="143">
        <v>89012</v>
      </c>
      <c r="B823" s="144" t="s">
        <v>3552</v>
      </c>
      <c r="C823" s="143" t="s">
        <v>15</v>
      </c>
      <c r="D823" s="146">
        <v>3.17</v>
      </c>
    </row>
    <row r="824" spans="1:4" ht="40.5">
      <c r="A824" s="143">
        <v>89013</v>
      </c>
      <c r="B824" s="144" t="s">
        <v>3537</v>
      </c>
      <c r="C824" s="143" t="s">
        <v>15</v>
      </c>
      <c r="D824" s="146">
        <v>134.46</v>
      </c>
    </row>
    <row r="825" spans="1:4" ht="40.5">
      <c r="A825" s="143">
        <v>89014</v>
      </c>
      <c r="B825" s="144" t="s">
        <v>3538</v>
      </c>
      <c r="C825" s="143" t="s">
        <v>15</v>
      </c>
      <c r="D825" s="146">
        <v>30.26</v>
      </c>
    </row>
    <row r="826" spans="1:4" ht="40.5">
      <c r="A826" s="143">
        <v>89015</v>
      </c>
      <c r="B826" s="144" t="s">
        <v>3527</v>
      </c>
      <c r="C826" s="143" t="s">
        <v>15</v>
      </c>
      <c r="D826" s="146">
        <v>5.07</v>
      </c>
    </row>
    <row r="827" spans="1:4" ht="40.5">
      <c r="A827" s="143">
        <v>89016</v>
      </c>
      <c r="B827" s="144" t="s">
        <v>3528</v>
      </c>
      <c r="C827" s="143" t="s">
        <v>15</v>
      </c>
      <c r="D827" s="146">
        <v>0.68</v>
      </c>
    </row>
    <row r="828" spans="1:4" ht="40.5">
      <c r="A828" s="143">
        <v>89017</v>
      </c>
      <c r="B828" s="144" t="s">
        <v>3532</v>
      </c>
      <c r="C828" s="143" t="s">
        <v>15</v>
      </c>
      <c r="D828" s="146">
        <v>40.799999999999997</v>
      </c>
    </row>
    <row r="829" spans="1:4" ht="40.5">
      <c r="A829" s="143">
        <v>89018</v>
      </c>
      <c r="B829" s="144" t="s">
        <v>3533</v>
      </c>
      <c r="C829" s="143" t="s">
        <v>15</v>
      </c>
      <c r="D829" s="146">
        <v>9.18</v>
      </c>
    </row>
    <row r="830" spans="1:4" ht="67.5">
      <c r="A830" s="143">
        <v>89019</v>
      </c>
      <c r="B830" s="144" t="s">
        <v>3686</v>
      </c>
      <c r="C830" s="143" t="s">
        <v>15</v>
      </c>
      <c r="D830" s="146">
        <v>0.34</v>
      </c>
    </row>
    <row r="831" spans="1:4" ht="67.5">
      <c r="A831" s="143">
        <v>89020</v>
      </c>
      <c r="B831" s="144" t="s">
        <v>3687</v>
      </c>
      <c r="C831" s="143" t="s">
        <v>15</v>
      </c>
      <c r="D831" s="146">
        <v>0.04</v>
      </c>
    </row>
    <row r="832" spans="1:4" ht="40.5">
      <c r="A832" s="143">
        <v>89023</v>
      </c>
      <c r="B832" s="144" t="s">
        <v>3688</v>
      </c>
      <c r="C832" s="143" t="s">
        <v>15</v>
      </c>
      <c r="D832" s="146">
        <v>4.42</v>
      </c>
    </row>
    <row r="833" spans="1:4" ht="40.5">
      <c r="A833" s="143">
        <v>89024</v>
      </c>
      <c r="B833" s="144" t="s">
        <v>3689</v>
      </c>
      <c r="C833" s="143" t="s">
        <v>15</v>
      </c>
      <c r="D833" s="146">
        <v>0.7</v>
      </c>
    </row>
    <row r="834" spans="1:4" ht="40.5">
      <c r="A834" s="143">
        <v>89025</v>
      </c>
      <c r="B834" s="144" t="s">
        <v>3690</v>
      </c>
      <c r="C834" s="143" t="s">
        <v>15</v>
      </c>
      <c r="D834" s="146">
        <v>3.68</v>
      </c>
    </row>
    <row r="835" spans="1:4" ht="40.5">
      <c r="A835" s="143">
        <v>89026</v>
      </c>
      <c r="B835" s="144" t="s">
        <v>3691</v>
      </c>
      <c r="C835" s="143" t="s">
        <v>15</v>
      </c>
      <c r="D835" s="146">
        <v>297.14999999999998</v>
      </c>
    </row>
    <row r="836" spans="1:4" ht="40.5">
      <c r="A836" s="143">
        <v>89029</v>
      </c>
      <c r="B836" s="144" t="s">
        <v>3695</v>
      </c>
      <c r="C836" s="143" t="s">
        <v>15</v>
      </c>
      <c r="D836" s="146">
        <v>31.66</v>
      </c>
    </row>
    <row r="837" spans="1:4" ht="40.5">
      <c r="A837" s="143">
        <v>89030</v>
      </c>
      <c r="B837" s="144" t="s">
        <v>3696</v>
      </c>
      <c r="C837" s="143" t="s">
        <v>15</v>
      </c>
      <c r="D837" s="146">
        <v>7.12</v>
      </c>
    </row>
    <row r="838" spans="1:4" ht="40.5">
      <c r="A838" s="143">
        <v>89033</v>
      </c>
      <c r="B838" s="144" t="s">
        <v>3057</v>
      </c>
      <c r="C838" s="143" t="s">
        <v>15</v>
      </c>
      <c r="D838" s="146">
        <v>13.59</v>
      </c>
    </row>
    <row r="839" spans="1:4" ht="45" customHeight="1">
      <c r="A839" s="143">
        <v>89034</v>
      </c>
      <c r="B839" s="144" t="s">
        <v>3058</v>
      </c>
      <c r="C839" s="143" t="s">
        <v>15</v>
      </c>
      <c r="D839" s="146">
        <v>1.88</v>
      </c>
    </row>
    <row r="840" spans="1:4" ht="54">
      <c r="A840" s="143">
        <v>89128</v>
      </c>
      <c r="B840" s="144" t="s">
        <v>3588</v>
      </c>
      <c r="C840" s="143" t="s">
        <v>15</v>
      </c>
      <c r="D840" s="146">
        <v>34.44</v>
      </c>
    </row>
    <row r="841" spans="1:4" ht="54">
      <c r="A841" s="143">
        <v>89129</v>
      </c>
      <c r="B841" s="144" t="s">
        <v>3589</v>
      </c>
      <c r="C841" s="143" t="s">
        <v>15</v>
      </c>
      <c r="D841" s="146">
        <v>4.67</v>
      </c>
    </row>
    <row r="842" spans="1:4" ht="54">
      <c r="A842" s="143">
        <v>89130</v>
      </c>
      <c r="B842" s="144" t="s">
        <v>3593</v>
      </c>
      <c r="C842" s="143" t="s">
        <v>15</v>
      </c>
      <c r="D842" s="146">
        <v>47.75</v>
      </c>
    </row>
    <row r="843" spans="1:4" ht="54">
      <c r="A843" s="143">
        <v>89131</v>
      </c>
      <c r="B843" s="144" t="s">
        <v>3594</v>
      </c>
      <c r="C843" s="143" t="s">
        <v>15</v>
      </c>
      <c r="D843" s="146">
        <v>6.48</v>
      </c>
    </row>
    <row r="844" spans="1:4" ht="81">
      <c r="A844" s="143">
        <v>89210</v>
      </c>
      <c r="B844" s="144" t="s">
        <v>3500</v>
      </c>
      <c r="C844" s="143" t="s">
        <v>15</v>
      </c>
      <c r="D844" s="146">
        <v>30.48</v>
      </c>
    </row>
    <row r="845" spans="1:4" ht="67.5">
      <c r="A845" s="143">
        <v>89211</v>
      </c>
      <c r="B845" s="144" t="s">
        <v>3501</v>
      </c>
      <c r="C845" s="143" t="s">
        <v>15</v>
      </c>
      <c r="D845" s="146">
        <v>4.2300000000000004</v>
      </c>
    </row>
    <row r="846" spans="1:4" ht="40.5">
      <c r="A846" s="143">
        <v>89212</v>
      </c>
      <c r="B846" s="144" t="s">
        <v>3059</v>
      </c>
      <c r="C846" s="143" t="s">
        <v>15</v>
      </c>
      <c r="D846" s="146">
        <v>28.99</v>
      </c>
    </row>
    <row r="847" spans="1:4" ht="40.5">
      <c r="A847" s="143">
        <v>89213</v>
      </c>
      <c r="B847" s="144" t="s">
        <v>3060</v>
      </c>
      <c r="C847" s="143" t="s">
        <v>15</v>
      </c>
      <c r="D847" s="146">
        <v>4.5599999999999996</v>
      </c>
    </row>
    <row r="848" spans="1:4" ht="40.5">
      <c r="A848" s="143">
        <v>89214</v>
      </c>
      <c r="B848" s="144" t="s">
        <v>3061</v>
      </c>
      <c r="C848" s="143" t="s">
        <v>15</v>
      </c>
      <c r="D848" s="146">
        <v>27.21</v>
      </c>
    </row>
    <row r="849" spans="1:4" ht="40.5">
      <c r="A849" s="143">
        <v>89215</v>
      </c>
      <c r="B849" s="144" t="s">
        <v>3062</v>
      </c>
      <c r="C849" s="143" t="s">
        <v>15</v>
      </c>
      <c r="D849" s="146">
        <v>115.46</v>
      </c>
    </row>
    <row r="850" spans="1:4" ht="54">
      <c r="A850" s="143">
        <v>89221</v>
      </c>
      <c r="B850" s="144" t="s">
        <v>3698</v>
      </c>
      <c r="C850" s="143" t="s">
        <v>15</v>
      </c>
      <c r="D850" s="146">
        <v>1.46</v>
      </c>
    </row>
    <row r="851" spans="1:4" ht="54">
      <c r="A851" s="143">
        <v>89222</v>
      </c>
      <c r="B851" s="144" t="s">
        <v>3699</v>
      </c>
      <c r="C851" s="143" t="s">
        <v>15</v>
      </c>
      <c r="D851" s="146">
        <v>0.17</v>
      </c>
    </row>
    <row r="852" spans="1:4" ht="54">
      <c r="A852" s="143">
        <v>89223</v>
      </c>
      <c r="B852" s="144" t="s">
        <v>3700</v>
      </c>
      <c r="C852" s="143" t="s">
        <v>15</v>
      </c>
      <c r="D852" s="146">
        <v>1.59</v>
      </c>
    </row>
    <row r="853" spans="1:4" ht="67.5">
      <c r="A853" s="143">
        <v>89224</v>
      </c>
      <c r="B853" s="144" t="s">
        <v>3701</v>
      </c>
      <c r="C853" s="143" t="s">
        <v>15</v>
      </c>
      <c r="D853" s="146">
        <v>2.27</v>
      </c>
    </row>
    <row r="854" spans="1:4" ht="54">
      <c r="A854" s="143">
        <v>89228</v>
      </c>
      <c r="B854" s="144" t="s">
        <v>3063</v>
      </c>
      <c r="C854" s="143" t="s">
        <v>15</v>
      </c>
      <c r="D854" s="146">
        <v>40.700000000000003</v>
      </c>
    </row>
    <row r="855" spans="1:4" ht="54">
      <c r="A855" s="143">
        <v>89229</v>
      </c>
      <c r="B855" s="144" t="s">
        <v>3064</v>
      </c>
      <c r="C855" s="143" t="s">
        <v>15</v>
      </c>
      <c r="D855" s="146">
        <v>7.32</v>
      </c>
    </row>
    <row r="856" spans="1:4" ht="40.5">
      <c r="A856" s="143">
        <v>89230</v>
      </c>
      <c r="B856" s="144" t="s">
        <v>3703</v>
      </c>
      <c r="C856" s="143" t="s">
        <v>15</v>
      </c>
      <c r="D856" s="146">
        <v>139.11000000000001</v>
      </c>
    </row>
    <row r="857" spans="1:4" ht="40.5">
      <c r="A857" s="143">
        <v>89231</v>
      </c>
      <c r="B857" s="144" t="s">
        <v>3704</v>
      </c>
      <c r="C857" s="143" t="s">
        <v>15</v>
      </c>
      <c r="D857" s="146">
        <v>22.04</v>
      </c>
    </row>
    <row r="858" spans="1:4" ht="40.5">
      <c r="A858" s="143">
        <v>89232</v>
      </c>
      <c r="B858" s="144" t="s">
        <v>3705</v>
      </c>
      <c r="C858" s="143" t="s">
        <v>15</v>
      </c>
      <c r="D858" s="146">
        <v>248.14</v>
      </c>
    </row>
    <row r="859" spans="1:4" ht="40.5">
      <c r="A859" s="143">
        <v>89233</v>
      </c>
      <c r="B859" s="144" t="s">
        <v>3706</v>
      </c>
      <c r="C859" s="143" t="s">
        <v>15</v>
      </c>
      <c r="D859" s="146">
        <v>207.79</v>
      </c>
    </row>
    <row r="860" spans="1:4" ht="40.5">
      <c r="A860" s="143">
        <v>89236</v>
      </c>
      <c r="B860" s="144" t="s">
        <v>3708</v>
      </c>
      <c r="C860" s="143" t="s">
        <v>15</v>
      </c>
      <c r="D860" s="146">
        <v>324.97000000000003</v>
      </c>
    </row>
    <row r="861" spans="1:4" ht="40.5">
      <c r="A861" s="143">
        <v>89237</v>
      </c>
      <c r="B861" s="144" t="s">
        <v>3709</v>
      </c>
      <c r="C861" s="143" t="s">
        <v>15</v>
      </c>
      <c r="D861" s="146">
        <v>51.49</v>
      </c>
    </row>
    <row r="862" spans="1:4" ht="40.5">
      <c r="A862" s="143">
        <v>89238</v>
      </c>
      <c r="B862" s="144" t="s">
        <v>3710</v>
      </c>
      <c r="C862" s="143" t="s">
        <v>15</v>
      </c>
      <c r="D862" s="146">
        <v>579.66999999999996</v>
      </c>
    </row>
    <row r="863" spans="1:4" ht="40.5">
      <c r="A863" s="143">
        <v>89239</v>
      </c>
      <c r="B863" s="144" t="s">
        <v>3711</v>
      </c>
      <c r="C863" s="143" t="s">
        <v>15</v>
      </c>
      <c r="D863" s="146">
        <v>549.51</v>
      </c>
    </row>
    <row r="864" spans="1:4" ht="54">
      <c r="A864" s="143">
        <v>89240</v>
      </c>
      <c r="B864" s="144" t="s">
        <v>3524</v>
      </c>
      <c r="C864" s="143" t="s">
        <v>15</v>
      </c>
      <c r="D864" s="146">
        <v>99.73</v>
      </c>
    </row>
    <row r="865" spans="1:4" ht="54">
      <c r="A865" s="143">
        <v>89241</v>
      </c>
      <c r="B865" s="144" t="s">
        <v>3065</v>
      </c>
      <c r="C865" s="143" t="s">
        <v>15</v>
      </c>
      <c r="D865" s="146">
        <v>17.95</v>
      </c>
    </row>
    <row r="866" spans="1:4" ht="54">
      <c r="A866" s="143">
        <v>89246</v>
      </c>
      <c r="B866" s="144" t="s">
        <v>3066</v>
      </c>
      <c r="C866" s="143" t="s">
        <v>15</v>
      </c>
      <c r="D866" s="146">
        <v>282.38</v>
      </c>
    </row>
    <row r="867" spans="1:4" ht="40.5">
      <c r="A867" s="143">
        <v>89247</v>
      </c>
      <c r="B867" s="144" t="s">
        <v>3067</v>
      </c>
      <c r="C867" s="143" t="s">
        <v>15</v>
      </c>
      <c r="D867" s="146">
        <v>44.74</v>
      </c>
    </row>
    <row r="868" spans="1:4" ht="40.5">
      <c r="A868" s="143">
        <v>89248</v>
      </c>
      <c r="B868" s="144" t="s">
        <v>3068</v>
      </c>
      <c r="C868" s="143" t="s">
        <v>15</v>
      </c>
      <c r="D868" s="146">
        <v>503.69</v>
      </c>
    </row>
    <row r="869" spans="1:4" ht="54">
      <c r="A869" s="143">
        <v>89249</v>
      </c>
      <c r="B869" s="144" t="s">
        <v>3069</v>
      </c>
      <c r="C869" s="143" t="s">
        <v>15</v>
      </c>
      <c r="D869" s="146">
        <v>468.42</v>
      </c>
    </row>
    <row r="870" spans="1:4" ht="54">
      <c r="A870" s="143">
        <v>89253</v>
      </c>
      <c r="B870" s="144" t="s">
        <v>3713</v>
      </c>
      <c r="C870" s="143" t="s">
        <v>15</v>
      </c>
      <c r="D870" s="146">
        <v>81.72</v>
      </c>
    </row>
    <row r="871" spans="1:4" ht="54">
      <c r="A871" s="143">
        <v>89254</v>
      </c>
      <c r="B871" s="144" t="s">
        <v>3070</v>
      </c>
      <c r="C871" s="143" t="s">
        <v>15</v>
      </c>
      <c r="D871" s="146">
        <v>14.71</v>
      </c>
    </row>
    <row r="872" spans="1:4" ht="54">
      <c r="A872" s="143">
        <v>89255</v>
      </c>
      <c r="B872" s="144" t="s">
        <v>3714</v>
      </c>
      <c r="C872" s="143" t="s">
        <v>15</v>
      </c>
      <c r="D872" s="146">
        <v>131.38</v>
      </c>
    </row>
    <row r="873" spans="1:4" ht="67.5">
      <c r="A873" s="143">
        <v>89256</v>
      </c>
      <c r="B873" s="144" t="s">
        <v>3715</v>
      </c>
      <c r="C873" s="143" t="s">
        <v>15</v>
      </c>
      <c r="D873" s="146">
        <v>105.42</v>
      </c>
    </row>
    <row r="874" spans="1:4" ht="81">
      <c r="A874" s="143">
        <v>89259</v>
      </c>
      <c r="B874" s="144" t="s">
        <v>3579</v>
      </c>
      <c r="C874" s="143" t="s">
        <v>15</v>
      </c>
      <c r="D874" s="146">
        <v>23.53</v>
      </c>
    </row>
    <row r="875" spans="1:4" ht="81">
      <c r="A875" s="143">
        <v>89260</v>
      </c>
      <c r="B875" s="144" t="s">
        <v>3580</v>
      </c>
      <c r="C875" s="143" t="s">
        <v>15</v>
      </c>
      <c r="D875" s="146">
        <v>4.34</v>
      </c>
    </row>
    <row r="876" spans="1:4" ht="81">
      <c r="A876" s="143">
        <v>89262</v>
      </c>
      <c r="B876" s="144" t="s">
        <v>3581</v>
      </c>
      <c r="C876" s="143" t="s">
        <v>15</v>
      </c>
      <c r="D876" s="146">
        <v>39.29</v>
      </c>
    </row>
    <row r="877" spans="1:4" ht="81">
      <c r="A877" s="143">
        <v>89264</v>
      </c>
      <c r="B877" s="144" t="s">
        <v>3518</v>
      </c>
      <c r="C877" s="143" t="s">
        <v>15</v>
      </c>
      <c r="D877" s="146">
        <v>17.38</v>
      </c>
    </row>
    <row r="878" spans="1:4" ht="81">
      <c r="A878" s="143">
        <v>89265</v>
      </c>
      <c r="B878" s="144" t="s">
        <v>3519</v>
      </c>
      <c r="C878" s="143" t="s">
        <v>15</v>
      </c>
      <c r="D878" s="146">
        <v>3.52</v>
      </c>
    </row>
    <row r="879" spans="1:4" ht="94.5">
      <c r="A879" s="143">
        <v>89266</v>
      </c>
      <c r="B879" s="144" t="s">
        <v>3520</v>
      </c>
      <c r="C879" s="143" t="s">
        <v>15</v>
      </c>
      <c r="D879" s="146">
        <v>2.78</v>
      </c>
    </row>
    <row r="880" spans="1:4" ht="54">
      <c r="A880" s="143">
        <v>89267</v>
      </c>
      <c r="B880" s="144" t="s">
        <v>3717</v>
      </c>
      <c r="C880" s="143" t="s">
        <v>15</v>
      </c>
      <c r="D880" s="146">
        <v>50.46</v>
      </c>
    </row>
    <row r="881" spans="1:4" ht="54">
      <c r="A881" s="143">
        <v>89268</v>
      </c>
      <c r="B881" s="144" t="s">
        <v>3718</v>
      </c>
      <c r="C881" s="143" t="s">
        <v>15</v>
      </c>
      <c r="D881" s="146">
        <v>9.08</v>
      </c>
    </row>
    <row r="882" spans="1:4" ht="54">
      <c r="A882" s="143">
        <v>89269</v>
      </c>
      <c r="B882" s="144" t="s">
        <v>3719</v>
      </c>
      <c r="C882" s="143" t="s">
        <v>15</v>
      </c>
      <c r="D882" s="146">
        <v>7.19</v>
      </c>
    </row>
    <row r="883" spans="1:4" ht="54">
      <c r="A883" s="143">
        <v>89270</v>
      </c>
      <c r="B883" s="144" t="s">
        <v>3720</v>
      </c>
      <c r="C883" s="143" t="s">
        <v>15</v>
      </c>
      <c r="D883" s="146">
        <v>81.11</v>
      </c>
    </row>
    <row r="884" spans="1:4" ht="54">
      <c r="A884" s="143">
        <v>89271</v>
      </c>
      <c r="B884" s="144" t="s">
        <v>3721</v>
      </c>
      <c r="C884" s="143" t="s">
        <v>15</v>
      </c>
      <c r="D884" s="146">
        <v>36.08</v>
      </c>
    </row>
    <row r="885" spans="1:4" ht="54">
      <c r="A885" s="143">
        <v>89274</v>
      </c>
      <c r="B885" s="144" t="s">
        <v>9430</v>
      </c>
      <c r="C885" s="143" t="s">
        <v>15</v>
      </c>
      <c r="D885" s="146">
        <v>1.77</v>
      </c>
    </row>
    <row r="886" spans="1:4" ht="54">
      <c r="A886" s="143">
        <v>89275</v>
      </c>
      <c r="B886" s="144" t="s">
        <v>9431</v>
      </c>
      <c r="C886" s="143" t="s">
        <v>15</v>
      </c>
      <c r="D886" s="146">
        <v>0.21</v>
      </c>
    </row>
    <row r="887" spans="1:4" ht="54">
      <c r="A887" s="143">
        <v>89276</v>
      </c>
      <c r="B887" s="144" t="s">
        <v>9432</v>
      </c>
      <c r="C887" s="143" t="s">
        <v>15</v>
      </c>
      <c r="D887" s="146">
        <v>2.2200000000000002</v>
      </c>
    </row>
    <row r="888" spans="1:4" ht="54">
      <c r="A888" s="143">
        <v>89277</v>
      </c>
      <c r="B888" s="144" t="s">
        <v>9433</v>
      </c>
      <c r="C888" s="143" t="s">
        <v>15</v>
      </c>
      <c r="D888" s="146">
        <v>10.41</v>
      </c>
    </row>
    <row r="889" spans="1:4" ht="54">
      <c r="A889" s="143">
        <v>89280</v>
      </c>
      <c r="B889" s="144" t="s">
        <v>3546</v>
      </c>
      <c r="C889" s="143" t="s">
        <v>15</v>
      </c>
      <c r="D889" s="146">
        <v>37.43</v>
      </c>
    </row>
    <row r="890" spans="1:4" ht="54">
      <c r="A890" s="143">
        <v>89281</v>
      </c>
      <c r="B890" s="144" t="s">
        <v>3547</v>
      </c>
      <c r="C890" s="143" t="s">
        <v>15</v>
      </c>
      <c r="D890" s="146">
        <v>5.19</v>
      </c>
    </row>
    <row r="891" spans="1:4" ht="67.5">
      <c r="A891" s="143">
        <v>89870</v>
      </c>
      <c r="B891" s="144" t="s">
        <v>3071</v>
      </c>
      <c r="C891" s="143" t="s">
        <v>15</v>
      </c>
      <c r="D891" s="146">
        <v>32.520000000000003</v>
      </c>
    </row>
    <row r="892" spans="1:4" ht="67.5">
      <c r="A892" s="143">
        <v>89871</v>
      </c>
      <c r="B892" s="144" t="s">
        <v>3072</v>
      </c>
      <c r="C892" s="143" t="s">
        <v>15</v>
      </c>
      <c r="D892" s="146">
        <v>5.73</v>
      </c>
    </row>
    <row r="893" spans="1:4" ht="81">
      <c r="A893" s="143">
        <v>89872</v>
      </c>
      <c r="B893" s="144" t="s">
        <v>3073</v>
      </c>
      <c r="C893" s="143" t="s">
        <v>15</v>
      </c>
      <c r="D893" s="146">
        <v>4.54</v>
      </c>
    </row>
    <row r="894" spans="1:4" ht="67.5">
      <c r="A894" s="143">
        <v>89873</v>
      </c>
      <c r="B894" s="144" t="s">
        <v>3074</v>
      </c>
      <c r="C894" s="143" t="s">
        <v>15</v>
      </c>
      <c r="D894" s="146">
        <v>55.14</v>
      </c>
    </row>
    <row r="895" spans="1:4" ht="81">
      <c r="A895" s="143">
        <v>89874</v>
      </c>
      <c r="B895" s="144" t="s">
        <v>3075</v>
      </c>
      <c r="C895" s="143" t="s">
        <v>15</v>
      </c>
      <c r="D895" s="146">
        <v>219.25</v>
      </c>
    </row>
    <row r="896" spans="1:4" ht="67.5">
      <c r="A896" s="143">
        <v>89878</v>
      </c>
      <c r="B896" s="144" t="s">
        <v>3076</v>
      </c>
      <c r="C896" s="143" t="s">
        <v>15</v>
      </c>
      <c r="D896" s="146">
        <v>34.979999999999997</v>
      </c>
    </row>
    <row r="897" spans="1:4" ht="67.5">
      <c r="A897" s="143">
        <v>89879</v>
      </c>
      <c r="B897" s="144" t="s">
        <v>3077</v>
      </c>
      <c r="C897" s="143" t="s">
        <v>15</v>
      </c>
      <c r="D897" s="146">
        <v>6.06</v>
      </c>
    </row>
    <row r="898" spans="1:4" ht="81">
      <c r="A898" s="143">
        <v>89880</v>
      </c>
      <c r="B898" s="144" t="s">
        <v>3078</v>
      </c>
      <c r="C898" s="143" t="s">
        <v>15</v>
      </c>
      <c r="D898" s="146">
        <v>4.8</v>
      </c>
    </row>
    <row r="899" spans="1:4" ht="67.5">
      <c r="A899" s="143">
        <v>89881</v>
      </c>
      <c r="B899" s="144" t="s">
        <v>3079</v>
      </c>
      <c r="C899" s="143" t="s">
        <v>15</v>
      </c>
      <c r="D899" s="146">
        <v>58.71</v>
      </c>
    </row>
    <row r="900" spans="1:4" ht="81">
      <c r="A900" s="143">
        <v>89882</v>
      </c>
      <c r="B900" s="144" t="s">
        <v>3080</v>
      </c>
      <c r="C900" s="143" t="s">
        <v>15</v>
      </c>
      <c r="D900" s="146">
        <v>252.96</v>
      </c>
    </row>
    <row r="901" spans="1:4" ht="54">
      <c r="A901" s="143">
        <v>90582</v>
      </c>
      <c r="B901" s="144" t="s">
        <v>3724</v>
      </c>
      <c r="C901" s="143" t="s">
        <v>15</v>
      </c>
      <c r="D901" s="146">
        <v>0.5</v>
      </c>
    </row>
    <row r="902" spans="1:4" ht="40.5">
      <c r="A902" s="143">
        <v>90583</v>
      </c>
      <c r="B902" s="144" t="s">
        <v>3725</v>
      </c>
      <c r="C902" s="143" t="s">
        <v>15</v>
      </c>
      <c r="D902" s="146">
        <v>0.06</v>
      </c>
    </row>
    <row r="903" spans="1:4" ht="54">
      <c r="A903" s="143">
        <v>90584</v>
      </c>
      <c r="B903" s="144" t="s">
        <v>3726</v>
      </c>
      <c r="C903" s="143" t="s">
        <v>15</v>
      </c>
      <c r="D903" s="146">
        <v>0.39</v>
      </c>
    </row>
    <row r="904" spans="1:4" ht="54">
      <c r="A904" s="143">
        <v>90585</v>
      </c>
      <c r="B904" s="144" t="s">
        <v>3727</v>
      </c>
      <c r="C904" s="143" t="s">
        <v>15</v>
      </c>
      <c r="D904" s="146">
        <v>0.47</v>
      </c>
    </row>
    <row r="905" spans="1:4" ht="40.5">
      <c r="A905" s="143">
        <v>90621</v>
      </c>
      <c r="B905" s="144" t="s">
        <v>3081</v>
      </c>
      <c r="C905" s="143" t="s">
        <v>15</v>
      </c>
      <c r="D905" s="146">
        <v>2.39</v>
      </c>
    </row>
    <row r="906" spans="1:4" ht="40.5">
      <c r="A906" s="143">
        <v>90622</v>
      </c>
      <c r="B906" s="144" t="s">
        <v>3082</v>
      </c>
      <c r="C906" s="143" t="s">
        <v>15</v>
      </c>
      <c r="D906" s="146">
        <v>0.28000000000000003</v>
      </c>
    </row>
    <row r="907" spans="1:4" ht="40.5">
      <c r="A907" s="143">
        <v>90623</v>
      </c>
      <c r="B907" s="144" t="s">
        <v>3083</v>
      </c>
      <c r="C907" s="143" t="s">
        <v>15</v>
      </c>
      <c r="D907" s="146">
        <v>2.99</v>
      </c>
    </row>
    <row r="908" spans="1:4" ht="40.5">
      <c r="A908" s="143">
        <v>90624</v>
      </c>
      <c r="B908" s="144" t="s">
        <v>3084</v>
      </c>
      <c r="C908" s="143" t="s">
        <v>15</v>
      </c>
      <c r="D908" s="146">
        <v>2.84</v>
      </c>
    </row>
    <row r="909" spans="1:4" ht="54">
      <c r="A909" s="143">
        <v>90627</v>
      </c>
      <c r="B909" s="144" t="s">
        <v>3085</v>
      </c>
      <c r="C909" s="143" t="s">
        <v>15</v>
      </c>
      <c r="D909" s="146">
        <v>48.45</v>
      </c>
    </row>
    <row r="910" spans="1:4" ht="54">
      <c r="A910" s="143">
        <v>90628</v>
      </c>
      <c r="B910" s="144" t="s">
        <v>3086</v>
      </c>
      <c r="C910" s="143" t="s">
        <v>15</v>
      </c>
      <c r="D910" s="146">
        <v>6.63</v>
      </c>
    </row>
    <row r="911" spans="1:4" ht="54">
      <c r="A911" s="143">
        <v>90629</v>
      </c>
      <c r="B911" s="144" t="s">
        <v>3087</v>
      </c>
      <c r="C911" s="143" t="s">
        <v>15</v>
      </c>
      <c r="D911" s="146">
        <v>60.63</v>
      </c>
    </row>
    <row r="912" spans="1:4" ht="54">
      <c r="A912" s="143">
        <v>90630</v>
      </c>
      <c r="B912" s="144" t="s">
        <v>3728</v>
      </c>
      <c r="C912" s="143" t="s">
        <v>15</v>
      </c>
      <c r="D912" s="146">
        <v>1.35</v>
      </c>
    </row>
    <row r="913" spans="1:4" ht="67.5">
      <c r="A913" s="143">
        <v>90633</v>
      </c>
      <c r="B913" s="144" t="s">
        <v>3088</v>
      </c>
      <c r="C913" s="143" t="s">
        <v>15</v>
      </c>
      <c r="D913" s="146">
        <v>4.51</v>
      </c>
    </row>
    <row r="914" spans="1:4" ht="67.5">
      <c r="A914" s="143">
        <v>90634</v>
      </c>
      <c r="B914" s="144" t="s">
        <v>3089</v>
      </c>
      <c r="C914" s="143" t="s">
        <v>15</v>
      </c>
      <c r="D914" s="146">
        <v>0.53</v>
      </c>
    </row>
    <row r="915" spans="1:4" ht="67.5">
      <c r="A915" s="143">
        <v>90635</v>
      </c>
      <c r="B915" s="144" t="s">
        <v>3090</v>
      </c>
      <c r="C915" s="143" t="s">
        <v>15</v>
      </c>
      <c r="D915" s="146">
        <v>4.93</v>
      </c>
    </row>
    <row r="916" spans="1:4" ht="81">
      <c r="A916" s="143">
        <v>90636</v>
      </c>
      <c r="B916" s="144" t="s">
        <v>3091</v>
      </c>
      <c r="C916" s="143" t="s">
        <v>15</v>
      </c>
      <c r="D916" s="146">
        <v>5.69</v>
      </c>
    </row>
    <row r="917" spans="1:4" ht="54">
      <c r="A917" s="143">
        <v>90639</v>
      </c>
      <c r="B917" s="144" t="s">
        <v>3730</v>
      </c>
      <c r="C917" s="143" t="s">
        <v>15</v>
      </c>
      <c r="D917" s="146">
        <v>6.73</v>
      </c>
    </row>
    <row r="918" spans="1:4" ht="54">
      <c r="A918" s="143">
        <v>90640</v>
      </c>
      <c r="B918" s="144" t="s">
        <v>3731</v>
      </c>
      <c r="C918" s="143" t="s">
        <v>15</v>
      </c>
      <c r="D918" s="146">
        <v>0.79</v>
      </c>
    </row>
    <row r="919" spans="1:4" ht="54">
      <c r="A919" s="143">
        <v>90641</v>
      </c>
      <c r="B919" s="144" t="s">
        <v>3732</v>
      </c>
      <c r="C919" s="143" t="s">
        <v>15</v>
      </c>
      <c r="D919" s="146">
        <v>7.36</v>
      </c>
    </row>
    <row r="920" spans="1:4" ht="54">
      <c r="A920" s="143">
        <v>90642</v>
      </c>
      <c r="B920" s="144" t="s">
        <v>3733</v>
      </c>
      <c r="C920" s="143" t="s">
        <v>15</v>
      </c>
      <c r="D920" s="146">
        <v>15.62</v>
      </c>
    </row>
    <row r="921" spans="1:4" ht="67.5">
      <c r="A921" s="143">
        <v>90646</v>
      </c>
      <c r="B921" s="144" t="s">
        <v>3735</v>
      </c>
      <c r="C921" s="143" t="s">
        <v>15</v>
      </c>
      <c r="D921" s="146">
        <v>0.81</v>
      </c>
    </row>
    <row r="922" spans="1:4" ht="67.5">
      <c r="A922" s="143">
        <v>90647</v>
      </c>
      <c r="B922" s="144" t="s">
        <v>3736</v>
      </c>
      <c r="C922" s="143" t="s">
        <v>15</v>
      </c>
      <c r="D922" s="146">
        <v>0.09</v>
      </c>
    </row>
    <row r="923" spans="1:4" ht="67.5">
      <c r="A923" s="143">
        <v>90648</v>
      </c>
      <c r="B923" s="144" t="s">
        <v>3737</v>
      </c>
      <c r="C923" s="143" t="s">
        <v>15</v>
      </c>
      <c r="D923" s="146">
        <v>0.88</v>
      </c>
    </row>
    <row r="924" spans="1:4" ht="67.5">
      <c r="A924" s="143">
        <v>90649</v>
      </c>
      <c r="B924" s="144" t="s">
        <v>3738</v>
      </c>
      <c r="C924" s="143" t="s">
        <v>15</v>
      </c>
      <c r="D924" s="146">
        <v>8.84</v>
      </c>
    </row>
    <row r="925" spans="1:4" ht="40.5">
      <c r="A925" s="143">
        <v>90652</v>
      </c>
      <c r="B925" s="144" t="s">
        <v>3739</v>
      </c>
      <c r="C925" s="143" t="s">
        <v>15</v>
      </c>
      <c r="D925" s="146">
        <v>4.38</v>
      </c>
    </row>
    <row r="926" spans="1:4" ht="40.5">
      <c r="A926" s="143">
        <v>90653</v>
      </c>
      <c r="B926" s="144" t="s">
        <v>3740</v>
      </c>
      <c r="C926" s="143" t="s">
        <v>15</v>
      </c>
      <c r="D926" s="146">
        <v>0.52</v>
      </c>
    </row>
    <row r="927" spans="1:4" ht="40.5">
      <c r="A927" s="143">
        <v>90654</v>
      </c>
      <c r="B927" s="144" t="s">
        <v>3741</v>
      </c>
      <c r="C927" s="143" t="s">
        <v>15</v>
      </c>
      <c r="D927" s="146">
        <v>4.79</v>
      </c>
    </row>
    <row r="928" spans="1:4" ht="40.5">
      <c r="A928" s="143">
        <v>90655</v>
      </c>
      <c r="B928" s="144" t="s">
        <v>3742</v>
      </c>
      <c r="C928" s="143" t="s">
        <v>15</v>
      </c>
      <c r="D928" s="146">
        <v>5.82</v>
      </c>
    </row>
    <row r="929" spans="1:4" ht="40.5">
      <c r="A929" s="143">
        <v>90658</v>
      </c>
      <c r="B929" s="144" t="s">
        <v>3743</v>
      </c>
      <c r="C929" s="143" t="s">
        <v>15</v>
      </c>
      <c r="D929" s="146">
        <v>4.6900000000000004</v>
      </c>
    </row>
    <row r="930" spans="1:4" ht="40.5">
      <c r="A930" s="143">
        <v>90659</v>
      </c>
      <c r="B930" s="144" t="s">
        <v>3744</v>
      </c>
      <c r="C930" s="143" t="s">
        <v>15</v>
      </c>
      <c r="D930" s="146">
        <v>0.55000000000000004</v>
      </c>
    </row>
    <row r="931" spans="1:4" ht="40.5">
      <c r="A931" s="143">
        <v>90660</v>
      </c>
      <c r="B931" s="144" t="s">
        <v>3745</v>
      </c>
      <c r="C931" s="143" t="s">
        <v>15</v>
      </c>
      <c r="D931" s="146">
        <v>5.13</v>
      </c>
    </row>
    <row r="932" spans="1:4" ht="40.5">
      <c r="A932" s="143">
        <v>90661</v>
      </c>
      <c r="B932" s="144" t="s">
        <v>3746</v>
      </c>
      <c r="C932" s="143" t="s">
        <v>15</v>
      </c>
      <c r="D932" s="146">
        <v>5.82</v>
      </c>
    </row>
    <row r="933" spans="1:4" ht="81">
      <c r="A933" s="143">
        <v>90664</v>
      </c>
      <c r="B933" s="144" t="s">
        <v>3748</v>
      </c>
      <c r="C933" s="143" t="s">
        <v>15</v>
      </c>
      <c r="D933" s="146">
        <v>5.73</v>
      </c>
    </row>
    <row r="934" spans="1:4" ht="81">
      <c r="A934" s="143">
        <v>90665</v>
      </c>
      <c r="B934" s="144" t="s">
        <v>3749</v>
      </c>
      <c r="C934" s="143" t="s">
        <v>15</v>
      </c>
      <c r="D934" s="146">
        <v>0.79</v>
      </c>
    </row>
    <row r="935" spans="1:4" ht="81">
      <c r="A935" s="143">
        <v>90666</v>
      </c>
      <c r="B935" s="144" t="s">
        <v>3750</v>
      </c>
      <c r="C935" s="143" t="s">
        <v>15</v>
      </c>
      <c r="D935" s="146">
        <v>7.17</v>
      </c>
    </row>
    <row r="936" spans="1:4" ht="81">
      <c r="A936" s="143">
        <v>90667</v>
      </c>
      <c r="B936" s="144" t="s">
        <v>3751</v>
      </c>
      <c r="C936" s="143" t="s">
        <v>15</v>
      </c>
      <c r="D936" s="146">
        <v>18.600000000000001</v>
      </c>
    </row>
    <row r="937" spans="1:4" ht="81">
      <c r="A937" s="143">
        <v>90670</v>
      </c>
      <c r="B937" s="144" t="s">
        <v>3753</v>
      </c>
      <c r="C937" s="143" t="s">
        <v>15</v>
      </c>
      <c r="D937" s="146">
        <v>222.35</v>
      </c>
    </row>
    <row r="938" spans="1:4" ht="81">
      <c r="A938" s="143">
        <v>90671</v>
      </c>
      <c r="B938" s="144" t="s">
        <v>3754</v>
      </c>
      <c r="C938" s="143" t="s">
        <v>15</v>
      </c>
      <c r="D938" s="146">
        <v>30.87</v>
      </c>
    </row>
    <row r="939" spans="1:4" ht="81">
      <c r="A939" s="143">
        <v>90672</v>
      </c>
      <c r="B939" s="144" t="s">
        <v>3755</v>
      </c>
      <c r="C939" s="143" t="s">
        <v>15</v>
      </c>
      <c r="D939" s="146">
        <v>278.25</v>
      </c>
    </row>
    <row r="940" spans="1:4" ht="94.5">
      <c r="A940" s="143">
        <v>90673</v>
      </c>
      <c r="B940" s="144" t="s">
        <v>3756</v>
      </c>
      <c r="C940" s="143" t="s">
        <v>15</v>
      </c>
      <c r="D940" s="146">
        <v>148.72</v>
      </c>
    </row>
    <row r="941" spans="1:4" ht="81">
      <c r="A941" s="143">
        <v>90676</v>
      </c>
      <c r="B941" s="144" t="s">
        <v>3758</v>
      </c>
      <c r="C941" s="143" t="s">
        <v>15</v>
      </c>
      <c r="D941" s="146">
        <v>103.49</v>
      </c>
    </row>
    <row r="942" spans="1:4" ht="81">
      <c r="A942" s="143">
        <v>90677</v>
      </c>
      <c r="B942" s="144" t="s">
        <v>3759</v>
      </c>
      <c r="C942" s="143" t="s">
        <v>15</v>
      </c>
      <c r="D942" s="146">
        <v>15.71</v>
      </c>
    </row>
    <row r="943" spans="1:4" ht="81">
      <c r="A943" s="143">
        <v>90678</v>
      </c>
      <c r="B943" s="144" t="s">
        <v>3760</v>
      </c>
      <c r="C943" s="143" t="s">
        <v>15</v>
      </c>
      <c r="D943" s="146">
        <v>141.32</v>
      </c>
    </row>
    <row r="944" spans="1:4" ht="81">
      <c r="A944" s="143">
        <v>90679</v>
      </c>
      <c r="B944" s="144" t="s">
        <v>3761</v>
      </c>
      <c r="C944" s="143" t="s">
        <v>15</v>
      </c>
      <c r="D944" s="146">
        <v>114.05</v>
      </c>
    </row>
    <row r="945" spans="1:4" ht="54">
      <c r="A945" s="143">
        <v>90682</v>
      </c>
      <c r="B945" s="144" t="s">
        <v>3764</v>
      </c>
      <c r="C945" s="143" t="s">
        <v>15</v>
      </c>
      <c r="D945" s="146">
        <v>29.16</v>
      </c>
    </row>
    <row r="946" spans="1:4" ht="54">
      <c r="A946" s="143">
        <v>90683</v>
      </c>
      <c r="B946" s="144" t="s">
        <v>3765</v>
      </c>
      <c r="C946" s="143" t="s">
        <v>15</v>
      </c>
      <c r="D946" s="146">
        <v>3.46</v>
      </c>
    </row>
    <row r="947" spans="1:4" ht="54">
      <c r="A947" s="143">
        <v>90684</v>
      </c>
      <c r="B947" s="144" t="s">
        <v>3766</v>
      </c>
      <c r="C947" s="143" t="s">
        <v>15</v>
      </c>
      <c r="D947" s="146">
        <v>31.9</v>
      </c>
    </row>
    <row r="948" spans="1:4" ht="54">
      <c r="A948" s="143">
        <v>90685</v>
      </c>
      <c r="B948" s="144" t="s">
        <v>3767</v>
      </c>
      <c r="C948" s="143" t="s">
        <v>15</v>
      </c>
      <c r="D948" s="146">
        <v>70.75</v>
      </c>
    </row>
    <row r="949" spans="1:4" ht="54">
      <c r="A949" s="143">
        <v>90688</v>
      </c>
      <c r="B949" s="144" t="s">
        <v>3769</v>
      </c>
      <c r="C949" s="143" t="s">
        <v>15</v>
      </c>
      <c r="D949" s="146">
        <v>18.39</v>
      </c>
    </row>
    <row r="950" spans="1:4" ht="40.5">
      <c r="A950" s="143">
        <v>90689</v>
      </c>
      <c r="B950" s="144" t="s">
        <v>3770</v>
      </c>
      <c r="C950" s="143" t="s">
        <v>15</v>
      </c>
      <c r="D950" s="146">
        <v>1.86</v>
      </c>
    </row>
    <row r="951" spans="1:4" ht="54">
      <c r="A951" s="143">
        <v>90690</v>
      </c>
      <c r="B951" s="144" t="s">
        <v>3771</v>
      </c>
      <c r="C951" s="143" t="s">
        <v>15</v>
      </c>
      <c r="D951" s="146">
        <v>22.99</v>
      </c>
    </row>
    <row r="952" spans="1:4" ht="54">
      <c r="A952" s="143">
        <v>90691</v>
      </c>
      <c r="B952" s="144" t="s">
        <v>3772</v>
      </c>
      <c r="C952" s="143" t="s">
        <v>15</v>
      </c>
      <c r="D952" s="146">
        <v>49.55</v>
      </c>
    </row>
    <row r="953" spans="1:4" ht="54">
      <c r="A953" s="143">
        <v>90957</v>
      </c>
      <c r="B953" s="144" t="s">
        <v>3092</v>
      </c>
      <c r="C953" s="143" t="s">
        <v>15</v>
      </c>
      <c r="D953" s="146">
        <v>4.2699999999999996</v>
      </c>
    </row>
    <row r="954" spans="1:4" ht="54">
      <c r="A954" s="143">
        <v>90958</v>
      </c>
      <c r="B954" s="144" t="s">
        <v>3093</v>
      </c>
      <c r="C954" s="143" t="s">
        <v>15</v>
      </c>
      <c r="D954" s="146">
        <v>0.59</v>
      </c>
    </row>
    <row r="955" spans="1:4" ht="54">
      <c r="A955" s="143">
        <v>90960</v>
      </c>
      <c r="B955" s="144" t="s">
        <v>3094</v>
      </c>
      <c r="C955" s="143" t="s">
        <v>15</v>
      </c>
      <c r="D955" s="146">
        <v>5.7</v>
      </c>
    </row>
    <row r="956" spans="1:4" ht="54">
      <c r="A956" s="143">
        <v>90961</v>
      </c>
      <c r="B956" s="144" t="s">
        <v>3095</v>
      </c>
      <c r="C956" s="143" t="s">
        <v>15</v>
      </c>
      <c r="D956" s="146">
        <v>0.79</v>
      </c>
    </row>
    <row r="957" spans="1:4" ht="54">
      <c r="A957" s="143">
        <v>90962</v>
      </c>
      <c r="B957" s="144" t="s">
        <v>3096</v>
      </c>
      <c r="C957" s="143" t="s">
        <v>15</v>
      </c>
      <c r="D957" s="146">
        <v>7.14</v>
      </c>
    </row>
    <row r="958" spans="1:4" ht="54">
      <c r="A958" s="143">
        <v>90963</v>
      </c>
      <c r="B958" s="144" t="s">
        <v>3773</v>
      </c>
      <c r="C958" s="143" t="s">
        <v>15</v>
      </c>
      <c r="D958" s="146">
        <v>18.600000000000001</v>
      </c>
    </row>
    <row r="959" spans="1:4" ht="54">
      <c r="A959" s="143">
        <v>90968</v>
      </c>
      <c r="B959" s="144" t="s">
        <v>3775</v>
      </c>
      <c r="C959" s="143" t="s">
        <v>15</v>
      </c>
      <c r="D959" s="146">
        <v>5.72</v>
      </c>
    </row>
    <row r="960" spans="1:4" ht="54">
      <c r="A960" s="143">
        <v>90969</v>
      </c>
      <c r="B960" s="144" t="s">
        <v>3776</v>
      </c>
      <c r="C960" s="143" t="s">
        <v>15</v>
      </c>
      <c r="D960" s="146">
        <v>0.79</v>
      </c>
    </row>
    <row r="961" spans="1:4" ht="54">
      <c r="A961" s="143">
        <v>90970</v>
      </c>
      <c r="B961" s="144" t="s">
        <v>3777</v>
      </c>
      <c r="C961" s="143" t="s">
        <v>15</v>
      </c>
      <c r="D961" s="146">
        <v>7.16</v>
      </c>
    </row>
    <row r="962" spans="1:4" ht="54">
      <c r="A962" s="143">
        <v>90971</v>
      </c>
      <c r="B962" s="144" t="s">
        <v>3778</v>
      </c>
      <c r="C962" s="143" t="s">
        <v>15</v>
      </c>
      <c r="D962" s="146">
        <v>75.36</v>
      </c>
    </row>
    <row r="963" spans="1:4" ht="54">
      <c r="A963" s="143">
        <v>90975</v>
      </c>
      <c r="B963" s="144" t="s">
        <v>3097</v>
      </c>
      <c r="C963" s="143" t="s">
        <v>15</v>
      </c>
      <c r="D963" s="146">
        <v>14.53</v>
      </c>
    </row>
    <row r="964" spans="1:4" ht="54">
      <c r="A964" s="143">
        <v>90976</v>
      </c>
      <c r="B964" s="144" t="s">
        <v>3098</v>
      </c>
      <c r="C964" s="143" t="s">
        <v>15</v>
      </c>
      <c r="D964" s="146">
        <v>2.0099999999999998</v>
      </c>
    </row>
    <row r="965" spans="1:4" ht="54">
      <c r="A965" s="143">
        <v>90977</v>
      </c>
      <c r="B965" s="144" t="s">
        <v>3099</v>
      </c>
      <c r="C965" s="143" t="s">
        <v>15</v>
      </c>
      <c r="D965" s="146">
        <v>18.18</v>
      </c>
    </row>
    <row r="966" spans="1:4" ht="54">
      <c r="A966" s="143">
        <v>90978</v>
      </c>
      <c r="B966" s="144" t="s">
        <v>3779</v>
      </c>
      <c r="C966" s="143" t="s">
        <v>15</v>
      </c>
      <c r="D966" s="146">
        <v>195.52</v>
      </c>
    </row>
    <row r="967" spans="1:4" ht="54">
      <c r="A967" s="143">
        <v>90992</v>
      </c>
      <c r="B967" s="144" t="s">
        <v>3786</v>
      </c>
      <c r="C967" s="143" t="s">
        <v>15</v>
      </c>
      <c r="D967" s="146">
        <v>6.78</v>
      </c>
    </row>
    <row r="968" spans="1:4" ht="54">
      <c r="A968" s="143">
        <v>90993</v>
      </c>
      <c r="B968" s="144" t="s">
        <v>3787</v>
      </c>
      <c r="C968" s="143" t="s">
        <v>15</v>
      </c>
      <c r="D968" s="146">
        <v>0.94</v>
      </c>
    </row>
    <row r="969" spans="1:4" ht="54">
      <c r="A969" s="143">
        <v>90994</v>
      </c>
      <c r="B969" s="144" t="s">
        <v>3788</v>
      </c>
      <c r="C969" s="143" t="s">
        <v>15</v>
      </c>
      <c r="D969" s="146">
        <v>8.49</v>
      </c>
    </row>
    <row r="970" spans="1:4" ht="54">
      <c r="A970" s="143">
        <v>90995</v>
      </c>
      <c r="B970" s="144" t="s">
        <v>3789</v>
      </c>
      <c r="C970" s="143" t="s">
        <v>15</v>
      </c>
      <c r="D970" s="146">
        <v>102.37</v>
      </c>
    </row>
    <row r="971" spans="1:4" ht="81">
      <c r="A971" s="143">
        <v>91021</v>
      </c>
      <c r="B971" s="144" t="s">
        <v>3762</v>
      </c>
      <c r="C971" s="143" t="s">
        <v>15</v>
      </c>
      <c r="D971" s="146">
        <v>12.35</v>
      </c>
    </row>
    <row r="972" spans="1:4" ht="67.5">
      <c r="A972" s="143">
        <v>91026</v>
      </c>
      <c r="B972" s="144" t="s">
        <v>3100</v>
      </c>
      <c r="C972" s="143" t="s">
        <v>15</v>
      </c>
      <c r="D972" s="146">
        <v>20.36</v>
      </c>
    </row>
    <row r="973" spans="1:4" ht="67.5">
      <c r="A973" s="143">
        <v>91027</v>
      </c>
      <c r="B973" s="144" t="s">
        <v>3101</v>
      </c>
      <c r="C973" s="143" t="s">
        <v>15</v>
      </c>
      <c r="D973" s="146">
        <v>4.1500000000000004</v>
      </c>
    </row>
    <row r="974" spans="1:4" ht="67.5">
      <c r="A974" s="143">
        <v>91028</v>
      </c>
      <c r="B974" s="144" t="s">
        <v>3102</v>
      </c>
      <c r="C974" s="143" t="s">
        <v>15</v>
      </c>
      <c r="D974" s="146">
        <v>3.29</v>
      </c>
    </row>
    <row r="975" spans="1:4" ht="67.5">
      <c r="A975" s="143">
        <v>91029</v>
      </c>
      <c r="B975" s="144" t="s">
        <v>3103</v>
      </c>
      <c r="C975" s="143" t="s">
        <v>15</v>
      </c>
      <c r="D975" s="146">
        <v>37.26</v>
      </c>
    </row>
    <row r="976" spans="1:4" ht="67.5">
      <c r="A976" s="143">
        <v>91030</v>
      </c>
      <c r="B976" s="144" t="s">
        <v>3104</v>
      </c>
      <c r="C976" s="143" t="s">
        <v>15</v>
      </c>
      <c r="D976" s="146">
        <v>182.42</v>
      </c>
    </row>
    <row r="977" spans="1:4" ht="54">
      <c r="A977" s="143">
        <v>91273</v>
      </c>
      <c r="B977" s="144" t="s">
        <v>3791</v>
      </c>
      <c r="C977" s="143" t="s">
        <v>15</v>
      </c>
      <c r="D977" s="146">
        <v>0.51</v>
      </c>
    </row>
    <row r="978" spans="1:4" ht="54">
      <c r="A978" s="143">
        <v>91274</v>
      </c>
      <c r="B978" s="144" t="s">
        <v>3792</v>
      </c>
      <c r="C978" s="143" t="s">
        <v>15</v>
      </c>
      <c r="D978" s="146">
        <v>7.0000000000000007E-2</v>
      </c>
    </row>
    <row r="979" spans="1:4" ht="54">
      <c r="A979" s="143">
        <v>91275</v>
      </c>
      <c r="B979" s="144" t="s">
        <v>3793</v>
      </c>
      <c r="C979" s="143" t="s">
        <v>15</v>
      </c>
      <c r="D979" s="146">
        <v>0.64</v>
      </c>
    </row>
    <row r="980" spans="1:4" ht="54">
      <c r="A980" s="143">
        <v>91276</v>
      </c>
      <c r="B980" s="144" t="s">
        <v>3794</v>
      </c>
      <c r="C980" s="143" t="s">
        <v>15</v>
      </c>
      <c r="D980" s="146">
        <v>10.1</v>
      </c>
    </row>
    <row r="981" spans="1:4" ht="67.5">
      <c r="A981" s="143">
        <v>91279</v>
      </c>
      <c r="B981" s="144" t="s">
        <v>3796</v>
      </c>
      <c r="C981" s="143" t="s">
        <v>15</v>
      </c>
      <c r="D981" s="146">
        <v>1.03</v>
      </c>
    </row>
    <row r="982" spans="1:4" ht="67.5">
      <c r="A982" s="143">
        <v>91280</v>
      </c>
      <c r="B982" s="144" t="s">
        <v>3797</v>
      </c>
      <c r="C982" s="143" t="s">
        <v>15</v>
      </c>
      <c r="D982" s="146">
        <v>0.11</v>
      </c>
    </row>
    <row r="983" spans="1:4" ht="67.5">
      <c r="A983" s="143">
        <v>91281</v>
      </c>
      <c r="B983" s="144" t="s">
        <v>3798</v>
      </c>
      <c r="C983" s="143" t="s">
        <v>15</v>
      </c>
      <c r="D983" s="146">
        <v>1.29</v>
      </c>
    </row>
    <row r="984" spans="1:4" ht="81">
      <c r="A984" s="143">
        <v>91282</v>
      </c>
      <c r="B984" s="144" t="s">
        <v>3799</v>
      </c>
      <c r="C984" s="143" t="s">
        <v>15</v>
      </c>
      <c r="D984" s="146">
        <v>10.17</v>
      </c>
    </row>
    <row r="985" spans="1:4" ht="67.5">
      <c r="A985" s="143">
        <v>91354</v>
      </c>
      <c r="B985" s="144" t="s">
        <v>3105</v>
      </c>
      <c r="C985" s="143" t="s">
        <v>15</v>
      </c>
      <c r="D985" s="146">
        <v>14.4</v>
      </c>
    </row>
    <row r="986" spans="1:4" ht="54">
      <c r="A986" s="143">
        <v>91355</v>
      </c>
      <c r="B986" s="144" t="s">
        <v>3106</v>
      </c>
      <c r="C986" s="143" t="s">
        <v>15</v>
      </c>
      <c r="D986" s="146">
        <v>3.02</v>
      </c>
    </row>
    <row r="987" spans="1:4" ht="67.5">
      <c r="A987" s="143">
        <v>91356</v>
      </c>
      <c r="B987" s="144" t="s">
        <v>3107</v>
      </c>
      <c r="C987" s="143" t="s">
        <v>15</v>
      </c>
      <c r="D987" s="146">
        <v>2.39</v>
      </c>
    </row>
    <row r="988" spans="1:4" ht="67.5">
      <c r="A988" s="143">
        <v>91359</v>
      </c>
      <c r="B988" s="144" t="s">
        <v>3599</v>
      </c>
      <c r="C988" s="143" t="s">
        <v>15</v>
      </c>
      <c r="D988" s="146">
        <v>17.989999999999998</v>
      </c>
    </row>
    <row r="989" spans="1:4" ht="67.5">
      <c r="A989" s="143">
        <v>91360</v>
      </c>
      <c r="B989" s="144" t="s">
        <v>3600</v>
      </c>
      <c r="C989" s="143" t="s">
        <v>15</v>
      </c>
      <c r="D989" s="146">
        <v>3.45</v>
      </c>
    </row>
    <row r="990" spans="1:4" ht="67.5">
      <c r="A990" s="143">
        <v>91361</v>
      </c>
      <c r="B990" s="144" t="s">
        <v>3601</v>
      </c>
      <c r="C990" s="143" t="s">
        <v>15</v>
      </c>
      <c r="D990" s="146">
        <v>2.73</v>
      </c>
    </row>
    <row r="991" spans="1:4" ht="67.5">
      <c r="A991" s="143">
        <v>91367</v>
      </c>
      <c r="B991" s="144" t="s">
        <v>3511</v>
      </c>
      <c r="C991" s="143" t="s">
        <v>15</v>
      </c>
      <c r="D991" s="146">
        <v>18.38</v>
      </c>
    </row>
    <row r="992" spans="1:4" ht="67.5">
      <c r="A992" s="143">
        <v>91368</v>
      </c>
      <c r="B992" s="144" t="s">
        <v>3512</v>
      </c>
      <c r="C992" s="143" t="s">
        <v>15</v>
      </c>
      <c r="D992" s="146">
        <v>3.57</v>
      </c>
    </row>
    <row r="993" spans="1:4" ht="81">
      <c r="A993" s="143">
        <v>91369</v>
      </c>
      <c r="B993" s="144" t="s">
        <v>3513</v>
      </c>
      <c r="C993" s="143" t="s">
        <v>15</v>
      </c>
      <c r="D993" s="146">
        <v>2.83</v>
      </c>
    </row>
    <row r="994" spans="1:4" ht="67.5">
      <c r="A994" s="143">
        <v>91375</v>
      </c>
      <c r="B994" s="144" t="s">
        <v>3566</v>
      </c>
      <c r="C994" s="143" t="s">
        <v>15</v>
      </c>
      <c r="D994" s="146">
        <v>15.82</v>
      </c>
    </row>
    <row r="995" spans="1:4" ht="67.5">
      <c r="A995" s="143">
        <v>91376</v>
      </c>
      <c r="B995" s="144" t="s">
        <v>3567</v>
      </c>
      <c r="C995" s="143" t="s">
        <v>15</v>
      </c>
      <c r="D995" s="146">
        <v>3.32</v>
      </c>
    </row>
    <row r="996" spans="1:4" ht="67.5">
      <c r="A996" s="143">
        <v>91377</v>
      </c>
      <c r="B996" s="144" t="s">
        <v>3568</v>
      </c>
      <c r="C996" s="143" t="s">
        <v>15</v>
      </c>
      <c r="D996" s="146">
        <v>2.62</v>
      </c>
    </row>
    <row r="997" spans="1:4" ht="81">
      <c r="A997" s="143">
        <v>91380</v>
      </c>
      <c r="B997" s="144" t="s">
        <v>3801</v>
      </c>
      <c r="C997" s="143" t="s">
        <v>15</v>
      </c>
      <c r="D997" s="146">
        <v>24.21</v>
      </c>
    </row>
    <row r="998" spans="1:4" ht="81">
      <c r="A998" s="143">
        <v>91381</v>
      </c>
      <c r="B998" s="144" t="s">
        <v>3802</v>
      </c>
      <c r="C998" s="143" t="s">
        <v>15</v>
      </c>
      <c r="D998" s="146">
        <v>4.71</v>
      </c>
    </row>
    <row r="999" spans="1:4" ht="81">
      <c r="A999" s="143">
        <v>91382</v>
      </c>
      <c r="B999" s="144" t="s">
        <v>3803</v>
      </c>
      <c r="C999" s="143" t="s">
        <v>15</v>
      </c>
      <c r="D999" s="146">
        <v>3.73</v>
      </c>
    </row>
    <row r="1000" spans="1:4" ht="81">
      <c r="A1000" s="143">
        <v>91383</v>
      </c>
      <c r="B1000" s="144" t="s">
        <v>3804</v>
      </c>
      <c r="C1000" s="143" t="s">
        <v>15</v>
      </c>
      <c r="D1000" s="146">
        <v>43.42</v>
      </c>
    </row>
    <row r="1001" spans="1:4" ht="81">
      <c r="A1001" s="143">
        <v>91384</v>
      </c>
      <c r="B1001" s="144" t="s">
        <v>3805</v>
      </c>
      <c r="C1001" s="143" t="s">
        <v>15</v>
      </c>
      <c r="D1001" s="146">
        <v>176.32</v>
      </c>
    </row>
    <row r="1002" spans="1:4" ht="94.5">
      <c r="A1002" s="143">
        <v>91390</v>
      </c>
      <c r="B1002" s="144" t="s">
        <v>3634</v>
      </c>
      <c r="C1002" s="143" t="s">
        <v>15</v>
      </c>
      <c r="D1002" s="146">
        <v>15.85</v>
      </c>
    </row>
    <row r="1003" spans="1:4" ht="81">
      <c r="A1003" s="143">
        <v>91391</v>
      </c>
      <c r="B1003" s="144" t="s">
        <v>3635</v>
      </c>
      <c r="C1003" s="143" t="s">
        <v>15</v>
      </c>
      <c r="D1003" s="146">
        <v>3.21</v>
      </c>
    </row>
    <row r="1004" spans="1:4" ht="94.5">
      <c r="A1004" s="143">
        <v>91392</v>
      </c>
      <c r="B1004" s="144" t="s">
        <v>3636</v>
      </c>
      <c r="C1004" s="143" t="s">
        <v>15</v>
      </c>
      <c r="D1004" s="146">
        <v>2.54</v>
      </c>
    </row>
    <row r="1005" spans="1:4" ht="81">
      <c r="A1005" s="143">
        <v>91396</v>
      </c>
      <c r="B1005" s="144" t="s">
        <v>3572</v>
      </c>
      <c r="C1005" s="143" t="s">
        <v>15</v>
      </c>
      <c r="D1005" s="146">
        <v>24.8</v>
      </c>
    </row>
    <row r="1006" spans="1:4" ht="81">
      <c r="A1006" s="143">
        <v>91397</v>
      </c>
      <c r="B1006" s="144" t="s">
        <v>3573</v>
      </c>
      <c r="C1006" s="143" t="s">
        <v>15</v>
      </c>
      <c r="D1006" s="146">
        <v>4.82</v>
      </c>
    </row>
    <row r="1007" spans="1:4" ht="81">
      <c r="A1007" s="143">
        <v>91398</v>
      </c>
      <c r="B1007" s="144" t="s">
        <v>3574</v>
      </c>
      <c r="C1007" s="143" t="s">
        <v>15</v>
      </c>
      <c r="D1007" s="146">
        <v>3.82</v>
      </c>
    </row>
    <row r="1008" spans="1:4" ht="81">
      <c r="A1008" s="143">
        <v>91402</v>
      </c>
      <c r="B1008" s="144" t="s">
        <v>3627</v>
      </c>
      <c r="C1008" s="143" t="s">
        <v>15</v>
      </c>
      <c r="D1008" s="146">
        <v>2.93</v>
      </c>
    </row>
    <row r="1009" spans="1:4" ht="81">
      <c r="A1009" s="143">
        <v>91466</v>
      </c>
      <c r="B1009" s="144" t="s">
        <v>3582</v>
      </c>
      <c r="C1009" s="143" t="s">
        <v>15</v>
      </c>
      <c r="D1009" s="146">
        <v>3.43</v>
      </c>
    </row>
    <row r="1010" spans="1:4" ht="81">
      <c r="A1010" s="143">
        <v>91467</v>
      </c>
      <c r="B1010" s="144" t="s">
        <v>3583</v>
      </c>
      <c r="C1010" s="143" t="s">
        <v>15</v>
      </c>
      <c r="D1010" s="146">
        <v>196.63</v>
      </c>
    </row>
    <row r="1011" spans="1:4" ht="81">
      <c r="A1011" s="143">
        <v>91468</v>
      </c>
      <c r="B1011" s="144" t="s">
        <v>3644</v>
      </c>
      <c r="C1011" s="143" t="s">
        <v>15</v>
      </c>
      <c r="D1011" s="146">
        <v>22.88</v>
      </c>
    </row>
    <row r="1012" spans="1:4" ht="81">
      <c r="A1012" s="143">
        <v>91469</v>
      </c>
      <c r="B1012" s="144" t="s">
        <v>3108</v>
      </c>
      <c r="C1012" s="143" t="s">
        <v>15</v>
      </c>
      <c r="D1012" s="146">
        <v>4.51</v>
      </c>
    </row>
    <row r="1013" spans="1:4" ht="81">
      <c r="A1013" s="143">
        <v>91484</v>
      </c>
      <c r="B1013" s="144" t="s">
        <v>3645</v>
      </c>
      <c r="C1013" s="143" t="s">
        <v>15</v>
      </c>
      <c r="D1013" s="146">
        <v>3.58</v>
      </c>
    </row>
    <row r="1014" spans="1:4" ht="94.5">
      <c r="A1014" s="143">
        <v>91485</v>
      </c>
      <c r="B1014" s="144" t="s">
        <v>3646</v>
      </c>
      <c r="C1014" s="143" t="s">
        <v>15</v>
      </c>
      <c r="D1014" s="146">
        <v>192.47</v>
      </c>
    </row>
    <row r="1015" spans="1:4" ht="40.5">
      <c r="A1015" s="143">
        <v>91529</v>
      </c>
      <c r="B1015" s="144" t="s">
        <v>3807</v>
      </c>
      <c r="C1015" s="143" t="s">
        <v>15</v>
      </c>
      <c r="D1015" s="146">
        <v>0.76</v>
      </c>
    </row>
    <row r="1016" spans="1:4" ht="40.5">
      <c r="A1016" s="143">
        <v>91530</v>
      </c>
      <c r="B1016" s="144" t="s">
        <v>3808</v>
      </c>
      <c r="C1016" s="143" t="s">
        <v>15</v>
      </c>
      <c r="D1016" s="146">
        <v>0.1</v>
      </c>
    </row>
    <row r="1017" spans="1:4" ht="40.5">
      <c r="A1017" s="143">
        <v>91531</v>
      </c>
      <c r="B1017" s="144" t="s">
        <v>3809</v>
      </c>
      <c r="C1017" s="143" t="s">
        <v>15</v>
      </c>
      <c r="D1017" s="146">
        <v>0.95</v>
      </c>
    </row>
    <row r="1018" spans="1:4" ht="54">
      <c r="A1018" s="143">
        <v>91532</v>
      </c>
      <c r="B1018" s="144" t="s">
        <v>3810</v>
      </c>
      <c r="C1018" s="143" t="s">
        <v>15</v>
      </c>
      <c r="D1018" s="146">
        <v>7.23</v>
      </c>
    </row>
    <row r="1019" spans="1:4" ht="81">
      <c r="A1019" s="143">
        <v>91629</v>
      </c>
      <c r="B1019" s="144" t="s">
        <v>3812</v>
      </c>
      <c r="C1019" s="143" t="s">
        <v>15</v>
      </c>
      <c r="D1019" s="146">
        <v>18.53</v>
      </c>
    </row>
    <row r="1020" spans="1:4" ht="81">
      <c r="A1020" s="143">
        <v>91630</v>
      </c>
      <c r="B1020" s="144" t="s">
        <v>3813</v>
      </c>
      <c r="C1020" s="143" t="s">
        <v>15</v>
      </c>
      <c r="D1020" s="146">
        <v>3.46</v>
      </c>
    </row>
    <row r="1021" spans="1:4" ht="81">
      <c r="A1021" s="143">
        <v>91631</v>
      </c>
      <c r="B1021" s="144" t="s">
        <v>3814</v>
      </c>
      <c r="C1021" s="143" t="s">
        <v>15</v>
      </c>
      <c r="D1021" s="146">
        <v>2.74</v>
      </c>
    </row>
    <row r="1022" spans="1:4" ht="81">
      <c r="A1022" s="143">
        <v>91632</v>
      </c>
      <c r="B1022" s="144" t="s">
        <v>3815</v>
      </c>
      <c r="C1022" s="143" t="s">
        <v>15</v>
      </c>
      <c r="D1022" s="146">
        <v>31.33</v>
      </c>
    </row>
    <row r="1023" spans="1:4" ht="81">
      <c r="A1023" s="143">
        <v>91633</v>
      </c>
      <c r="B1023" s="144" t="s">
        <v>3816</v>
      </c>
      <c r="C1023" s="143" t="s">
        <v>15</v>
      </c>
      <c r="D1023" s="146">
        <v>166.43</v>
      </c>
    </row>
    <row r="1024" spans="1:4" ht="81">
      <c r="A1024" s="143">
        <v>91640</v>
      </c>
      <c r="B1024" s="144" t="s">
        <v>3818</v>
      </c>
      <c r="C1024" s="143" t="s">
        <v>15</v>
      </c>
      <c r="D1024" s="146">
        <v>33.020000000000003</v>
      </c>
    </row>
    <row r="1025" spans="1:4" ht="81">
      <c r="A1025" s="143">
        <v>91641</v>
      </c>
      <c r="B1025" s="144" t="s">
        <v>3819</v>
      </c>
      <c r="C1025" s="143" t="s">
        <v>15</v>
      </c>
      <c r="D1025" s="146">
        <v>6.75</v>
      </c>
    </row>
    <row r="1026" spans="1:4" ht="81">
      <c r="A1026" s="143">
        <v>91642</v>
      </c>
      <c r="B1026" s="144" t="s">
        <v>3820</v>
      </c>
      <c r="C1026" s="143" t="s">
        <v>15</v>
      </c>
      <c r="D1026" s="146">
        <v>5.36</v>
      </c>
    </row>
    <row r="1027" spans="1:4" ht="81">
      <c r="A1027" s="143">
        <v>91643</v>
      </c>
      <c r="B1027" s="144" t="s">
        <v>3821</v>
      </c>
      <c r="C1027" s="143" t="s">
        <v>15</v>
      </c>
      <c r="D1027" s="146">
        <v>58.87</v>
      </c>
    </row>
    <row r="1028" spans="1:4" ht="81">
      <c r="A1028" s="143">
        <v>91644</v>
      </c>
      <c r="B1028" s="144" t="s">
        <v>3822</v>
      </c>
      <c r="C1028" s="143" t="s">
        <v>15</v>
      </c>
      <c r="D1028" s="146">
        <v>374.52</v>
      </c>
    </row>
    <row r="1029" spans="1:4" ht="40.5">
      <c r="A1029" s="143">
        <v>91688</v>
      </c>
      <c r="B1029" s="144" t="s">
        <v>3824</v>
      </c>
      <c r="C1029" s="143" t="s">
        <v>15</v>
      </c>
      <c r="D1029" s="146">
        <v>0.12</v>
      </c>
    </row>
    <row r="1030" spans="1:4" ht="40.5">
      <c r="A1030" s="143">
        <v>91689</v>
      </c>
      <c r="B1030" s="144" t="s">
        <v>3825</v>
      </c>
      <c r="C1030" s="143" t="s">
        <v>15</v>
      </c>
      <c r="D1030" s="146">
        <v>0.01</v>
      </c>
    </row>
    <row r="1031" spans="1:4" ht="40.5">
      <c r="A1031" s="143">
        <v>91690</v>
      </c>
      <c r="B1031" s="144" t="s">
        <v>3826</v>
      </c>
      <c r="C1031" s="143" t="s">
        <v>15</v>
      </c>
      <c r="D1031" s="146">
        <v>0.08</v>
      </c>
    </row>
    <row r="1032" spans="1:4" ht="54">
      <c r="A1032" s="143">
        <v>91691</v>
      </c>
      <c r="B1032" s="144" t="s">
        <v>3827</v>
      </c>
      <c r="C1032" s="143" t="s">
        <v>15</v>
      </c>
      <c r="D1032" s="146">
        <v>1.23</v>
      </c>
    </row>
    <row r="1033" spans="1:4" ht="40.5">
      <c r="A1033" s="143">
        <v>92040</v>
      </c>
      <c r="B1033" s="144" t="s">
        <v>3829</v>
      </c>
      <c r="C1033" s="143" t="s">
        <v>15</v>
      </c>
      <c r="D1033" s="146">
        <v>7</v>
      </c>
    </row>
    <row r="1034" spans="1:4" ht="40.5">
      <c r="A1034" s="143">
        <v>92041</v>
      </c>
      <c r="B1034" s="144" t="s">
        <v>3830</v>
      </c>
      <c r="C1034" s="143" t="s">
        <v>15</v>
      </c>
      <c r="D1034" s="146">
        <v>0.73</v>
      </c>
    </row>
    <row r="1035" spans="1:4" ht="40.5">
      <c r="A1035" s="143">
        <v>92042</v>
      </c>
      <c r="B1035" s="144" t="s">
        <v>3831</v>
      </c>
      <c r="C1035" s="143" t="s">
        <v>15</v>
      </c>
      <c r="D1035" s="146">
        <v>5.84</v>
      </c>
    </row>
    <row r="1036" spans="1:4" ht="94.5">
      <c r="A1036" s="143">
        <v>92101</v>
      </c>
      <c r="B1036" s="144" t="s">
        <v>3833</v>
      </c>
      <c r="C1036" s="143" t="s">
        <v>15</v>
      </c>
      <c r="D1036" s="146">
        <v>33.979999999999997</v>
      </c>
    </row>
    <row r="1037" spans="1:4" ht="94.5">
      <c r="A1037" s="143">
        <v>92102</v>
      </c>
      <c r="B1037" s="144" t="s">
        <v>3834</v>
      </c>
      <c r="C1037" s="143" t="s">
        <v>15</v>
      </c>
      <c r="D1037" s="146">
        <v>6.04</v>
      </c>
    </row>
    <row r="1038" spans="1:4" ht="94.5">
      <c r="A1038" s="143">
        <v>92103</v>
      </c>
      <c r="B1038" s="144" t="s">
        <v>3835</v>
      </c>
      <c r="C1038" s="143" t="s">
        <v>15</v>
      </c>
      <c r="D1038" s="146">
        <v>4.78</v>
      </c>
    </row>
    <row r="1039" spans="1:4" ht="94.5">
      <c r="A1039" s="143">
        <v>92104</v>
      </c>
      <c r="B1039" s="144" t="s">
        <v>3836</v>
      </c>
      <c r="C1039" s="143" t="s">
        <v>15</v>
      </c>
      <c r="D1039" s="146">
        <v>54.93</v>
      </c>
    </row>
    <row r="1040" spans="1:4" ht="94.5">
      <c r="A1040" s="143">
        <v>92105</v>
      </c>
      <c r="B1040" s="144" t="s">
        <v>5980</v>
      </c>
      <c r="C1040" s="143" t="s">
        <v>15</v>
      </c>
      <c r="D1040" s="146">
        <v>239.27</v>
      </c>
    </row>
    <row r="1041" spans="1:4" ht="54">
      <c r="A1041" s="143">
        <v>92108</v>
      </c>
      <c r="B1041" s="144" t="s">
        <v>3109</v>
      </c>
      <c r="C1041" s="143" t="s">
        <v>15</v>
      </c>
      <c r="D1041" s="146">
        <v>1.05</v>
      </c>
    </row>
    <row r="1042" spans="1:4" ht="54">
      <c r="A1042" s="143">
        <v>92109</v>
      </c>
      <c r="B1042" s="144" t="s">
        <v>3110</v>
      </c>
      <c r="C1042" s="143" t="s">
        <v>15</v>
      </c>
      <c r="D1042" s="146">
        <v>0.12</v>
      </c>
    </row>
    <row r="1043" spans="1:4" ht="54">
      <c r="A1043" s="143">
        <v>92110</v>
      </c>
      <c r="B1043" s="144" t="s">
        <v>3111</v>
      </c>
      <c r="C1043" s="143" t="s">
        <v>15</v>
      </c>
      <c r="D1043" s="146">
        <v>0.82</v>
      </c>
    </row>
    <row r="1044" spans="1:4" ht="54">
      <c r="A1044" s="143">
        <v>92111</v>
      </c>
      <c r="B1044" s="144" t="s">
        <v>3112</v>
      </c>
      <c r="C1044" s="143" t="s">
        <v>15</v>
      </c>
      <c r="D1044" s="146">
        <v>1.1299999999999999</v>
      </c>
    </row>
    <row r="1045" spans="1:4" ht="27">
      <c r="A1045" s="143">
        <v>92114</v>
      </c>
      <c r="B1045" s="144" t="s">
        <v>3113</v>
      </c>
      <c r="C1045" s="143" t="s">
        <v>15</v>
      </c>
      <c r="D1045" s="146">
        <v>0.11</v>
      </c>
    </row>
    <row r="1046" spans="1:4" ht="27">
      <c r="A1046" s="143">
        <v>92115</v>
      </c>
      <c r="B1046" s="144" t="s">
        <v>3114</v>
      </c>
      <c r="C1046" s="143" t="s">
        <v>15</v>
      </c>
      <c r="D1046" s="146">
        <v>0.01</v>
      </c>
    </row>
    <row r="1047" spans="1:4" ht="27">
      <c r="A1047" s="143">
        <v>92116</v>
      </c>
      <c r="B1047" s="144" t="s">
        <v>3115</v>
      </c>
      <c r="C1047" s="143" t="s">
        <v>15</v>
      </c>
      <c r="D1047" s="146">
        <v>0.14000000000000001</v>
      </c>
    </row>
    <row r="1048" spans="1:4" ht="40.5">
      <c r="A1048" s="143">
        <v>92133</v>
      </c>
      <c r="B1048" s="144" t="s">
        <v>3838</v>
      </c>
      <c r="C1048" s="143" t="s">
        <v>15</v>
      </c>
      <c r="D1048" s="146">
        <v>12.16</v>
      </c>
    </row>
    <row r="1049" spans="1:4" ht="40.5">
      <c r="A1049" s="143">
        <v>92134</v>
      </c>
      <c r="B1049" s="144" t="s">
        <v>3839</v>
      </c>
      <c r="C1049" s="143" t="s">
        <v>15</v>
      </c>
      <c r="D1049" s="146">
        <v>1.92</v>
      </c>
    </row>
    <row r="1050" spans="1:4" ht="40.5">
      <c r="A1050" s="143">
        <v>92135</v>
      </c>
      <c r="B1050" s="144" t="s">
        <v>3840</v>
      </c>
      <c r="C1050" s="143" t="s">
        <v>15</v>
      </c>
      <c r="D1050" s="146">
        <v>1.52</v>
      </c>
    </row>
    <row r="1051" spans="1:4" ht="40.5">
      <c r="A1051" s="143">
        <v>92136</v>
      </c>
      <c r="B1051" s="144" t="s">
        <v>3841</v>
      </c>
      <c r="C1051" s="143" t="s">
        <v>15</v>
      </c>
      <c r="D1051" s="146">
        <v>15.2</v>
      </c>
    </row>
    <row r="1052" spans="1:4" ht="40.5">
      <c r="A1052" s="143">
        <v>92137</v>
      </c>
      <c r="B1052" s="144" t="s">
        <v>3842</v>
      </c>
      <c r="C1052" s="143" t="s">
        <v>15</v>
      </c>
      <c r="D1052" s="146">
        <v>43.82</v>
      </c>
    </row>
    <row r="1053" spans="1:4" ht="40.5">
      <c r="A1053" s="143">
        <v>92140</v>
      </c>
      <c r="B1053" s="144" t="s">
        <v>3116</v>
      </c>
      <c r="C1053" s="143" t="s">
        <v>15</v>
      </c>
      <c r="D1053" s="146">
        <v>4.45</v>
      </c>
    </row>
    <row r="1054" spans="1:4" ht="40.5">
      <c r="A1054" s="143">
        <v>92141</v>
      </c>
      <c r="B1054" s="144" t="s">
        <v>3117</v>
      </c>
      <c r="C1054" s="143" t="s">
        <v>15</v>
      </c>
      <c r="D1054" s="146">
        <v>0.7</v>
      </c>
    </row>
    <row r="1055" spans="1:4" ht="54">
      <c r="A1055" s="143">
        <v>92142</v>
      </c>
      <c r="B1055" s="144" t="s">
        <v>3118</v>
      </c>
      <c r="C1055" s="143" t="s">
        <v>15</v>
      </c>
      <c r="D1055" s="146">
        <v>0.55000000000000004</v>
      </c>
    </row>
    <row r="1056" spans="1:4" ht="40.5">
      <c r="A1056" s="143">
        <v>92143</v>
      </c>
      <c r="B1056" s="144" t="s">
        <v>3119</v>
      </c>
      <c r="C1056" s="143" t="s">
        <v>15</v>
      </c>
      <c r="D1056" s="146">
        <v>5.57</v>
      </c>
    </row>
    <row r="1057" spans="1:4" ht="54">
      <c r="A1057" s="143">
        <v>92144</v>
      </c>
      <c r="B1057" s="144" t="s">
        <v>3120</v>
      </c>
      <c r="C1057" s="143" t="s">
        <v>15</v>
      </c>
      <c r="D1057" s="146">
        <v>46.96</v>
      </c>
    </row>
    <row r="1058" spans="1:4" ht="81">
      <c r="A1058" s="143">
        <v>92237</v>
      </c>
      <c r="B1058" s="144" t="s">
        <v>3844</v>
      </c>
      <c r="C1058" s="143" t="s">
        <v>15</v>
      </c>
      <c r="D1058" s="146">
        <v>24.14</v>
      </c>
    </row>
    <row r="1059" spans="1:4" ht="81">
      <c r="A1059" s="143">
        <v>92238</v>
      </c>
      <c r="B1059" s="144" t="s">
        <v>3845</v>
      </c>
      <c r="C1059" s="143" t="s">
        <v>15</v>
      </c>
      <c r="D1059" s="146">
        <v>4.92</v>
      </c>
    </row>
    <row r="1060" spans="1:4" ht="81">
      <c r="A1060" s="143">
        <v>92239</v>
      </c>
      <c r="B1060" s="144" t="s">
        <v>3846</v>
      </c>
      <c r="C1060" s="143" t="s">
        <v>15</v>
      </c>
      <c r="D1060" s="146">
        <v>3.9</v>
      </c>
    </row>
    <row r="1061" spans="1:4" ht="81">
      <c r="A1061" s="143">
        <v>92240</v>
      </c>
      <c r="B1061" s="144" t="s">
        <v>3847</v>
      </c>
      <c r="C1061" s="143" t="s">
        <v>15</v>
      </c>
      <c r="D1061" s="146">
        <v>42.8</v>
      </c>
    </row>
    <row r="1062" spans="1:4" ht="81">
      <c r="A1062" s="143">
        <v>92241</v>
      </c>
      <c r="B1062" s="144" t="s">
        <v>3848</v>
      </c>
      <c r="C1062" s="143" t="s">
        <v>15</v>
      </c>
      <c r="D1062" s="146">
        <v>343.35</v>
      </c>
    </row>
    <row r="1063" spans="1:4" ht="54">
      <c r="A1063" s="143">
        <v>92712</v>
      </c>
      <c r="B1063" s="144" t="s">
        <v>3850</v>
      </c>
      <c r="C1063" s="143" t="s">
        <v>15</v>
      </c>
      <c r="D1063" s="146">
        <v>0.23</v>
      </c>
    </row>
    <row r="1064" spans="1:4" ht="54">
      <c r="A1064" s="143">
        <v>92713</v>
      </c>
      <c r="B1064" s="144" t="s">
        <v>3851</v>
      </c>
      <c r="C1064" s="143" t="s">
        <v>15</v>
      </c>
      <c r="D1064" s="146">
        <v>0.02</v>
      </c>
    </row>
    <row r="1065" spans="1:4" ht="54">
      <c r="A1065" s="143">
        <v>92714</v>
      </c>
      <c r="B1065" s="144" t="s">
        <v>3852</v>
      </c>
      <c r="C1065" s="143" t="s">
        <v>15</v>
      </c>
      <c r="D1065" s="146">
        <v>0.28999999999999998</v>
      </c>
    </row>
    <row r="1066" spans="1:4" ht="54">
      <c r="A1066" s="143">
        <v>92715</v>
      </c>
      <c r="B1066" s="144" t="s">
        <v>3853</v>
      </c>
      <c r="C1066" s="143" t="s">
        <v>15</v>
      </c>
      <c r="D1066" s="146">
        <v>35.840000000000003</v>
      </c>
    </row>
    <row r="1067" spans="1:4" ht="40.5">
      <c r="A1067" s="143">
        <v>92956</v>
      </c>
      <c r="B1067" s="144" t="s">
        <v>3855</v>
      </c>
      <c r="C1067" s="143" t="s">
        <v>15</v>
      </c>
      <c r="D1067" s="146">
        <v>4.51</v>
      </c>
    </row>
    <row r="1068" spans="1:4" ht="40.5">
      <c r="A1068" s="143">
        <v>92957</v>
      </c>
      <c r="B1068" s="144" t="s">
        <v>3856</v>
      </c>
      <c r="C1068" s="143" t="s">
        <v>15</v>
      </c>
      <c r="D1068" s="146">
        <v>0.53</v>
      </c>
    </row>
    <row r="1069" spans="1:4" ht="40.5">
      <c r="A1069" s="143">
        <v>92958</v>
      </c>
      <c r="B1069" s="144" t="s">
        <v>3857</v>
      </c>
      <c r="C1069" s="143" t="s">
        <v>15</v>
      </c>
      <c r="D1069" s="146">
        <v>4.93</v>
      </c>
    </row>
    <row r="1070" spans="1:4" ht="40.5">
      <c r="A1070" s="143">
        <v>92959</v>
      </c>
      <c r="B1070" s="144" t="s">
        <v>3858</v>
      </c>
      <c r="C1070" s="143" t="s">
        <v>15</v>
      </c>
      <c r="D1070" s="146">
        <v>11.53</v>
      </c>
    </row>
    <row r="1071" spans="1:4" ht="40.5">
      <c r="A1071" s="143">
        <v>92963</v>
      </c>
      <c r="B1071" s="144" t="s">
        <v>3860</v>
      </c>
      <c r="C1071" s="143" t="s">
        <v>15</v>
      </c>
      <c r="D1071" s="146">
        <v>1.84</v>
      </c>
    </row>
    <row r="1072" spans="1:4" ht="40.5">
      <c r="A1072" s="143">
        <v>92964</v>
      </c>
      <c r="B1072" s="144" t="s">
        <v>3121</v>
      </c>
      <c r="C1072" s="143" t="s">
        <v>15</v>
      </c>
      <c r="D1072" s="146">
        <v>0.21</v>
      </c>
    </row>
    <row r="1073" spans="1:4" ht="40.5">
      <c r="A1073" s="143">
        <v>92965</v>
      </c>
      <c r="B1073" s="144" t="s">
        <v>3861</v>
      </c>
      <c r="C1073" s="143" t="s">
        <v>15</v>
      </c>
      <c r="D1073" s="146">
        <v>2.31</v>
      </c>
    </row>
    <row r="1074" spans="1:4" ht="81">
      <c r="A1074" s="143">
        <v>93220</v>
      </c>
      <c r="B1074" s="144" t="s">
        <v>3863</v>
      </c>
      <c r="C1074" s="143" t="s">
        <v>15</v>
      </c>
      <c r="D1074" s="146">
        <v>345.74</v>
      </c>
    </row>
    <row r="1075" spans="1:4" ht="81">
      <c r="A1075" s="143">
        <v>93221</v>
      </c>
      <c r="B1075" s="144" t="s">
        <v>3864</v>
      </c>
      <c r="C1075" s="143" t="s">
        <v>15</v>
      </c>
      <c r="D1075" s="146">
        <v>48</v>
      </c>
    </row>
    <row r="1076" spans="1:4" ht="81">
      <c r="A1076" s="143">
        <v>93222</v>
      </c>
      <c r="B1076" s="144" t="s">
        <v>3865</v>
      </c>
      <c r="C1076" s="143" t="s">
        <v>15</v>
      </c>
      <c r="D1076" s="146">
        <v>432.67</v>
      </c>
    </row>
    <row r="1077" spans="1:4" ht="94.5">
      <c r="A1077" s="143">
        <v>93223</v>
      </c>
      <c r="B1077" s="144" t="s">
        <v>3866</v>
      </c>
      <c r="C1077" s="143" t="s">
        <v>15</v>
      </c>
      <c r="D1077" s="146">
        <v>194.25</v>
      </c>
    </row>
    <row r="1078" spans="1:4" ht="54">
      <c r="A1078" s="143">
        <v>93229</v>
      </c>
      <c r="B1078" s="144" t="s">
        <v>9434</v>
      </c>
      <c r="C1078" s="143" t="s">
        <v>15</v>
      </c>
      <c r="D1078" s="146">
        <v>0.44</v>
      </c>
    </row>
    <row r="1079" spans="1:4" ht="54">
      <c r="A1079" s="143">
        <v>93230</v>
      </c>
      <c r="B1079" s="144" t="s">
        <v>9435</v>
      </c>
      <c r="C1079" s="143" t="s">
        <v>15</v>
      </c>
      <c r="D1079" s="146">
        <v>0.05</v>
      </c>
    </row>
    <row r="1080" spans="1:4" ht="54">
      <c r="A1080" s="143">
        <v>93231</v>
      </c>
      <c r="B1080" s="144" t="s">
        <v>9436</v>
      </c>
      <c r="C1080" s="143" t="s">
        <v>15</v>
      </c>
      <c r="D1080" s="146">
        <v>0.42</v>
      </c>
    </row>
    <row r="1081" spans="1:4" ht="54">
      <c r="A1081" s="143">
        <v>93232</v>
      </c>
      <c r="B1081" s="144" t="s">
        <v>9437</v>
      </c>
      <c r="C1081" s="143" t="s">
        <v>15</v>
      </c>
      <c r="D1081" s="146">
        <v>9.9600000000000009</v>
      </c>
    </row>
    <row r="1082" spans="1:4" ht="27">
      <c r="A1082" s="143">
        <v>93235</v>
      </c>
      <c r="B1082" s="144" t="s">
        <v>3980</v>
      </c>
      <c r="C1082" s="143" t="s">
        <v>15</v>
      </c>
      <c r="D1082" s="146">
        <v>1.1299999999999999</v>
      </c>
    </row>
    <row r="1083" spans="1:4" ht="67.5">
      <c r="A1083" s="143">
        <v>93238</v>
      </c>
      <c r="B1083" s="144" t="s">
        <v>3542</v>
      </c>
      <c r="C1083" s="143" t="s">
        <v>15</v>
      </c>
      <c r="D1083" s="146">
        <v>1.27</v>
      </c>
    </row>
    <row r="1084" spans="1:4" ht="67.5">
      <c r="A1084" s="143">
        <v>93239</v>
      </c>
      <c r="B1084" s="144" t="s">
        <v>3556</v>
      </c>
      <c r="C1084" s="143" t="s">
        <v>15</v>
      </c>
      <c r="D1084" s="146">
        <v>5.78</v>
      </c>
    </row>
    <row r="1085" spans="1:4" ht="67.5">
      <c r="A1085" s="143">
        <v>93240</v>
      </c>
      <c r="B1085" s="144" t="s">
        <v>3557</v>
      </c>
      <c r="C1085" s="143" t="s">
        <v>15</v>
      </c>
      <c r="D1085" s="146">
        <v>14.88</v>
      </c>
    </row>
    <row r="1086" spans="1:4" ht="40.5">
      <c r="A1086" s="143">
        <v>93267</v>
      </c>
      <c r="B1086" s="144" t="s">
        <v>3868</v>
      </c>
      <c r="C1086" s="143" t="s">
        <v>15</v>
      </c>
      <c r="D1086" s="146">
        <v>46.17</v>
      </c>
    </row>
    <row r="1087" spans="1:4" ht="40.5">
      <c r="A1087" s="143">
        <v>93269</v>
      </c>
      <c r="B1087" s="144" t="s">
        <v>3869</v>
      </c>
      <c r="C1087" s="143" t="s">
        <v>15</v>
      </c>
      <c r="D1087" s="146">
        <v>5.48</v>
      </c>
    </row>
    <row r="1088" spans="1:4" ht="40.5">
      <c r="A1088" s="143">
        <v>93270</v>
      </c>
      <c r="B1088" s="144" t="s">
        <v>3870</v>
      </c>
      <c r="C1088" s="143" t="s">
        <v>15</v>
      </c>
      <c r="D1088" s="146">
        <v>50.5</v>
      </c>
    </row>
    <row r="1089" spans="1:4" ht="40.5">
      <c r="A1089" s="143">
        <v>93271</v>
      </c>
      <c r="B1089" s="144" t="s">
        <v>3871</v>
      </c>
      <c r="C1089" s="143" t="s">
        <v>15</v>
      </c>
      <c r="D1089" s="146">
        <v>8.5</v>
      </c>
    </row>
    <row r="1090" spans="1:4" ht="40.5">
      <c r="A1090" s="143">
        <v>93277</v>
      </c>
      <c r="B1090" s="144" t="s">
        <v>3873</v>
      </c>
      <c r="C1090" s="143" t="s">
        <v>15</v>
      </c>
      <c r="D1090" s="146">
        <v>0.33</v>
      </c>
    </row>
    <row r="1091" spans="1:4" ht="40.5">
      <c r="A1091" s="143">
        <v>93278</v>
      </c>
      <c r="B1091" s="144" t="s">
        <v>3874</v>
      </c>
      <c r="C1091" s="143" t="s">
        <v>15</v>
      </c>
      <c r="D1091" s="146">
        <v>0.03</v>
      </c>
    </row>
    <row r="1092" spans="1:4" ht="40.5">
      <c r="A1092" s="143">
        <v>93279</v>
      </c>
      <c r="B1092" s="144" t="s">
        <v>3875</v>
      </c>
      <c r="C1092" s="143" t="s">
        <v>15</v>
      </c>
      <c r="D1092" s="146">
        <v>0.31</v>
      </c>
    </row>
    <row r="1093" spans="1:4" ht="54">
      <c r="A1093" s="143">
        <v>93280</v>
      </c>
      <c r="B1093" s="144" t="s">
        <v>3876</v>
      </c>
      <c r="C1093" s="143" t="s">
        <v>15</v>
      </c>
      <c r="D1093" s="146">
        <v>0.7</v>
      </c>
    </row>
    <row r="1094" spans="1:4" ht="54">
      <c r="A1094" s="143">
        <v>93283</v>
      </c>
      <c r="B1094" s="144" t="s">
        <v>3878</v>
      </c>
      <c r="C1094" s="143" t="s">
        <v>15</v>
      </c>
      <c r="D1094" s="146">
        <v>97.04</v>
      </c>
    </row>
    <row r="1095" spans="1:4" ht="54">
      <c r="A1095" s="143">
        <v>93284</v>
      </c>
      <c r="B1095" s="144" t="s">
        <v>3879</v>
      </c>
      <c r="C1095" s="143" t="s">
        <v>15</v>
      </c>
      <c r="D1095" s="146">
        <v>17.46</v>
      </c>
    </row>
    <row r="1096" spans="1:4" ht="54">
      <c r="A1096" s="143">
        <v>93285</v>
      </c>
      <c r="B1096" s="144" t="s">
        <v>3880</v>
      </c>
      <c r="C1096" s="143" t="s">
        <v>15</v>
      </c>
      <c r="D1096" s="146">
        <v>155.99</v>
      </c>
    </row>
    <row r="1097" spans="1:4" ht="54">
      <c r="A1097" s="143">
        <v>93286</v>
      </c>
      <c r="B1097" s="144" t="s">
        <v>3881</v>
      </c>
      <c r="C1097" s="143" t="s">
        <v>15</v>
      </c>
      <c r="D1097" s="146">
        <v>11.83</v>
      </c>
    </row>
    <row r="1098" spans="1:4" ht="54">
      <c r="A1098" s="143">
        <v>93296</v>
      </c>
      <c r="B1098" s="144" t="s">
        <v>3882</v>
      </c>
      <c r="C1098" s="143" t="s">
        <v>15</v>
      </c>
      <c r="D1098" s="146">
        <v>13.82</v>
      </c>
    </row>
    <row r="1099" spans="1:4" ht="81">
      <c r="A1099" s="143">
        <v>93397</v>
      </c>
      <c r="B1099" s="144" t="s">
        <v>3884</v>
      </c>
      <c r="C1099" s="143" t="s">
        <v>15</v>
      </c>
      <c r="D1099" s="146">
        <v>21.3</v>
      </c>
    </row>
    <row r="1100" spans="1:4" ht="81">
      <c r="A1100" s="143">
        <v>93398</v>
      </c>
      <c r="B1100" s="144" t="s">
        <v>3885</v>
      </c>
      <c r="C1100" s="143" t="s">
        <v>15</v>
      </c>
      <c r="D1100" s="146">
        <v>4.04</v>
      </c>
    </row>
    <row r="1101" spans="1:4" ht="81">
      <c r="A1101" s="143">
        <v>93399</v>
      </c>
      <c r="B1101" s="144" t="s">
        <v>3886</v>
      </c>
      <c r="C1101" s="143" t="s">
        <v>15</v>
      </c>
      <c r="D1101" s="146">
        <v>3.19</v>
      </c>
    </row>
    <row r="1102" spans="1:4" ht="81">
      <c r="A1102" s="143">
        <v>93400</v>
      </c>
      <c r="B1102" s="144" t="s">
        <v>3887</v>
      </c>
      <c r="C1102" s="143" t="s">
        <v>15</v>
      </c>
      <c r="D1102" s="146">
        <v>36.5</v>
      </c>
    </row>
    <row r="1103" spans="1:4" ht="81">
      <c r="A1103" s="143">
        <v>93401</v>
      </c>
      <c r="B1103" s="144" t="s">
        <v>3888</v>
      </c>
      <c r="C1103" s="143" t="s">
        <v>15</v>
      </c>
      <c r="D1103" s="146">
        <v>196.63</v>
      </c>
    </row>
    <row r="1104" spans="1:4" ht="81">
      <c r="A1104" s="143">
        <v>93404</v>
      </c>
      <c r="B1104" s="144" t="s">
        <v>7861</v>
      </c>
      <c r="C1104" s="143" t="s">
        <v>15</v>
      </c>
      <c r="D1104" s="146">
        <v>5.95</v>
      </c>
    </row>
    <row r="1105" spans="1:4" ht="81">
      <c r="A1105" s="143">
        <v>93405</v>
      </c>
      <c r="B1105" s="144" t="s">
        <v>7862</v>
      </c>
      <c r="C1105" s="143" t="s">
        <v>15</v>
      </c>
      <c r="D1105" s="146">
        <v>0.82</v>
      </c>
    </row>
    <row r="1106" spans="1:4" ht="81">
      <c r="A1106" s="143">
        <v>93406</v>
      </c>
      <c r="B1106" s="144" t="s">
        <v>7863</v>
      </c>
      <c r="C1106" s="143" t="s">
        <v>15</v>
      </c>
      <c r="D1106" s="146">
        <v>7.44</v>
      </c>
    </row>
    <row r="1107" spans="1:4" ht="94.5">
      <c r="A1107" s="143">
        <v>93407</v>
      </c>
      <c r="B1107" s="144" t="s">
        <v>7864</v>
      </c>
      <c r="C1107" s="143" t="s">
        <v>15</v>
      </c>
      <c r="D1107" s="146">
        <v>58.62</v>
      </c>
    </row>
    <row r="1108" spans="1:4" ht="40.5">
      <c r="A1108" s="143">
        <v>93411</v>
      </c>
      <c r="B1108" s="144" t="s">
        <v>3890</v>
      </c>
      <c r="C1108" s="143" t="s">
        <v>15</v>
      </c>
      <c r="D1108" s="146">
        <v>0.3</v>
      </c>
    </row>
    <row r="1109" spans="1:4" ht="40.5">
      <c r="A1109" s="143">
        <v>93412</v>
      </c>
      <c r="B1109" s="144" t="s">
        <v>3891</v>
      </c>
      <c r="C1109" s="143" t="s">
        <v>15</v>
      </c>
      <c r="D1109" s="146">
        <v>0.05</v>
      </c>
    </row>
    <row r="1110" spans="1:4" ht="40.5">
      <c r="A1110" s="143">
        <v>93413</v>
      </c>
      <c r="B1110" s="144" t="s">
        <v>3892</v>
      </c>
      <c r="C1110" s="143" t="s">
        <v>15</v>
      </c>
      <c r="D1110" s="146">
        <v>0.27</v>
      </c>
    </row>
    <row r="1111" spans="1:4" ht="54">
      <c r="A1111" s="143">
        <v>93414</v>
      </c>
      <c r="B1111" s="144" t="s">
        <v>3893</v>
      </c>
      <c r="C1111" s="143" t="s">
        <v>15</v>
      </c>
      <c r="D1111" s="146">
        <v>17.47</v>
      </c>
    </row>
    <row r="1112" spans="1:4" ht="40.5">
      <c r="A1112" s="143">
        <v>93417</v>
      </c>
      <c r="B1112" s="144" t="s">
        <v>3894</v>
      </c>
      <c r="C1112" s="143" t="s">
        <v>15</v>
      </c>
      <c r="D1112" s="146">
        <v>3.96</v>
      </c>
    </row>
    <row r="1113" spans="1:4" ht="27">
      <c r="A1113" s="143">
        <v>93418</v>
      </c>
      <c r="B1113" s="144" t="s">
        <v>3895</v>
      </c>
      <c r="C1113" s="143" t="s">
        <v>15</v>
      </c>
      <c r="D1113" s="146">
        <v>0.71</v>
      </c>
    </row>
    <row r="1114" spans="1:4" ht="40.5">
      <c r="A1114" s="143">
        <v>93419</v>
      </c>
      <c r="B1114" s="144" t="s">
        <v>3122</v>
      </c>
      <c r="C1114" s="143" t="s">
        <v>15</v>
      </c>
      <c r="D1114" s="146">
        <v>3.53</v>
      </c>
    </row>
    <row r="1115" spans="1:4" ht="40.5">
      <c r="A1115" s="143">
        <v>93420</v>
      </c>
      <c r="B1115" s="144" t="s">
        <v>3896</v>
      </c>
      <c r="C1115" s="143" t="s">
        <v>15</v>
      </c>
      <c r="D1115" s="146">
        <v>83.4</v>
      </c>
    </row>
    <row r="1116" spans="1:4" ht="40.5">
      <c r="A1116" s="143">
        <v>93423</v>
      </c>
      <c r="B1116" s="144" t="s">
        <v>3898</v>
      </c>
      <c r="C1116" s="143" t="s">
        <v>15</v>
      </c>
      <c r="D1116" s="146">
        <v>5.6</v>
      </c>
    </row>
    <row r="1117" spans="1:4" ht="27">
      <c r="A1117" s="143">
        <v>93424</v>
      </c>
      <c r="B1117" s="144" t="s">
        <v>3899</v>
      </c>
      <c r="C1117" s="143" t="s">
        <v>15</v>
      </c>
      <c r="D1117" s="146">
        <v>1</v>
      </c>
    </row>
    <row r="1118" spans="1:4" ht="40.5">
      <c r="A1118" s="143">
        <v>93425</v>
      </c>
      <c r="B1118" s="144" t="s">
        <v>3900</v>
      </c>
      <c r="C1118" s="143" t="s">
        <v>15</v>
      </c>
      <c r="D1118" s="146">
        <v>5</v>
      </c>
    </row>
    <row r="1119" spans="1:4" ht="40.5">
      <c r="A1119" s="143">
        <v>93426</v>
      </c>
      <c r="B1119" s="144" t="s">
        <v>3901</v>
      </c>
      <c r="C1119" s="143" t="s">
        <v>15</v>
      </c>
      <c r="D1119" s="146">
        <v>199.31</v>
      </c>
    </row>
    <row r="1120" spans="1:4" ht="40.5">
      <c r="A1120" s="143">
        <v>93429</v>
      </c>
      <c r="B1120" s="144" t="s">
        <v>3903</v>
      </c>
      <c r="C1120" s="143" t="s">
        <v>15</v>
      </c>
      <c r="D1120" s="146">
        <v>110.8</v>
      </c>
    </row>
    <row r="1121" spans="1:4" ht="40.5">
      <c r="A1121" s="143">
        <v>93430</v>
      </c>
      <c r="B1121" s="144" t="s">
        <v>3904</v>
      </c>
      <c r="C1121" s="143" t="s">
        <v>15</v>
      </c>
      <c r="D1121" s="146">
        <v>19.940000000000001</v>
      </c>
    </row>
    <row r="1122" spans="1:4" ht="40.5">
      <c r="A1122" s="143">
        <v>93431</v>
      </c>
      <c r="B1122" s="144" t="s">
        <v>3905</v>
      </c>
      <c r="C1122" s="143" t="s">
        <v>15</v>
      </c>
      <c r="D1122" s="146">
        <v>178.11</v>
      </c>
    </row>
    <row r="1123" spans="1:4" ht="40.5">
      <c r="A1123" s="143">
        <v>93432</v>
      </c>
      <c r="B1123" s="144" t="s">
        <v>3906</v>
      </c>
      <c r="C1123" s="143" t="s">
        <v>15</v>
      </c>
      <c r="D1123" s="146">
        <v>3571.2</v>
      </c>
    </row>
    <row r="1124" spans="1:4" ht="40.5">
      <c r="A1124" s="143">
        <v>93435</v>
      </c>
      <c r="B1124" s="144" t="s">
        <v>3908</v>
      </c>
      <c r="C1124" s="143" t="s">
        <v>15</v>
      </c>
      <c r="D1124" s="146">
        <v>5.99</v>
      </c>
    </row>
    <row r="1125" spans="1:4" ht="40.5">
      <c r="A1125" s="143">
        <v>93436</v>
      </c>
      <c r="B1125" s="144" t="s">
        <v>3909</v>
      </c>
      <c r="C1125" s="143" t="s">
        <v>15</v>
      </c>
      <c r="D1125" s="146">
        <v>1.25</v>
      </c>
    </row>
    <row r="1126" spans="1:4" ht="40.5">
      <c r="A1126" s="143">
        <v>93437</v>
      </c>
      <c r="B1126" s="144" t="s">
        <v>3910</v>
      </c>
      <c r="C1126" s="143" t="s">
        <v>15</v>
      </c>
      <c r="D1126" s="146">
        <v>11.24</v>
      </c>
    </row>
    <row r="1127" spans="1:4" ht="40.5">
      <c r="A1127" s="143">
        <v>93438</v>
      </c>
      <c r="B1127" s="144" t="s">
        <v>3911</v>
      </c>
      <c r="C1127" s="143" t="s">
        <v>15</v>
      </c>
      <c r="D1127" s="146">
        <v>31.24</v>
      </c>
    </row>
    <row r="1128" spans="1:4" ht="40.5">
      <c r="A1128" s="143">
        <v>95114</v>
      </c>
      <c r="B1128" s="144" t="s">
        <v>3506</v>
      </c>
      <c r="C1128" s="143" t="s">
        <v>15</v>
      </c>
      <c r="D1128" s="146">
        <v>1.79</v>
      </c>
    </row>
    <row r="1129" spans="1:4" ht="40.5">
      <c r="A1129" s="143">
        <v>95115</v>
      </c>
      <c r="B1129" s="144" t="s">
        <v>3507</v>
      </c>
      <c r="C1129" s="143" t="s">
        <v>15</v>
      </c>
      <c r="D1129" s="146">
        <v>0.21</v>
      </c>
    </row>
    <row r="1130" spans="1:4" ht="40.5">
      <c r="A1130" s="143">
        <v>95116</v>
      </c>
      <c r="B1130" s="144" t="s">
        <v>3123</v>
      </c>
      <c r="C1130" s="143" t="s">
        <v>15</v>
      </c>
      <c r="D1130" s="146">
        <v>31.99</v>
      </c>
    </row>
    <row r="1131" spans="1:4" ht="40.5">
      <c r="A1131" s="143">
        <v>95117</v>
      </c>
      <c r="B1131" s="144" t="s">
        <v>3124</v>
      </c>
      <c r="C1131" s="143" t="s">
        <v>15</v>
      </c>
      <c r="D1131" s="146">
        <v>5.04</v>
      </c>
    </row>
    <row r="1132" spans="1:4" ht="40.5">
      <c r="A1132" s="143">
        <v>95118</v>
      </c>
      <c r="B1132" s="144" t="s">
        <v>3914</v>
      </c>
      <c r="C1132" s="143" t="s">
        <v>15</v>
      </c>
      <c r="D1132" s="146">
        <v>65.3</v>
      </c>
    </row>
    <row r="1133" spans="1:4" ht="40.5">
      <c r="A1133" s="143">
        <v>95119</v>
      </c>
      <c r="B1133" s="144" t="s">
        <v>3915</v>
      </c>
      <c r="C1133" s="143" t="s">
        <v>15</v>
      </c>
      <c r="D1133" s="146">
        <v>10.28</v>
      </c>
    </row>
    <row r="1134" spans="1:4" ht="40.5">
      <c r="A1134" s="143">
        <v>95120</v>
      </c>
      <c r="B1134" s="144" t="s">
        <v>3916</v>
      </c>
      <c r="C1134" s="143" t="s">
        <v>15</v>
      </c>
      <c r="D1134" s="146">
        <v>58.01</v>
      </c>
    </row>
    <row r="1135" spans="1:4" ht="40.5">
      <c r="A1135" s="143">
        <v>95123</v>
      </c>
      <c r="B1135" s="144" t="s">
        <v>3125</v>
      </c>
      <c r="C1135" s="143" t="s">
        <v>15</v>
      </c>
      <c r="D1135" s="146">
        <v>19.34</v>
      </c>
    </row>
    <row r="1136" spans="1:4" ht="40.5">
      <c r="A1136" s="143">
        <v>95124</v>
      </c>
      <c r="B1136" s="144" t="s">
        <v>3126</v>
      </c>
      <c r="C1136" s="143" t="s">
        <v>15</v>
      </c>
      <c r="D1136" s="146">
        <v>3.04</v>
      </c>
    </row>
    <row r="1137" spans="1:4" ht="40.5">
      <c r="A1137" s="143">
        <v>95125</v>
      </c>
      <c r="B1137" s="144" t="s">
        <v>3127</v>
      </c>
      <c r="C1137" s="143" t="s">
        <v>15</v>
      </c>
      <c r="D1137" s="146">
        <v>21.16</v>
      </c>
    </row>
    <row r="1138" spans="1:4" ht="40.5">
      <c r="A1138" s="143">
        <v>95126</v>
      </c>
      <c r="B1138" s="144" t="s">
        <v>3917</v>
      </c>
      <c r="C1138" s="143" t="s">
        <v>15</v>
      </c>
      <c r="D1138" s="146">
        <v>183.09</v>
      </c>
    </row>
    <row r="1139" spans="1:4" ht="40.5">
      <c r="A1139" s="143">
        <v>95129</v>
      </c>
      <c r="B1139" s="144" t="s">
        <v>3919</v>
      </c>
      <c r="C1139" s="143" t="s">
        <v>15</v>
      </c>
      <c r="D1139" s="146">
        <v>51.82</v>
      </c>
    </row>
    <row r="1140" spans="1:4" ht="40.5">
      <c r="A1140" s="143">
        <v>95130</v>
      </c>
      <c r="B1140" s="144" t="s">
        <v>3920</v>
      </c>
      <c r="C1140" s="143" t="s">
        <v>15</v>
      </c>
      <c r="D1140" s="146">
        <v>9.6</v>
      </c>
    </row>
    <row r="1141" spans="1:4" ht="40.5">
      <c r="A1141" s="143">
        <v>95131</v>
      </c>
      <c r="B1141" s="144" t="s">
        <v>3921</v>
      </c>
      <c r="C1141" s="143" t="s">
        <v>15</v>
      </c>
      <c r="D1141" s="146">
        <v>61</v>
      </c>
    </row>
    <row r="1142" spans="1:4" ht="40.5">
      <c r="A1142" s="143">
        <v>95132</v>
      </c>
      <c r="B1142" s="144" t="s">
        <v>3922</v>
      </c>
      <c r="C1142" s="143" t="s">
        <v>15</v>
      </c>
      <c r="D1142" s="146">
        <v>40.1</v>
      </c>
    </row>
    <row r="1143" spans="1:4" ht="40.5">
      <c r="A1143" s="143">
        <v>95136</v>
      </c>
      <c r="B1143" s="144" t="s">
        <v>3923</v>
      </c>
      <c r="C1143" s="143" t="s">
        <v>15</v>
      </c>
      <c r="D1143" s="146">
        <v>0.03</v>
      </c>
    </row>
    <row r="1144" spans="1:4" ht="40.5">
      <c r="A1144" s="143">
        <v>95137</v>
      </c>
      <c r="B1144" s="144" t="s">
        <v>3924</v>
      </c>
      <c r="C1144" s="143" t="s">
        <v>15</v>
      </c>
      <c r="D1144" s="146">
        <v>0</v>
      </c>
    </row>
    <row r="1145" spans="1:4" ht="40.5">
      <c r="A1145" s="143">
        <v>95138</v>
      </c>
      <c r="B1145" s="144" t="s">
        <v>3925</v>
      </c>
      <c r="C1145" s="143" t="s">
        <v>15</v>
      </c>
      <c r="D1145" s="146">
        <v>0.03</v>
      </c>
    </row>
    <row r="1146" spans="1:4" ht="40.5">
      <c r="A1146" s="143">
        <v>95208</v>
      </c>
      <c r="B1146" s="144" t="s">
        <v>3927</v>
      </c>
      <c r="C1146" s="143" t="s">
        <v>15</v>
      </c>
      <c r="D1146" s="146">
        <v>52.31</v>
      </c>
    </row>
    <row r="1147" spans="1:4" ht="40.5">
      <c r="A1147" s="143">
        <v>95209</v>
      </c>
      <c r="B1147" s="144" t="s">
        <v>3928</v>
      </c>
      <c r="C1147" s="143" t="s">
        <v>15</v>
      </c>
      <c r="D1147" s="146">
        <v>6.21</v>
      </c>
    </row>
    <row r="1148" spans="1:4" ht="40.5">
      <c r="A1148" s="143">
        <v>95210</v>
      </c>
      <c r="B1148" s="144" t="s">
        <v>3929</v>
      </c>
      <c r="C1148" s="143" t="s">
        <v>15</v>
      </c>
      <c r="D1148" s="146">
        <v>57.21</v>
      </c>
    </row>
    <row r="1149" spans="1:4" ht="40.5">
      <c r="A1149" s="143">
        <v>95211</v>
      </c>
      <c r="B1149" s="144" t="s">
        <v>3930</v>
      </c>
      <c r="C1149" s="143" t="s">
        <v>15</v>
      </c>
      <c r="D1149" s="146">
        <v>8.5</v>
      </c>
    </row>
    <row r="1150" spans="1:4" ht="40.5">
      <c r="A1150" s="143">
        <v>95217</v>
      </c>
      <c r="B1150" s="144" t="s">
        <v>3931</v>
      </c>
      <c r="C1150" s="143" t="s">
        <v>15</v>
      </c>
      <c r="D1150" s="146">
        <v>0.56999999999999995</v>
      </c>
    </row>
    <row r="1151" spans="1:4" ht="27">
      <c r="A1151" s="143">
        <v>95255</v>
      </c>
      <c r="B1151" s="144" t="s">
        <v>3128</v>
      </c>
      <c r="C1151" s="143" t="s">
        <v>15</v>
      </c>
      <c r="D1151" s="146">
        <v>1.59</v>
      </c>
    </row>
    <row r="1152" spans="1:4" ht="27">
      <c r="A1152" s="143">
        <v>95256</v>
      </c>
      <c r="B1152" s="144" t="s">
        <v>3129</v>
      </c>
      <c r="C1152" s="143" t="s">
        <v>15</v>
      </c>
      <c r="D1152" s="146">
        <v>0.18</v>
      </c>
    </row>
    <row r="1153" spans="1:4" ht="27">
      <c r="A1153" s="143">
        <v>95257</v>
      </c>
      <c r="B1153" s="144" t="s">
        <v>3130</v>
      </c>
      <c r="C1153" s="143" t="s">
        <v>15</v>
      </c>
      <c r="D1153" s="146">
        <v>1.99</v>
      </c>
    </row>
    <row r="1154" spans="1:4" ht="40.5">
      <c r="A1154" s="143">
        <v>95260</v>
      </c>
      <c r="B1154" s="144" t="s">
        <v>3933</v>
      </c>
      <c r="C1154" s="143" t="s">
        <v>15</v>
      </c>
      <c r="D1154" s="146">
        <v>0.61</v>
      </c>
    </row>
    <row r="1155" spans="1:4" ht="40.5">
      <c r="A1155" s="143">
        <v>95261</v>
      </c>
      <c r="B1155" s="144" t="s">
        <v>3934</v>
      </c>
      <c r="C1155" s="143" t="s">
        <v>15</v>
      </c>
      <c r="D1155" s="146">
        <v>0.18</v>
      </c>
    </row>
    <row r="1156" spans="1:4" ht="40.5">
      <c r="A1156" s="143">
        <v>95262</v>
      </c>
      <c r="B1156" s="144" t="s">
        <v>3935</v>
      </c>
      <c r="C1156" s="143" t="s">
        <v>15</v>
      </c>
      <c r="D1156" s="146">
        <v>1.66</v>
      </c>
    </row>
    <row r="1157" spans="1:4" ht="40.5">
      <c r="A1157" s="143">
        <v>95263</v>
      </c>
      <c r="B1157" s="144" t="s">
        <v>3936</v>
      </c>
      <c r="C1157" s="143" t="s">
        <v>15</v>
      </c>
      <c r="D1157" s="146">
        <v>5.47</v>
      </c>
    </row>
    <row r="1158" spans="1:4" ht="54">
      <c r="A1158" s="143">
        <v>95266</v>
      </c>
      <c r="B1158" s="144" t="s">
        <v>3938</v>
      </c>
      <c r="C1158" s="143" t="s">
        <v>15</v>
      </c>
      <c r="D1158" s="146">
        <v>0.46</v>
      </c>
    </row>
    <row r="1159" spans="1:4" ht="54">
      <c r="A1159" s="143">
        <v>95267</v>
      </c>
      <c r="B1159" s="144" t="s">
        <v>3939</v>
      </c>
      <c r="C1159" s="143" t="s">
        <v>15</v>
      </c>
      <c r="D1159" s="146">
        <v>0.04</v>
      </c>
    </row>
    <row r="1160" spans="1:4" ht="54">
      <c r="A1160" s="143">
        <v>95268</v>
      </c>
      <c r="B1160" s="144" t="s">
        <v>3940</v>
      </c>
      <c r="C1160" s="143" t="s">
        <v>15</v>
      </c>
      <c r="D1160" s="146">
        <v>0.45</v>
      </c>
    </row>
    <row r="1161" spans="1:4" ht="54">
      <c r="A1161" s="143">
        <v>95269</v>
      </c>
      <c r="B1161" s="144" t="s">
        <v>3941</v>
      </c>
      <c r="C1161" s="143" t="s">
        <v>15</v>
      </c>
      <c r="D1161" s="146">
        <v>10.1</v>
      </c>
    </row>
    <row r="1162" spans="1:4" ht="40.5">
      <c r="A1162" s="143">
        <v>95272</v>
      </c>
      <c r="B1162" s="144" t="s">
        <v>3943</v>
      </c>
      <c r="C1162" s="143" t="s">
        <v>15</v>
      </c>
      <c r="D1162" s="146">
        <v>0.45</v>
      </c>
    </row>
    <row r="1163" spans="1:4" ht="40.5">
      <c r="A1163" s="143">
        <v>95273</v>
      </c>
      <c r="B1163" s="144" t="s">
        <v>3944</v>
      </c>
      <c r="C1163" s="143" t="s">
        <v>15</v>
      </c>
      <c r="D1163" s="146">
        <v>0.05</v>
      </c>
    </row>
    <row r="1164" spans="1:4" ht="40.5">
      <c r="A1164" s="143">
        <v>95274</v>
      </c>
      <c r="B1164" s="144" t="s">
        <v>3945</v>
      </c>
      <c r="C1164" s="143" t="s">
        <v>15</v>
      </c>
      <c r="D1164" s="146">
        <v>0.35</v>
      </c>
    </row>
    <row r="1165" spans="1:4" ht="54">
      <c r="A1165" s="143">
        <v>95275</v>
      </c>
      <c r="B1165" s="144" t="s">
        <v>3946</v>
      </c>
      <c r="C1165" s="143" t="s">
        <v>15</v>
      </c>
      <c r="D1165" s="146">
        <v>2.31</v>
      </c>
    </row>
    <row r="1166" spans="1:4" ht="40.5">
      <c r="A1166" s="143">
        <v>95278</v>
      </c>
      <c r="B1166" s="144" t="s">
        <v>3948</v>
      </c>
      <c r="C1166" s="143" t="s">
        <v>15</v>
      </c>
      <c r="D1166" s="146">
        <v>0.55000000000000004</v>
      </c>
    </row>
    <row r="1167" spans="1:4" ht="40.5">
      <c r="A1167" s="143">
        <v>95279</v>
      </c>
      <c r="B1167" s="144" t="s">
        <v>3949</v>
      </c>
      <c r="C1167" s="143" t="s">
        <v>15</v>
      </c>
      <c r="D1167" s="146">
        <v>0.05</v>
      </c>
    </row>
    <row r="1168" spans="1:4" ht="40.5">
      <c r="A1168" s="143">
        <v>95280</v>
      </c>
      <c r="B1168" s="144" t="s">
        <v>3950</v>
      </c>
      <c r="C1168" s="143" t="s">
        <v>15</v>
      </c>
      <c r="D1168" s="146">
        <v>0.54</v>
      </c>
    </row>
    <row r="1169" spans="1:4" ht="54">
      <c r="A1169" s="143">
        <v>95281</v>
      </c>
      <c r="B1169" s="144" t="s">
        <v>3951</v>
      </c>
      <c r="C1169" s="143" t="s">
        <v>15</v>
      </c>
      <c r="D1169" s="146">
        <v>10.1</v>
      </c>
    </row>
    <row r="1170" spans="1:4" ht="67.5">
      <c r="A1170" s="143">
        <v>95617</v>
      </c>
      <c r="B1170" s="144" t="s">
        <v>5981</v>
      </c>
      <c r="C1170" s="143" t="s">
        <v>15</v>
      </c>
      <c r="D1170" s="146">
        <v>1.3</v>
      </c>
    </row>
    <row r="1171" spans="1:4" ht="54">
      <c r="A1171" s="143">
        <v>95618</v>
      </c>
      <c r="B1171" s="144" t="s">
        <v>5982</v>
      </c>
      <c r="C1171" s="143" t="s">
        <v>15</v>
      </c>
      <c r="D1171" s="146">
        <v>0.15</v>
      </c>
    </row>
    <row r="1172" spans="1:4" ht="67.5">
      <c r="A1172" s="143">
        <v>95619</v>
      </c>
      <c r="B1172" s="144" t="s">
        <v>5983</v>
      </c>
      <c r="C1172" s="143" t="s">
        <v>15</v>
      </c>
      <c r="D1172" s="146">
        <v>1.63</v>
      </c>
    </row>
    <row r="1173" spans="1:4" ht="67.5">
      <c r="A1173" s="143">
        <v>95627</v>
      </c>
      <c r="B1173" s="144" t="s">
        <v>5984</v>
      </c>
      <c r="C1173" s="143" t="s">
        <v>15</v>
      </c>
      <c r="D1173" s="146">
        <v>45.6</v>
      </c>
    </row>
    <row r="1174" spans="1:4" ht="54">
      <c r="A1174" s="143">
        <v>95628</v>
      </c>
      <c r="B1174" s="144" t="s">
        <v>5985</v>
      </c>
      <c r="C1174" s="143" t="s">
        <v>15</v>
      </c>
      <c r="D1174" s="146">
        <v>6.33</v>
      </c>
    </row>
    <row r="1175" spans="1:4" ht="54">
      <c r="A1175" s="143">
        <v>95629</v>
      </c>
      <c r="B1175" s="144" t="s">
        <v>5986</v>
      </c>
      <c r="C1175" s="143" t="s">
        <v>15</v>
      </c>
      <c r="D1175" s="146">
        <v>57.06</v>
      </c>
    </row>
    <row r="1176" spans="1:4" ht="67.5">
      <c r="A1176" s="143">
        <v>95630</v>
      </c>
      <c r="B1176" s="144" t="s">
        <v>5987</v>
      </c>
      <c r="C1176" s="143" t="s">
        <v>15</v>
      </c>
      <c r="D1176" s="146">
        <v>111</v>
      </c>
    </row>
    <row r="1177" spans="1:4" ht="40.5">
      <c r="A1177" s="143">
        <v>95698</v>
      </c>
      <c r="B1177" s="144" t="s">
        <v>5988</v>
      </c>
      <c r="C1177" s="143" t="s">
        <v>15</v>
      </c>
      <c r="D1177" s="146">
        <v>5.3</v>
      </c>
    </row>
    <row r="1178" spans="1:4" ht="40.5">
      <c r="A1178" s="143">
        <v>95699</v>
      </c>
      <c r="B1178" s="144" t="s">
        <v>5989</v>
      </c>
      <c r="C1178" s="143" t="s">
        <v>15</v>
      </c>
      <c r="D1178" s="146">
        <v>0.63</v>
      </c>
    </row>
    <row r="1179" spans="1:4" ht="40.5">
      <c r="A1179" s="143">
        <v>95700</v>
      </c>
      <c r="B1179" s="144" t="s">
        <v>5990</v>
      </c>
      <c r="C1179" s="143" t="s">
        <v>15</v>
      </c>
      <c r="D1179" s="146">
        <v>6.63</v>
      </c>
    </row>
    <row r="1180" spans="1:4" ht="54">
      <c r="A1180" s="143">
        <v>95701</v>
      </c>
      <c r="B1180" s="144" t="s">
        <v>5991</v>
      </c>
      <c r="C1180" s="143" t="s">
        <v>15</v>
      </c>
      <c r="D1180" s="146">
        <v>2.84</v>
      </c>
    </row>
    <row r="1181" spans="1:4" ht="54">
      <c r="A1181" s="143">
        <v>95704</v>
      </c>
      <c r="B1181" s="144" t="s">
        <v>5992</v>
      </c>
      <c r="C1181" s="143" t="s">
        <v>15</v>
      </c>
      <c r="D1181" s="146">
        <v>46.43</v>
      </c>
    </row>
    <row r="1182" spans="1:4" ht="40.5">
      <c r="A1182" s="143">
        <v>95705</v>
      </c>
      <c r="B1182" s="144" t="s">
        <v>5993</v>
      </c>
      <c r="C1182" s="143" t="s">
        <v>15</v>
      </c>
      <c r="D1182" s="146">
        <v>6.36</v>
      </c>
    </row>
    <row r="1183" spans="1:4" ht="54">
      <c r="A1183" s="143">
        <v>95706</v>
      </c>
      <c r="B1183" s="144" t="s">
        <v>5994</v>
      </c>
      <c r="C1183" s="143" t="s">
        <v>15</v>
      </c>
      <c r="D1183" s="146">
        <v>58.11</v>
      </c>
    </row>
    <row r="1184" spans="1:4" ht="54">
      <c r="A1184" s="143">
        <v>95707</v>
      </c>
      <c r="B1184" s="144" t="s">
        <v>5995</v>
      </c>
      <c r="C1184" s="143" t="s">
        <v>15</v>
      </c>
      <c r="D1184" s="146">
        <v>3.73</v>
      </c>
    </row>
    <row r="1185" spans="1:4" ht="67.5">
      <c r="A1185" s="143">
        <v>95710</v>
      </c>
      <c r="B1185" s="144" t="s">
        <v>5996</v>
      </c>
      <c r="C1185" s="143" t="s">
        <v>15</v>
      </c>
      <c r="D1185" s="146">
        <v>55.81</v>
      </c>
    </row>
    <row r="1186" spans="1:4" ht="67.5">
      <c r="A1186" s="143">
        <v>95711</v>
      </c>
      <c r="B1186" s="144" t="s">
        <v>5997</v>
      </c>
      <c r="C1186" s="143" t="s">
        <v>15</v>
      </c>
      <c r="D1186" s="146">
        <v>7.57</v>
      </c>
    </row>
    <row r="1187" spans="1:4" ht="67.5">
      <c r="A1187" s="143">
        <v>95712</v>
      </c>
      <c r="B1187" s="144" t="s">
        <v>5998</v>
      </c>
      <c r="C1187" s="143" t="s">
        <v>15</v>
      </c>
      <c r="D1187" s="146">
        <v>69.760000000000005</v>
      </c>
    </row>
    <row r="1188" spans="1:4" ht="67.5">
      <c r="A1188" s="143">
        <v>95713</v>
      </c>
      <c r="B1188" s="144" t="s">
        <v>5999</v>
      </c>
      <c r="C1188" s="143" t="s">
        <v>15</v>
      </c>
      <c r="D1188" s="146">
        <v>111.82</v>
      </c>
    </row>
    <row r="1189" spans="1:4" ht="81">
      <c r="A1189" s="143">
        <v>95716</v>
      </c>
      <c r="B1189" s="144" t="s">
        <v>6000</v>
      </c>
      <c r="C1189" s="143" t="s">
        <v>15</v>
      </c>
      <c r="D1189" s="146">
        <v>53.72</v>
      </c>
    </row>
    <row r="1190" spans="1:4" ht="81">
      <c r="A1190" s="143">
        <v>95717</v>
      </c>
      <c r="B1190" s="144" t="s">
        <v>6001</v>
      </c>
      <c r="C1190" s="143" t="s">
        <v>15</v>
      </c>
      <c r="D1190" s="146">
        <v>7.29</v>
      </c>
    </row>
    <row r="1191" spans="1:4" ht="81">
      <c r="A1191" s="143">
        <v>95718</v>
      </c>
      <c r="B1191" s="144" t="s">
        <v>6002</v>
      </c>
      <c r="C1191" s="143" t="s">
        <v>15</v>
      </c>
      <c r="D1191" s="146">
        <v>67.16</v>
      </c>
    </row>
    <row r="1192" spans="1:4" ht="81">
      <c r="A1192" s="143">
        <v>95719</v>
      </c>
      <c r="B1192" s="144" t="s">
        <v>6003</v>
      </c>
      <c r="C1192" s="143" t="s">
        <v>15</v>
      </c>
      <c r="D1192" s="146">
        <v>111.82</v>
      </c>
    </row>
    <row r="1193" spans="1:4" ht="40.5">
      <c r="A1193" s="143">
        <v>95869</v>
      </c>
      <c r="B1193" s="144" t="s">
        <v>6004</v>
      </c>
      <c r="C1193" s="143" t="s">
        <v>15</v>
      </c>
      <c r="D1193" s="146">
        <v>1.61</v>
      </c>
    </row>
    <row r="1194" spans="1:4" ht="40.5">
      <c r="A1194" s="143">
        <v>95870</v>
      </c>
      <c r="B1194" s="144" t="s">
        <v>6005</v>
      </c>
      <c r="C1194" s="143" t="s">
        <v>15</v>
      </c>
      <c r="D1194" s="146">
        <v>8</v>
      </c>
    </row>
    <row r="1195" spans="1:4" ht="40.5">
      <c r="A1195" s="143">
        <v>95871</v>
      </c>
      <c r="B1195" s="144" t="s">
        <v>6006</v>
      </c>
      <c r="C1195" s="143" t="s">
        <v>15</v>
      </c>
      <c r="D1195" s="146">
        <v>339.56</v>
      </c>
    </row>
    <row r="1196" spans="1:4" ht="40.5">
      <c r="A1196" s="143">
        <v>95874</v>
      </c>
      <c r="B1196" s="144" t="s">
        <v>6007</v>
      </c>
      <c r="C1196" s="143" t="s">
        <v>15</v>
      </c>
      <c r="D1196" s="146">
        <v>8.9600000000000009</v>
      </c>
    </row>
    <row r="1197" spans="1:4" ht="40.5">
      <c r="A1197" s="143">
        <v>96008</v>
      </c>
      <c r="B1197" s="144" t="s">
        <v>6008</v>
      </c>
      <c r="C1197" s="143" t="s">
        <v>15</v>
      </c>
      <c r="D1197" s="146">
        <v>23.36</v>
      </c>
    </row>
    <row r="1198" spans="1:4" ht="40.5">
      <c r="A1198" s="143">
        <v>96009</v>
      </c>
      <c r="B1198" s="144" t="s">
        <v>6009</v>
      </c>
      <c r="C1198" s="143" t="s">
        <v>15</v>
      </c>
      <c r="D1198" s="146">
        <v>3.24</v>
      </c>
    </row>
    <row r="1199" spans="1:4" ht="40.5">
      <c r="A1199" s="143">
        <v>96011</v>
      </c>
      <c r="B1199" s="144" t="s">
        <v>6010</v>
      </c>
      <c r="C1199" s="143" t="s">
        <v>15</v>
      </c>
      <c r="D1199" s="146">
        <v>25.56</v>
      </c>
    </row>
    <row r="1200" spans="1:4" ht="54">
      <c r="A1200" s="143">
        <v>96012</v>
      </c>
      <c r="B1200" s="144" t="s">
        <v>6011</v>
      </c>
      <c r="C1200" s="143" t="s">
        <v>15</v>
      </c>
      <c r="D1200" s="146">
        <v>120.23</v>
      </c>
    </row>
    <row r="1201" spans="1:4" ht="40.5">
      <c r="A1201" s="143">
        <v>96015</v>
      </c>
      <c r="B1201" s="144" t="s">
        <v>6012</v>
      </c>
      <c r="C1201" s="143" t="s">
        <v>15</v>
      </c>
      <c r="D1201" s="146">
        <v>23.09</v>
      </c>
    </row>
    <row r="1202" spans="1:4" ht="40.5">
      <c r="A1202" s="143">
        <v>96016</v>
      </c>
      <c r="B1202" s="144" t="s">
        <v>6013</v>
      </c>
      <c r="C1202" s="143" t="s">
        <v>15</v>
      </c>
      <c r="D1202" s="146">
        <v>3.2</v>
      </c>
    </row>
    <row r="1203" spans="1:4" ht="40.5">
      <c r="A1203" s="143">
        <v>96018</v>
      </c>
      <c r="B1203" s="144" t="s">
        <v>6014</v>
      </c>
      <c r="C1203" s="143" t="s">
        <v>15</v>
      </c>
      <c r="D1203" s="146">
        <v>25.26</v>
      </c>
    </row>
    <row r="1204" spans="1:4" ht="40.5">
      <c r="A1204" s="143">
        <v>96019</v>
      </c>
      <c r="B1204" s="144" t="s">
        <v>6015</v>
      </c>
      <c r="C1204" s="143" t="s">
        <v>15</v>
      </c>
      <c r="D1204" s="146">
        <v>120.23</v>
      </c>
    </row>
    <row r="1205" spans="1:4" ht="40.5">
      <c r="A1205" s="143">
        <v>96023</v>
      </c>
      <c r="B1205" s="144" t="s">
        <v>6016</v>
      </c>
      <c r="C1205" s="143" t="s">
        <v>15</v>
      </c>
      <c r="D1205" s="146">
        <v>18.14</v>
      </c>
    </row>
    <row r="1206" spans="1:4" ht="40.5">
      <c r="A1206" s="143">
        <v>96024</v>
      </c>
      <c r="B1206" s="144" t="s">
        <v>6017</v>
      </c>
      <c r="C1206" s="143" t="s">
        <v>15</v>
      </c>
      <c r="D1206" s="146">
        <v>2.5099999999999998</v>
      </c>
    </row>
    <row r="1207" spans="1:4" ht="40.5">
      <c r="A1207" s="143">
        <v>96026</v>
      </c>
      <c r="B1207" s="144" t="s">
        <v>6018</v>
      </c>
      <c r="C1207" s="143" t="s">
        <v>15</v>
      </c>
      <c r="D1207" s="146">
        <v>19.84</v>
      </c>
    </row>
    <row r="1208" spans="1:4" ht="40.5">
      <c r="A1208" s="143">
        <v>96027</v>
      </c>
      <c r="B1208" s="144" t="s">
        <v>6019</v>
      </c>
      <c r="C1208" s="143" t="s">
        <v>15</v>
      </c>
      <c r="D1208" s="146">
        <v>83.77</v>
      </c>
    </row>
    <row r="1209" spans="1:4" ht="54">
      <c r="A1209" s="143">
        <v>96030</v>
      </c>
      <c r="B1209" s="144" t="s">
        <v>6020</v>
      </c>
      <c r="C1209" s="143" t="s">
        <v>15</v>
      </c>
      <c r="D1209" s="146">
        <v>28.65</v>
      </c>
    </row>
    <row r="1210" spans="1:4" ht="54">
      <c r="A1210" s="143">
        <v>96031</v>
      </c>
      <c r="B1210" s="144" t="s">
        <v>6021</v>
      </c>
      <c r="C1210" s="143" t="s">
        <v>15</v>
      </c>
      <c r="D1210" s="146">
        <v>5.41</v>
      </c>
    </row>
    <row r="1211" spans="1:4" ht="67.5">
      <c r="A1211" s="143">
        <v>96032</v>
      </c>
      <c r="B1211" s="144" t="s">
        <v>6022</v>
      </c>
      <c r="C1211" s="143" t="s">
        <v>15</v>
      </c>
      <c r="D1211" s="146">
        <v>4.28</v>
      </c>
    </row>
    <row r="1212" spans="1:4" ht="54">
      <c r="A1212" s="143">
        <v>96033</v>
      </c>
      <c r="B1212" s="144" t="s">
        <v>6023</v>
      </c>
      <c r="C1212" s="143" t="s">
        <v>15</v>
      </c>
      <c r="D1212" s="146">
        <v>48.28</v>
      </c>
    </row>
    <row r="1213" spans="1:4" ht="67.5">
      <c r="A1213" s="143">
        <v>96034</v>
      </c>
      <c r="B1213" s="144" t="s">
        <v>6024</v>
      </c>
      <c r="C1213" s="143" t="s">
        <v>15</v>
      </c>
      <c r="D1213" s="146">
        <v>176.32</v>
      </c>
    </row>
    <row r="1214" spans="1:4" ht="40.5">
      <c r="A1214" s="143">
        <v>96053</v>
      </c>
      <c r="B1214" s="144" t="s">
        <v>6025</v>
      </c>
      <c r="C1214" s="143" t="s">
        <v>15</v>
      </c>
      <c r="D1214" s="146">
        <v>18.41</v>
      </c>
    </row>
    <row r="1215" spans="1:4" ht="54">
      <c r="A1215" s="143">
        <v>96054</v>
      </c>
      <c r="B1215" s="144" t="s">
        <v>6026</v>
      </c>
      <c r="C1215" s="143" t="s">
        <v>15</v>
      </c>
      <c r="D1215" s="146">
        <v>25.63</v>
      </c>
    </row>
    <row r="1216" spans="1:4" ht="40.5">
      <c r="A1216" s="143">
        <v>96055</v>
      </c>
      <c r="B1216" s="144" t="s">
        <v>6027</v>
      </c>
      <c r="C1216" s="143" t="s">
        <v>15</v>
      </c>
      <c r="D1216" s="146">
        <v>2.5499999999999998</v>
      </c>
    </row>
    <row r="1217" spans="1:4" ht="40.5">
      <c r="A1217" s="143">
        <v>96056</v>
      </c>
      <c r="B1217" s="144" t="s">
        <v>6028</v>
      </c>
      <c r="C1217" s="143" t="s">
        <v>15</v>
      </c>
      <c r="D1217" s="146">
        <v>20.14</v>
      </c>
    </row>
    <row r="1218" spans="1:4" ht="54">
      <c r="A1218" s="143">
        <v>96057</v>
      </c>
      <c r="B1218" s="144" t="s">
        <v>6029</v>
      </c>
      <c r="C1218" s="143" t="s">
        <v>15</v>
      </c>
      <c r="D1218" s="146">
        <v>83.77</v>
      </c>
    </row>
    <row r="1219" spans="1:4" ht="54">
      <c r="A1219" s="143">
        <v>96060</v>
      </c>
      <c r="B1219" s="144" t="s">
        <v>6030</v>
      </c>
      <c r="C1219" s="143" t="s">
        <v>15</v>
      </c>
      <c r="D1219" s="146">
        <v>2.59</v>
      </c>
    </row>
    <row r="1220" spans="1:4" ht="54">
      <c r="A1220" s="143">
        <v>96061</v>
      </c>
      <c r="B1220" s="144" t="s">
        <v>6031</v>
      </c>
      <c r="C1220" s="143" t="s">
        <v>15</v>
      </c>
      <c r="D1220" s="146">
        <v>32.04</v>
      </c>
    </row>
    <row r="1221" spans="1:4" ht="54">
      <c r="A1221" s="143">
        <v>96062</v>
      </c>
      <c r="B1221" s="144" t="s">
        <v>6032</v>
      </c>
      <c r="C1221" s="143" t="s">
        <v>15</v>
      </c>
      <c r="D1221" s="146">
        <v>49.55</v>
      </c>
    </row>
    <row r="1222" spans="1:4" ht="40.5">
      <c r="A1222" s="143">
        <v>96241</v>
      </c>
      <c r="B1222" s="144" t="s">
        <v>6033</v>
      </c>
      <c r="C1222" s="143" t="s">
        <v>15</v>
      </c>
      <c r="D1222" s="146">
        <v>19.54</v>
      </c>
    </row>
    <row r="1223" spans="1:4" ht="40.5">
      <c r="A1223" s="143">
        <v>96242</v>
      </c>
      <c r="B1223" s="144" t="s">
        <v>6034</v>
      </c>
      <c r="C1223" s="143" t="s">
        <v>15</v>
      </c>
      <c r="D1223" s="146">
        <v>2.65</v>
      </c>
    </row>
    <row r="1224" spans="1:4" ht="40.5">
      <c r="A1224" s="143">
        <v>96243</v>
      </c>
      <c r="B1224" s="144" t="s">
        <v>6035</v>
      </c>
      <c r="C1224" s="143" t="s">
        <v>15</v>
      </c>
      <c r="D1224" s="146">
        <v>24.43</v>
      </c>
    </row>
    <row r="1225" spans="1:4" ht="54">
      <c r="A1225" s="143">
        <v>96244</v>
      </c>
      <c r="B1225" s="144" t="s">
        <v>6036</v>
      </c>
      <c r="C1225" s="143" t="s">
        <v>15</v>
      </c>
      <c r="D1225" s="146">
        <v>21.65</v>
      </c>
    </row>
    <row r="1226" spans="1:4" ht="54">
      <c r="A1226" s="143">
        <v>96301</v>
      </c>
      <c r="B1226" s="144" t="s">
        <v>6037</v>
      </c>
      <c r="C1226" s="143" t="s">
        <v>15</v>
      </c>
      <c r="D1226" s="146">
        <v>61.08</v>
      </c>
    </row>
    <row r="1227" spans="1:4" ht="67.5">
      <c r="A1227" s="143">
        <v>96457</v>
      </c>
      <c r="B1227" s="144" t="s">
        <v>6038</v>
      </c>
      <c r="C1227" s="143" t="s">
        <v>15</v>
      </c>
      <c r="D1227" s="146">
        <v>79.38</v>
      </c>
    </row>
    <row r="1228" spans="1:4" ht="54">
      <c r="A1228" s="143">
        <v>96458</v>
      </c>
      <c r="B1228" s="144" t="s">
        <v>6039</v>
      </c>
      <c r="C1228" s="143" t="s">
        <v>15</v>
      </c>
      <c r="D1228" s="146">
        <v>63.29</v>
      </c>
    </row>
    <row r="1229" spans="1:4" ht="54">
      <c r="A1229" s="143">
        <v>96459</v>
      </c>
      <c r="B1229" s="144" t="s">
        <v>6040</v>
      </c>
      <c r="C1229" s="143" t="s">
        <v>15</v>
      </c>
      <c r="D1229" s="146">
        <v>7.02</v>
      </c>
    </row>
    <row r="1230" spans="1:4" ht="54">
      <c r="A1230" s="143">
        <v>96460</v>
      </c>
      <c r="B1230" s="144" t="s">
        <v>6041</v>
      </c>
      <c r="C1230" s="143" t="s">
        <v>15</v>
      </c>
      <c r="D1230" s="146">
        <v>50.57</v>
      </c>
    </row>
    <row r="1231" spans="1:4" ht="54">
      <c r="A1231" s="143">
        <v>98760</v>
      </c>
      <c r="B1231" s="144" t="s">
        <v>6042</v>
      </c>
      <c r="C1231" s="143" t="s">
        <v>15</v>
      </c>
      <c r="D1231" s="146">
        <v>0.08</v>
      </c>
    </row>
    <row r="1232" spans="1:4" ht="54">
      <c r="A1232" s="143">
        <v>98761</v>
      </c>
      <c r="B1232" s="144" t="s">
        <v>6043</v>
      </c>
      <c r="C1232" s="143" t="s">
        <v>15</v>
      </c>
      <c r="D1232" s="146">
        <v>0.01</v>
      </c>
    </row>
    <row r="1233" spans="1:4" ht="54">
      <c r="A1233" s="143">
        <v>98762</v>
      </c>
      <c r="B1233" s="144" t="s">
        <v>6044</v>
      </c>
      <c r="C1233" s="143" t="s">
        <v>15</v>
      </c>
      <c r="D1233" s="146">
        <v>0.11</v>
      </c>
    </row>
    <row r="1234" spans="1:4" ht="67.5">
      <c r="A1234" s="143">
        <v>98763</v>
      </c>
      <c r="B1234" s="144" t="s">
        <v>6045</v>
      </c>
      <c r="C1234" s="143" t="s">
        <v>15</v>
      </c>
      <c r="D1234" s="146">
        <v>4.17</v>
      </c>
    </row>
    <row r="1235" spans="1:4" ht="67.5">
      <c r="A1235" s="143">
        <v>99829</v>
      </c>
      <c r="B1235" s="144" t="s">
        <v>6973</v>
      </c>
      <c r="C1235" s="143" t="s">
        <v>15</v>
      </c>
      <c r="D1235" s="146">
        <v>0.26</v>
      </c>
    </row>
    <row r="1236" spans="1:4" ht="54">
      <c r="A1236" s="143">
        <v>99830</v>
      </c>
      <c r="B1236" s="144" t="s">
        <v>6974</v>
      </c>
      <c r="C1236" s="143" t="s">
        <v>15</v>
      </c>
      <c r="D1236" s="146">
        <v>0.02</v>
      </c>
    </row>
    <row r="1237" spans="1:4" ht="67.5">
      <c r="A1237" s="143">
        <v>99831</v>
      </c>
      <c r="B1237" s="144" t="s">
        <v>6975</v>
      </c>
      <c r="C1237" s="143" t="s">
        <v>15</v>
      </c>
      <c r="D1237" s="146">
        <v>0.32</v>
      </c>
    </row>
    <row r="1238" spans="1:4" ht="67.5">
      <c r="A1238" s="143">
        <v>99832</v>
      </c>
      <c r="B1238" s="144" t="s">
        <v>6976</v>
      </c>
      <c r="C1238" s="143" t="s">
        <v>15</v>
      </c>
      <c r="D1238" s="146">
        <v>4.0199999999999996</v>
      </c>
    </row>
    <row r="1239" spans="1:4" ht="40.5">
      <c r="A1239" s="143">
        <v>100637</v>
      </c>
      <c r="B1239" s="144" t="s">
        <v>7865</v>
      </c>
      <c r="C1239" s="143" t="s">
        <v>15</v>
      </c>
      <c r="D1239" s="146">
        <v>136.09</v>
      </c>
    </row>
    <row r="1240" spans="1:4" ht="40.5">
      <c r="A1240" s="143">
        <v>100638</v>
      </c>
      <c r="B1240" s="144" t="s">
        <v>7866</v>
      </c>
      <c r="C1240" s="143" t="s">
        <v>15</v>
      </c>
      <c r="D1240" s="146">
        <v>24.49</v>
      </c>
    </row>
    <row r="1241" spans="1:4" ht="40.5">
      <c r="A1241" s="143">
        <v>100639</v>
      </c>
      <c r="B1241" s="144" t="s">
        <v>7867</v>
      </c>
      <c r="C1241" s="143" t="s">
        <v>15</v>
      </c>
      <c r="D1241" s="146">
        <v>218.77</v>
      </c>
    </row>
    <row r="1242" spans="1:4" ht="54">
      <c r="A1242" s="143">
        <v>100640</v>
      </c>
      <c r="B1242" s="144" t="s">
        <v>7868</v>
      </c>
      <c r="C1242" s="143" t="s">
        <v>15</v>
      </c>
      <c r="D1242" s="146">
        <v>216.58</v>
      </c>
    </row>
    <row r="1243" spans="1:4" ht="40.5">
      <c r="A1243" s="143">
        <v>100643</v>
      </c>
      <c r="B1243" s="144" t="s">
        <v>7869</v>
      </c>
      <c r="C1243" s="143" t="s">
        <v>15</v>
      </c>
      <c r="D1243" s="146">
        <v>358.34</v>
      </c>
    </row>
    <row r="1244" spans="1:4" ht="27">
      <c r="A1244" s="143">
        <v>100644</v>
      </c>
      <c r="B1244" s="144" t="s">
        <v>7870</v>
      </c>
      <c r="C1244" s="143" t="s">
        <v>15</v>
      </c>
      <c r="D1244" s="146">
        <v>64.5</v>
      </c>
    </row>
    <row r="1245" spans="1:4" ht="40.5">
      <c r="A1245" s="143">
        <v>100645</v>
      </c>
      <c r="B1245" s="144" t="s">
        <v>7871</v>
      </c>
      <c r="C1245" s="143" t="s">
        <v>15</v>
      </c>
      <c r="D1245" s="146">
        <v>576.03</v>
      </c>
    </row>
    <row r="1246" spans="1:4" ht="40.5">
      <c r="A1246" s="143">
        <v>100646</v>
      </c>
      <c r="B1246" s="144" t="s">
        <v>7872</v>
      </c>
      <c r="C1246" s="143" t="s">
        <v>15</v>
      </c>
      <c r="D1246" s="146">
        <v>309.39999999999998</v>
      </c>
    </row>
    <row r="1247" spans="1:4" ht="40.5">
      <c r="A1247" s="143">
        <v>102270</v>
      </c>
      <c r="B1247" s="144" t="s">
        <v>9438</v>
      </c>
      <c r="C1247" s="143" t="s">
        <v>15</v>
      </c>
      <c r="D1247" s="146">
        <v>0.78</v>
      </c>
    </row>
    <row r="1248" spans="1:4" ht="40.5">
      <c r="A1248" s="143">
        <v>102271</v>
      </c>
      <c r="B1248" s="144" t="s">
        <v>9439</v>
      </c>
      <c r="C1248" s="143" t="s">
        <v>15</v>
      </c>
      <c r="D1248" s="146">
        <v>0.09</v>
      </c>
    </row>
    <row r="1249" spans="1:4" ht="40.5">
      <c r="A1249" s="143">
        <v>102272</v>
      </c>
      <c r="B1249" s="144" t="s">
        <v>9440</v>
      </c>
      <c r="C1249" s="143" t="s">
        <v>15</v>
      </c>
      <c r="D1249" s="146">
        <v>0.98</v>
      </c>
    </row>
    <row r="1250" spans="1:4" ht="54">
      <c r="A1250" s="143">
        <v>102273</v>
      </c>
      <c r="B1250" s="144" t="s">
        <v>9441</v>
      </c>
      <c r="C1250" s="143" t="s">
        <v>15</v>
      </c>
      <c r="D1250" s="146">
        <v>1.54</v>
      </c>
    </row>
    <row r="1251" spans="1:4" ht="40.5">
      <c r="A1251" s="143">
        <v>102809</v>
      </c>
      <c r="B1251" s="144" t="s">
        <v>9442</v>
      </c>
      <c r="C1251" s="143" t="s">
        <v>15</v>
      </c>
      <c r="D1251" s="146">
        <v>21.95</v>
      </c>
    </row>
    <row r="1252" spans="1:4" ht="81">
      <c r="A1252" s="143">
        <v>102815</v>
      </c>
      <c r="B1252" s="144" t="s">
        <v>9443</v>
      </c>
      <c r="C1252" s="143" t="s">
        <v>15</v>
      </c>
      <c r="D1252" s="146">
        <v>3.09</v>
      </c>
    </row>
    <row r="1253" spans="1:4" ht="54">
      <c r="A1253" s="143">
        <v>102826</v>
      </c>
      <c r="B1253" s="144" t="s">
        <v>9444</v>
      </c>
      <c r="C1253" s="143" t="s">
        <v>15</v>
      </c>
      <c r="D1253" s="146">
        <v>5.8</v>
      </c>
    </row>
    <row r="1254" spans="1:4" ht="54">
      <c r="A1254" s="143">
        <v>102832</v>
      </c>
      <c r="B1254" s="144" t="s">
        <v>9445</v>
      </c>
      <c r="C1254" s="143" t="s">
        <v>15</v>
      </c>
      <c r="D1254" s="146">
        <v>7.73</v>
      </c>
    </row>
    <row r="1255" spans="1:4" ht="54">
      <c r="A1255" s="143">
        <v>102843</v>
      </c>
      <c r="B1255" s="144" t="s">
        <v>9446</v>
      </c>
      <c r="C1255" s="143" t="s">
        <v>15</v>
      </c>
      <c r="D1255" s="146">
        <v>167.4</v>
      </c>
    </row>
    <row r="1256" spans="1:4" ht="40.5">
      <c r="A1256" s="143">
        <v>102849</v>
      </c>
      <c r="B1256" s="144" t="s">
        <v>9447</v>
      </c>
      <c r="C1256" s="143" t="s">
        <v>15</v>
      </c>
      <c r="D1256" s="146">
        <v>81.84</v>
      </c>
    </row>
    <row r="1257" spans="1:4" ht="54">
      <c r="A1257" s="143">
        <v>102855</v>
      </c>
      <c r="B1257" s="144" t="s">
        <v>9448</v>
      </c>
      <c r="C1257" s="143" t="s">
        <v>15</v>
      </c>
      <c r="D1257" s="146">
        <v>81.84</v>
      </c>
    </row>
    <row r="1258" spans="1:4" ht="54">
      <c r="A1258" s="143">
        <v>102861</v>
      </c>
      <c r="B1258" s="144" t="s">
        <v>9449</v>
      </c>
      <c r="C1258" s="143" t="s">
        <v>15</v>
      </c>
      <c r="D1258" s="146">
        <v>1.1299999999999999</v>
      </c>
    </row>
    <row r="1259" spans="1:4" ht="40.5">
      <c r="A1259" s="143">
        <v>102867</v>
      </c>
      <c r="B1259" s="144" t="s">
        <v>9450</v>
      </c>
      <c r="C1259" s="143" t="s">
        <v>15</v>
      </c>
      <c r="D1259" s="146">
        <v>0.61</v>
      </c>
    </row>
    <row r="1260" spans="1:4" ht="67.5">
      <c r="A1260" s="143">
        <v>102873</v>
      </c>
      <c r="B1260" s="144" t="s">
        <v>9451</v>
      </c>
      <c r="C1260" s="143" t="s">
        <v>15</v>
      </c>
      <c r="D1260" s="146">
        <v>148.72</v>
      </c>
    </row>
    <row r="1261" spans="1:4" ht="54">
      <c r="A1261" s="143">
        <v>102879</v>
      </c>
      <c r="B1261" s="144" t="s">
        <v>9452</v>
      </c>
      <c r="C1261" s="143" t="s">
        <v>15</v>
      </c>
      <c r="D1261" s="146">
        <v>223.2</v>
      </c>
    </row>
    <row r="1262" spans="1:4" ht="27">
      <c r="A1262" s="143">
        <v>102885</v>
      </c>
      <c r="B1262" s="144" t="s">
        <v>9453</v>
      </c>
      <c r="C1262" s="143" t="s">
        <v>15</v>
      </c>
      <c r="D1262" s="146">
        <v>1.1599999999999999</v>
      </c>
    </row>
    <row r="1263" spans="1:4" ht="40.5">
      <c r="A1263" s="143">
        <v>102891</v>
      </c>
      <c r="B1263" s="144" t="s">
        <v>9454</v>
      </c>
      <c r="C1263" s="143" t="s">
        <v>15</v>
      </c>
      <c r="D1263" s="146">
        <v>1.1599999999999999</v>
      </c>
    </row>
    <row r="1264" spans="1:4" ht="67.5">
      <c r="A1264" s="143">
        <v>102897</v>
      </c>
      <c r="B1264" s="144" t="s">
        <v>9455</v>
      </c>
      <c r="C1264" s="143" t="s">
        <v>15</v>
      </c>
      <c r="D1264" s="146">
        <v>111.82</v>
      </c>
    </row>
    <row r="1265" spans="1:4" ht="54">
      <c r="A1265" s="143">
        <v>102903</v>
      </c>
      <c r="B1265" s="144" t="s">
        <v>9456</v>
      </c>
      <c r="C1265" s="143" t="s">
        <v>15</v>
      </c>
      <c r="D1265" s="146">
        <v>14.5</v>
      </c>
    </row>
    <row r="1266" spans="1:4" ht="27">
      <c r="A1266" s="143">
        <v>102909</v>
      </c>
      <c r="B1266" s="144" t="s">
        <v>9457</v>
      </c>
      <c r="C1266" s="143" t="s">
        <v>15</v>
      </c>
      <c r="D1266" s="146">
        <v>88.95</v>
      </c>
    </row>
    <row r="1267" spans="1:4" ht="27">
      <c r="A1267" s="143">
        <v>102915</v>
      </c>
      <c r="B1267" s="144" t="s">
        <v>9458</v>
      </c>
      <c r="C1267" s="143" t="s">
        <v>15</v>
      </c>
      <c r="D1267" s="146">
        <v>0.56999999999999995</v>
      </c>
    </row>
    <row r="1268" spans="1:4" ht="81">
      <c r="A1268" s="143">
        <v>102927</v>
      </c>
      <c r="B1268" s="144" t="s">
        <v>9459</v>
      </c>
      <c r="C1268" s="143" t="s">
        <v>15</v>
      </c>
      <c r="D1268" s="146">
        <v>0.85</v>
      </c>
    </row>
    <row r="1269" spans="1:4" ht="94.5">
      <c r="A1269" s="143">
        <v>102933</v>
      </c>
      <c r="B1269" s="144" t="s">
        <v>9460</v>
      </c>
      <c r="C1269" s="143" t="s">
        <v>15</v>
      </c>
      <c r="D1269" s="146">
        <v>0.85</v>
      </c>
    </row>
    <row r="1270" spans="1:4" ht="40.5">
      <c r="A1270" s="143">
        <v>102939</v>
      </c>
      <c r="B1270" s="144" t="s">
        <v>9461</v>
      </c>
      <c r="C1270" s="143" t="s">
        <v>15</v>
      </c>
      <c r="D1270" s="146">
        <v>8.5</v>
      </c>
    </row>
    <row r="1271" spans="1:4" ht="67.5">
      <c r="A1271" s="143">
        <v>102945</v>
      </c>
      <c r="B1271" s="144" t="s">
        <v>9462</v>
      </c>
      <c r="C1271" s="143" t="s">
        <v>15</v>
      </c>
      <c r="D1271" s="146">
        <v>0.01</v>
      </c>
    </row>
    <row r="1272" spans="1:4" ht="54">
      <c r="A1272" s="143">
        <v>102951</v>
      </c>
      <c r="B1272" s="144" t="s">
        <v>9463</v>
      </c>
      <c r="C1272" s="143" t="s">
        <v>15</v>
      </c>
      <c r="D1272" s="146">
        <v>0.56999999999999995</v>
      </c>
    </row>
    <row r="1273" spans="1:4" ht="67.5">
      <c r="A1273" s="143">
        <v>102957</v>
      </c>
      <c r="B1273" s="144" t="s">
        <v>9464</v>
      </c>
      <c r="C1273" s="143" t="s">
        <v>15</v>
      </c>
      <c r="D1273" s="146">
        <v>63.46</v>
      </c>
    </row>
    <row r="1274" spans="1:4" ht="67.5">
      <c r="A1274" s="143">
        <v>102963</v>
      </c>
      <c r="B1274" s="144" t="s">
        <v>9465</v>
      </c>
      <c r="C1274" s="143" t="s">
        <v>15</v>
      </c>
      <c r="D1274" s="146">
        <v>105.42</v>
      </c>
    </row>
    <row r="1275" spans="1:4" ht="67.5">
      <c r="A1275" s="143">
        <v>102969</v>
      </c>
      <c r="B1275" s="144" t="s">
        <v>9466</v>
      </c>
      <c r="C1275" s="143" t="s">
        <v>15</v>
      </c>
      <c r="D1275" s="146">
        <v>1.1499999999999999</v>
      </c>
    </row>
    <row r="1276" spans="1:4" ht="54">
      <c r="A1276" s="143">
        <v>102985</v>
      </c>
      <c r="B1276" s="144" t="s">
        <v>9467</v>
      </c>
      <c r="C1276" s="143" t="s">
        <v>15</v>
      </c>
      <c r="D1276" s="146">
        <v>3.72</v>
      </c>
    </row>
    <row r="1277" spans="1:4" ht="67.5">
      <c r="A1277" s="143">
        <v>103156</v>
      </c>
      <c r="B1277" s="144" t="s">
        <v>9468</v>
      </c>
      <c r="C1277" s="143" t="s">
        <v>15</v>
      </c>
      <c r="D1277" s="146">
        <v>2.16</v>
      </c>
    </row>
    <row r="1278" spans="1:4" ht="67.5">
      <c r="A1278" s="143">
        <v>103162</v>
      </c>
      <c r="B1278" s="144" t="s">
        <v>9469</v>
      </c>
      <c r="C1278" s="143" t="s">
        <v>15</v>
      </c>
      <c r="D1278" s="146">
        <v>2.71</v>
      </c>
    </row>
    <row r="1279" spans="1:4" ht="67.5">
      <c r="A1279" s="143">
        <v>103168</v>
      </c>
      <c r="B1279" s="144" t="s">
        <v>9470</v>
      </c>
      <c r="C1279" s="143" t="s">
        <v>15</v>
      </c>
      <c r="D1279" s="146">
        <v>3.09</v>
      </c>
    </row>
    <row r="1280" spans="1:4" ht="67.5">
      <c r="A1280" s="143">
        <v>103174</v>
      </c>
      <c r="B1280" s="144" t="s">
        <v>9471</v>
      </c>
      <c r="C1280" s="143" t="s">
        <v>15</v>
      </c>
      <c r="D1280" s="146">
        <v>7.73</v>
      </c>
    </row>
    <row r="1281" spans="1:4" ht="67.5">
      <c r="A1281" s="143">
        <v>103180</v>
      </c>
      <c r="B1281" s="144" t="s">
        <v>9472</v>
      </c>
      <c r="C1281" s="143" t="s">
        <v>15</v>
      </c>
      <c r="D1281" s="146">
        <v>17.79</v>
      </c>
    </row>
    <row r="1282" spans="1:4" ht="67.5">
      <c r="A1282" s="143">
        <v>103223</v>
      </c>
      <c r="B1282" s="144" t="s">
        <v>9473</v>
      </c>
      <c r="C1282" s="143" t="s">
        <v>15</v>
      </c>
      <c r="D1282" s="146">
        <v>43.59</v>
      </c>
    </row>
    <row r="1283" spans="1:4" ht="67.5">
      <c r="A1283" s="143">
        <v>103229</v>
      </c>
      <c r="B1283" s="144" t="s">
        <v>9474</v>
      </c>
      <c r="C1283" s="143" t="s">
        <v>15</v>
      </c>
      <c r="D1283" s="146">
        <v>108.25</v>
      </c>
    </row>
    <row r="1284" spans="1:4" ht="67.5">
      <c r="A1284" s="143">
        <v>103235</v>
      </c>
      <c r="B1284" s="144" t="s">
        <v>9475</v>
      </c>
      <c r="C1284" s="143" t="s">
        <v>15</v>
      </c>
      <c r="D1284" s="146">
        <v>191.5</v>
      </c>
    </row>
    <row r="1285" spans="1:4" ht="67.5">
      <c r="A1285" s="143">
        <v>103241</v>
      </c>
      <c r="B1285" s="144" t="s">
        <v>9476</v>
      </c>
      <c r="C1285" s="143" t="s">
        <v>15</v>
      </c>
      <c r="D1285" s="146">
        <v>8.24</v>
      </c>
    </row>
    <row r="1286" spans="1:4" ht="40.5">
      <c r="A1286" s="143">
        <v>103660</v>
      </c>
      <c r="B1286" s="144" t="s">
        <v>9477</v>
      </c>
      <c r="C1286" s="143" t="s">
        <v>15</v>
      </c>
      <c r="D1286" s="146">
        <v>10.53</v>
      </c>
    </row>
    <row r="1287" spans="1:4" ht="40.5">
      <c r="A1287" s="143">
        <v>103666</v>
      </c>
      <c r="B1287" s="144" t="s">
        <v>9478</v>
      </c>
      <c r="C1287" s="143" t="s">
        <v>15</v>
      </c>
      <c r="D1287" s="146">
        <v>115.46</v>
      </c>
    </row>
    <row r="1288" spans="1:4" ht="94.5">
      <c r="A1288" s="143">
        <v>103792</v>
      </c>
      <c r="B1288" s="144" t="s">
        <v>9479</v>
      </c>
      <c r="C1288" s="143" t="s">
        <v>15</v>
      </c>
      <c r="D1288" s="146">
        <v>0.25</v>
      </c>
    </row>
    <row r="1289" spans="1:4" ht="81">
      <c r="A1289" s="143">
        <v>103937</v>
      </c>
      <c r="B1289" s="144" t="s">
        <v>11901</v>
      </c>
      <c r="C1289" s="143" t="s">
        <v>15</v>
      </c>
      <c r="D1289" s="146">
        <v>1.39</v>
      </c>
    </row>
    <row r="1290" spans="1:4" ht="81">
      <c r="A1290" s="143">
        <v>103943</v>
      </c>
      <c r="B1290" s="144" t="s">
        <v>11902</v>
      </c>
      <c r="C1290" s="143" t="s">
        <v>15</v>
      </c>
      <c r="D1290" s="146">
        <v>1.39</v>
      </c>
    </row>
    <row r="1291" spans="1:4" ht="54">
      <c r="A1291" s="143">
        <v>104087</v>
      </c>
      <c r="B1291" s="144" t="s">
        <v>11903</v>
      </c>
      <c r="C1291" s="143" t="s">
        <v>15</v>
      </c>
      <c r="D1291" s="146">
        <v>7.0000000000000007E-2</v>
      </c>
    </row>
    <row r="1292" spans="1:4" ht="40.5">
      <c r="A1292" s="143">
        <v>104088</v>
      </c>
      <c r="B1292" s="144" t="s">
        <v>11904</v>
      </c>
      <c r="C1292" s="143" t="s">
        <v>15</v>
      </c>
      <c r="D1292" s="146">
        <v>0.09</v>
      </c>
    </row>
    <row r="1293" spans="1:4" ht="54">
      <c r="A1293" s="143">
        <v>104089</v>
      </c>
      <c r="B1293" s="144" t="s">
        <v>11905</v>
      </c>
      <c r="C1293" s="143" t="s">
        <v>15</v>
      </c>
      <c r="D1293" s="146">
        <v>0.09</v>
      </c>
    </row>
    <row r="1294" spans="1:4" ht="54">
      <c r="A1294" s="143">
        <v>104090</v>
      </c>
      <c r="B1294" s="144" t="s">
        <v>11906</v>
      </c>
      <c r="C1294" s="143" t="s">
        <v>15</v>
      </c>
      <c r="D1294" s="146">
        <v>0.61</v>
      </c>
    </row>
    <row r="1295" spans="1:4" ht="54">
      <c r="A1295" s="143">
        <v>104093</v>
      </c>
      <c r="B1295" s="144" t="s">
        <v>11907</v>
      </c>
      <c r="C1295" s="143" t="s">
        <v>15</v>
      </c>
      <c r="D1295" s="146">
        <v>0.11</v>
      </c>
    </row>
    <row r="1296" spans="1:4" ht="54">
      <c r="A1296" s="143">
        <v>104094</v>
      </c>
      <c r="B1296" s="144" t="s">
        <v>11908</v>
      </c>
      <c r="C1296" s="143" t="s">
        <v>15</v>
      </c>
      <c r="D1296" s="146">
        <v>0.13</v>
      </c>
    </row>
    <row r="1297" spans="1:4" ht="54">
      <c r="A1297" s="143">
        <v>104095</v>
      </c>
      <c r="B1297" s="144" t="s">
        <v>11909</v>
      </c>
      <c r="C1297" s="143" t="s">
        <v>15</v>
      </c>
      <c r="D1297" s="146">
        <v>0.13</v>
      </c>
    </row>
    <row r="1298" spans="1:4" ht="54">
      <c r="A1298" s="143">
        <v>104096</v>
      </c>
      <c r="B1298" s="144" t="s">
        <v>11910</v>
      </c>
      <c r="C1298" s="143" t="s">
        <v>15</v>
      </c>
      <c r="D1298" s="146">
        <v>0.85</v>
      </c>
    </row>
    <row r="1299" spans="1:4" ht="67.5">
      <c r="A1299" s="143">
        <v>92259</v>
      </c>
      <c r="B1299" s="144" t="s">
        <v>7138</v>
      </c>
      <c r="C1299" s="143" t="s">
        <v>14</v>
      </c>
      <c r="D1299" s="146">
        <v>406.95</v>
      </c>
    </row>
    <row r="1300" spans="1:4" ht="67.5">
      <c r="A1300" s="143">
        <v>92260</v>
      </c>
      <c r="B1300" s="144" t="s">
        <v>7139</v>
      </c>
      <c r="C1300" s="143" t="s">
        <v>14</v>
      </c>
      <c r="D1300" s="146">
        <v>454.18</v>
      </c>
    </row>
    <row r="1301" spans="1:4" ht="67.5">
      <c r="A1301" s="143">
        <v>92261</v>
      </c>
      <c r="B1301" s="144" t="s">
        <v>7140</v>
      </c>
      <c r="C1301" s="143" t="s">
        <v>14</v>
      </c>
      <c r="D1301" s="146">
        <v>499.96</v>
      </c>
    </row>
    <row r="1302" spans="1:4" ht="67.5">
      <c r="A1302" s="143">
        <v>92262</v>
      </c>
      <c r="B1302" s="144" t="s">
        <v>7141</v>
      </c>
      <c r="C1302" s="143" t="s">
        <v>14</v>
      </c>
      <c r="D1302" s="146">
        <v>573.67999999999995</v>
      </c>
    </row>
    <row r="1303" spans="1:4" ht="67.5">
      <c r="A1303" s="143">
        <v>92539</v>
      </c>
      <c r="B1303" s="144" t="s">
        <v>7142</v>
      </c>
      <c r="C1303" s="143" t="s">
        <v>11</v>
      </c>
      <c r="D1303" s="146">
        <v>66.75</v>
      </c>
    </row>
    <row r="1304" spans="1:4" ht="67.5">
      <c r="A1304" s="143">
        <v>92540</v>
      </c>
      <c r="B1304" s="144" t="s">
        <v>7143</v>
      </c>
      <c r="C1304" s="143" t="s">
        <v>11</v>
      </c>
      <c r="D1304" s="146">
        <v>73.87</v>
      </c>
    </row>
    <row r="1305" spans="1:4" ht="54">
      <c r="A1305" s="143">
        <v>92541</v>
      </c>
      <c r="B1305" s="144" t="s">
        <v>7144</v>
      </c>
      <c r="C1305" s="143" t="s">
        <v>11</v>
      </c>
      <c r="D1305" s="146">
        <v>72.03</v>
      </c>
    </row>
    <row r="1306" spans="1:4" ht="67.5">
      <c r="A1306" s="143">
        <v>92542</v>
      </c>
      <c r="B1306" s="144" t="s">
        <v>7145</v>
      </c>
      <c r="C1306" s="143" t="s">
        <v>11</v>
      </c>
      <c r="D1306" s="146">
        <v>86.47</v>
      </c>
    </row>
    <row r="1307" spans="1:4" ht="67.5">
      <c r="A1307" s="143">
        <v>92543</v>
      </c>
      <c r="B1307" s="144" t="s">
        <v>7146</v>
      </c>
      <c r="C1307" s="143" t="s">
        <v>11</v>
      </c>
      <c r="D1307" s="146">
        <v>20.2</v>
      </c>
    </row>
    <row r="1308" spans="1:4" ht="54">
      <c r="A1308" s="143">
        <v>92544</v>
      </c>
      <c r="B1308" s="144" t="s">
        <v>7147</v>
      </c>
      <c r="C1308" s="143" t="s">
        <v>11</v>
      </c>
      <c r="D1308" s="146">
        <v>16.04</v>
      </c>
    </row>
    <row r="1309" spans="1:4" ht="54">
      <c r="A1309" s="143">
        <v>92545</v>
      </c>
      <c r="B1309" s="144" t="s">
        <v>7148</v>
      </c>
      <c r="C1309" s="143" t="s">
        <v>14</v>
      </c>
      <c r="D1309" s="146">
        <v>876.07</v>
      </c>
    </row>
    <row r="1310" spans="1:4" ht="54">
      <c r="A1310" s="143">
        <v>92546</v>
      </c>
      <c r="B1310" s="144" t="s">
        <v>7149</v>
      </c>
      <c r="C1310" s="143" t="s">
        <v>14</v>
      </c>
      <c r="D1310" s="146">
        <v>1068.83</v>
      </c>
    </row>
    <row r="1311" spans="1:4" ht="54">
      <c r="A1311" s="143">
        <v>92547</v>
      </c>
      <c r="B1311" s="144" t="s">
        <v>7150</v>
      </c>
      <c r="C1311" s="143" t="s">
        <v>14</v>
      </c>
      <c r="D1311" s="146">
        <v>1135.51</v>
      </c>
    </row>
    <row r="1312" spans="1:4" ht="54">
      <c r="A1312" s="143">
        <v>92548</v>
      </c>
      <c r="B1312" s="144" t="s">
        <v>7151</v>
      </c>
      <c r="C1312" s="143" t="s">
        <v>14</v>
      </c>
      <c r="D1312" s="146">
        <v>1261.8900000000001</v>
      </c>
    </row>
    <row r="1313" spans="1:4" ht="54">
      <c r="A1313" s="143">
        <v>92549</v>
      </c>
      <c r="B1313" s="144" t="s">
        <v>7152</v>
      </c>
      <c r="C1313" s="143" t="s">
        <v>14</v>
      </c>
      <c r="D1313" s="146">
        <v>1558.81</v>
      </c>
    </row>
    <row r="1314" spans="1:4" ht="54">
      <c r="A1314" s="143">
        <v>92550</v>
      </c>
      <c r="B1314" s="144" t="s">
        <v>7153</v>
      </c>
      <c r="C1314" s="143" t="s">
        <v>14</v>
      </c>
      <c r="D1314" s="146">
        <v>1981.15</v>
      </c>
    </row>
    <row r="1315" spans="1:4" ht="54">
      <c r="A1315" s="143">
        <v>92551</v>
      </c>
      <c r="B1315" s="144" t="s">
        <v>7154</v>
      </c>
      <c r="C1315" s="143" t="s">
        <v>14</v>
      </c>
      <c r="D1315" s="146">
        <v>2066.33</v>
      </c>
    </row>
    <row r="1316" spans="1:4" ht="54">
      <c r="A1316" s="143">
        <v>92552</v>
      </c>
      <c r="B1316" s="144" t="s">
        <v>7155</v>
      </c>
      <c r="C1316" s="143" t="s">
        <v>14</v>
      </c>
      <c r="D1316" s="146">
        <v>2237.7199999999998</v>
      </c>
    </row>
    <row r="1317" spans="1:4" ht="54">
      <c r="A1317" s="143">
        <v>92553</v>
      </c>
      <c r="B1317" s="144" t="s">
        <v>7156</v>
      </c>
      <c r="C1317" s="143" t="s">
        <v>14</v>
      </c>
      <c r="D1317" s="146">
        <v>2546.1999999999998</v>
      </c>
    </row>
    <row r="1318" spans="1:4" ht="54">
      <c r="A1318" s="143">
        <v>92554</v>
      </c>
      <c r="B1318" s="144" t="s">
        <v>7157</v>
      </c>
      <c r="C1318" s="143" t="s">
        <v>14</v>
      </c>
      <c r="D1318" s="146">
        <v>2643.68</v>
      </c>
    </row>
    <row r="1319" spans="1:4" ht="81">
      <c r="A1319" s="143">
        <v>92555</v>
      </c>
      <c r="B1319" s="144" t="s">
        <v>7158</v>
      </c>
      <c r="C1319" s="143" t="s">
        <v>14</v>
      </c>
      <c r="D1319" s="146">
        <v>863.59</v>
      </c>
    </row>
    <row r="1320" spans="1:4" ht="81">
      <c r="A1320" s="143">
        <v>92556</v>
      </c>
      <c r="B1320" s="144" t="s">
        <v>7159</v>
      </c>
      <c r="C1320" s="143" t="s">
        <v>14</v>
      </c>
      <c r="D1320" s="146">
        <v>1046.96</v>
      </c>
    </row>
    <row r="1321" spans="1:4" ht="81">
      <c r="A1321" s="143">
        <v>92557</v>
      </c>
      <c r="B1321" s="144" t="s">
        <v>7160</v>
      </c>
      <c r="C1321" s="143" t="s">
        <v>14</v>
      </c>
      <c r="D1321" s="146">
        <v>1113.6400000000001</v>
      </c>
    </row>
    <row r="1322" spans="1:4" ht="81">
      <c r="A1322" s="143">
        <v>92558</v>
      </c>
      <c r="B1322" s="144" t="s">
        <v>7161</v>
      </c>
      <c r="C1322" s="143" t="s">
        <v>14</v>
      </c>
      <c r="D1322" s="146">
        <v>1249.4100000000001</v>
      </c>
    </row>
    <row r="1323" spans="1:4" ht="81">
      <c r="A1323" s="143">
        <v>92559</v>
      </c>
      <c r="B1323" s="144" t="s">
        <v>7162</v>
      </c>
      <c r="C1323" s="143" t="s">
        <v>14</v>
      </c>
      <c r="D1323" s="146">
        <v>1535.57</v>
      </c>
    </row>
    <row r="1324" spans="1:4" ht="81">
      <c r="A1324" s="143">
        <v>92560</v>
      </c>
      <c r="B1324" s="144" t="s">
        <v>7163</v>
      </c>
      <c r="C1324" s="143" t="s">
        <v>14</v>
      </c>
      <c r="D1324" s="146">
        <v>1949.5</v>
      </c>
    </row>
    <row r="1325" spans="1:4" ht="81">
      <c r="A1325" s="143">
        <v>92561</v>
      </c>
      <c r="B1325" s="144" t="s">
        <v>7164</v>
      </c>
      <c r="C1325" s="143" t="s">
        <v>14</v>
      </c>
      <c r="D1325" s="146">
        <v>2035.54</v>
      </c>
    </row>
    <row r="1326" spans="1:4" ht="81">
      <c r="A1326" s="143">
        <v>92562</v>
      </c>
      <c r="B1326" s="144" t="s">
        <v>7165</v>
      </c>
      <c r="C1326" s="143" t="s">
        <v>14</v>
      </c>
      <c r="D1326" s="146">
        <v>2185.06</v>
      </c>
    </row>
    <row r="1327" spans="1:4" ht="81">
      <c r="A1327" s="143">
        <v>92563</v>
      </c>
      <c r="B1327" s="144" t="s">
        <v>7166</v>
      </c>
      <c r="C1327" s="143" t="s">
        <v>14</v>
      </c>
      <c r="D1327" s="146">
        <v>2484.62</v>
      </c>
    </row>
    <row r="1328" spans="1:4" ht="81">
      <c r="A1328" s="143">
        <v>92564</v>
      </c>
      <c r="B1328" s="144" t="s">
        <v>7167</v>
      </c>
      <c r="C1328" s="143" t="s">
        <v>14</v>
      </c>
      <c r="D1328" s="146">
        <v>2568.25</v>
      </c>
    </row>
    <row r="1329" spans="1:4" ht="67.5">
      <c r="A1329" s="143">
        <v>92565</v>
      </c>
      <c r="B1329" s="144" t="s">
        <v>4042</v>
      </c>
      <c r="C1329" s="143" t="s">
        <v>11</v>
      </c>
      <c r="D1329" s="146">
        <v>34.229999999999997</v>
      </c>
    </row>
    <row r="1330" spans="1:4" ht="81">
      <c r="A1330" s="143">
        <v>92566</v>
      </c>
      <c r="B1330" s="144" t="s">
        <v>4043</v>
      </c>
      <c r="C1330" s="143" t="s">
        <v>11</v>
      </c>
      <c r="D1330" s="146">
        <v>21.34</v>
      </c>
    </row>
    <row r="1331" spans="1:4" ht="67.5">
      <c r="A1331" s="143">
        <v>92567</v>
      </c>
      <c r="B1331" s="144" t="s">
        <v>4044</v>
      </c>
      <c r="C1331" s="143" t="s">
        <v>11</v>
      </c>
      <c r="D1331" s="146">
        <v>31.23</v>
      </c>
    </row>
    <row r="1332" spans="1:4" ht="67.5">
      <c r="A1332" s="143">
        <v>100379</v>
      </c>
      <c r="B1332" s="144" t="s">
        <v>7168</v>
      </c>
      <c r="C1332" s="143" t="s">
        <v>11</v>
      </c>
      <c r="D1332" s="146">
        <v>34.229999999999997</v>
      </c>
    </row>
    <row r="1333" spans="1:4" ht="81">
      <c r="A1333" s="143">
        <v>100380</v>
      </c>
      <c r="B1333" s="144" t="s">
        <v>7169</v>
      </c>
      <c r="C1333" s="143" t="s">
        <v>11</v>
      </c>
      <c r="D1333" s="146">
        <v>44.18</v>
      </c>
    </row>
    <row r="1334" spans="1:4" ht="81">
      <c r="A1334" s="143">
        <v>100381</v>
      </c>
      <c r="B1334" s="144" t="s">
        <v>7170</v>
      </c>
      <c r="C1334" s="143" t="s">
        <v>11</v>
      </c>
      <c r="D1334" s="146">
        <v>48.58</v>
      </c>
    </row>
    <row r="1335" spans="1:4" ht="94.5">
      <c r="A1335" s="143">
        <v>100383</v>
      </c>
      <c r="B1335" s="144" t="s">
        <v>7171</v>
      </c>
      <c r="C1335" s="143" t="s">
        <v>11</v>
      </c>
      <c r="D1335" s="146">
        <v>23.18</v>
      </c>
    </row>
    <row r="1336" spans="1:4" ht="81">
      <c r="A1336" s="143">
        <v>100384</v>
      </c>
      <c r="B1336" s="144" t="s">
        <v>7172</v>
      </c>
      <c r="C1336" s="143" t="s">
        <v>11</v>
      </c>
      <c r="D1336" s="146">
        <v>23.93</v>
      </c>
    </row>
    <row r="1337" spans="1:4" ht="81">
      <c r="A1337" s="143">
        <v>100385</v>
      </c>
      <c r="B1337" s="144" t="s">
        <v>7173</v>
      </c>
      <c r="C1337" s="143" t="s">
        <v>11</v>
      </c>
      <c r="D1337" s="146">
        <v>31.23</v>
      </c>
    </row>
    <row r="1338" spans="1:4" ht="67.5">
      <c r="A1338" s="143">
        <v>100386</v>
      </c>
      <c r="B1338" s="144" t="s">
        <v>7174</v>
      </c>
      <c r="C1338" s="143" t="s">
        <v>11</v>
      </c>
      <c r="D1338" s="146">
        <v>39.33</v>
      </c>
    </row>
    <row r="1339" spans="1:4" ht="81">
      <c r="A1339" s="143">
        <v>100387</v>
      </c>
      <c r="B1339" s="144" t="s">
        <v>7175</v>
      </c>
      <c r="C1339" s="143" t="s">
        <v>11</v>
      </c>
      <c r="D1339" s="146">
        <v>47.12</v>
      </c>
    </row>
    <row r="1340" spans="1:4" ht="54">
      <c r="A1340" s="143">
        <v>100388</v>
      </c>
      <c r="B1340" s="144" t="s">
        <v>7176</v>
      </c>
      <c r="C1340" s="143" t="s">
        <v>11</v>
      </c>
      <c r="D1340" s="146">
        <v>15.91</v>
      </c>
    </row>
    <row r="1341" spans="1:4" ht="54">
      <c r="A1341" s="143">
        <v>100389</v>
      </c>
      <c r="B1341" s="144" t="s">
        <v>7177</v>
      </c>
      <c r="C1341" s="143" t="s">
        <v>11</v>
      </c>
      <c r="D1341" s="146">
        <v>14.19</v>
      </c>
    </row>
    <row r="1342" spans="1:4" ht="54">
      <c r="A1342" s="143">
        <v>100390</v>
      </c>
      <c r="B1342" s="144" t="s">
        <v>7178</v>
      </c>
      <c r="C1342" s="143" t="s">
        <v>11</v>
      </c>
      <c r="D1342" s="146">
        <v>18.72</v>
      </c>
    </row>
    <row r="1343" spans="1:4" ht="54">
      <c r="A1343" s="143">
        <v>100391</v>
      </c>
      <c r="B1343" s="144" t="s">
        <v>7179</v>
      </c>
      <c r="C1343" s="143" t="s">
        <v>11</v>
      </c>
      <c r="D1343" s="146">
        <v>16.13</v>
      </c>
    </row>
    <row r="1344" spans="1:4" ht="54">
      <c r="A1344" s="143">
        <v>100392</v>
      </c>
      <c r="B1344" s="144" t="s">
        <v>7180</v>
      </c>
      <c r="C1344" s="143" t="s">
        <v>11</v>
      </c>
      <c r="D1344" s="146">
        <v>12.63</v>
      </c>
    </row>
    <row r="1345" spans="1:4" ht="54">
      <c r="A1345" s="143">
        <v>100393</v>
      </c>
      <c r="B1345" s="144" t="s">
        <v>7181</v>
      </c>
      <c r="C1345" s="143" t="s">
        <v>11</v>
      </c>
      <c r="D1345" s="146">
        <v>16.29</v>
      </c>
    </row>
    <row r="1346" spans="1:4" ht="54">
      <c r="A1346" s="143">
        <v>100394</v>
      </c>
      <c r="B1346" s="144" t="s">
        <v>7182</v>
      </c>
      <c r="C1346" s="143" t="s">
        <v>11</v>
      </c>
      <c r="D1346" s="146">
        <v>14.82</v>
      </c>
    </row>
    <row r="1347" spans="1:4" ht="54">
      <c r="A1347" s="143">
        <v>100395</v>
      </c>
      <c r="B1347" s="144" t="s">
        <v>7183</v>
      </c>
      <c r="C1347" s="143" t="s">
        <v>11</v>
      </c>
      <c r="D1347" s="146">
        <v>19.09</v>
      </c>
    </row>
    <row r="1348" spans="1:4" ht="40.5">
      <c r="A1348" s="143">
        <v>94189</v>
      </c>
      <c r="B1348" s="144" t="s">
        <v>7184</v>
      </c>
      <c r="C1348" s="143" t="s">
        <v>11</v>
      </c>
      <c r="D1348" s="146">
        <v>36.44</v>
      </c>
    </row>
    <row r="1349" spans="1:4" ht="40.5">
      <c r="A1349" s="143">
        <v>94192</v>
      </c>
      <c r="B1349" s="144" t="s">
        <v>7185</v>
      </c>
      <c r="C1349" s="143" t="s">
        <v>11</v>
      </c>
      <c r="D1349" s="146">
        <v>38.35</v>
      </c>
    </row>
    <row r="1350" spans="1:4" ht="54">
      <c r="A1350" s="143">
        <v>94195</v>
      </c>
      <c r="B1350" s="144" t="s">
        <v>7186</v>
      </c>
      <c r="C1350" s="143" t="s">
        <v>11</v>
      </c>
      <c r="D1350" s="146">
        <v>46.63</v>
      </c>
    </row>
    <row r="1351" spans="1:4" ht="54">
      <c r="A1351" s="143">
        <v>94198</v>
      </c>
      <c r="B1351" s="144" t="s">
        <v>7187</v>
      </c>
      <c r="C1351" s="143" t="s">
        <v>11</v>
      </c>
      <c r="D1351" s="146">
        <v>49.17</v>
      </c>
    </row>
    <row r="1352" spans="1:4" ht="40.5">
      <c r="A1352" s="143">
        <v>94201</v>
      </c>
      <c r="B1352" s="144" t="s">
        <v>7188</v>
      </c>
      <c r="C1352" s="143" t="s">
        <v>11</v>
      </c>
      <c r="D1352" s="146">
        <v>65.33</v>
      </c>
    </row>
    <row r="1353" spans="1:4" ht="54">
      <c r="A1353" s="143">
        <v>94204</v>
      </c>
      <c r="B1353" s="144" t="s">
        <v>7189</v>
      </c>
      <c r="C1353" s="143" t="s">
        <v>11</v>
      </c>
      <c r="D1353" s="146">
        <v>69.64</v>
      </c>
    </row>
    <row r="1354" spans="1:4" ht="27">
      <c r="A1354" s="143">
        <v>94224</v>
      </c>
      <c r="B1354" s="144" t="s">
        <v>7190</v>
      </c>
      <c r="C1354" s="143" t="s">
        <v>10</v>
      </c>
      <c r="D1354" s="146">
        <v>20.11</v>
      </c>
    </row>
    <row r="1355" spans="1:4" ht="40.5">
      <c r="A1355" s="143">
        <v>94226</v>
      </c>
      <c r="B1355" s="144" t="s">
        <v>7191</v>
      </c>
      <c r="C1355" s="143" t="s">
        <v>11</v>
      </c>
      <c r="D1355" s="146">
        <v>23.64</v>
      </c>
    </row>
    <row r="1356" spans="1:4" ht="27">
      <c r="A1356" s="143">
        <v>94232</v>
      </c>
      <c r="B1356" s="144" t="s">
        <v>7192</v>
      </c>
      <c r="C1356" s="143" t="s">
        <v>14</v>
      </c>
      <c r="D1356" s="146">
        <v>2.13</v>
      </c>
    </row>
    <row r="1357" spans="1:4" ht="40.5">
      <c r="A1357" s="143">
        <v>94440</v>
      </c>
      <c r="B1357" s="144" t="s">
        <v>7193</v>
      </c>
      <c r="C1357" s="143" t="s">
        <v>11</v>
      </c>
      <c r="D1357" s="146">
        <v>46.63</v>
      </c>
    </row>
    <row r="1358" spans="1:4" ht="54">
      <c r="A1358" s="143">
        <v>94441</v>
      </c>
      <c r="B1358" s="144" t="s">
        <v>7194</v>
      </c>
      <c r="C1358" s="143" t="s">
        <v>11</v>
      </c>
      <c r="D1358" s="146">
        <v>49.17</v>
      </c>
    </row>
    <row r="1359" spans="1:4" ht="40.5">
      <c r="A1359" s="143">
        <v>94442</v>
      </c>
      <c r="B1359" s="144" t="s">
        <v>7195</v>
      </c>
      <c r="C1359" s="143" t="s">
        <v>11</v>
      </c>
      <c r="D1359" s="146">
        <v>46.63</v>
      </c>
    </row>
    <row r="1360" spans="1:4" ht="54">
      <c r="A1360" s="143">
        <v>94443</v>
      </c>
      <c r="B1360" s="144" t="s">
        <v>7196</v>
      </c>
      <c r="C1360" s="143" t="s">
        <v>11</v>
      </c>
      <c r="D1360" s="146">
        <v>49.17</v>
      </c>
    </row>
    <row r="1361" spans="1:4" ht="40.5">
      <c r="A1361" s="143">
        <v>94445</v>
      </c>
      <c r="B1361" s="144" t="s">
        <v>7197</v>
      </c>
      <c r="C1361" s="143" t="s">
        <v>11</v>
      </c>
      <c r="D1361" s="146">
        <v>65.33</v>
      </c>
    </row>
    <row r="1362" spans="1:4" ht="40.5">
      <c r="A1362" s="143">
        <v>94446</v>
      </c>
      <c r="B1362" s="144" t="s">
        <v>7198</v>
      </c>
      <c r="C1362" s="143" t="s">
        <v>11</v>
      </c>
      <c r="D1362" s="146">
        <v>69.64</v>
      </c>
    </row>
    <row r="1363" spans="1:4" ht="40.5">
      <c r="A1363" s="143">
        <v>94447</v>
      </c>
      <c r="B1363" s="144" t="s">
        <v>7199</v>
      </c>
      <c r="C1363" s="143" t="s">
        <v>11</v>
      </c>
      <c r="D1363" s="146">
        <v>65.33</v>
      </c>
    </row>
    <row r="1364" spans="1:4" ht="54">
      <c r="A1364" s="143">
        <v>94448</v>
      </c>
      <c r="B1364" s="144" t="s">
        <v>7200</v>
      </c>
      <c r="C1364" s="143" t="s">
        <v>11</v>
      </c>
      <c r="D1364" s="146">
        <v>69.64</v>
      </c>
    </row>
    <row r="1365" spans="1:4" ht="67.5">
      <c r="A1365" s="143">
        <v>94207</v>
      </c>
      <c r="B1365" s="144" t="s">
        <v>7201</v>
      </c>
      <c r="C1365" s="143" t="s">
        <v>11</v>
      </c>
      <c r="D1365" s="146">
        <v>45.4</v>
      </c>
    </row>
    <row r="1366" spans="1:4" ht="67.5">
      <c r="A1366" s="143">
        <v>94210</v>
      </c>
      <c r="B1366" s="144" t="s">
        <v>7202</v>
      </c>
      <c r="C1366" s="143" t="s">
        <v>11</v>
      </c>
      <c r="D1366" s="146">
        <v>48.13</v>
      </c>
    </row>
    <row r="1367" spans="1:4" ht="40.5">
      <c r="A1367" s="143">
        <v>94218</v>
      </c>
      <c r="B1367" s="144" t="s">
        <v>9480</v>
      </c>
      <c r="C1367" s="143" t="s">
        <v>11</v>
      </c>
      <c r="D1367" s="146">
        <v>119.57</v>
      </c>
    </row>
    <row r="1368" spans="1:4" ht="40.5">
      <c r="A1368" s="143">
        <v>94213</v>
      </c>
      <c r="B1368" s="144" t="s">
        <v>7203</v>
      </c>
      <c r="C1368" s="143" t="s">
        <v>11</v>
      </c>
      <c r="D1368" s="146">
        <v>79.52</v>
      </c>
    </row>
    <row r="1369" spans="1:4" ht="40.5">
      <c r="A1369" s="143">
        <v>94216</v>
      </c>
      <c r="B1369" s="144" t="s">
        <v>7204</v>
      </c>
      <c r="C1369" s="143" t="s">
        <v>11</v>
      </c>
      <c r="D1369" s="146">
        <v>233.94</v>
      </c>
    </row>
    <row r="1370" spans="1:4" ht="67.5">
      <c r="A1370" s="143">
        <v>94219</v>
      </c>
      <c r="B1370" s="144" t="s">
        <v>7205</v>
      </c>
      <c r="C1370" s="143" t="s">
        <v>10</v>
      </c>
      <c r="D1370" s="146">
        <v>33.15</v>
      </c>
    </row>
    <row r="1371" spans="1:4" ht="67.5">
      <c r="A1371" s="143">
        <v>94220</v>
      </c>
      <c r="B1371" s="144" t="s">
        <v>7206</v>
      </c>
      <c r="C1371" s="143" t="s">
        <v>10</v>
      </c>
      <c r="D1371" s="146">
        <v>48.36</v>
      </c>
    </row>
    <row r="1372" spans="1:4" ht="54">
      <c r="A1372" s="143">
        <v>94221</v>
      </c>
      <c r="B1372" s="144" t="s">
        <v>7207</v>
      </c>
      <c r="C1372" s="143" t="s">
        <v>10</v>
      </c>
      <c r="D1372" s="146">
        <v>28.13</v>
      </c>
    </row>
    <row r="1373" spans="1:4" ht="54">
      <c r="A1373" s="143">
        <v>94222</v>
      </c>
      <c r="B1373" s="144" t="s">
        <v>7208</v>
      </c>
      <c r="C1373" s="143" t="s">
        <v>10</v>
      </c>
      <c r="D1373" s="146">
        <v>43.34</v>
      </c>
    </row>
    <row r="1374" spans="1:4" ht="40.5">
      <c r="A1374" s="143">
        <v>94223</v>
      </c>
      <c r="B1374" s="144" t="s">
        <v>7209</v>
      </c>
      <c r="C1374" s="143" t="s">
        <v>10</v>
      </c>
      <c r="D1374" s="146">
        <v>80.239999999999995</v>
      </c>
    </row>
    <row r="1375" spans="1:4" ht="40.5">
      <c r="A1375" s="143">
        <v>94451</v>
      </c>
      <c r="B1375" s="144" t="s">
        <v>7210</v>
      </c>
      <c r="C1375" s="143" t="s">
        <v>10</v>
      </c>
      <c r="D1375" s="146">
        <v>89.59</v>
      </c>
    </row>
    <row r="1376" spans="1:4" ht="54">
      <c r="A1376" s="143">
        <v>100325</v>
      </c>
      <c r="B1376" s="144" t="s">
        <v>7211</v>
      </c>
      <c r="C1376" s="143" t="s">
        <v>10</v>
      </c>
      <c r="D1376" s="146">
        <v>87.24</v>
      </c>
    </row>
    <row r="1377" spans="1:4" ht="40.5">
      <c r="A1377" s="143">
        <v>100327</v>
      </c>
      <c r="B1377" s="144" t="s">
        <v>7212</v>
      </c>
      <c r="C1377" s="143" t="s">
        <v>10</v>
      </c>
      <c r="D1377" s="146">
        <v>68.319999999999993</v>
      </c>
    </row>
    <row r="1378" spans="1:4" ht="40.5">
      <c r="A1378" s="143">
        <v>100328</v>
      </c>
      <c r="B1378" s="144" t="s">
        <v>7213</v>
      </c>
      <c r="C1378" s="143" t="s">
        <v>11</v>
      </c>
      <c r="D1378" s="146">
        <v>14.28</v>
      </c>
    </row>
    <row r="1379" spans="1:4" ht="40.5">
      <c r="A1379" s="143">
        <v>100329</v>
      </c>
      <c r="B1379" s="144" t="s">
        <v>7214</v>
      </c>
      <c r="C1379" s="143" t="s">
        <v>11</v>
      </c>
      <c r="D1379" s="146">
        <v>16.809999999999999</v>
      </c>
    </row>
    <row r="1380" spans="1:4" ht="40.5">
      <c r="A1380" s="143">
        <v>100330</v>
      </c>
      <c r="B1380" s="144" t="s">
        <v>7215</v>
      </c>
      <c r="C1380" s="143" t="s">
        <v>11</v>
      </c>
      <c r="D1380" s="146">
        <v>19.38</v>
      </c>
    </row>
    <row r="1381" spans="1:4" ht="40.5">
      <c r="A1381" s="143">
        <v>100331</v>
      </c>
      <c r="B1381" s="144" t="s">
        <v>7216</v>
      </c>
      <c r="C1381" s="143" t="s">
        <v>11</v>
      </c>
      <c r="D1381" s="146">
        <v>23.73</v>
      </c>
    </row>
    <row r="1382" spans="1:4" ht="67.5">
      <c r="A1382" s="143">
        <v>100434</v>
      </c>
      <c r="B1382" s="144" t="s">
        <v>7217</v>
      </c>
      <c r="C1382" s="143" t="s">
        <v>10</v>
      </c>
      <c r="D1382" s="146">
        <v>67.930000000000007</v>
      </c>
    </row>
    <row r="1383" spans="1:4" ht="54">
      <c r="A1383" s="143">
        <v>100435</v>
      </c>
      <c r="B1383" s="144" t="s">
        <v>7218</v>
      </c>
      <c r="C1383" s="143" t="s">
        <v>10</v>
      </c>
      <c r="D1383" s="146">
        <v>60.02</v>
      </c>
    </row>
    <row r="1384" spans="1:4" ht="40.5">
      <c r="A1384" s="143">
        <v>94227</v>
      </c>
      <c r="B1384" s="144" t="s">
        <v>7219</v>
      </c>
      <c r="C1384" s="143" t="s">
        <v>10</v>
      </c>
      <c r="D1384" s="146">
        <v>76.5</v>
      </c>
    </row>
    <row r="1385" spans="1:4" ht="40.5">
      <c r="A1385" s="143">
        <v>94228</v>
      </c>
      <c r="B1385" s="144" t="s">
        <v>7220</v>
      </c>
      <c r="C1385" s="143" t="s">
        <v>10</v>
      </c>
      <c r="D1385" s="146">
        <v>102.77</v>
      </c>
    </row>
    <row r="1386" spans="1:4" ht="40.5">
      <c r="A1386" s="143">
        <v>94229</v>
      </c>
      <c r="B1386" s="144" t="s">
        <v>7221</v>
      </c>
      <c r="C1386" s="143" t="s">
        <v>10</v>
      </c>
      <c r="D1386" s="146">
        <v>199.78</v>
      </c>
    </row>
    <row r="1387" spans="1:4" ht="40.5">
      <c r="A1387" s="143">
        <v>94231</v>
      </c>
      <c r="B1387" s="144" t="s">
        <v>7222</v>
      </c>
      <c r="C1387" s="143" t="s">
        <v>10</v>
      </c>
      <c r="D1387" s="146">
        <v>61.45</v>
      </c>
    </row>
    <row r="1388" spans="1:4" ht="54">
      <c r="A1388" s="143">
        <v>94449</v>
      </c>
      <c r="B1388" s="144" t="s">
        <v>7223</v>
      </c>
      <c r="C1388" s="143" t="s">
        <v>11</v>
      </c>
      <c r="D1388" s="146">
        <v>72.39</v>
      </c>
    </row>
    <row r="1389" spans="1:4" ht="54">
      <c r="A1389" s="143">
        <v>92255</v>
      </c>
      <c r="B1389" s="144" t="s">
        <v>7224</v>
      </c>
      <c r="C1389" s="143" t="s">
        <v>14</v>
      </c>
      <c r="D1389" s="146">
        <v>145.25</v>
      </c>
    </row>
    <row r="1390" spans="1:4" ht="54">
      <c r="A1390" s="143">
        <v>92256</v>
      </c>
      <c r="B1390" s="144" t="s">
        <v>7225</v>
      </c>
      <c r="C1390" s="143" t="s">
        <v>14</v>
      </c>
      <c r="D1390" s="146">
        <v>172.25</v>
      </c>
    </row>
    <row r="1391" spans="1:4" ht="54">
      <c r="A1391" s="143">
        <v>92257</v>
      </c>
      <c r="B1391" s="144" t="s">
        <v>7226</v>
      </c>
      <c r="C1391" s="143" t="s">
        <v>14</v>
      </c>
      <c r="D1391" s="146">
        <v>199.08</v>
      </c>
    </row>
    <row r="1392" spans="1:4" ht="54">
      <c r="A1392" s="143">
        <v>92258</v>
      </c>
      <c r="B1392" s="144" t="s">
        <v>7227</v>
      </c>
      <c r="C1392" s="143" t="s">
        <v>14</v>
      </c>
      <c r="D1392" s="146">
        <v>242.21</v>
      </c>
    </row>
    <row r="1393" spans="1:4" ht="67.5">
      <c r="A1393" s="143">
        <v>92568</v>
      </c>
      <c r="B1393" s="144" t="s">
        <v>7228</v>
      </c>
      <c r="C1393" s="143" t="s">
        <v>11</v>
      </c>
      <c r="D1393" s="146">
        <v>157.47</v>
      </c>
    </row>
    <row r="1394" spans="1:4" ht="67.5">
      <c r="A1394" s="143">
        <v>92569</v>
      </c>
      <c r="B1394" s="144" t="s">
        <v>7229</v>
      </c>
      <c r="C1394" s="143" t="s">
        <v>11</v>
      </c>
      <c r="D1394" s="146">
        <v>88.52</v>
      </c>
    </row>
    <row r="1395" spans="1:4" ht="54">
      <c r="A1395" s="143">
        <v>92570</v>
      </c>
      <c r="B1395" s="144" t="s">
        <v>7230</v>
      </c>
      <c r="C1395" s="143" t="s">
        <v>11</v>
      </c>
      <c r="D1395" s="146">
        <v>56.48</v>
      </c>
    </row>
    <row r="1396" spans="1:4" ht="67.5">
      <c r="A1396" s="143">
        <v>92571</v>
      </c>
      <c r="B1396" s="144" t="s">
        <v>7231</v>
      </c>
      <c r="C1396" s="143" t="s">
        <v>11</v>
      </c>
      <c r="D1396" s="146">
        <v>163.41</v>
      </c>
    </row>
    <row r="1397" spans="1:4" ht="67.5">
      <c r="A1397" s="143">
        <v>92572</v>
      </c>
      <c r="B1397" s="144" t="s">
        <v>7232</v>
      </c>
      <c r="C1397" s="143" t="s">
        <v>11</v>
      </c>
      <c r="D1397" s="146">
        <v>99.01</v>
      </c>
    </row>
    <row r="1398" spans="1:4" ht="67.5">
      <c r="A1398" s="143">
        <v>92573</v>
      </c>
      <c r="B1398" s="144" t="s">
        <v>7233</v>
      </c>
      <c r="C1398" s="143" t="s">
        <v>11</v>
      </c>
      <c r="D1398" s="146">
        <v>58.89</v>
      </c>
    </row>
    <row r="1399" spans="1:4" ht="54">
      <c r="A1399" s="143">
        <v>92574</v>
      </c>
      <c r="B1399" s="144" t="s">
        <v>7234</v>
      </c>
      <c r="C1399" s="143" t="s">
        <v>11</v>
      </c>
      <c r="D1399" s="146">
        <v>159.52000000000001</v>
      </c>
    </row>
    <row r="1400" spans="1:4" ht="54">
      <c r="A1400" s="143">
        <v>92575</v>
      </c>
      <c r="B1400" s="144" t="s">
        <v>7235</v>
      </c>
      <c r="C1400" s="143" t="s">
        <v>11</v>
      </c>
      <c r="D1400" s="146">
        <v>80.72</v>
      </c>
    </row>
    <row r="1401" spans="1:4" ht="54">
      <c r="A1401" s="143">
        <v>92576</v>
      </c>
      <c r="B1401" s="144" t="s">
        <v>7236</v>
      </c>
      <c r="C1401" s="143" t="s">
        <v>11</v>
      </c>
      <c r="D1401" s="146">
        <v>44.5</v>
      </c>
    </row>
    <row r="1402" spans="1:4" ht="54">
      <c r="A1402" s="143">
        <v>92577</v>
      </c>
      <c r="B1402" s="144" t="s">
        <v>7237</v>
      </c>
      <c r="C1402" s="143" t="s">
        <v>11</v>
      </c>
      <c r="D1402" s="146">
        <v>166.09</v>
      </c>
    </row>
    <row r="1403" spans="1:4" ht="54">
      <c r="A1403" s="143">
        <v>92578</v>
      </c>
      <c r="B1403" s="144" t="s">
        <v>7238</v>
      </c>
      <c r="C1403" s="143" t="s">
        <v>11</v>
      </c>
      <c r="D1403" s="146">
        <v>84.32</v>
      </c>
    </row>
    <row r="1404" spans="1:4" ht="54">
      <c r="A1404" s="143">
        <v>92579</v>
      </c>
      <c r="B1404" s="144" t="s">
        <v>7239</v>
      </c>
      <c r="C1404" s="143" t="s">
        <v>11</v>
      </c>
      <c r="D1404" s="146">
        <v>46.42</v>
      </c>
    </row>
    <row r="1405" spans="1:4" ht="67.5">
      <c r="A1405" s="143">
        <v>92580</v>
      </c>
      <c r="B1405" s="144" t="s">
        <v>7240</v>
      </c>
      <c r="C1405" s="143" t="s">
        <v>11</v>
      </c>
      <c r="D1405" s="146">
        <v>57.2</v>
      </c>
    </row>
    <row r="1406" spans="1:4" ht="54">
      <c r="A1406" s="143">
        <v>92581</v>
      </c>
      <c r="B1406" s="144" t="s">
        <v>7241</v>
      </c>
      <c r="C1406" s="143" t="s">
        <v>11</v>
      </c>
      <c r="D1406" s="146">
        <v>60.29</v>
      </c>
    </row>
    <row r="1407" spans="1:4" ht="54">
      <c r="A1407" s="143">
        <v>92582</v>
      </c>
      <c r="B1407" s="144" t="s">
        <v>4045</v>
      </c>
      <c r="C1407" s="143" t="s">
        <v>14</v>
      </c>
      <c r="D1407" s="146">
        <v>790.61</v>
      </c>
    </row>
    <row r="1408" spans="1:4" ht="54">
      <c r="A1408" s="143">
        <v>92584</v>
      </c>
      <c r="B1408" s="144" t="s">
        <v>4046</v>
      </c>
      <c r="C1408" s="143" t="s">
        <v>14</v>
      </c>
      <c r="D1408" s="146">
        <v>948.19</v>
      </c>
    </row>
    <row r="1409" spans="1:4" ht="54">
      <c r="A1409" s="143">
        <v>92586</v>
      </c>
      <c r="B1409" s="144" t="s">
        <v>4047</v>
      </c>
      <c r="C1409" s="143" t="s">
        <v>14</v>
      </c>
      <c r="D1409" s="146">
        <v>1105.77</v>
      </c>
    </row>
    <row r="1410" spans="1:4" ht="54">
      <c r="A1410" s="143">
        <v>92588</v>
      </c>
      <c r="B1410" s="144" t="s">
        <v>4048</v>
      </c>
      <c r="C1410" s="143" t="s">
        <v>14</v>
      </c>
      <c r="D1410" s="146">
        <v>1387.58</v>
      </c>
    </row>
    <row r="1411" spans="1:4" ht="54">
      <c r="A1411" s="143">
        <v>92590</v>
      </c>
      <c r="B1411" s="144" t="s">
        <v>4049</v>
      </c>
      <c r="C1411" s="143" t="s">
        <v>14</v>
      </c>
      <c r="D1411" s="146">
        <v>1545.15</v>
      </c>
    </row>
    <row r="1412" spans="1:4" ht="54">
      <c r="A1412" s="143">
        <v>92592</v>
      </c>
      <c r="B1412" s="144" t="s">
        <v>4050</v>
      </c>
      <c r="C1412" s="143" t="s">
        <v>14</v>
      </c>
      <c r="D1412" s="146">
        <v>1729.56</v>
      </c>
    </row>
    <row r="1413" spans="1:4" ht="67.5">
      <c r="A1413" s="143">
        <v>92593</v>
      </c>
      <c r="B1413" s="144" t="s">
        <v>3131</v>
      </c>
      <c r="C1413" s="143" t="s">
        <v>13</v>
      </c>
      <c r="D1413" s="146">
        <v>13.13</v>
      </c>
    </row>
    <row r="1414" spans="1:4" ht="54">
      <c r="A1414" s="143">
        <v>92594</v>
      </c>
      <c r="B1414" s="144" t="s">
        <v>4051</v>
      </c>
      <c r="C1414" s="143" t="s">
        <v>14</v>
      </c>
      <c r="D1414" s="146">
        <v>2024.26</v>
      </c>
    </row>
    <row r="1415" spans="1:4" ht="54">
      <c r="A1415" s="143">
        <v>92596</v>
      </c>
      <c r="B1415" s="144" t="s">
        <v>4052</v>
      </c>
      <c r="C1415" s="143" t="s">
        <v>14</v>
      </c>
      <c r="D1415" s="146">
        <v>2231.7199999999998</v>
      </c>
    </row>
    <row r="1416" spans="1:4" ht="54">
      <c r="A1416" s="143">
        <v>92598</v>
      </c>
      <c r="B1416" s="144" t="s">
        <v>4053</v>
      </c>
      <c r="C1416" s="143" t="s">
        <v>14</v>
      </c>
      <c r="D1416" s="146">
        <v>2389.3000000000002</v>
      </c>
    </row>
    <row r="1417" spans="1:4" ht="54">
      <c r="A1417" s="143">
        <v>92600</v>
      </c>
      <c r="B1417" s="144" t="s">
        <v>4054</v>
      </c>
      <c r="C1417" s="143" t="s">
        <v>14</v>
      </c>
      <c r="D1417" s="146">
        <v>2586.77</v>
      </c>
    </row>
    <row r="1418" spans="1:4" ht="67.5">
      <c r="A1418" s="143">
        <v>92602</v>
      </c>
      <c r="B1418" s="144" t="s">
        <v>4055</v>
      </c>
      <c r="C1418" s="143" t="s">
        <v>14</v>
      </c>
      <c r="D1418" s="146">
        <v>790.61</v>
      </c>
    </row>
    <row r="1419" spans="1:4" ht="67.5">
      <c r="A1419" s="143">
        <v>92604</v>
      </c>
      <c r="B1419" s="144" t="s">
        <v>4056</v>
      </c>
      <c r="C1419" s="143" t="s">
        <v>14</v>
      </c>
      <c r="D1419" s="146">
        <v>908.3</v>
      </c>
    </row>
    <row r="1420" spans="1:4" ht="67.5">
      <c r="A1420" s="143">
        <v>92606</v>
      </c>
      <c r="B1420" s="144" t="s">
        <v>4057</v>
      </c>
      <c r="C1420" s="143" t="s">
        <v>14</v>
      </c>
      <c r="D1420" s="146">
        <v>1065.8699999999999</v>
      </c>
    </row>
    <row r="1421" spans="1:4" ht="67.5">
      <c r="A1421" s="143">
        <v>92608</v>
      </c>
      <c r="B1421" s="144" t="s">
        <v>4058</v>
      </c>
      <c r="C1421" s="143" t="s">
        <v>14</v>
      </c>
      <c r="D1421" s="146">
        <v>1307.79</v>
      </c>
    </row>
    <row r="1422" spans="1:4" ht="67.5">
      <c r="A1422" s="143">
        <v>92610</v>
      </c>
      <c r="B1422" s="144" t="s">
        <v>4059</v>
      </c>
      <c r="C1422" s="143" t="s">
        <v>14</v>
      </c>
      <c r="D1422" s="146">
        <v>1465.36</v>
      </c>
    </row>
    <row r="1423" spans="1:4" ht="67.5">
      <c r="A1423" s="143">
        <v>92612</v>
      </c>
      <c r="B1423" s="144" t="s">
        <v>4060</v>
      </c>
      <c r="C1423" s="143" t="s">
        <v>14</v>
      </c>
      <c r="D1423" s="146">
        <v>1649.77</v>
      </c>
    </row>
    <row r="1424" spans="1:4" ht="67.5">
      <c r="A1424" s="143">
        <v>92614</v>
      </c>
      <c r="B1424" s="144" t="s">
        <v>4061</v>
      </c>
      <c r="C1424" s="143" t="s">
        <v>14</v>
      </c>
      <c r="D1424" s="146">
        <v>1864.69</v>
      </c>
    </row>
    <row r="1425" spans="1:4" ht="67.5">
      <c r="A1425" s="143">
        <v>92616</v>
      </c>
      <c r="B1425" s="144" t="s">
        <v>4062</v>
      </c>
      <c r="C1425" s="143" t="s">
        <v>14</v>
      </c>
      <c r="D1425" s="146">
        <v>2112.04</v>
      </c>
    </row>
    <row r="1426" spans="1:4" ht="67.5">
      <c r="A1426" s="143">
        <v>92618</v>
      </c>
      <c r="B1426" s="144" t="s">
        <v>4063</v>
      </c>
      <c r="C1426" s="143" t="s">
        <v>14</v>
      </c>
      <c r="D1426" s="146">
        <v>2269.62</v>
      </c>
    </row>
    <row r="1427" spans="1:4" ht="67.5">
      <c r="A1427" s="143">
        <v>92620</v>
      </c>
      <c r="B1427" s="144" t="s">
        <v>4064</v>
      </c>
      <c r="C1427" s="143" t="s">
        <v>14</v>
      </c>
      <c r="D1427" s="146">
        <v>2427.19</v>
      </c>
    </row>
    <row r="1428" spans="1:4" ht="54">
      <c r="A1428" s="143">
        <v>100357</v>
      </c>
      <c r="B1428" s="144" t="s">
        <v>7242</v>
      </c>
      <c r="C1428" s="143" t="s">
        <v>14</v>
      </c>
      <c r="D1428" s="146">
        <v>909.61</v>
      </c>
    </row>
    <row r="1429" spans="1:4" ht="54">
      <c r="A1429" s="143">
        <v>100358</v>
      </c>
      <c r="B1429" s="144" t="s">
        <v>7243</v>
      </c>
      <c r="C1429" s="143" t="s">
        <v>14</v>
      </c>
      <c r="D1429" s="146">
        <v>1210.52</v>
      </c>
    </row>
    <row r="1430" spans="1:4" ht="54">
      <c r="A1430" s="143">
        <v>100359</v>
      </c>
      <c r="B1430" s="144" t="s">
        <v>7244</v>
      </c>
      <c r="C1430" s="143" t="s">
        <v>14</v>
      </c>
      <c r="D1430" s="146">
        <v>1278.08</v>
      </c>
    </row>
    <row r="1431" spans="1:4" ht="54">
      <c r="A1431" s="143">
        <v>100360</v>
      </c>
      <c r="B1431" s="144" t="s">
        <v>7245</v>
      </c>
      <c r="C1431" s="143" t="s">
        <v>14</v>
      </c>
      <c r="D1431" s="146">
        <v>1416.98</v>
      </c>
    </row>
    <row r="1432" spans="1:4" ht="54">
      <c r="A1432" s="143">
        <v>100361</v>
      </c>
      <c r="B1432" s="144" t="s">
        <v>7246</v>
      </c>
      <c r="C1432" s="143" t="s">
        <v>14</v>
      </c>
      <c r="D1432" s="146">
        <v>1745.56</v>
      </c>
    </row>
    <row r="1433" spans="1:4" ht="54">
      <c r="A1433" s="143">
        <v>100362</v>
      </c>
      <c r="B1433" s="144" t="s">
        <v>7247</v>
      </c>
      <c r="C1433" s="143" t="s">
        <v>14</v>
      </c>
      <c r="D1433" s="146">
        <v>2451.92</v>
      </c>
    </row>
    <row r="1434" spans="1:4" ht="54">
      <c r="A1434" s="143">
        <v>100363</v>
      </c>
      <c r="B1434" s="144" t="s">
        <v>7248</v>
      </c>
      <c r="C1434" s="143" t="s">
        <v>14</v>
      </c>
      <c r="D1434" s="146">
        <v>2536.9699999999998</v>
      </c>
    </row>
    <row r="1435" spans="1:4" ht="54">
      <c r="A1435" s="143">
        <v>100364</v>
      </c>
      <c r="B1435" s="144" t="s">
        <v>7249</v>
      </c>
      <c r="C1435" s="143" t="s">
        <v>14</v>
      </c>
      <c r="D1435" s="146">
        <v>2744.59</v>
      </c>
    </row>
    <row r="1436" spans="1:4" ht="54">
      <c r="A1436" s="143">
        <v>100365</v>
      </c>
      <c r="B1436" s="144" t="s">
        <v>7250</v>
      </c>
      <c r="C1436" s="143" t="s">
        <v>14</v>
      </c>
      <c r="D1436" s="146">
        <v>3125.04</v>
      </c>
    </row>
    <row r="1437" spans="1:4" ht="54">
      <c r="A1437" s="143">
        <v>100366</v>
      </c>
      <c r="B1437" s="144" t="s">
        <v>7251</v>
      </c>
      <c r="C1437" s="143" t="s">
        <v>14</v>
      </c>
      <c r="D1437" s="146">
        <v>3345.03</v>
      </c>
    </row>
    <row r="1438" spans="1:4" ht="67.5">
      <c r="A1438" s="143">
        <v>100367</v>
      </c>
      <c r="B1438" s="144" t="s">
        <v>7252</v>
      </c>
      <c r="C1438" s="143" t="s">
        <v>14</v>
      </c>
      <c r="D1438" s="146">
        <v>884.65</v>
      </c>
    </row>
    <row r="1439" spans="1:4" ht="67.5">
      <c r="A1439" s="143">
        <v>100368</v>
      </c>
      <c r="B1439" s="144" t="s">
        <v>7253</v>
      </c>
      <c r="C1439" s="143" t="s">
        <v>14</v>
      </c>
      <c r="D1439" s="146">
        <v>1179.73</v>
      </c>
    </row>
    <row r="1440" spans="1:4" ht="67.5">
      <c r="A1440" s="143">
        <v>100369</v>
      </c>
      <c r="B1440" s="144" t="s">
        <v>7254</v>
      </c>
      <c r="C1440" s="143" t="s">
        <v>14</v>
      </c>
      <c r="D1440" s="146">
        <v>1247.29</v>
      </c>
    </row>
    <row r="1441" spans="1:4" ht="67.5">
      <c r="A1441" s="143">
        <v>100370</v>
      </c>
      <c r="B1441" s="144" t="s">
        <v>7255</v>
      </c>
      <c r="C1441" s="143" t="s">
        <v>14</v>
      </c>
      <c r="D1441" s="146">
        <v>1481.57</v>
      </c>
    </row>
    <row r="1442" spans="1:4" ht="67.5">
      <c r="A1442" s="143">
        <v>100371</v>
      </c>
      <c r="B1442" s="144" t="s">
        <v>7256</v>
      </c>
      <c r="C1442" s="143" t="s">
        <v>14</v>
      </c>
      <c r="D1442" s="146">
        <v>1663.44</v>
      </c>
    </row>
    <row r="1443" spans="1:4" ht="67.5">
      <c r="A1443" s="143">
        <v>100372</v>
      </c>
      <c r="B1443" s="144" t="s">
        <v>7257</v>
      </c>
      <c r="C1443" s="143" t="s">
        <v>14</v>
      </c>
      <c r="D1443" s="146">
        <v>2311.23</v>
      </c>
    </row>
    <row r="1444" spans="1:4" ht="67.5">
      <c r="A1444" s="143">
        <v>100373</v>
      </c>
      <c r="B1444" s="144" t="s">
        <v>7258</v>
      </c>
      <c r="C1444" s="143" t="s">
        <v>14</v>
      </c>
      <c r="D1444" s="146">
        <v>2392.84</v>
      </c>
    </row>
    <row r="1445" spans="1:4" ht="67.5">
      <c r="A1445" s="143">
        <v>100374</v>
      </c>
      <c r="B1445" s="144" t="s">
        <v>7259</v>
      </c>
      <c r="C1445" s="143" t="s">
        <v>14</v>
      </c>
      <c r="D1445" s="146">
        <v>2552.64</v>
      </c>
    </row>
    <row r="1446" spans="1:4" ht="67.5">
      <c r="A1446" s="143">
        <v>100375</v>
      </c>
      <c r="B1446" s="144" t="s">
        <v>7260</v>
      </c>
      <c r="C1446" s="143" t="s">
        <v>14</v>
      </c>
      <c r="D1446" s="146">
        <v>2841.46</v>
      </c>
    </row>
    <row r="1447" spans="1:4" ht="67.5">
      <c r="A1447" s="143">
        <v>100376</v>
      </c>
      <c r="B1447" s="144" t="s">
        <v>7261</v>
      </c>
      <c r="C1447" s="143" t="s">
        <v>14</v>
      </c>
      <c r="D1447" s="146">
        <v>2783.9</v>
      </c>
    </row>
    <row r="1448" spans="1:4" ht="54">
      <c r="A1448" s="143">
        <v>100377</v>
      </c>
      <c r="B1448" s="144" t="s">
        <v>7262</v>
      </c>
      <c r="C1448" s="143" t="s">
        <v>13</v>
      </c>
      <c r="D1448" s="146">
        <v>13.62</v>
      </c>
    </row>
    <row r="1449" spans="1:4" ht="54">
      <c r="A1449" s="143">
        <v>100378</v>
      </c>
      <c r="B1449" s="144" t="s">
        <v>7263</v>
      </c>
      <c r="C1449" s="143" t="s">
        <v>13</v>
      </c>
      <c r="D1449" s="146">
        <v>12.87</v>
      </c>
    </row>
    <row r="1450" spans="1:4" ht="81">
      <c r="A1450" s="143">
        <v>100382</v>
      </c>
      <c r="B1450" s="144" t="s">
        <v>7264</v>
      </c>
      <c r="C1450" s="143" t="s">
        <v>11</v>
      </c>
      <c r="D1450" s="146">
        <v>21.34</v>
      </c>
    </row>
    <row r="1451" spans="1:4" ht="40.5">
      <c r="A1451" s="143">
        <v>94444</v>
      </c>
      <c r="B1451" s="144" t="s">
        <v>7265</v>
      </c>
      <c r="C1451" s="143" t="s">
        <v>11</v>
      </c>
      <c r="D1451" s="146">
        <v>848.53</v>
      </c>
    </row>
    <row r="1452" spans="1:4" ht="54">
      <c r="A1452" s="143">
        <v>102661</v>
      </c>
      <c r="B1452" s="144" t="s">
        <v>9481</v>
      </c>
      <c r="C1452" s="143" t="s">
        <v>10</v>
      </c>
      <c r="D1452" s="146">
        <v>36.17</v>
      </c>
    </row>
    <row r="1453" spans="1:4" ht="54">
      <c r="A1453" s="143">
        <v>102663</v>
      </c>
      <c r="B1453" s="144" t="s">
        <v>9482</v>
      </c>
      <c r="C1453" s="143" t="s">
        <v>10</v>
      </c>
      <c r="D1453" s="146">
        <v>61.6</v>
      </c>
    </row>
    <row r="1454" spans="1:4" ht="40.5">
      <c r="A1454" s="143">
        <v>102664</v>
      </c>
      <c r="B1454" s="144" t="s">
        <v>9483</v>
      </c>
      <c r="C1454" s="143" t="s">
        <v>10</v>
      </c>
      <c r="D1454" s="146">
        <v>53.89</v>
      </c>
    </row>
    <row r="1455" spans="1:4" ht="40.5">
      <c r="A1455" s="143">
        <v>102665</v>
      </c>
      <c r="B1455" s="144" t="s">
        <v>9484</v>
      </c>
      <c r="C1455" s="143" t="s">
        <v>10</v>
      </c>
      <c r="D1455" s="146">
        <v>22</v>
      </c>
    </row>
    <row r="1456" spans="1:4" ht="67.5">
      <c r="A1456" s="143">
        <v>102666</v>
      </c>
      <c r="B1456" s="144" t="s">
        <v>9485</v>
      </c>
      <c r="C1456" s="143" t="s">
        <v>10</v>
      </c>
      <c r="D1456" s="146">
        <v>64.86</v>
      </c>
    </row>
    <row r="1457" spans="1:4" ht="67.5">
      <c r="A1457" s="143">
        <v>102669</v>
      </c>
      <c r="B1457" s="144" t="s">
        <v>9486</v>
      </c>
      <c r="C1457" s="143" t="s">
        <v>10</v>
      </c>
      <c r="D1457" s="146">
        <v>90.79</v>
      </c>
    </row>
    <row r="1458" spans="1:4" ht="54">
      <c r="A1458" s="143">
        <v>102670</v>
      </c>
      <c r="B1458" s="144" t="s">
        <v>9487</v>
      </c>
      <c r="C1458" s="143" t="s">
        <v>10</v>
      </c>
      <c r="D1458" s="146">
        <v>112.69</v>
      </c>
    </row>
    <row r="1459" spans="1:4" ht="54">
      <c r="A1459" s="143">
        <v>102673</v>
      </c>
      <c r="B1459" s="144" t="s">
        <v>9488</v>
      </c>
      <c r="C1459" s="143" t="s">
        <v>10</v>
      </c>
      <c r="D1459" s="146">
        <v>159.43</v>
      </c>
    </row>
    <row r="1460" spans="1:4" ht="40.5">
      <c r="A1460" s="143">
        <v>102674</v>
      </c>
      <c r="B1460" s="144" t="s">
        <v>9489</v>
      </c>
      <c r="C1460" s="143" t="s">
        <v>10</v>
      </c>
      <c r="D1460" s="146">
        <v>123.07</v>
      </c>
    </row>
    <row r="1461" spans="1:4" ht="40.5">
      <c r="A1461" s="143">
        <v>102677</v>
      </c>
      <c r="B1461" s="144" t="s">
        <v>9490</v>
      </c>
      <c r="C1461" s="143" t="s">
        <v>10</v>
      </c>
      <c r="D1461" s="146">
        <v>152.93</v>
      </c>
    </row>
    <row r="1462" spans="1:4" ht="54">
      <c r="A1462" s="143">
        <v>102678</v>
      </c>
      <c r="B1462" s="144" t="s">
        <v>9491</v>
      </c>
      <c r="C1462" s="143" t="s">
        <v>10</v>
      </c>
      <c r="D1462" s="146">
        <v>149.16999999999999</v>
      </c>
    </row>
    <row r="1463" spans="1:4" ht="40.5">
      <c r="A1463" s="143">
        <v>102679</v>
      </c>
      <c r="B1463" s="144" t="s">
        <v>9492</v>
      </c>
      <c r="C1463" s="143" t="s">
        <v>10</v>
      </c>
      <c r="D1463" s="146">
        <v>159.53</v>
      </c>
    </row>
    <row r="1464" spans="1:4" ht="67.5">
      <c r="A1464" s="143">
        <v>102680</v>
      </c>
      <c r="B1464" s="144" t="s">
        <v>9493</v>
      </c>
      <c r="C1464" s="143" t="s">
        <v>10</v>
      </c>
      <c r="D1464" s="146">
        <v>161.05000000000001</v>
      </c>
    </row>
    <row r="1465" spans="1:4" ht="67.5">
      <c r="A1465" s="143">
        <v>102683</v>
      </c>
      <c r="B1465" s="144" t="s">
        <v>9494</v>
      </c>
      <c r="C1465" s="143" t="s">
        <v>10</v>
      </c>
      <c r="D1465" s="146">
        <v>196.19</v>
      </c>
    </row>
    <row r="1466" spans="1:4" ht="54">
      <c r="A1466" s="143">
        <v>102684</v>
      </c>
      <c r="B1466" s="144" t="s">
        <v>9495</v>
      </c>
      <c r="C1466" s="143" t="s">
        <v>10</v>
      </c>
      <c r="D1466" s="146">
        <v>171.4</v>
      </c>
    </row>
    <row r="1467" spans="1:4" ht="54">
      <c r="A1467" s="143">
        <v>102687</v>
      </c>
      <c r="B1467" s="144" t="s">
        <v>9496</v>
      </c>
      <c r="C1467" s="143" t="s">
        <v>10</v>
      </c>
      <c r="D1467" s="146">
        <v>201.75</v>
      </c>
    </row>
    <row r="1468" spans="1:4" ht="54">
      <c r="A1468" s="143">
        <v>102688</v>
      </c>
      <c r="B1468" s="144" t="s">
        <v>9497</v>
      </c>
      <c r="C1468" s="143" t="s">
        <v>10</v>
      </c>
      <c r="D1468" s="146">
        <v>41.85</v>
      </c>
    </row>
    <row r="1469" spans="1:4" ht="67.5">
      <c r="A1469" s="143">
        <v>102690</v>
      </c>
      <c r="B1469" s="144" t="s">
        <v>9498</v>
      </c>
      <c r="C1469" s="143" t="s">
        <v>10</v>
      </c>
      <c r="D1469" s="146">
        <v>70.540000000000006</v>
      </c>
    </row>
    <row r="1470" spans="1:4" ht="54">
      <c r="A1470" s="143">
        <v>102694</v>
      </c>
      <c r="B1470" s="144" t="s">
        <v>9499</v>
      </c>
      <c r="C1470" s="143" t="s">
        <v>10</v>
      </c>
      <c r="D1470" s="146">
        <v>80.209999999999994</v>
      </c>
    </row>
    <row r="1471" spans="1:4" ht="67.5">
      <c r="A1471" s="143">
        <v>102697</v>
      </c>
      <c r="B1471" s="144" t="s">
        <v>9500</v>
      </c>
      <c r="C1471" s="143" t="s">
        <v>10</v>
      </c>
      <c r="D1471" s="146">
        <v>115.43</v>
      </c>
    </row>
    <row r="1472" spans="1:4" ht="40.5">
      <c r="A1472" s="143">
        <v>102704</v>
      </c>
      <c r="B1472" s="144" t="s">
        <v>9501</v>
      </c>
      <c r="C1472" s="143" t="s">
        <v>10</v>
      </c>
      <c r="D1472" s="146">
        <v>11.72</v>
      </c>
    </row>
    <row r="1473" spans="1:4" ht="40.5">
      <c r="A1473" s="143">
        <v>102706</v>
      </c>
      <c r="B1473" s="144" t="s">
        <v>9502</v>
      </c>
      <c r="C1473" s="143" t="s">
        <v>10</v>
      </c>
      <c r="D1473" s="146">
        <v>13.54</v>
      </c>
    </row>
    <row r="1474" spans="1:4" ht="40.5">
      <c r="A1474" s="143">
        <v>102707</v>
      </c>
      <c r="B1474" s="144" t="s">
        <v>9503</v>
      </c>
      <c r="C1474" s="143" t="s">
        <v>10</v>
      </c>
      <c r="D1474" s="146">
        <v>41.02</v>
      </c>
    </row>
    <row r="1475" spans="1:4" ht="40.5">
      <c r="A1475" s="143">
        <v>102708</v>
      </c>
      <c r="B1475" s="144" t="s">
        <v>9504</v>
      </c>
      <c r="C1475" s="143" t="s">
        <v>14</v>
      </c>
      <c r="D1475" s="146">
        <v>21.65</v>
      </c>
    </row>
    <row r="1476" spans="1:4" ht="54">
      <c r="A1476" s="143">
        <v>102710</v>
      </c>
      <c r="B1476" s="144" t="s">
        <v>9505</v>
      </c>
      <c r="C1476" s="143" t="s">
        <v>14</v>
      </c>
      <c r="D1476" s="146">
        <v>55.56</v>
      </c>
    </row>
    <row r="1477" spans="1:4" ht="54">
      <c r="A1477" s="143">
        <v>102711</v>
      </c>
      <c r="B1477" s="144" t="s">
        <v>9506</v>
      </c>
      <c r="C1477" s="143" t="s">
        <v>14</v>
      </c>
      <c r="D1477" s="146">
        <v>79.86</v>
      </c>
    </row>
    <row r="1478" spans="1:4" ht="54">
      <c r="A1478" s="143">
        <v>102712</v>
      </c>
      <c r="B1478" s="144" t="s">
        <v>9507</v>
      </c>
      <c r="C1478" s="143" t="s">
        <v>11</v>
      </c>
      <c r="D1478" s="146">
        <v>12.24</v>
      </c>
    </row>
    <row r="1479" spans="1:4" ht="54">
      <c r="A1479" s="143">
        <v>102713</v>
      </c>
      <c r="B1479" s="144" t="s">
        <v>9508</v>
      </c>
      <c r="C1479" s="143" t="s">
        <v>11</v>
      </c>
      <c r="D1479" s="146">
        <v>16.920000000000002</v>
      </c>
    </row>
    <row r="1480" spans="1:4" ht="54">
      <c r="A1480" s="143">
        <v>102715</v>
      </c>
      <c r="B1480" s="144" t="s">
        <v>9509</v>
      </c>
      <c r="C1480" s="143" t="s">
        <v>11</v>
      </c>
      <c r="D1480" s="146">
        <v>33.79</v>
      </c>
    </row>
    <row r="1481" spans="1:4" ht="27">
      <c r="A1481" s="143">
        <v>102716</v>
      </c>
      <c r="B1481" s="144" t="s">
        <v>9510</v>
      </c>
      <c r="C1481" s="143" t="s">
        <v>12</v>
      </c>
      <c r="D1481" s="146">
        <v>146.62</v>
      </c>
    </row>
    <row r="1482" spans="1:4" ht="27">
      <c r="A1482" s="143">
        <v>102717</v>
      </c>
      <c r="B1482" s="144" t="s">
        <v>9511</v>
      </c>
      <c r="C1482" s="143" t="s">
        <v>12</v>
      </c>
      <c r="D1482" s="146">
        <v>125.63</v>
      </c>
    </row>
    <row r="1483" spans="1:4" ht="27">
      <c r="A1483" s="143">
        <v>102718</v>
      </c>
      <c r="B1483" s="144" t="s">
        <v>9512</v>
      </c>
      <c r="C1483" s="143" t="s">
        <v>12</v>
      </c>
      <c r="D1483" s="146">
        <v>152.27000000000001</v>
      </c>
    </row>
    <row r="1484" spans="1:4" ht="27">
      <c r="A1484" s="143">
        <v>102719</v>
      </c>
      <c r="B1484" s="144" t="s">
        <v>9513</v>
      </c>
      <c r="C1484" s="143" t="s">
        <v>12</v>
      </c>
      <c r="D1484" s="146">
        <v>131.28</v>
      </c>
    </row>
    <row r="1485" spans="1:4" ht="67.5">
      <c r="A1485" s="143">
        <v>102722</v>
      </c>
      <c r="B1485" s="144" t="s">
        <v>9514</v>
      </c>
      <c r="C1485" s="143" t="s">
        <v>10</v>
      </c>
      <c r="D1485" s="146">
        <v>59.3</v>
      </c>
    </row>
    <row r="1486" spans="1:4" ht="67.5">
      <c r="A1486" s="143">
        <v>102723</v>
      </c>
      <c r="B1486" s="144" t="s">
        <v>9515</v>
      </c>
      <c r="C1486" s="143" t="s">
        <v>10</v>
      </c>
      <c r="D1486" s="146">
        <v>59.83</v>
      </c>
    </row>
    <row r="1487" spans="1:4" ht="27">
      <c r="A1487" s="143">
        <v>102724</v>
      </c>
      <c r="B1487" s="144" t="s">
        <v>9516</v>
      </c>
      <c r="C1487" s="143" t="s">
        <v>14</v>
      </c>
      <c r="D1487" s="146">
        <v>31.97</v>
      </c>
    </row>
    <row r="1488" spans="1:4" ht="27">
      <c r="A1488" s="143">
        <v>102725</v>
      </c>
      <c r="B1488" s="144" t="s">
        <v>9517</v>
      </c>
      <c r="C1488" s="143" t="s">
        <v>14</v>
      </c>
      <c r="D1488" s="146">
        <v>30.53</v>
      </c>
    </row>
    <row r="1489" spans="1:4" ht="27">
      <c r="A1489" s="143">
        <v>102726</v>
      </c>
      <c r="B1489" s="144" t="s">
        <v>9518</v>
      </c>
      <c r="C1489" s="143" t="s">
        <v>14</v>
      </c>
      <c r="D1489" s="146">
        <v>27.5</v>
      </c>
    </row>
    <row r="1490" spans="1:4" ht="54">
      <c r="A1490" s="143">
        <v>103653</v>
      </c>
      <c r="B1490" s="144" t="s">
        <v>9519</v>
      </c>
      <c r="C1490" s="143" t="s">
        <v>11</v>
      </c>
      <c r="D1490" s="146">
        <v>40.409999999999997</v>
      </c>
    </row>
    <row r="1491" spans="1:4" ht="67.5">
      <c r="A1491" s="143">
        <v>92743</v>
      </c>
      <c r="B1491" s="144" t="s">
        <v>6046</v>
      </c>
      <c r="C1491" s="143" t="s">
        <v>12</v>
      </c>
      <c r="D1491" s="146">
        <v>585.75</v>
      </c>
    </row>
    <row r="1492" spans="1:4" ht="67.5">
      <c r="A1492" s="143">
        <v>92744</v>
      </c>
      <c r="B1492" s="144" t="s">
        <v>6047</v>
      </c>
      <c r="C1492" s="143" t="s">
        <v>12</v>
      </c>
      <c r="D1492" s="146">
        <v>562.91</v>
      </c>
    </row>
    <row r="1493" spans="1:4" ht="81">
      <c r="A1493" s="143">
        <v>92745</v>
      </c>
      <c r="B1493" s="144" t="s">
        <v>6048</v>
      </c>
      <c r="C1493" s="143" t="s">
        <v>12</v>
      </c>
      <c r="D1493" s="146">
        <v>721.76</v>
      </c>
    </row>
    <row r="1494" spans="1:4" ht="81">
      <c r="A1494" s="143">
        <v>92746</v>
      </c>
      <c r="B1494" s="144" t="s">
        <v>6049</v>
      </c>
      <c r="C1494" s="143" t="s">
        <v>12</v>
      </c>
      <c r="D1494" s="146">
        <v>664</v>
      </c>
    </row>
    <row r="1495" spans="1:4" ht="81">
      <c r="A1495" s="143">
        <v>92747</v>
      </c>
      <c r="B1495" s="144" t="s">
        <v>6050</v>
      </c>
      <c r="C1495" s="143" t="s">
        <v>12</v>
      </c>
      <c r="D1495" s="146">
        <v>799.07</v>
      </c>
    </row>
    <row r="1496" spans="1:4" ht="81">
      <c r="A1496" s="143">
        <v>92748</v>
      </c>
      <c r="B1496" s="144" t="s">
        <v>6051</v>
      </c>
      <c r="C1496" s="143" t="s">
        <v>12</v>
      </c>
      <c r="D1496" s="146">
        <v>721.7</v>
      </c>
    </row>
    <row r="1497" spans="1:4" ht="54">
      <c r="A1497" s="143">
        <v>92749</v>
      </c>
      <c r="B1497" s="144" t="s">
        <v>6052</v>
      </c>
      <c r="C1497" s="143" t="s">
        <v>12</v>
      </c>
      <c r="D1497" s="146">
        <v>836.98</v>
      </c>
    </row>
    <row r="1498" spans="1:4" ht="67.5">
      <c r="A1498" s="143">
        <v>92750</v>
      </c>
      <c r="B1498" s="144" t="s">
        <v>6053</v>
      </c>
      <c r="C1498" s="143" t="s">
        <v>12</v>
      </c>
      <c r="D1498" s="146">
        <v>1426.59</v>
      </c>
    </row>
    <row r="1499" spans="1:4" ht="67.5">
      <c r="A1499" s="143">
        <v>92751</v>
      </c>
      <c r="B1499" s="144" t="s">
        <v>6054</v>
      </c>
      <c r="C1499" s="143" t="s">
        <v>12</v>
      </c>
      <c r="D1499" s="146">
        <v>1768.71</v>
      </c>
    </row>
    <row r="1500" spans="1:4" ht="67.5">
      <c r="A1500" s="143">
        <v>92752</v>
      </c>
      <c r="B1500" s="144" t="s">
        <v>6055</v>
      </c>
      <c r="C1500" s="143" t="s">
        <v>12</v>
      </c>
      <c r="D1500" s="146">
        <v>2109.5</v>
      </c>
    </row>
    <row r="1501" spans="1:4" ht="81">
      <c r="A1501" s="143">
        <v>92753</v>
      </c>
      <c r="B1501" s="144" t="s">
        <v>6056</v>
      </c>
      <c r="C1501" s="143" t="s">
        <v>12</v>
      </c>
      <c r="D1501" s="146">
        <v>551.28</v>
      </c>
    </row>
    <row r="1502" spans="1:4" ht="81">
      <c r="A1502" s="143">
        <v>92754</v>
      </c>
      <c r="B1502" s="144" t="s">
        <v>6057</v>
      </c>
      <c r="C1502" s="143" t="s">
        <v>12</v>
      </c>
      <c r="D1502" s="146">
        <v>501.14</v>
      </c>
    </row>
    <row r="1503" spans="1:4" ht="54">
      <c r="A1503" s="143">
        <v>92755</v>
      </c>
      <c r="B1503" s="144" t="s">
        <v>4065</v>
      </c>
      <c r="C1503" s="143" t="s">
        <v>11</v>
      </c>
      <c r="D1503" s="146">
        <v>215.73</v>
      </c>
    </row>
    <row r="1504" spans="1:4" ht="54">
      <c r="A1504" s="143">
        <v>92756</v>
      </c>
      <c r="B1504" s="144" t="s">
        <v>4066</v>
      </c>
      <c r="C1504" s="143" t="s">
        <v>11</v>
      </c>
      <c r="D1504" s="146">
        <v>244.93</v>
      </c>
    </row>
    <row r="1505" spans="1:4" ht="54">
      <c r="A1505" s="143">
        <v>92757</v>
      </c>
      <c r="B1505" s="144" t="s">
        <v>4067</v>
      </c>
      <c r="C1505" s="143" t="s">
        <v>11</v>
      </c>
      <c r="D1505" s="146">
        <v>280.41000000000003</v>
      </c>
    </row>
    <row r="1506" spans="1:4" ht="67.5">
      <c r="A1506" s="143">
        <v>92758</v>
      </c>
      <c r="B1506" s="144" t="s">
        <v>4068</v>
      </c>
      <c r="C1506" s="143" t="s">
        <v>12</v>
      </c>
      <c r="D1506" s="146">
        <v>648.52</v>
      </c>
    </row>
    <row r="1507" spans="1:4" ht="81">
      <c r="A1507" s="143">
        <v>91069</v>
      </c>
      <c r="B1507" s="144" t="s">
        <v>4069</v>
      </c>
      <c r="C1507" s="143" t="s">
        <v>11</v>
      </c>
      <c r="D1507" s="146">
        <v>129.41</v>
      </c>
    </row>
    <row r="1508" spans="1:4" ht="81">
      <c r="A1508" s="143">
        <v>91070</v>
      </c>
      <c r="B1508" s="144" t="s">
        <v>4071</v>
      </c>
      <c r="C1508" s="143" t="s">
        <v>11</v>
      </c>
      <c r="D1508" s="146">
        <v>143.19999999999999</v>
      </c>
    </row>
    <row r="1509" spans="1:4" ht="81">
      <c r="A1509" s="143">
        <v>91071</v>
      </c>
      <c r="B1509" s="144" t="s">
        <v>4072</v>
      </c>
      <c r="C1509" s="143" t="s">
        <v>11</v>
      </c>
      <c r="D1509" s="146">
        <v>162.19</v>
      </c>
    </row>
    <row r="1510" spans="1:4" ht="81">
      <c r="A1510" s="143">
        <v>91072</v>
      </c>
      <c r="B1510" s="144" t="s">
        <v>4073</v>
      </c>
      <c r="C1510" s="143" t="s">
        <v>11</v>
      </c>
      <c r="D1510" s="146">
        <v>175.92</v>
      </c>
    </row>
    <row r="1511" spans="1:4" ht="81">
      <c r="A1511" s="143">
        <v>91073</v>
      </c>
      <c r="B1511" s="144" t="s">
        <v>4074</v>
      </c>
      <c r="C1511" s="143" t="s">
        <v>11</v>
      </c>
      <c r="D1511" s="146">
        <v>139.86000000000001</v>
      </c>
    </row>
    <row r="1512" spans="1:4" ht="81">
      <c r="A1512" s="143">
        <v>91074</v>
      </c>
      <c r="B1512" s="144" t="s">
        <v>4075</v>
      </c>
      <c r="C1512" s="143" t="s">
        <v>11</v>
      </c>
      <c r="D1512" s="146">
        <v>154.77000000000001</v>
      </c>
    </row>
    <row r="1513" spans="1:4" ht="81">
      <c r="A1513" s="143">
        <v>91075</v>
      </c>
      <c r="B1513" s="144" t="s">
        <v>4076</v>
      </c>
      <c r="C1513" s="143" t="s">
        <v>11</v>
      </c>
      <c r="D1513" s="146">
        <v>174.03</v>
      </c>
    </row>
    <row r="1514" spans="1:4" ht="81">
      <c r="A1514" s="143">
        <v>91076</v>
      </c>
      <c r="B1514" s="144" t="s">
        <v>4077</v>
      </c>
      <c r="C1514" s="143" t="s">
        <v>11</v>
      </c>
      <c r="D1514" s="146">
        <v>188.95</v>
      </c>
    </row>
    <row r="1515" spans="1:4" ht="81">
      <c r="A1515" s="143">
        <v>91077</v>
      </c>
      <c r="B1515" s="144" t="s">
        <v>4078</v>
      </c>
      <c r="C1515" s="143" t="s">
        <v>11</v>
      </c>
      <c r="D1515" s="146">
        <v>149.54</v>
      </c>
    </row>
    <row r="1516" spans="1:4" ht="81">
      <c r="A1516" s="143">
        <v>91078</v>
      </c>
      <c r="B1516" s="144" t="s">
        <v>4079</v>
      </c>
      <c r="C1516" s="143" t="s">
        <v>11</v>
      </c>
      <c r="D1516" s="146">
        <v>176.44</v>
      </c>
    </row>
    <row r="1517" spans="1:4" ht="81">
      <c r="A1517" s="143">
        <v>91079</v>
      </c>
      <c r="B1517" s="144" t="s">
        <v>4080</v>
      </c>
      <c r="C1517" s="143" t="s">
        <v>11</v>
      </c>
      <c r="D1517" s="146">
        <v>154.58000000000001</v>
      </c>
    </row>
    <row r="1518" spans="1:4" ht="81">
      <c r="A1518" s="143">
        <v>91080</v>
      </c>
      <c r="B1518" s="144" t="s">
        <v>4081</v>
      </c>
      <c r="C1518" s="143" t="s">
        <v>11</v>
      </c>
      <c r="D1518" s="146">
        <v>181.23</v>
      </c>
    </row>
    <row r="1519" spans="1:4" ht="81">
      <c r="A1519" s="143">
        <v>91081</v>
      </c>
      <c r="B1519" s="144" t="s">
        <v>4082</v>
      </c>
      <c r="C1519" s="143" t="s">
        <v>11</v>
      </c>
      <c r="D1519" s="146">
        <v>161.53</v>
      </c>
    </row>
    <row r="1520" spans="1:4" ht="81">
      <c r="A1520" s="143">
        <v>91082</v>
      </c>
      <c r="B1520" s="144" t="s">
        <v>4083</v>
      </c>
      <c r="C1520" s="143" t="s">
        <v>11</v>
      </c>
      <c r="D1520" s="146">
        <v>189.39</v>
      </c>
    </row>
    <row r="1521" spans="1:4" ht="81">
      <c r="A1521" s="143">
        <v>91083</v>
      </c>
      <c r="B1521" s="144" t="s">
        <v>4084</v>
      </c>
      <c r="C1521" s="143" t="s">
        <v>11</v>
      </c>
      <c r="D1521" s="146">
        <v>170.06</v>
      </c>
    </row>
    <row r="1522" spans="1:4" ht="81">
      <c r="A1522" s="143">
        <v>91084</v>
      </c>
      <c r="B1522" s="144" t="s">
        <v>4085</v>
      </c>
      <c r="C1522" s="143" t="s">
        <v>11</v>
      </c>
      <c r="D1522" s="146">
        <v>197.63</v>
      </c>
    </row>
    <row r="1523" spans="1:4" ht="81">
      <c r="A1523" s="143">
        <v>91086</v>
      </c>
      <c r="B1523" s="144" t="s">
        <v>4086</v>
      </c>
      <c r="C1523" s="143" t="s">
        <v>11</v>
      </c>
      <c r="D1523" s="146">
        <v>137.91</v>
      </c>
    </row>
    <row r="1524" spans="1:4" ht="81">
      <c r="A1524" s="143">
        <v>91087</v>
      </c>
      <c r="B1524" s="144" t="s">
        <v>4087</v>
      </c>
      <c r="C1524" s="143" t="s">
        <v>11</v>
      </c>
      <c r="D1524" s="146">
        <v>152.05000000000001</v>
      </c>
    </row>
    <row r="1525" spans="1:4" ht="81">
      <c r="A1525" s="143">
        <v>91088</v>
      </c>
      <c r="B1525" s="144" t="s">
        <v>3132</v>
      </c>
      <c r="C1525" s="143" t="s">
        <v>11</v>
      </c>
      <c r="D1525" s="146">
        <v>171.84</v>
      </c>
    </row>
    <row r="1526" spans="1:4" ht="81">
      <c r="A1526" s="143">
        <v>91089</v>
      </c>
      <c r="B1526" s="144" t="s">
        <v>3133</v>
      </c>
      <c r="C1526" s="143" t="s">
        <v>11</v>
      </c>
      <c r="D1526" s="146">
        <v>186.06</v>
      </c>
    </row>
    <row r="1527" spans="1:4" ht="81">
      <c r="A1527" s="143">
        <v>91090</v>
      </c>
      <c r="B1527" s="144" t="s">
        <v>4088</v>
      </c>
      <c r="C1527" s="143" t="s">
        <v>11</v>
      </c>
      <c r="D1527" s="146">
        <v>146.61000000000001</v>
      </c>
    </row>
    <row r="1528" spans="1:4" ht="81">
      <c r="A1528" s="143">
        <v>91091</v>
      </c>
      <c r="B1528" s="144" t="s">
        <v>4089</v>
      </c>
      <c r="C1528" s="143" t="s">
        <v>11</v>
      </c>
      <c r="D1528" s="146">
        <v>162.01</v>
      </c>
    </row>
    <row r="1529" spans="1:4" ht="81">
      <c r="A1529" s="143">
        <v>91092</v>
      </c>
      <c r="B1529" s="144" t="s">
        <v>3134</v>
      </c>
      <c r="C1529" s="143" t="s">
        <v>11</v>
      </c>
      <c r="D1529" s="146">
        <v>181.51</v>
      </c>
    </row>
    <row r="1530" spans="1:4" ht="81">
      <c r="A1530" s="143">
        <v>91093</v>
      </c>
      <c r="B1530" s="144" t="s">
        <v>3135</v>
      </c>
      <c r="C1530" s="143" t="s">
        <v>11</v>
      </c>
      <c r="D1530" s="146">
        <v>197.17</v>
      </c>
    </row>
    <row r="1531" spans="1:4" ht="81">
      <c r="A1531" s="143">
        <v>91094</v>
      </c>
      <c r="B1531" s="144" t="s">
        <v>4090</v>
      </c>
      <c r="C1531" s="143" t="s">
        <v>11</v>
      </c>
      <c r="D1531" s="146">
        <v>154.15</v>
      </c>
    </row>
    <row r="1532" spans="1:4" ht="81">
      <c r="A1532" s="143">
        <v>91095</v>
      </c>
      <c r="B1532" s="144" t="s">
        <v>4091</v>
      </c>
      <c r="C1532" s="143" t="s">
        <v>11</v>
      </c>
      <c r="D1532" s="146">
        <v>181.45</v>
      </c>
    </row>
    <row r="1533" spans="1:4" ht="81">
      <c r="A1533" s="143">
        <v>91096</v>
      </c>
      <c r="B1533" s="144" t="s">
        <v>4092</v>
      </c>
      <c r="C1533" s="143" t="s">
        <v>11</v>
      </c>
      <c r="D1533" s="146">
        <v>156.80000000000001</v>
      </c>
    </row>
    <row r="1534" spans="1:4" ht="81">
      <c r="A1534" s="143">
        <v>91097</v>
      </c>
      <c r="B1534" s="144" t="s">
        <v>4093</v>
      </c>
      <c r="C1534" s="143" t="s">
        <v>11</v>
      </c>
      <c r="D1534" s="146">
        <v>183.92</v>
      </c>
    </row>
    <row r="1535" spans="1:4" ht="81">
      <c r="A1535" s="143">
        <v>91098</v>
      </c>
      <c r="B1535" s="144" t="s">
        <v>4094</v>
      </c>
      <c r="C1535" s="143" t="s">
        <v>11</v>
      </c>
      <c r="D1535" s="146">
        <v>165.82</v>
      </c>
    </row>
    <row r="1536" spans="1:4" ht="81">
      <c r="A1536" s="143">
        <v>91099</v>
      </c>
      <c r="B1536" s="144" t="s">
        <v>4095</v>
      </c>
      <c r="C1536" s="143" t="s">
        <v>11</v>
      </c>
      <c r="D1536" s="146">
        <v>194.19</v>
      </c>
    </row>
    <row r="1537" spans="1:4" ht="81">
      <c r="A1537" s="143">
        <v>91100</v>
      </c>
      <c r="B1537" s="144" t="s">
        <v>4096</v>
      </c>
      <c r="C1537" s="143" t="s">
        <v>11</v>
      </c>
      <c r="D1537" s="146">
        <v>172.65</v>
      </c>
    </row>
    <row r="1538" spans="1:4" ht="81">
      <c r="A1538" s="143">
        <v>91101</v>
      </c>
      <c r="B1538" s="144" t="s">
        <v>4097</v>
      </c>
      <c r="C1538" s="143" t="s">
        <v>11</v>
      </c>
      <c r="D1538" s="146">
        <v>200.88</v>
      </c>
    </row>
    <row r="1539" spans="1:4" ht="67.5">
      <c r="A1539" s="143">
        <v>93952</v>
      </c>
      <c r="B1539" s="144" t="s">
        <v>3136</v>
      </c>
      <c r="C1539" s="143" t="s">
        <v>10</v>
      </c>
      <c r="D1539" s="146">
        <v>209.6</v>
      </c>
    </row>
    <row r="1540" spans="1:4" ht="81">
      <c r="A1540" s="143">
        <v>93953</v>
      </c>
      <c r="B1540" s="144" t="s">
        <v>4098</v>
      </c>
      <c r="C1540" s="143" t="s">
        <v>10</v>
      </c>
      <c r="D1540" s="146">
        <v>196.74</v>
      </c>
    </row>
    <row r="1541" spans="1:4" ht="81">
      <c r="A1541" s="143">
        <v>93954</v>
      </c>
      <c r="B1541" s="144" t="s">
        <v>4099</v>
      </c>
      <c r="C1541" s="143" t="s">
        <v>10</v>
      </c>
      <c r="D1541" s="146">
        <v>188.92</v>
      </c>
    </row>
    <row r="1542" spans="1:4" ht="81">
      <c r="A1542" s="143">
        <v>93955</v>
      </c>
      <c r="B1542" s="144" t="s">
        <v>3137</v>
      </c>
      <c r="C1542" s="143" t="s">
        <v>10</v>
      </c>
      <c r="D1542" s="146">
        <v>183.37</v>
      </c>
    </row>
    <row r="1543" spans="1:4" ht="67.5">
      <c r="A1543" s="143">
        <v>93956</v>
      </c>
      <c r="B1543" s="144" t="s">
        <v>4100</v>
      </c>
      <c r="C1543" s="143" t="s">
        <v>10</v>
      </c>
      <c r="D1543" s="146">
        <v>178.93</v>
      </c>
    </row>
    <row r="1544" spans="1:4" ht="67.5">
      <c r="A1544" s="143">
        <v>93957</v>
      </c>
      <c r="B1544" s="144" t="s">
        <v>3138</v>
      </c>
      <c r="C1544" s="143" t="s">
        <v>10</v>
      </c>
      <c r="D1544" s="146">
        <v>227.47</v>
      </c>
    </row>
    <row r="1545" spans="1:4" ht="81">
      <c r="A1545" s="143">
        <v>93958</v>
      </c>
      <c r="B1545" s="144" t="s">
        <v>4101</v>
      </c>
      <c r="C1545" s="143" t="s">
        <v>10</v>
      </c>
      <c r="D1545" s="146">
        <v>213.8</v>
      </c>
    </row>
    <row r="1546" spans="1:4" ht="81">
      <c r="A1546" s="143">
        <v>93959</v>
      </c>
      <c r="B1546" s="144" t="s">
        <v>4102</v>
      </c>
      <c r="C1546" s="143" t="s">
        <v>10</v>
      </c>
      <c r="D1546" s="146">
        <v>205.54</v>
      </c>
    </row>
    <row r="1547" spans="1:4" ht="81">
      <c r="A1547" s="143">
        <v>93960</v>
      </c>
      <c r="B1547" s="144" t="s">
        <v>3139</v>
      </c>
      <c r="C1547" s="143" t="s">
        <v>10</v>
      </c>
      <c r="D1547" s="146">
        <v>199.74</v>
      </c>
    </row>
    <row r="1548" spans="1:4" ht="67.5">
      <c r="A1548" s="143">
        <v>93961</v>
      </c>
      <c r="B1548" s="144" t="s">
        <v>4103</v>
      </c>
      <c r="C1548" s="143" t="s">
        <v>10</v>
      </c>
      <c r="D1548" s="146">
        <v>195.12</v>
      </c>
    </row>
    <row r="1549" spans="1:4" ht="67.5">
      <c r="A1549" s="143">
        <v>93962</v>
      </c>
      <c r="B1549" s="144" t="s">
        <v>3140</v>
      </c>
      <c r="C1549" s="143" t="s">
        <v>10</v>
      </c>
      <c r="D1549" s="146">
        <v>195.85</v>
      </c>
    </row>
    <row r="1550" spans="1:4" ht="81">
      <c r="A1550" s="143">
        <v>93963</v>
      </c>
      <c r="B1550" s="144" t="s">
        <v>4104</v>
      </c>
      <c r="C1550" s="143" t="s">
        <v>10</v>
      </c>
      <c r="D1550" s="146">
        <v>183</v>
      </c>
    </row>
    <row r="1551" spans="1:4" ht="81">
      <c r="A1551" s="143">
        <v>93964</v>
      </c>
      <c r="B1551" s="144" t="s">
        <v>4105</v>
      </c>
      <c r="C1551" s="143" t="s">
        <v>10</v>
      </c>
      <c r="D1551" s="146">
        <v>175.25</v>
      </c>
    </row>
    <row r="1552" spans="1:4" ht="81">
      <c r="A1552" s="143">
        <v>93965</v>
      </c>
      <c r="B1552" s="144" t="s">
        <v>4106</v>
      </c>
      <c r="C1552" s="143" t="s">
        <v>10</v>
      </c>
      <c r="D1552" s="146">
        <v>168.18</v>
      </c>
    </row>
    <row r="1553" spans="1:4" ht="67.5">
      <c r="A1553" s="143">
        <v>93966</v>
      </c>
      <c r="B1553" s="144" t="s">
        <v>4107</v>
      </c>
      <c r="C1553" s="143" t="s">
        <v>10</v>
      </c>
      <c r="D1553" s="146">
        <v>165.31</v>
      </c>
    </row>
    <row r="1554" spans="1:4" ht="67.5">
      <c r="A1554" s="143">
        <v>93967</v>
      </c>
      <c r="B1554" s="144" t="s">
        <v>3141</v>
      </c>
      <c r="C1554" s="143" t="s">
        <v>10</v>
      </c>
      <c r="D1554" s="146">
        <v>213.73</v>
      </c>
    </row>
    <row r="1555" spans="1:4" ht="81">
      <c r="A1555" s="143">
        <v>93968</v>
      </c>
      <c r="B1555" s="144" t="s">
        <v>4108</v>
      </c>
      <c r="C1555" s="143" t="s">
        <v>10</v>
      </c>
      <c r="D1555" s="146">
        <v>200.04</v>
      </c>
    </row>
    <row r="1556" spans="1:4" ht="81">
      <c r="A1556" s="143">
        <v>93969</v>
      </c>
      <c r="B1556" s="144" t="s">
        <v>4109</v>
      </c>
      <c r="C1556" s="143" t="s">
        <v>10</v>
      </c>
      <c r="D1556" s="146">
        <v>191.88</v>
      </c>
    </row>
    <row r="1557" spans="1:4" ht="81">
      <c r="A1557" s="143">
        <v>93970</v>
      </c>
      <c r="B1557" s="144" t="s">
        <v>4110</v>
      </c>
      <c r="C1557" s="143" t="s">
        <v>10</v>
      </c>
      <c r="D1557" s="146">
        <v>186.1</v>
      </c>
    </row>
    <row r="1558" spans="1:4" ht="67.5">
      <c r="A1558" s="143">
        <v>93971</v>
      </c>
      <c r="B1558" s="144" t="s">
        <v>4111</v>
      </c>
      <c r="C1558" s="143" t="s">
        <v>10</v>
      </c>
      <c r="D1558" s="146">
        <v>176.15</v>
      </c>
    </row>
    <row r="1559" spans="1:4" ht="54">
      <c r="A1559" s="143">
        <v>95108</v>
      </c>
      <c r="B1559" s="144" t="s">
        <v>4112</v>
      </c>
      <c r="C1559" s="143" t="s">
        <v>14</v>
      </c>
      <c r="D1559" s="146">
        <v>25.91</v>
      </c>
    </row>
    <row r="1560" spans="1:4" ht="40.5">
      <c r="A1560" s="143">
        <v>100332</v>
      </c>
      <c r="B1560" s="144" t="s">
        <v>7266</v>
      </c>
      <c r="C1560" s="143" t="s">
        <v>11</v>
      </c>
      <c r="D1560" s="146">
        <v>1047.07</v>
      </c>
    </row>
    <row r="1561" spans="1:4" ht="54">
      <c r="A1561" s="143">
        <v>100333</v>
      </c>
      <c r="B1561" s="144" t="s">
        <v>7267</v>
      </c>
      <c r="C1561" s="143" t="s">
        <v>11</v>
      </c>
      <c r="D1561" s="146">
        <v>636.83000000000004</v>
      </c>
    </row>
    <row r="1562" spans="1:4" ht="40.5">
      <c r="A1562" s="143">
        <v>100334</v>
      </c>
      <c r="B1562" s="144" t="s">
        <v>7268</v>
      </c>
      <c r="C1562" s="143" t="s">
        <v>11</v>
      </c>
      <c r="D1562" s="146">
        <v>825.39</v>
      </c>
    </row>
    <row r="1563" spans="1:4" ht="40.5">
      <c r="A1563" s="143">
        <v>100335</v>
      </c>
      <c r="B1563" s="144" t="s">
        <v>7269</v>
      </c>
      <c r="C1563" s="143" t="s">
        <v>11</v>
      </c>
      <c r="D1563" s="146">
        <v>517.71</v>
      </c>
    </row>
    <row r="1564" spans="1:4" ht="67.5">
      <c r="A1564" s="143">
        <v>100341</v>
      </c>
      <c r="B1564" s="144" t="s">
        <v>7270</v>
      </c>
      <c r="C1564" s="143" t="s">
        <v>11</v>
      </c>
      <c r="D1564" s="146">
        <v>37.36</v>
      </c>
    </row>
    <row r="1565" spans="1:4" ht="40.5">
      <c r="A1565" s="143">
        <v>100342</v>
      </c>
      <c r="B1565" s="144" t="s">
        <v>7271</v>
      </c>
      <c r="C1565" s="143" t="s">
        <v>13</v>
      </c>
      <c r="D1565" s="146">
        <v>17.88</v>
      </c>
    </row>
    <row r="1566" spans="1:4" ht="40.5">
      <c r="A1566" s="143">
        <v>100343</v>
      </c>
      <c r="B1566" s="144" t="s">
        <v>7272</v>
      </c>
      <c r="C1566" s="143" t="s">
        <v>13</v>
      </c>
      <c r="D1566" s="146">
        <v>17.489999999999998</v>
      </c>
    </row>
    <row r="1567" spans="1:4" ht="40.5">
      <c r="A1567" s="143">
        <v>100344</v>
      </c>
      <c r="B1567" s="144" t="s">
        <v>7273</v>
      </c>
      <c r="C1567" s="143" t="s">
        <v>13</v>
      </c>
      <c r="D1567" s="146">
        <v>15.98</v>
      </c>
    </row>
    <row r="1568" spans="1:4" ht="40.5">
      <c r="A1568" s="143">
        <v>100345</v>
      </c>
      <c r="B1568" s="144" t="s">
        <v>7274</v>
      </c>
      <c r="C1568" s="143" t="s">
        <v>13</v>
      </c>
      <c r="D1568" s="146">
        <v>13.67</v>
      </c>
    </row>
    <row r="1569" spans="1:4" ht="40.5">
      <c r="A1569" s="143">
        <v>100346</v>
      </c>
      <c r="B1569" s="144" t="s">
        <v>7275</v>
      </c>
      <c r="C1569" s="143" t="s">
        <v>13</v>
      </c>
      <c r="D1569" s="146">
        <v>13.24</v>
      </c>
    </row>
    <row r="1570" spans="1:4" ht="40.5">
      <c r="A1570" s="143">
        <v>100347</v>
      </c>
      <c r="B1570" s="144" t="s">
        <v>7276</v>
      </c>
      <c r="C1570" s="143" t="s">
        <v>13</v>
      </c>
      <c r="D1570" s="146">
        <v>15.17</v>
      </c>
    </row>
    <row r="1571" spans="1:4" ht="40.5">
      <c r="A1571" s="143">
        <v>100348</v>
      </c>
      <c r="B1571" s="144" t="s">
        <v>7277</v>
      </c>
      <c r="C1571" s="143" t="s">
        <v>13</v>
      </c>
      <c r="D1571" s="146">
        <v>14.98</v>
      </c>
    </row>
    <row r="1572" spans="1:4" ht="40.5">
      <c r="A1572" s="143">
        <v>100349</v>
      </c>
      <c r="B1572" s="144" t="s">
        <v>7278</v>
      </c>
      <c r="C1572" s="143" t="s">
        <v>12</v>
      </c>
      <c r="D1572" s="146">
        <v>743.75</v>
      </c>
    </row>
    <row r="1573" spans="1:4" ht="40.5">
      <c r="A1573" s="143">
        <v>102989</v>
      </c>
      <c r="B1573" s="144" t="s">
        <v>9520</v>
      </c>
      <c r="C1573" s="143" t="s">
        <v>10</v>
      </c>
      <c r="D1573" s="146">
        <v>33.47</v>
      </c>
    </row>
    <row r="1574" spans="1:4" ht="40.5">
      <c r="A1574" s="143">
        <v>102990</v>
      </c>
      <c r="B1574" s="144" t="s">
        <v>9521</v>
      </c>
      <c r="C1574" s="143" t="s">
        <v>10</v>
      </c>
      <c r="D1574" s="146">
        <v>40.76</v>
      </c>
    </row>
    <row r="1575" spans="1:4" ht="40.5">
      <c r="A1575" s="143">
        <v>102991</v>
      </c>
      <c r="B1575" s="144" t="s">
        <v>9522</v>
      </c>
      <c r="C1575" s="143" t="s">
        <v>10</v>
      </c>
      <c r="D1575" s="146">
        <v>52.9</v>
      </c>
    </row>
    <row r="1576" spans="1:4" ht="40.5">
      <c r="A1576" s="143">
        <v>102992</v>
      </c>
      <c r="B1576" s="144" t="s">
        <v>9523</v>
      </c>
      <c r="C1576" s="143" t="s">
        <v>10</v>
      </c>
      <c r="D1576" s="146">
        <v>78.92</v>
      </c>
    </row>
    <row r="1577" spans="1:4" ht="40.5">
      <c r="A1577" s="143">
        <v>102993</v>
      </c>
      <c r="B1577" s="144" t="s">
        <v>9524</v>
      </c>
      <c r="C1577" s="143" t="s">
        <v>10</v>
      </c>
      <c r="D1577" s="146">
        <v>102.63</v>
      </c>
    </row>
    <row r="1578" spans="1:4" ht="40.5">
      <c r="A1578" s="143">
        <v>102994</v>
      </c>
      <c r="B1578" s="144" t="s">
        <v>9525</v>
      </c>
      <c r="C1578" s="143" t="s">
        <v>10</v>
      </c>
      <c r="D1578" s="146">
        <v>177.6</v>
      </c>
    </row>
    <row r="1579" spans="1:4" ht="54">
      <c r="A1579" s="143">
        <v>102995</v>
      </c>
      <c r="B1579" s="144" t="s">
        <v>9526</v>
      </c>
      <c r="C1579" s="143" t="s">
        <v>10</v>
      </c>
      <c r="D1579" s="146">
        <v>49.37</v>
      </c>
    </row>
    <row r="1580" spans="1:4" ht="54">
      <c r="A1580" s="143">
        <v>102996</v>
      </c>
      <c r="B1580" s="144" t="s">
        <v>9527</v>
      </c>
      <c r="C1580" s="143" t="s">
        <v>10</v>
      </c>
      <c r="D1580" s="146">
        <v>69.959999999999994</v>
      </c>
    </row>
    <row r="1581" spans="1:4" ht="54">
      <c r="A1581" s="143">
        <v>102997</v>
      </c>
      <c r="B1581" s="144" t="s">
        <v>9528</v>
      </c>
      <c r="C1581" s="143" t="s">
        <v>10</v>
      </c>
      <c r="D1581" s="146">
        <v>94.54</v>
      </c>
    </row>
    <row r="1582" spans="1:4" ht="54">
      <c r="A1582" s="143">
        <v>102998</v>
      </c>
      <c r="B1582" s="144" t="s">
        <v>9529</v>
      </c>
      <c r="C1582" s="143" t="s">
        <v>10</v>
      </c>
      <c r="D1582" s="146">
        <v>90.03</v>
      </c>
    </row>
    <row r="1583" spans="1:4" ht="54">
      <c r="A1583" s="143">
        <v>102999</v>
      </c>
      <c r="B1583" s="144" t="s">
        <v>9530</v>
      </c>
      <c r="C1583" s="143" t="s">
        <v>10</v>
      </c>
      <c r="D1583" s="146">
        <v>113.99</v>
      </c>
    </row>
    <row r="1584" spans="1:4" ht="54">
      <c r="A1584" s="143">
        <v>103000</v>
      </c>
      <c r="B1584" s="144" t="s">
        <v>9531</v>
      </c>
      <c r="C1584" s="143" t="s">
        <v>10</v>
      </c>
      <c r="D1584" s="146">
        <v>114.47</v>
      </c>
    </row>
    <row r="1585" spans="1:4" ht="54">
      <c r="A1585" s="143">
        <v>103001</v>
      </c>
      <c r="B1585" s="144" t="s">
        <v>9532</v>
      </c>
      <c r="C1585" s="143" t="s">
        <v>14</v>
      </c>
      <c r="D1585" s="146">
        <v>205.93</v>
      </c>
    </row>
    <row r="1586" spans="1:4" ht="54">
      <c r="A1586" s="143">
        <v>103002</v>
      </c>
      <c r="B1586" s="144" t="s">
        <v>9533</v>
      </c>
      <c r="C1586" s="143" t="s">
        <v>14</v>
      </c>
      <c r="D1586" s="146">
        <v>257.14</v>
      </c>
    </row>
    <row r="1587" spans="1:4" ht="54">
      <c r="A1587" s="143">
        <v>103003</v>
      </c>
      <c r="B1587" s="144" t="s">
        <v>9534</v>
      </c>
      <c r="C1587" s="143" t="s">
        <v>14</v>
      </c>
      <c r="D1587" s="146">
        <v>359.63</v>
      </c>
    </row>
    <row r="1588" spans="1:4" ht="54">
      <c r="A1588" s="143">
        <v>103005</v>
      </c>
      <c r="B1588" s="144" t="s">
        <v>9535</v>
      </c>
      <c r="C1588" s="143" t="s">
        <v>14</v>
      </c>
      <c r="D1588" s="146">
        <v>559.80999999999995</v>
      </c>
    </row>
    <row r="1589" spans="1:4" ht="54">
      <c r="A1589" s="143">
        <v>103006</v>
      </c>
      <c r="B1589" s="144" t="s">
        <v>9536</v>
      </c>
      <c r="C1589" s="143" t="s">
        <v>14</v>
      </c>
      <c r="D1589" s="146">
        <v>767.43</v>
      </c>
    </row>
    <row r="1590" spans="1:4" ht="54">
      <c r="A1590" s="143">
        <v>103007</v>
      </c>
      <c r="B1590" s="144" t="s">
        <v>9537</v>
      </c>
      <c r="C1590" s="143" t="s">
        <v>14</v>
      </c>
      <c r="D1590" s="146">
        <v>1017</v>
      </c>
    </row>
    <row r="1591" spans="1:4" ht="40.5">
      <c r="A1591" s="143">
        <v>97933</v>
      </c>
      <c r="B1591" s="144" t="s">
        <v>9538</v>
      </c>
      <c r="C1591" s="143" t="s">
        <v>14</v>
      </c>
      <c r="D1591" s="146">
        <v>1033.04</v>
      </c>
    </row>
    <row r="1592" spans="1:4" ht="40.5">
      <c r="A1592" s="143">
        <v>97934</v>
      </c>
      <c r="B1592" s="144" t="s">
        <v>11911</v>
      </c>
      <c r="C1592" s="143" t="s">
        <v>14</v>
      </c>
      <c r="D1592" s="146">
        <v>2301.62</v>
      </c>
    </row>
    <row r="1593" spans="1:4" ht="54">
      <c r="A1593" s="143">
        <v>97935</v>
      </c>
      <c r="B1593" s="144" t="s">
        <v>9539</v>
      </c>
      <c r="C1593" s="143" t="s">
        <v>14</v>
      </c>
      <c r="D1593" s="146">
        <v>834.28</v>
      </c>
    </row>
    <row r="1594" spans="1:4" ht="54">
      <c r="A1594" s="143">
        <v>97936</v>
      </c>
      <c r="B1594" s="144" t="s">
        <v>9540</v>
      </c>
      <c r="C1594" s="143" t="s">
        <v>14</v>
      </c>
      <c r="D1594" s="146">
        <v>1929.27</v>
      </c>
    </row>
    <row r="1595" spans="1:4" ht="54">
      <c r="A1595" s="143">
        <v>97947</v>
      </c>
      <c r="B1595" s="144" t="s">
        <v>9541</v>
      </c>
      <c r="C1595" s="143" t="s">
        <v>14</v>
      </c>
      <c r="D1595" s="146">
        <v>1763.15</v>
      </c>
    </row>
    <row r="1596" spans="1:4" ht="54">
      <c r="A1596" s="143">
        <v>97948</v>
      </c>
      <c r="B1596" s="144" t="s">
        <v>9542</v>
      </c>
      <c r="C1596" s="143" t="s">
        <v>14</v>
      </c>
      <c r="D1596" s="146">
        <v>3232.97</v>
      </c>
    </row>
    <row r="1597" spans="1:4" ht="54">
      <c r="A1597" s="143">
        <v>97949</v>
      </c>
      <c r="B1597" s="144" t="s">
        <v>9543</v>
      </c>
      <c r="C1597" s="143" t="s">
        <v>14</v>
      </c>
      <c r="D1597" s="146">
        <v>1763.18</v>
      </c>
    </row>
    <row r="1598" spans="1:4" ht="54">
      <c r="A1598" s="143">
        <v>97950</v>
      </c>
      <c r="B1598" s="144" t="s">
        <v>9544</v>
      </c>
      <c r="C1598" s="143" t="s">
        <v>14</v>
      </c>
      <c r="D1598" s="146">
        <v>3082.1</v>
      </c>
    </row>
    <row r="1599" spans="1:4" ht="54">
      <c r="A1599" s="143">
        <v>97951</v>
      </c>
      <c r="B1599" s="144" t="s">
        <v>9545</v>
      </c>
      <c r="C1599" s="143" t="s">
        <v>14</v>
      </c>
      <c r="D1599" s="146">
        <v>2815.4</v>
      </c>
    </row>
    <row r="1600" spans="1:4" ht="54">
      <c r="A1600" s="143">
        <v>97952</v>
      </c>
      <c r="B1600" s="144" t="s">
        <v>9546</v>
      </c>
      <c r="C1600" s="143" t="s">
        <v>14</v>
      </c>
      <c r="D1600" s="146">
        <v>4836.29</v>
      </c>
    </row>
    <row r="1601" spans="1:4" ht="54">
      <c r="A1601" s="143">
        <v>97953</v>
      </c>
      <c r="B1601" s="144" t="s">
        <v>9547</v>
      </c>
      <c r="C1601" s="143" t="s">
        <v>14</v>
      </c>
      <c r="D1601" s="146">
        <v>1248.8499999999999</v>
      </c>
    </row>
    <row r="1602" spans="1:4" ht="54">
      <c r="A1602" s="143">
        <v>97955</v>
      </c>
      <c r="B1602" s="144" t="s">
        <v>9548</v>
      </c>
      <c r="C1602" s="143" t="s">
        <v>14</v>
      </c>
      <c r="D1602" s="146">
        <v>2760.64</v>
      </c>
    </row>
    <row r="1603" spans="1:4" ht="54">
      <c r="A1603" s="143">
        <v>97956</v>
      </c>
      <c r="B1603" s="144" t="s">
        <v>9549</v>
      </c>
      <c r="C1603" s="143" t="s">
        <v>14</v>
      </c>
      <c r="D1603" s="146">
        <v>1324.68</v>
      </c>
    </row>
    <row r="1604" spans="1:4" ht="54">
      <c r="A1604" s="143">
        <v>97957</v>
      </c>
      <c r="B1604" s="144" t="s">
        <v>9550</v>
      </c>
      <c r="C1604" s="143" t="s">
        <v>14</v>
      </c>
      <c r="D1604" s="146">
        <v>2372.61</v>
      </c>
    </row>
    <row r="1605" spans="1:4" ht="54">
      <c r="A1605" s="143">
        <v>97961</v>
      </c>
      <c r="B1605" s="144" t="s">
        <v>9551</v>
      </c>
      <c r="C1605" s="143" t="s">
        <v>14</v>
      </c>
      <c r="D1605" s="146">
        <v>2180.4299999999998</v>
      </c>
    </row>
    <row r="1606" spans="1:4" ht="54">
      <c r="A1606" s="143">
        <v>97973</v>
      </c>
      <c r="B1606" s="144" t="s">
        <v>9552</v>
      </c>
      <c r="C1606" s="143" t="s">
        <v>14</v>
      </c>
      <c r="D1606" s="146">
        <v>4126.95</v>
      </c>
    </row>
    <row r="1607" spans="1:4" ht="54">
      <c r="A1607" s="143">
        <v>97974</v>
      </c>
      <c r="B1607" s="144" t="s">
        <v>11912</v>
      </c>
      <c r="C1607" s="143" t="s">
        <v>14</v>
      </c>
      <c r="D1607" s="146">
        <v>479.66</v>
      </c>
    </row>
    <row r="1608" spans="1:4" ht="54">
      <c r="A1608" s="143">
        <v>97975</v>
      </c>
      <c r="B1608" s="144" t="s">
        <v>11913</v>
      </c>
      <c r="C1608" s="143" t="s">
        <v>14</v>
      </c>
      <c r="D1608" s="146">
        <v>619.16999999999996</v>
      </c>
    </row>
    <row r="1609" spans="1:4" ht="67.5">
      <c r="A1609" s="143">
        <v>97976</v>
      </c>
      <c r="B1609" s="144" t="s">
        <v>11914</v>
      </c>
      <c r="C1609" s="143" t="s">
        <v>14</v>
      </c>
      <c r="D1609" s="146">
        <v>1107.6600000000001</v>
      </c>
    </row>
    <row r="1610" spans="1:4" ht="67.5">
      <c r="A1610" s="143">
        <v>97977</v>
      </c>
      <c r="B1610" s="144" t="s">
        <v>11915</v>
      </c>
      <c r="C1610" s="143" t="s">
        <v>14</v>
      </c>
      <c r="D1610" s="146">
        <v>1575.48</v>
      </c>
    </row>
    <row r="1611" spans="1:4" ht="54">
      <c r="A1611" s="143">
        <v>97978</v>
      </c>
      <c r="B1611" s="144" t="s">
        <v>11916</v>
      </c>
      <c r="C1611" s="143" t="s">
        <v>14</v>
      </c>
      <c r="D1611" s="146">
        <v>927.42</v>
      </c>
    </row>
    <row r="1612" spans="1:4" ht="67.5">
      <c r="A1612" s="143">
        <v>97980</v>
      </c>
      <c r="B1612" s="144" t="s">
        <v>11917</v>
      </c>
      <c r="C1612" s="143" t="s">
        <v>14</v>
      </c>
      <c r="D1612" s="146">
        <v>2039.86</v>
      </c>
    </row>
    <row r="1613" spans="1:4" ht="54">
      <c r="A1613" s="143">
        <v>97981</v>
      </c>
      <c r="B1613" s="144" t="s">
        <v>9553</v>
      </c>
      <c r="C1613" s="143" t="s">
        <v>10</v>
      </c>
      <c r="D1613" s="146">
        <v>1149.54</v>
      </c>
    </row>
    <row r="1614" spans="1:4" ht="40.5">
      <c r="A1614" s="143">
        <v>97983</v>
      </c>
      <c r="B1614" s="144" t="s">
        <v>9554</v>
      </c>
      <c r="C1614" s="143" t="s">
        <v>10</v>
      </c>
      <c r="D1614" s="146">
        <v>491.84</v>
      </c>
    </row>
    <row r="1615" spans="1:4" ht="54">
      <c r="A1615" s="143">
        <v>97985</v>
      </c>
      <c r="B1615" s="144" t="s">
        <v>9555</v>
      </c>
      <c r="C1615" s="143" t="s">
        <v>10</v>
      </c>
      <c r="D1615" s="146">
        <v>1384.46</v>
      </c>
    </row>
    <row r="1616" spans="1:4" ht="40.5">
      <c r="A1616" s="143">
        <v>97987</v>
      </c>
      <c r="B1616" s="144" t="s">
        <v>9556</v>
      </c>
      <c r="C1616" s="143" t="s">
        <v>10</v>
      </c>
      <c r="D1616" s="146">
        <v>656.04</v>
      </c>
    </row>
    <row r="1617" spans="1:4" ht="67.5">
      <c r="A1617" s="143">
        <v>97988</v>
      </c>
      <c r="B1617" s="144" t="s">
        <v>11918</v>
      </c>
      <c r="C1617" s="143" t="s">
        <v>14</v>
      </c>
      <c r="D1617" s="146">
        <v>3017.56</v>
      </c>
    </row>
    <row r="1618" spans="1:4" ht="54">
      <c r="A1618" s="143">
        <v>97989</v>
      </c>
      <c r="B1618" s="144" t="s">
        <v>9557</v>
      </c>
      <c r="C1618" s="143" t="s">
        <v>10</v>
      </c>
      <c r="D1618" s="146">
        <v>1619.3</v>
      </c>
    </row>
    <row r="1619" spans="1:4" ht="40.5">
      <c r="A1619" s="143">
        <v>97991</v>
      </c>
      <c r="B1619" s="144" t="s">
        <v>9558</v>
      </c>
      <c r="C1619" s="143" t="s">
        <v>10</v>
      </c>
      <c r="D1619" s="146">
        <v>900.38</v>
      </c>
    </row>
    <row r="1620" spans="1:4" ht="67.5">
      <c r="A1620" s="143">
        <v>97992</v>
      </c>
      <c r="B1620" s="144" t="s">
        <v>11919</v>
      </c>
      <c r="C1620" s="143" t="s">
        <v>14</v>
      </c>
      <c r="D1620" s="146">
        <v>3896.38</v>
      </c>
    </row>
    <row r="1621" spans="1:4" ht="54">
      <c r="A1621" s="143">
        <v>97993</v>
      </c>
      <c r="B1621" s="144" t="s">
        <v>9559</v>
      </c>
      <c r="C1621" s="143" t="s">
        <v>10</v>
      </c>
      <c r="D1621" s="146">
        <v>1971.68</v>
      </c>
    </row>
    <row r="1622" spans="1:4" ht="67.5">
      <c r="A1622" s="143">
        <v>97994</v>
      </c>
      <c r="B1622" s="144" t="s">
        <v>11920</v>
      </c>
      <c r="C1622" s="143" t="s">
        <v>14</v>
      </c>
      <c r="D1622" s="146">
        <v>2446.12</v>
      </c>
    </row>
    <row r="1623" spans="1:4" ht="54">
      <c r="A1623" s="143">
        <v>97995</v>
      </c>
      <c r="B1623" s="144" t="s">
        <v>9560</v>
      </c>
      <c r="C1623" s="143" t="s">
        <v>10</v>
      </c>
      <c r="D1623" s="146">
        <v>1152.6500000000001</v>
      </c>
    </row>
    <row r="1624" spans="1:4" ht="67.5">
      <c r="A1624" s="143">
        <v>97996</v>
      </c>
      <c r="B1624" s="144" t="s">
        <v>11921</v>
      </c>
      <c r="C1624" s="143" t="s">
        <v>14</v>
      </c>
      <c r="D1624" s="146">
        <v>3096.13</v>
      </c>
    </row>
    <row r="1625" spans="1:4" ht="54">
      <c r="A1625" s="143">
        <v>97997</v>
      </c>
      <c r="B1625" s="144" t="s">
        <v>9561</v>
      </c>
      <c r="C1625" s="143" t="s">
        <v>10</v>
      </c>
      <c r="D1625" s="146">
        <v>1375.15</v>
      </c>
    </row>
    <row r="1626" spans="1:4" ht="54">
      <c r="A1626" s="143">
        <v>97999</v>
      </c>
      <c r="B1626" s="144" t="s">
        <v>9562</v>
      </c>
      <c r="C1626" s="143" t="s">
        <v>10</v>
      </c>
      <c r="D1626" s="146">
        <v>1597.73</v>
      </c>
    </row>
    <row r="1627" spans="1:4" ht="54">
      <c r="A1627" s="143">
        <v>98001</v>
      </c>
      <c r="B1627" s="144" t="s">
        <v>9563</v>
      </c>
      <c r="C1627" s="143" t="s">
        <v>10</v>
      </c>
      <c r="D1627" s="146">
        <v>1820.25</v>
      </c>
    </row>
    <row r="1628" spans="1:4" ht="67.5">
      <c r="A1628" s="143">
        <v>98002</v>
      </c>
      <c r="B1628" s="144" t="s">
        <v>11922</v>
      </c>
      <c r="C1628" s="143" t="s">
        <v>14</v>
      </c>
      <c r="D1628" s="146">
        <v>5083.08</v>
      </c>
    </row>
    <row r="1629" spans="1:4" ht="54">
      <c r="A1629" s="143">
        <v>98003</v>
      </c>
      <c r="B1629" s="144" t="s">
        <v>9564</v>
      </c>
      <c r="C1629" s="143" t="s">
        <v>10</v>
      </c>
      <c r="D1629" s="146">
        <v>2042.83</v>
      </c>
    </row>
    <row r="1630" spans="1:4" ht="54">
      <c r="A1630" s="143">
        <v>98005</v>
      </c>
      <c r="B1630" s="144" t="s">
        <v>9565</v>
      </c>
      <c r="C1630" s="143" t="s">
        <v>10</v>
      </c>
      <c r="D1630" s="146">
        <v>2265.4</v>
      </c>
    </row>
    <row r="1631" spans="1:4" ht="67.5">
      <c r="A1631" s="143">
        <v>98006</v>
      </c>
      <c r="B1631" s="144" t="s">
        <v>11923</v>
      </c>
      <c r="C1631" s="143" t="s">
        <v>14</v>
      </c>
      <c r="D1631" s="146">
        <v>6392.42</v>
      </c>
    </row>
    <row r="1632" spans="1:4" ht="54">
      <c r="A1632" s="143">
        <v>98007</v>
      </c>
      <c r="B1632" s="144" t="s">
        <v>9566</v>
      </c>
      <c r="C1632" s="143" t="s">
        <v>10</v>
      </c>
      <c r="D1632" s="146">
        <v>2487.9299999999998</v>
      </c>
    </row>
    <row r="1633" spans="1:4" ht="67.5">
      <c r="A1633" s="143">
        <v>98008</v>
      </c>
      <c r="B1633" s="144" t="s">
        <v>9567</v>
      </c>
      <c r="C1633" s="143" t="s">
        <v>14</v>
      </c>
      <c r="D1633" s="146">
        <v>3852.39</v>
      </c>
    </row>
    <row r="1634" spans="1:4" ht="54">
      <c r="A1634" s="143">
        <v>98009</v>
      </c>
      <c r="B1634" s="144" t="s">
        <v>9568</v>
      </c>
      <c r="C1634" s="143" t="s">
        <v>10</v>
      </c>
      <c r="D1634" s="146">
        <v>1597.73</v>
      </c>
    </row>
    <row r="1635" spans="1:4" ht="67.5">
      <c r="A1635" s="143">
        <v>98010</v>
      </c>
      <c r="B1635" s="144" t="s">
        <v>11924</v>
      </c>
      <c r="C1635" s="143" t="s">
        <v>14</v>
      </c>
      <c r="D1635" s="146">
        <v>4710.78</v>
      </c>
    </row>
    <row r="1636" spans="1:4" ht="54">
      <c r="A1636" s="143">
        <v>98011</v>
      </c>
      <c r="B1636" s="144" t="s">
        <v>9569</v>
      </c>
      <c r="C1636" s="143" t="s">
        <v>10</v>
      </c>
      <c r="D1636" s="146">
        <v>1820.25</v>
      </c>
    </row>
    <row r="1637" spans="1:4" ht="67.5">
      <c r="A1637" s="143">
        <v>98012</v>
      </c>
      <c r="B1637" s="144" t="s">
        <v>11925</v>
      </c>
      <c r="C1637" s="143" t="s">
        <v>14</v>
      </c>
      <c r="D1637" s="146">
        <v>5539.82</v>
      </c>
    </row>
    <row r="1638" spans="1:4" ht="54">
      <c r="A1638" s="143">
        <v>98013</v>
      </c>
      <c r="B1638" s="144" t="s">
        <v>9570</v>
      </c>
      <c r="C1638" s="143" t="s">
        <v>10</v>
      </c>
      <c r="D1638" s="146">
        <v>2042.83</v>
      </c>
    </row>
    <row r="1639" spans="1:4" ht="67.5">
      <c r="A1639" s="143">
        <v>98014</v>
      </c>
      <c r="B1639" s="144" t="s">
        <v>11926</v>
      </c>
      <c r="C1639" s="143" t="s">
        <v>14</v>
      </c>
      <c r="D1639" s="146">
        <v>6368.77</v>
      </c>
    </row>
    <row r="1640" spans="1:4" ht="54">
      <c r="A1640" s="143">
        <v>98015</v>
      </c>
      <c r="B1640" s="144" t="s">
        <v>9571</v>
      </c>
      <c r="C1640" s="143" t="s">
        <v>10</v>
      </c>
      <c r="D1640" s="146">
        <v>2265.4</v>
      </c>
    </row>
    <row r="1641" spans="1:4" ht="67.5">
      <c r="A1641" s="143">
        <v>98016</v>
      </c>
      <c r="B1641" s="144" t="s">
        <v>11927</v>
      </c>
      <c r="C1641" s="143" t="s">
        <v>14</v>
      </c>
      <c r="D1641" s="146">
        <v>7197.88</v>
      </c>
    </row>
    <row r="1642" spans="1:4" ht="54">
      <c r="A1642" s="143">
        <v>98017</v>
      </c>
      <c r="B1642" s="144" t="s">
        <v>9572</v>
      </c>
      <c r="C1642" s="143" t="s">
        <v>10</v>
      </c>
      <c r="D1642" s="146">
        <v>2487.9299999999998</v>
      </c>
    </row>
    <row r="1643" spans="1:4" ht="67.5">
      <c r="A1643" s="143">
        <v>98018</v>
      </c>
      <c r="B1643" s="144" t="s">
        <v>11928</v>
      </c>
      <c r="C1643" s="143" t="s">
        <v>14</v>
      </c>
      <c r="D1643" s="146">
        <v>8026.82</v>
      </c>
    </row>
    <row r="1644" spans="1:4" ht="54">
      <c r="A1644" s="143">
        <v>98019</v>
      </c>
      <c r="B1644" s="144" t="s">
        <v>9573</v>
      </c>
      <c r="C1644" s="143" t="s">
        <v>10</v>
      </c>
      <c r="D1644" s="146">
        <v>2732.47</v>
      </c>
    </row>
    <row r="1645" spans="1:4" ht="67.5">
      <c r="A1645" s="143">
        <v>98020</v>
      </c>
      <c r="B1645" s="144" t="s">
        <v>11929</v>
      </c>
      <c r="C1645" s="143" t="s">
        <v>14</v>
      </c>
      <c r="D1645" s="146">
        <v>5695.63</v>
      </c>
    </row>
    <row r="1646" spans="1:4" ht="54">
      <c r="A1646" s="143">
        <v>98021</v>
      </c>
      <c r="B1646" s="144" t="s">
        <v>9574</v>
      </c>
      <c r="C1646" s="143" t="s">
        <v>10</v>
      </c>
      <c r="D1646" s="146">
        <v>2064.88</v>
      </c>
    </row>
    <row r="1647" spans="1:4" ht="67.5">
      <c r="A1647" s="143">
        <v>98022</v>
      </c>
      <c r="B1647" s="144" t="s">
        <v>11930</v>
      </c>
      <c r="C1647" s="143" t="s">
        <v>14</v>
      </c>
      <c r="D1647" s="146">
        <v>6685.46</v>
      </c>
    </row>
    <row r="1648" spans="1:4" ht="54">
      <c r="A1648" s="143">
        <v>98023</v>
      </c>
      <c r="B1648" s="144" t="s">
        <v>9575</v>
      </c>
      <c r="C1648" s="143" t="s">
        <v>10</v>
      </c>
      <c r="D1648" s="146">
        <v>2287.37</v>
      </c>
    </row>
    <row r="1649" spans="1:4" ht="67.5">
      <c r="A1649" s="143">
        <v>98024</v>
      </c>
      <c r="B1649" s="144" t="s">
        <v>11931</v>
      </c>
      <c r="C1649" s="143" t="s">
        <v>14</v>
      </c>
      <c r="D1649" s="146">
        <v>7740.32</v>
      </c>
    </row>
    <row r="1650" spans="1:4" ht="54">
      <c r="A1650" s="143">
        <v>98025</v>
      </c>
      <c r="B1650" s="144" t="s">
        <v>9576</v>
      </c>
      <c r="C1650" s="143" t="s">
        <v>10</v>
      </c>
      <c r="D1650" s="146">
        <v>2509.9699999999998</v>
      </c>
    </row>
    <row r="1651" spans="1:4" ht="67.5">
      <c r="A1651" s="143">
        <v>98026</v>
      </c>
      <c r="B1651" s="144" t="s">
        <v>11932</v>
      </c>
      <c r="C1651" s="143" t="s">
        <v>14</v>
      </c>
      <c r="D1651" s="146">
        <v>8738.3700000000008</v>
      </c>
    </row>
    <row r="1652" spans="1:4" ht="54">
      <c r="A1652" s="143">
        <v>98027</v>
      </c>
      <c r="B1652" s="144" t="s">
        <v>9577</v>
      </c>
      <c r="C1652" s="143" t="s">
        <v>10</v>
      </c>
      <c r="D1652" s="146">
        <v>2732.47</v>
      </c>
    </row>
    <row r="1653" spans="1:4" ht="67.5">
      <c r="A1653" s="143">
        <v>98028</v>
      </c>
      <c r="B1653" s="144" t="s">
        <v>11933</v>
      </c>
      <c r="C1653" s="143" t="s">
        <v>14</v>
      </c>
      <c r="D1653" s="146">
        <v>9736.48</v>
      </c>
    </row>
    <row r="1654" spans="1:4" ht="54">
      <c r="A1654" s="143">
        <v>98029</v>
      </c>
      <c r="B1654" s="144" t="s">
        <v>9578</v>
      </c>
      <c r="C1654" s="143" t="s">
        <v>10</v>
      </c>
      <c r="D1654" s="146">
        <v>2959.53</v>
      </c>
    </row>
    <row r="1655" spans="1:4" ht="67.5">
      <c r="A1655" s="143">
        <v>98030</v>
      </c>
      <c r="B1655" s="144" t="s">
        <v>11934</v>
      </c>
      <c r="C1655" s="143" t="s">
        <v>14</v>
      </c>
      <c r="D1655" s="146">
        <v>7948.65</v>
      </c>
    </row>
    <row r="1656" spans="1:4" ht="54">
      <c r="A1656" s="143">
        <v>98031</v>
      </c>
      <c r="B1656" s="144" t="s">
        <v>9579</v>
      </c>
      <c r="C1656" s="143" t="s">
        <v>10</v>
      </c>
      <c r="D1656" s="146">
        <v>2514.58</v>
      </c>
    </row>
    <row r="1657" spans="1:4" ht="67.5">
      <c r="A1657" s="143">
        <v>98032</v>
      </c>
      <c r="B1657" s="144" t="s">
        <v>11935</v>
      </c>
      <c r="C1657" s="143" t="s">
        <v>14</v>
      </c>
      <c r="D1657" s="146">
        <v>9157.3700000000008</v>
      </c>
    </row>
    <row r="1658" spans="1:4" ht="54">
      <c r="A1658" s="143">
        <v>98033</v>
      </c>
      <c r="B1658" s="144" t="s">
        <v>9580</v>
      </c>
      <c r="C1658" s="143" t="s">
        <v>10</v>
      </c>
      <c r="D1658" s="146">
        <v>2737.08</v>
      </c>
    </row>
    <row r="1659" spans="1:4" ht="67.5">
      <c r="A1659" s="143">
        <v>98034</v>
      </c>
      <c r="B1659" s="144" t="s">
        <v>11936</v>
      </c>
      <c r="C1659" s="143" t="s">
        <v>14</v>
      </c>
      <c r="D1659" s="146">
        <v>10366.09</v>
      </c>
    </row>
    <row r="1660" spans="1:4" ht="54">
      <c r="A1660" s="143">
        <v>98035</v>
      </c>
      <c r="B1660" s="144" t="s">
        <v>9581</v>
      </c>
      <c r="C1660" s="143" t="s">
        <v>10</v>
      </c>
      <c r="D1660" s="146">
        <v>2959.53</v>
      </c>
    </row>
    <row r="1661" spans="1:4" ht="67.5">
      <c r="A1661" s="143">
        <v>98036</v>
      </c>
      <c r="B1661" s="144" t="s">
        <v>11937</v>
      </c>
      <c r="C1661" s="143" t="s">
        <v>14</v>
      </c>
      <c r="D1661" s="146">
        <v>11574.83</v>
      </c>
    </row>
    <row r="1662" spans="1:4" ht="54">
      <c r="A1662" s="143">
        <v>98037</v>
      </c>
      <c r="B1662" s="144" t="s">
        <v>9582</v>
      </c>
      <c r="C1662" s="143" t="s">
        <v>10</v>
      </c>
      <c r="D1662" s="146">
        <v>3186.67</v>
      </c>
    </row>
    <row r="1663" spans="1:4" ht="67.5">
      <c r="A1663" s="143">
        <v>98038</v>
      </c>
      <c r="B1663" s="144" t="s">
        <v>11938</v>
      </c>
      <c r="C1663" s="143" t="s">
        <v>14</v>
      </c>
      <c r="D1663" s="146">
        <v>10592.14</v>
      </c>
    </row>
    <row r="1664" spans="1:4" ht="54">
      <c r="A1664" s="143">
        <v>98039</v>
      </c>
      <c r="B1664" s="144" t="s">
        <v>9583</v>
      </c>
      <c r="C1664" s="143" t="s">
        <v>10</v>
      </c>
      <c r="D1664" s="146">
        <v>2964.14</v>
      </c>
    </row>
    <row r="1665" spans="1:4" ht="67.5">
      <c r="A1665" s="143">
        <v>98040</v>
      </c>
      <c r="B1665" s="144" t="s">
        <v>11939</v>
      </c>
      <c r="C1665" s="143" t="s">
        <v>14</v>
      </c>
      <c r="D1665" s="146">
        <v>11985.57</v>
      </c>
    </row>
    <row r="1666" spans="1:4" ht="54">
      <c r="A1666" s="143">
        <v>98041</v>
      </c>
      <c r="B1666" s="144" t="s">
        <v>9584</v>
      </c>
      <c r="C1666" s="143" t="s">
        <v>10</v>
      </c>
      <c r="D1666" s="146">
        <v>3186.67</v>
      </c>
    </row>
    <row r="1667" spans="1:4" ht="67.5">
      <c r="A1667" s="143">
        <v>98042</v>
      </c>
      <c r="B1667" s="144" t="s">
        <v>11940</v>
      </c>
      <c r="C1667" s="143" t="s">
        <v>14</v>
      </c>
      <c r="D1667" s="146">
        <v>13379.06</v>
      </c>
    </row>
    <row r="1668" spans="1:4" ht="54">
      <c r="A1668" s="143">
        <v>98043</v>
      </c>
      <c r="B1668" s="144" t="s">
        <v>9585</v>
      </c>
      <c r="C1668" s="143" t="s">
        <v>10</v>
      </c>
      <c r="D1668" s="146">
        <v>3413.84</v>
      </c>
    </row>
    <row r="1669" spans="1:4" ht="67.5">
      <c r="A1669" s="143">
        <v>98044</v>
      </c>
      <c r="B1669" s="144" t="s">
        <v>11941</v>
      </c>
      <c r="C1669" s="143" t="s">
        <v>14</v>
      </c>
      <c r="D1669" s="146">
        <v>13605.13</v>
      </c>
    </row>
    <row r="1670" spans="1:4" ht="54">
      <c r="A1670" s="143">
        <v>98045</v>
      </c>
      <c r="B1670" s="144" t="s">
        <v>9586</v>
      </c>
      <c r="C1670" s="143" t="s">
        <v>10</v>
      </c>
      <c r="D1670" s="146">
        <v>3413.84</v>
      </c>
    </row>
    <row r="1671" spans="1:4" ht="67.5">
      <c r="A1671" s="143">
        <v>98046</v>
      </c>
      <c r="B1671" s="144" t="s">
        <v>11942</v>
      </c>
      <c r="C1671" s="143" t="s">
        <v>14</v>
      </c>
      <c r="D1671" s="146">
        <v>15183.15</v>
      </c>
    </row>
    <row r="1672" spans="1:4" ht="54">
      <c r="A1672" s="143">
        <v>98047</v>
      </c>
      <c r="B1672" s="144" t="s">
        <v>9587</v>
      </c>
      <c r="C1672" s="143" t="s">
        <v>10</v>
      </c>
      <c r="D1672" s="146">
        <v>3640.95</v>
      </c>
    </row>
    <row r="1673" spans="1:4" ht="67.5">
      <c r="A1673" s="143">
        <v>98048</v>
      </c>
      <c r="B1673" s="144" t="s">
        <v>9588</v>
      </c>
      <c r="C1673" s="143" t="s">
        <v>14</v>
      </c>
      <c r="D1673" s="146">
        <v>16987.349999999999</v>
      </c>
    </row>
    <row r="1674" spans="1:4" ht="54">
      <c r="A1674" s="143">
        <v>98049</v>
      </c>
      <c r="B1674" s="144" t="s">
        <v>9589</v>
      </c>
      <c r="C1674" s="143" t="s">
        <v>10</v>
      </c>
      <c r="D1674" s="146">
        <v>3823.17</v>
      </c>
    </row>
    <row r="1675" spans="1:4" ht="40.5">
      <c r="A1675" s="143">
        <v>98050</v>
      </c>
      <c r="B1675" s="144" t="s">
        <v>9590</v>
      </c>
      <c r="C1675" s="143" t="s">
        <v>10</v>
      </c>
      <c r="D1675" s="146">
        <v>272.33</v>
      </c>
    </row>
    <row r="1676" spans="1:4" ht="54">
      <c r="A1676" s="143">
        <v>98051</v>
      </c>
      <c r="B1676" s="144" t="s">
        <v>9591</v>
      </c>
      <c r="C1676" s="143" t="s">
        <v>10</v>
      </c>
      <c r="D1676" s="146">
        <v>918.89</v>
      </c>
    </row>
    <row r="1677" spans="1:4" ht="67.5">
      <c r="A1677" s="143">
        <v>98405</v>
      </c>
      <c r="B1677" s="144" t="s">
        <v>11943</v>
      </c>
      <c r="C1677" s="143" t="s">
        <v>14</v>
      </c>
      <c r="D1677" s="146">
        <v>2526.0500000000002</v>
      </c>
    </row>
    <row r="1678" spans="1:4" ht="67.5">
      <c r="A1678" s="143">
        <v>98406</v>
      </c>
      <c r="B1678" s="144" t="s">
        <v>11944</v>
      </c>
      <c r="C1678" s="143" t="s">
        <v>14</v>
      </c>
      <c r="D1678" s="146">
        <v>5737.73</v>
      </c>
    </row>
    <row r="1679" spans="1:4" ht="67.5">
      <c r="A1679" s="143">
        <v>98407</v>
      </c>
      <c r="B1679" s="144" t="s">
        <v>11945</v>
      </c>
      <c r="C1679" s="143" t="s">
        <v>14</v>
      </c>
      <c r="D1679" s="146">
        <v>3746.06</v>
      </c>
    </row>
    <row r="1680" spans="1:4" ht="67.5">
      <c r="A1680" s="143">
        <v>98408</v>
      </c>
      <c r="B1680" s="144" t="s">
        <v>11946</v>
      </c>
      <c r="C1680" s="143" t="s">
        <v>14</v>
      </c>
      <c r="D1680" s="146">
        <v>4396.04</v>
      </c>
    </row>
    <row r="1681" spans="1:4" ht="40.5">
      <c r="A1681" s="143">
        <v>98409</v>
      </c>
      <c r="B1681" s="144" t="s">
        <v>9592</v>
      </c>
      <c r="C1681" s="143" t="s">
        <v>10</v>
      </c>
      <c r="D1681" s="146">
        <v>371.68</v>
      </c>
    </row>
    <row r="1682" spans="1:4" ht="54">
      <c r="A1682" s="143">
        <v>98410</v>
      </c>
      <c r="B1682" s="144" t="s">
        <v>11947</v>
      </c>
      <c r="C1682" s="143" t="s">
        <v>14</v>
      </c>
      <c r="D1682" s="146">
        <v>1224.49</v>
      </c>
    </row>
    <row r="1683" spans="1:4" ht="40.5">
      <c r="A1683" s="143">
        <v>99240</v>
      </c>
      <c r="B1683" s="144" t="s">
        <v>9593</v>
      </c>
      <c r="C1683" s="143" t="s">
        <v>10</v>
      </c>
      <c r="D1683" s="146">
        <v>652.36</v>
      </c>
    </row>
    <row r="1684" spans="1:4" ht="54">
      <c r="A1684" s="143">
        <v>99241</v>
      </c>
      <c r="B1684" s="144" t="s">
        <v>9594</v>
      </c>
      <c r="C1684" s="143" t="s">
        <v>10</v>
      </c>
      <c r="D1684" s="146">
        <v>1520.43</v>
      </c>
    </row>
    <row r="1685" spans="1:4" ht="67.5">
      <c r="A1685" s="143">
        <v>99242</v>
      </c>
      <c r="B1685" s="144" t="s">
        <v>11948</v>
      </c>
      <c r="C1685" s="143" t="s">
        <v>14</v>
      </c>
      <c r="D1685" s="146">
        <v>2912.44</v>
      </c>
    </row>
    <row r="1686" spans="1:4" ht="54">
      <c r="A1686" s="143">
        <v>99243</v>
      </c>
      <c r="B1686" s="144" t="s">
        <v>9595</v>
      </c>
      <c r="C1686" s="143" t="s">
        <v>10</v>
      </c>
      <c r="D1686" s="146">
        <v>1519.75</v>
      </c>
    </row>
    <row r="1687" spans="1:4" ht="67.5">
      <c r="A1687" s="143">
        <v>99244</v>
      </c>
      <c r="B1687" s="144" t="s">
        <v>11949</v>
      </c>
      <c r="C1687" s="143" t="s">
        <v>14</v>
      </c>
      <c r="D1687" s="146">
        <v>4584.49</v>
      </c>
    </row>
    <row r="1688" spans="1:4" ht="40.5">
      <c r="A1688" s="143">
        <v>99246</v>
      </c>
      <c r="B1688" s="144" t="s">
        <v>9596</v>
      </c>
      <c r="C1688" s="143" t="s">
        <v>10</v>
      </c>
      <c r="D1688" s="146">
        <v>895.35</v>
      </c>
    </row>
    <row r="1689" spans="1:4" ht="54">
      <c r="A1689" s="143">
        <v>99247</v>
      </c>
      <c r="B1689" s="144" t="s">
        <v>9597</v>
      </c>
      <c r="C1689" s="143" t="s">
        <v>10</v>
      </c>
      <c r="D1689" s="146">
        <v>1731.59</v>
      </c>
    </row>
    <row r="1690" spans="1:4" ht="67.5">
      <c r="A1690" s="143">
        <v>99248</v>
      </c>
      <c r="B1690" s="144" t="s">
        <v>11950</v>
      </c>
      <c r="C1690" s="143" t="s">
        <v>14</v>
      </c>
      <c r="D1690" s="146">
        <v>3769.52</v>
      </c>
    </row>
    <row r="1691" spans="1:4" ht="54">
      <c r="A1691" s="143">
        <v>99249</v>
      </c>
      <c r="B1691" s="144" t="s">
        <v>9598</v>
      </c>
      <c r="C1691" s="143" t="s">
        <v>10</v>
      </c>
      <c r="D1691" s="146">
        <v>1856.64</v>
      </c>
    </row>
    <row r="1692" spans="1:4" ht="67.5">
      <c r="A1692" s="143">
        <v>99252</v>
      </c>
      <c r="B1692" s="144" t="s">
        <v>11951</v>
      </c>
      <c r="C1692" s="143" t="s">
        <v>14</v>
      </c>
      <c r="D1692" s="146">
        <v>2380.29</v>
      </c>
    </row>
    <row r="1693" spans="1:4" ht="54">
      <c r="A1693" s="143">
        <v>99254</v>
      </c>
      <c r="B1693" s="144" t="s">
        <v>9599</v>
      </c>
      <c r="C1693" s="143" t="s">
        <v>10</v>
      </c>
      <c r="D1693" s="146">
        <v>1098.08</v>
      </c>
    </row>
    <row r="1694" spans="1:4" ht="67.5">
      <c r="A1694" s="143">
        <v>99256</v>
      </c>
      <c r="B1694" s="144" t="s">
        <v>11952</v>
      </c>
      <c r="C1694" s="143" t="s">
        <v>14</v>
      </c>
      <c r="D1694" s="146">
        <v>5390.77</v>
      </c>
    </row>
    <row r="1695" spans="1:4" ht="67.5">
      <c r="A1695" s="143">
        <v>99259</v>
      </c>
      <c r="B1695" s="144" t="s">
        <v>11953</v>
      </c>
      <c r="C1695" s="143" t="s">
        <v>14</v>
      </c>
      <c r="D1695" s="146">
        <v>3012.13</v>
      </c>
    </row>
    <row r="1696" spans="1:4" ht="54">
      <c r="A1696" s="143">
        <v>99261</v>
      </c>
      <c r="B1696" s="144" t="s">
        <v>9600</v>
      </c>
      <c r="C1696" s="143" t="s">
        <v>10</v>
      </c>
      <c r="D1696" s="146">
        <v>1309.23</v>
      </c>
    </row>
    <row r="1697" spans="1:4" ht="54">
      <c r="A1697" s="143">
        <v>99263</v>
      </c>
      <c r="B1697" s="144" t="s">
        <v>9601</v>
      </c>
      <c r="C1697" s="143" t="s">
        <v>10</v>
      </c>
      <c r="D1697" s="146">
        <v>1942.8</v>
      </c>
    </row>
    <row r="1698" spans="1:4" ht="67.5">
      <c r="A1698" s="143">
        <v>99265</v>
      </c>
      <c r="B1698" s="144" t="s">
        <v>11954</v>
      </c>
      <c r="C1698" s="143" t="s">
        <v>14</v>
      </c>
      <c r="D1698" s="146">
        <v>3643.9</v>
      </c>
    </row>
    <row r="1699" spans="1:4" ht="54">
      <c r="A1699" s="143">
        <v>99266</v>
      </c>
      <c r="B1699" s="144" t="s">
        <v>9602</v>
      </c>
      <c r="C1699" s="143" t="s">
        <v>10</v>
      </c>
      <c r="D1699" s="146">
        <v>1520.43</v>
      </c>
    </row>
    <row r="1700" spans="1:4" ht="67.5">
      <c r="A1700" s="143">
        <v>99267</v>
      </c>
      <c r="B1700" s="144" t="s">
        <v>11955</v>
      </c>
      <c r="C1700" s="143" t="s">
        <v>14</v>
      </c>
      <c r="D1700" s="146">
        <v>4275.71</v>
      </c>
    </row>
    <row r="1701" spans="1:4" ht="54">
      <c r="A1701" s="143">
        <v>99268</v>
      </c>
      <c r="B1701" s="144" t="s">
        <v>11956</v>
      </c>
      <c r="C1701" s="143" t="s">
        <v>14</v>
      </c>
      <c r="D1701" s="146">
        <v>474.96</v>
      </c>
    </row>
    <row r="1702" spans="1:4" ht="54">
      <c r="A1702" s="143">
        <v>99269</v>
      </c>
      <c r="B1702" s="144" t="s">
        <v>9603</v>
      </c>
      <c r="C1702" s="143" t="s">
        <v>10</v>
      </c>
      <c r="D1702" s="146">
        <v>1731.59</v>
      </c>
    </row>
    <row r="1703" spans="1:4" ht="54">
      <c r="A1703" s="143">
        <v>99270</v>
      </c>
      <c r="B1703" s="144" t="s">
        <v>11957</v>
      </c>
      <c r="C1703" s="143" t="s">
        <v>14</v>
      </c>
      <c r="D1703" s="146">
        <v>613.66999999999996</v>
      </c>
    </row>
    <row r="1704" spans="1:4" ht="67.5">
      <c r="A1704" s="143">
        <v>99271</v>
      </c>
      <c r="B1704" s="144" t="s">
        <v>11958</v>
      </c>
      <c r="C1704" s="143" t="s">
        <v>14</v>
      </c>
      <c r="D1704" s="146">
        <v>6196.94</v>
      </c>
    </row>
    <row r="1705" spans="1:4" ht="67.5">
      <c r="A1705" s="143">
        <v>99272</v>
      </c>
      <c r="B1705" s="144" t="s">
        <v>11959</v>
      </c>
      <c r="C1705" s="143" t="s">
        <v>14</v>
      </c>
      <c r="D1705" s="146">
        <v>1060.3399999999999</v>
      </c>
    </row>
    <row r="1706" spans="1:4" ht="67.5">
      <c r="A1706" s="143">
        <v>99273</v>
      </c>
      <c r="B1706" s="144" t="s">
        <v>11960</v>
      </c>
      <c r="C1706" s="143" t="s">
        <v>14</v>
      </c>
      <c r="D1706" s="146">
        <v>1491.6</v>
      </c>
    </row>
    <row r="1707" spans="1:4" ht="67.5">
      <c r="A1707" s="143">
        <v>99274</v>
      </c>
      <c r="B1707" s="144" t="s">
        <v>11961</v>
      </c>
      <c r="C1707" s="143" t="s">
        <v>14</v>
      </c>
      <c r="D1707" s="146">
        <v>4944.59</v>
      </c>
    </row>
    <row r="1708" spans="1:4" ht="54">
      <c r="A1708" s="143">
        <v>99275</v>
      </c>
      <c r="B1708" s="144" t="s">
        <v>11962</v>
      </c>
      <c r="C1708" s="143" t="s">
        <v>14</v>
      </c>
      <c r="D1708" s="146">
        <v>918.19</v>
      </c>
    </row>
    <row r="1709" spans="1:4" ht="54">
      <c r="A1709" s="143">
        <v>99276</v>
      </c>
      <c r="B1709" s="144" t="s">
        <v>9604</v>
      </c>
      <c r="C1709" s="143" t="s">
        <v>10</v>
      </c>
      <c r="D1709" s="146">
        <v>2154</v>
      </c>
    </row>
    <row r="1710" spans="1:4" ht="54">
      <c r="A1710" s="143">
        <v>99277</v>
      </c>
      <c r="B1710" s="144" t="s">
        <v>9605</v>
      </c>
      <c r="C1710" s="143" t="s">
        <v>10</v>
      </c>
      <c r="D1710" s="146">
        <v>1942.8</v>
      </c>
    </row>
    <row r="1711" spans="1:4" ht="40.5">
      <c r="A1711" s="143">
        <v>99278</v>
      </c>
      <c r="B1711" s="144" t="s">
        <v>9606</v>
      </c>
      <c r="C1711" s="143" t="s">
        <v>10</v>
      </c>
      <c r="D1711" s="146">
        <v>369.45</v>
      </c>
    </row>
    <row r="1712" spans="1:4" ht="67.5">
      <c r="A1712" s="143">
        <v>99279</v>
      </c>
      <c r="B1712" s="144" t="s">
        <v>11963</v>
      </c>
      <c r="C1712" s="143" t="s">
        <v>14</v>
      </c>
      <c r="D1712" s="146">
        <v>5581.07</v>
      </c>
    </row>
    <row r="1713" spans="1:4" ht="67.5">
      <c r="A1713" s="143">
        <v>99280</v>
      </c>
      <c r="B1713" s="144" t="s">
        <v>11964</v>
      </c>
      <c r="C1713" s="143" t="s">
        <v>14</v>
      </c>
      <c r="D1713" s="146">
        <v>1956.96</v>
      </c>
    </row>
    <row r="1714" spans="1:4" ht="54">
      <c r="A1714" s="143">
        <v>99281</v>
      </c>
      <c r="B1714" s="144" t="s">
        <v>9607</v>
      </c>
      <c r="C1714" s="143" t="s">
        <v>10</v>
      </c>
      <c r="D1714" s="146">
        <v>2154</v>
      </c>
    </row>
    <row r="1715" spans="1:4" ht="54">
      <c r="A1715" s="143">
        <v>99282</v>
      </c>
      <c r="B1715" s="144" t="s">
        <v>9608</v>
      </c>
      <c r="C1715" s="143" t="s">
        <v>10</v>
      </c>
      <c r="D1715" s="146">
        <v>2387.6799999999998</v>
      </c>
    </row>
    <row r="1716" spans="1:4" ht="54">
      <c r="A1716" s="143">
        <v>99283</v>
      </c>
      <c r="B1716" s="144" t="s">
        <v>9609</v>
      </c>
      <c r="C1716" s="143" t="s">
        <v>10</v>
      </c>
      <c r="D1716" s="146">
        <v>1070.6300000000001</v>
      </c>
    </row>
    <row r="1717" spans="1:4" ht="67.5">
      <c r="A1717" s="143">
        <v>99284</v>
      </c>
      <c r="B1717" s="144" t="s">
        <v>11965</v>
      </c>
      <c r="C1717" s="143" t="s">
        <v>14</v>
      </c>
      <c r="D1717" s="146">
        <v>7003.26</v>
      </c>
    </row>
    <row r="1718" spans="1:4" ht="54">
      <c r="A1718" s="143">
        <v>99285</v>
      </c>
      <c r="B1718" s="144" t="s">
        <v>11966</v>
      </c>
      <c r="C1718" s="143" t="s">
        <v>14</v>
      </c>
      <c r="D1718" s="146">
        <v>1278.8499999999999</v>
      </c>
    </row>
    <row r="1719" spans="1:4" ht="67.5">
      <c r="A1719" s="143">
        <v>99286</v>
      </c>
      <c r="B1719" s="144" t="s">
        <v>11967</v>
      </c>
      <c r="C1719" s="143" t="s">
        <v>14</v>
      </c>
      <c r="D1719" s="146">
        <v>6217.6</v>
      </c>
    </row>
    <row r="1720" spans="1:4" ht="67.5">
      <c r="A1720" s="143">
        <v>99287</v>
      </c>
      <c r="B1720" s="144" t="s">
        <v>11968</v>
      </c>
      <c r="C1720" s="143" t="s">
        <v>14</v>
      </c>
      <c r="D1720" s="146">
        <v>8909.68</v>
      </c>
    </row>
    <row r="1721" spans="1:4" ht="40.5">
      <c r="A1721" s="143">
        <v>99288</v>
      </c>
      <c r="B1721" s="144" t="s">
        <v>9610</v>
      </c>
      <c r="C1721" s="143" t="s">
        <v>10</v>
      </c>
      <c r="D1721" s="146">
        <v>488.9</v>
      </c>
    </row>
    <row r="1722" spans="1:4" ht="54">
      <c r="A1722" s="143">
        <v>99289</v>
      </c>
      <c r="B1722" s="144" t="s">
        <v>9611</v>
      </c>
      <c r="C1722" s="143" t="s">
        <v>10</v>
      </c>
      <c r="D1722" s="146">
        <v>2365.17</v>
      </c>
    </row>
    <row r="1723" spans="1:4" ht="67.5">
      <c r="A1723" s="143">
        <v>99290</v>
      </c>
      <c r="B1723" s="144" t="s">
        <v>11969</v>
      </c>
      <c r="C1723" s="143" t="s">
        <v>14</v>
      </c>
      <c r="D1723" s="146">
        <v>3748.89</v>
      </c>
    </row>
    <row r="1724" spans="1:4" ht="54">
      <c r="A1724" s="143">
        <v>99291</v>
      </c>
      <c r="B1724" s="144" t="s">
        <v>9612</v>
      </c>
      <c r="C1724" s="143" t="s">
        <v>10</v>
      </c>
      <c r="D1724" s="146">
        <v>2365.17</v>
      </c>
    </row>
    <row r="1725" spans="1:4" ht="67.5">
      <c r="A1725" s="143">
        <v>99292</v>
      </c>
      <c r="B1725" s="144" t="s">
        <v>11970</v>
      </c>
      <c r="C1725" s="143" t="s">
        <v>14</v>
      </c>
      <c r="D1725" s="146">
        <v>2431.5300000000002</v>
      </c>
    </row>
    <row r="1726" spans="1:4" ht="54">
      <c r="A1726" s="143">
        <v>99293</v>
      </c>
      <c r="B1726" s="144" t="s">
        <v>9613</v>
      </c>
      <c r="C1726" s="143" t="s">
        <v>10</v>
      </c>
      <c r="D1726" s="146">
        <v>1295.23</v>
      </c>
    </row>
    <row r="1727" spans="1:4" ht="67.5">
      <c r="A1727" s="143">
        <v>99294</v>
      </c>
      <c r="B1727" s="144" t="s">
        <v>11971</v>
      </c>
      <c r="C1727" s="143" t="s">
        <v>14</v>
      </c>
      <c r="D1727" s="146">
        <v>7809.44</v>
      </c>
    </row>
    <row r="1728" spans="1:4" ht="54">
      <c r="A1728" s="143">
        <v>99296</v>
      </c>
      <c r="B1728" s="144" t="s">
        <v>9614</v>
      </c>
      <c r="C1728" s="143" t="s">
        <v>10</v>
      </c>
      <c r="D1728" s="146">
        <v>2598.8200000000002</v>
      </c>
    </row>
    <row r="1729" spans="1:4" ht="54">
      <c r="A1729" s="143">
        <v>99297</v>
      </c>
      <c r="B1729" s="144" t="s">
        <v>9615</v>
      </c>
      <c r="C1729" s="143" t="s">
        <v>10</v>
      </c>
      <c r="D1729" s="146">
        <v>2594.92</v>
      </c>
    </row>
    <row r="1730" spans="1:4" ht="67.5">
      <c r="A1730" s="143">
        <v>99298</v>
      </c>
      <c r="B1730" s="144" t="s">
        <v>11972</v>
      </c>
      <c r="C1730" s="143" t="s">
        <v>14</v>
      </c>
      <c r="D1730" s="146">
        <v>10085.120000000001</v>
      </c>
    </row>
    <row r="1731" spans="1:4" ht="54">
      <c r="A1731" s="143">
        <v>99299</v>
      </c>
      <c r="B1731" s="144" t="s">
        <v>9616</v>
      </c>
      <c r="C1731" s="143" t="s">
        <v>10</v>
      </c>
      <c r="D1731" s="146">
        <v>2809.9</v>
      </c>
    </row>
    <row r="1732" spans="1:4" ht="67.5">
      <c r="A1732" s="143">
        <v>99300</v>
      </c>
      <c r="B1732" s="144" t="s">
        <v>11973</v>
      </c>
      <c r="C1732" s="143" t="s">
        <v>14</v>
      </c>
      <c r="D1732" s="146">
        <v>11260.58</v>
      </c>
    </row>
    <row r="1733" spans="1:4" ht="67.5">
      <c r="A1733" s="143">
        <v>99301</v>
      </c>
      <c r="B1733" s="144" t="s">
        <v>11974</v>
      </c>
      <c r="C1733" s="143" t="s">
        <v>14</v>
      </c>
      <c r="D1733" s="146">
        <v>5541.79</v>
      </c>
    </row>
    <row r="1734" spans="1:4" ht="54">
      <c r="A1734" s="143">
        <v>99302</v>
      </c>
      <c r="B1734" s="144" t="s">
        <v>9617</v>
      </c>
      <c r="C1734" s="143" t="s">
        <v>10</v>
      </c>
      <c r="D1734" s="146">
        <v>3024.96</v>
      </c>
    </row>
    <row r="1735" spans="1:4" ht="67.5">
      <c r="A1735" s="143">
        <v>99303</v>
      </c>
      <c r="B1735" s="144" t="s">
        <v>11975</v>
      </c>
      <c r="C1735" s="143" t="s">
        <v>14</v>
      </c>
      <c r="D1735" s="146">
        <v>10304.81</v>
      </c>
    </row>
    <row r="1736" spans="1:4" ht="54">
      <c r="A1736" s="143">
        <v>99304</v>
      </c>
      <c r="B1736" s="144" t="s">
        <v>9618</v>
      </c>
      <c r="C1736" s="143" t="s">
        <v>10</v>
      </c>
      <c r="D1736" s="146">
        <v>2813.79</v>
      </c>
    </row>
    <row r="1737" spans="1:4" ht="67.5">
      <c r="A1737" s="143">
        <v>99305</v>
      </c>
      <c r="B1737" s="144" t="s">
        <v>11976</v>
      </c>
      <c r="C1737" s="143" t="s">
        <v>14</v>
      </c>
      <c r="D1737" s="146">
        <v>11660.11</v>
      </c>
    </row>
    <row r="1738" spans="1:4" ht="54">
      <c r="A1738" s="143">
        <v>99306</v>
      </c>
      <c r="B1738" s="144" t="s">
        <v>9619</v>
      </c>
      <c r="C1738" s="143" t="s">
        <v>10</v>
      </c>
      <c r="D1738" s="146">
        <v>3024.96</v>
      </c>
    </row>
    <row r="1739" spans="1:4" ht="54">
      <c r="A1739" s="143">
        <v>99307</v>
      </c>
      <c r="B1739" s="144" t="s">
        <v>9620</v>
      </c>
      <c r="C1739" s="143" t="s">
        <v>10</v>
      </c>
      <c r="D1739" s="146">
        <v>1961.42</v>
      </c>
    </row>
    <row r="1740" spans="1:4" ht="67.5">
      <c r="A1740" s="143">
        <v>99308</v>
      </c>
      <c r="B1740" s="144" t="s">
        <v>11977</v>
      </c>
      <c r="C1740" s="143" t="s">
        <v>14</v>
      </c>
      <c r="D1740" s="146">
        <v>13015.46</v>
      </c>
    </row>
    <row r="1741" spans="1:4" ht="54">
      <c r="A1741" s="143">
        <v>99309</v>
      </c>
      <c r="B1741" s="144" t="s">
        <v>9621</v>
      </c>
      <c r="C1741" s="143" t="s">
        <v>10</v>
      </c>
      <c r="D1741" s="146">
        <v>3240.04</v>
      </c>
    </row>
    <row r="1742" spans="1:4" ht="67.5">
      <c r="A1742" s="143">
        <v>99310</v>
      </c>
      <c r="B1742" s="144" t="s">
        <v>11978</v>
      </c>
      <c r="C1742" s="143" t="s">
        <v>14</v>
      </c>
      <c r="D1742" s="146">
        <v>13235.16</v>
      </c>
    </row>
    <row r="1743" spans="1:4" ht="54">
      <c r="A1743" s="143">
        <v>99311</v>
      </c>
      <c r="B1743" s="144" t="s">
        <v>9622</v>
      </c>
      <c r="C1743" s="143" t="s">
        <v>10</v>
      </c>
      <c r="D1743" s="146">
        <v>3240.04</v>
      </c>
    </row>
    <row r="1744" spans="1:4" ht="67.5">
      <c r="A1744" s="143">
        <v>99312</v>
      </c>
      <c r="B1744" s="144" t="s">
        <v>11979</v>
      </c>
      <c r="C1744" s="143" t="s">
        <v>14</v>
      </c>
      <c r="D1744" s="146">
        <v>6504.8</v>
      </c>
    </row>
    <row r="1745" spans="1:4" ht="67.5">
      <c r="A1745" s="143">
        <v>99313</v>
      </c>
      <c r="B1745" s="144" t="s">
        <v>11980</v>
      </c>
      <c r="C1745" s="143" t="s">
        <v>14</v>
      </c>
      <c r="D1745" s="146">
        <v>14770.22</v>
      </c>
    </row>
    <row r="1746" spans="1:4" ht="54">
      <c r="A1746" s="143">
        <v>99314</v>
      </c>
      <c r="B1746" s="144" t="s">
        <v>9623</v>
      </c>
      <c r="C1746" s="143" t="s">
        <v>10</v>
      </c>
      <c r="D1746" s="146">
        <v>3455.08</v>
      </c>
    </row>
    <row r="1747" spans="1:4" ht="67.5">
      <c r="A1747" s="143">
        <v>99315</v>
      </c>
      <c r="B1747" s="144" t="s">
        <v>11981</v>
      </c>
      <c r="C1747" s="143" t="s">
        <v>14</v>
      </c>
      <c r="D1747" s="146">
        <v>16525.07</v>
      </c>
    </row>
    <row r="1748" spans="1:4" ht="54">
      <c r="A1748" s="143">
        <v>99317</v>
      </c>
      <c r="B1748" s="144" t="s">
        <v>9624</v>
      </c>
      <c r="C1748" s="143" t="s">
        <v>10</v>
      </c>
      <c r="D1748" s="146">
        <v>2172.5500000000002</v>
      </c>
    </row>
    <row r="1749" spans="1:4" ht="40.5">
      <c r="A1749" s="143">
        <v>99318</v>
      </c>
      <c r="B1749" s="144" t="s">
        <v>9625</v>
      </c>
      <c r="C1749" s="143" t="s">
        <v>10</v>
      </c>
      <c r="D1749" s="146">
        <v>271.32</v>
      </c>
    </row>
    <row r="1750" spans="1:4" ht="54">
      <c r="A1750" s="143">
        <v>99319</v>
      </c>
      <c r="B1750" s="144" t="s">
        <v>9626</v>
      </c>
      <c r="C1750" s="143" t="s">
        <v>10</v>
      </c>
      <c r="D1750" s="146">
        <v>852.88</v>
      </c>
    </row>
    <row r="1751" spans="1:4" ht="67.5">
      <c r="A1751" s="143">
        <v>99320</v>
      </c>
      <c r="B1751" s="144" t="s">
        <v>11982</v>
      </c>
      <c r="C1751" s="143" t="s">
        <v>14</v>
      </c>
      <c r="D1751" s="146">
        <v>7532.82</v>
      </c>
    </row>
    <row r="1752" spans="1:4" ht="54">
      <c r="A1752" s="143">
        <v>99321</v>
      </c>
      <c r="B1752" s="144" t="s">
        <v>9627</v>
      </c>
      <c r="C1752" s="143" t="s">
        <v>10</v>
      </c>
      <c r="D1752" s="146">
        <v>2383.7800000000002</v>
      </c>
    </row>
    <row r="1753" spans="1:4" ht="67.5">
      <c r="A1753" s="143">
        <v>99322</v>
      </c>
      <c r="B1753" s="144" t="s">
        <v>11983</v>
      </c>
      <c r="C1753" s="143" t="s">
        <v>14</v>
      </c>
      <c r="D1753" s="146">
        <v>8504.0499999999993</v>
      </c>
    </row>
    <row r="1754" spans="1:4" ht="54">
      <c r="A1754" s="143">
        <v>99323</v>
      </c>
      <c r="B1754" s="144" t="s">
        <v>9628</v>
      </c>
      <c r="C1754" s="143" t="s">
        <v>10</v>
      </c>
      <c r="D1754" s="146">
        <v>2594.92</v>
      </c>
    </row>
    <row r="1755" spans="1:4" ht="67.5">
      <c r="A1755" s="143">
        <v>99324</v>
      </c>
      <c r="B1755" s="144" t="s">
        <v>11984</v>
      </c>
      <c r="C1755" s="143" t="s">
        <v>14</v>
      </c>
      <c r="D1755" s="146">
        <v>9475.32</v>
      </c>
    </row>
    <row r="1756" spans="1:4" ht="54">
      <c r="A1756" s="143">
        <v>99325</v>
      </c>
      <c r="B1756" s="144" t="s">
        <v>9629</v>
      </c>
      <c r="C1756" s="143" t="s">
        <v>10</v>
      </c>
      <c r="D1756" s="146">
        <v>2809.9</v>
      </c>
    </row>
    <row r="1757" spans="1:4" ht="67.5">
      <c r="A1757" s="143">
        <v>99326</v>
      </c>
      <c r="B1757" s="144" t="s">
        <v>11985</v>
      </c>
      <c r="C1757" s="143" t="s">
        <v>14</v>
      </c>
      <c r="D1757" s="146">
        <v>7734.24</v>
      </c>
    </row>
    <row r="1758" spans="1:4" ht="54">
      <c r="A1758" s="143">
        <v>99327</v>
      </c>
      <c r="B1758" s="144" t="s">
        <v>9630</v>
      </c>
      <c r="C1758" s="143" t="s">
        <v>10</v>
      </c>
      <c r="D1758" s="146">
        <v>3632.19</v>
      </c>
    </row>
    <row r="1759" spans="1:4" ht="54">
      <c r="A1759" s="143">
        <v>101800</v>
      </c>
      <c r="B1759" s="144" t="s">
        <v>9631</v>
      </c>
      <c r="C1759" s="143" t="s">
        <v>14</v>
      </c>
      <c r="D1759" s="146">
        <v>1451.12</v>
      </c>
    </row>
    <row r="1760" spans="1:4" ht="54">
      <c r="A1760" s="143">
        <v>101801</v>
      </c>
      <c r="B1760" s="144" t="s">
        <v>9632</v>
      </c>
      <c r="C1760" s="143" t="s">
        <v>14</v>
      </c>
      <c r="D1760" s="146">
        <v>947.84</v>
      </c>
    </row>
    <row r="1761" spans="1:4" ht="67.5">
      <c r="A1761" s="143">
        <v>101806</v>
      </c>
      <c r="B1761" s="144" t="s">
        <v>9633</v>
      </c>
      <c r="C1761" s="143" t="s">
        <v>14</v>
      </c>
      <c r="D1761" s="146">
        <v>495.69</v>
      </c>
    </row>
    <row r="1762" spans="1:4" ht="67.5">
      <c r="A1762" s="143">
        <v>101807</v>
      </c>
      <c r="B1762" s="144" t="s">
        <v>9634</v>
      </c>
      <c r="C1762" s="143" t="s">
        <v>14</v>
      </c>
      <c r="D1762" s="146">
        <v>425.44</v>
      </c>
    </row>
    <row r="1763" spans="1:4" ht="67.5">
      <c r="A1763" s="143">
        <v>101808</v>
      </c>
      <c r="B1763" s="144" t="s">
        <v>9635</v>
      </c>
      <c r="C1763" s="143" t="s">
        <v>14</v>
      </c>
      <c r="D1763" s="146">
        <v>509.2</v>
      </c>
    </row>
    <row r="1764" spans="1:4" ht="67.5">
      <c r="A1764" s="143">
        <v>101809</v>
      </c>
      <c r="B1764" s="144" t="s">
        <v>9636</v>
      </c>
      <c r="C1764" s="143" t="s">
        <v>14</v>
      </c>
      <c r="D1764" s="146">
        <v>2788.24</v>
      </c>
    </row>
    <row r="1765" spans="1:4" ht="54">
      <c r="A1765" s="143">
        <v>102139</v>
      </c>
      <c r="B1765" s="144" t="s">
        <v>11986</v>
      </c>
      <c r="C1765" s="143" t="s">
        <v>14</v>
      </c>
      <c r="D1765" s="146">
        <v>1693.99</v>
      </c>
    </row>
    <row r="1766" spans="1:4" ht="54">
      <c r="A1766" s="143">
        <v>102141</v>
      </c>
      <c r="B1766" s="144" t="s">
        <v>11987</v>
      </c>
      <c r="C1766" s="143" t="s">
        <v>14</v>
      </c>
      <c r="D1766" s="146">
        <v>2633.8</v>
      </c>
    </row>
    <row r="1767" spans="1:4" ht="54">
      <c r="A1767" s="143">
        <v>102142</v>
      </c>
      <c r="B1767" s="144" t="s">
        <v>11988</v>
      </c>
      <c r="C1767" s="143" t="s">
        <v>14</v>
      </c>
      <c r="D1767" s="146">
        <v>2592.1</v>
      </c>
    </row>
    <row r="1768" spans="1:4" ht="54">
      <c r="A1768" s="143">
        <v>102457</v>
      </c>
      <c r="B1768" s="144" t="s">
        <v>11989</v>
      </c>
      <c r="C1768" s="143" t="s">
        <v>14</v>
      </c>
      <c r="D1768" s="146">
        <v>1647.54</v>
      </c>
    </row>
    <row r="1769" spans="1:4" ht="40.5">
      <c r="A1769" s="143">
        <v>94263</v>
      </c>
      <c r="B1769" s="144" t="s">
        <v>6058</v>
      </c>
      <c r="C1769" s="143" t="s">
        <v>10</v>
      </c>
      <c r="D1769" s="146">
        <v>32.68</v>
      </c>
    </row>
    <row r="1770" spans="1:4" ht="40.5">
      <c r="A1770" s="143">
        <v>94264</v>
      </c>
      <c r="B1770" s="144" t="s">
        <v>6059</v>
      </c>
      <c r="C1770" s="143" t="s">
        <v>10</v>
      </c>
      <c r="D1770" s="146">
        <v>35.520000000000003</v>
      </c>
    </row>
    <row r="1771" spans="1:4" ht="40.5">
      <c r="A1771" s="143">
        <v>94265</v>
      </c>
      <c r="B1771" s="144" t="s">
        <v>6060</v>
      </c>
      <c r="C1771" s="143" t="s">
        <v>10</v>
      </c>
      <c r="D1771" s="146">
        <v>45.05</v>
      </c>
    </row>
    <row r="1772" spans="1:4" ht="40.5">
      <c r="A1772" s="143">
        <v>94266</v>
      </c>
      <c r="B1772" s="144" t="s">
        <v>6061</v>
      </c>
      <c r="C1772" s="143" t="s">
        <v>10</v>
      </c>
      <c r="D1772" s="146">
        <v>48.31</v>
      </c>
    </row>
    <row r="1773" spans="1:4" ht="67.5">
      <c r="A1773" s="143">
        <v>94267</v>
      </c>
      <c r="B1773" s="144" t="s">
        <v>6062</v>
      </c>
      <c r="C1773" s="143" t="s">
        <v>10</v>
      </c>
      <c r="D1773" s="146">
        <v>54.72</v>
      </c>
    </row>
    <row r="1774" spans="1:4" ht="67.5">
      <c r="A1774" s="143">
        <v>94268</v>
      </c>
      <c r="B1774" s="144" t="s">
        <v>6063</v>
      </c>
      <c r="C1774" s="143" t="s">
        <v>10</v>
      </c>
      <c r="D1774" s="146">
        <v>58.3</v>
      </c>
    </row>
    <row r="1775" spans="1:4" ht="67.5">
      <c r="A1775" s="143">
        <v>94269</v>
      </c>
      <c r="B1775" s="144" t="s">
        <v>6064</v>
      </c>
      <c r="C1775" s="143" t="s">
        <v>10</v>
      </c>
      <c r="D1775" s="146">
        <v>80.239999999999995</v>
      </c>
    </row>
    <row r="1776" spans="1:4" ht="67.5">
      <c r="A1776" s="143">
        <v>94270</v>
      </c>
      <c r="B1776" s="144" t="s">
        <v>6065</v>
      </c>
      <c r="C1776" s="143" t="s">
        <v>10</v>
      </c>
      <c r="D1776" s="146">
        <v>85.26</v>
      </c>
    </row>
    <row r="1777" spans="1:4" ht="67.5">
      <c r="A1777" s="143">
        <v>94271</v>
      </c>
      <c r="B1777" s="144" t="s">
        <v>6066</v>
      </c>
      <c r="C1777" s="143" t="s">
        <v>10</v>
      </c>
      <c r="D1777" s="146">
        <v>97.98</v>
      </c>
    </row>
    <row r="1778" spans="1:4" ht="67.5">
      <c r="A1778" s="143">
        <v>94272</v>
      </c>
      <c r="B1778" s="144" t="s">
        <v>6067</v>
      </c>
      <c r="C1778" s="143" t="s">
        <v>10</v>
      </c>
      <c r="D1778" s="146">
        <v>104.64</v>
      </c>
    </row>
    <row r="1779" spans="1:4" ht="81">
      <c r="A1779" s="143">
        <v>94273</v>
      </c>
      <c r="B1779" s="144" t="s">
        <v>4115</v>
      </c>
      <c r="C1779" s="143" t="s">
        <v>10</v>
      </c>
      <c r="D1779" s="146">
        <v>53.08</v>
      </c>
    </row>
    <row r="1780" spans="1:4" ht="81">
      <c r="A1780" s="143">
        <v>94274</v>
      </c>
      <c r="B1780" s="144" t="s">
        <v>4116</v>
      </c>
      <c r="C1780" s="143" t="s">
        <v>10</v>
      </c>
      <c r="D1780" s="146">
        <v>56.28</v>
      </c>
    </row>
    <row r="1781" spans="1:4" ht="81">
      <c r="A1781" s="143">
        <v>94275</v>
      </c>
      <c r="B1781" s="144" t="s">
        <v>4117</v>
      </c>
      <c r="C1781" s="143" t="s">
        <v>10</v>
      </c>
      <c r="D1781" s="146">
        <v>51.19</v>
      </c>
    </row>
    <row r="1782" spans="1:4" ht="81">
      <c r="A1782" s="143">
        <v>94276</v>
      </c>
      <c r="B1782" s="144" t="s">
        <v>4118</v>
      </c>
      <c r="C1782" s="143" t="s">
        <v>10</v>
      </c>
      <c r="D1782" s="146">
        <v>54.4</v>
      </c>
    </row>
    <row r="1783" spans="1:4" ht="81">
      <c r="A1783" s="143">
        <v>94277</v>
      </c>
      <c r="B1783" s="144" t="s">
        <v>9637</v>
      </c>
      <c r="C1783" s="143" t="s">
        <v>10</v>
      </c>
      <c r="D1783" s="146">
        <v>41.88</v>
      </c>
    </row>
    <row r="1784" spans="1:4" ht="81">
      <c r="A1784" s="143">
        <v>94278</v>
      </c>
      <c r="B1784" s="144" t="s">
        <v>9638</v>
      </c>
      <c r="C1784" s="143" t="s">
        <v>10</v>
      </c>
      <c r="D1784" s="146">
        <v>45.09</v>
      </c>
    </row>
    <row r="1785" spans="1:4" ht="81">
      <c r="A1785" s="143">
        <v>94279</v>
      </c>
      <c r="B1785" s="144" t="s">
        <v>9639</v>
      </c>
      <c r="C1785" s="143" t="s">
        <v>10</v>
      </c>
      <c r="D1785" s="146">
        <v>49.78</v>
      </c>
    </row>
    <row r="1786" spans="1:4" ht="81">
      <c r="A1786" s="143">
        <v>94280</v>
      </c>
      <c r="B1786" s="144" t="s">
        <v>9640</v>
      </c>
      <c r="C1786" s="143" t="s">
        <v>10</v>
      </c>
      <c r="D1786" s="146">
        <v>52.99</v>
      </c>
    </row>
    <row r="1787" spans="1:4" ht="40.5">
      <c r="A1787" s="143">
        <v>94281</v>
      </c>
      <c r="B1787" s="144" t="s">
        <v>4119</v>
      </c>
      <c r="C1787" s="143" t="s">
        <v>10</v>
      </c>
      <c r="D1787" s="146">
        <v>54.71</v>
      </c>
    </row>
    <row r="1788" spans="1:4" ht="40.5">
      <c r="A1788" s="143">
        <v>94282</v>
      </c>
      <c r="B1788" s="144" t="s">
        <v>4120</v>
      </c>
      <c r="C1788" s="143" t="s">
        <v>10</v>
      </c>
      <c r="D1788" s="146">
        <v>64.459999999999994</v>
      </c>
    </row>
    <row r="1789" spans="1:4" ht="40.5">
      <c r="A1789" s="143">
        <v>94283</v>
      </c>
      <c r="B1789" s="144" t="s">
        <v>4121</v>
      </c>
      <c r="C1789" s="143" t="s">
        <v>10</v>
      </c>
      <c r="D1789" s="146">
        <v>72.849999999999994</v>
      </c>
    </row>
    <row r="1790" spans="1:4" ht="40.5">
      <c r="A1790" s="143">
        <v>94284</v>
      </c>
      <c r="B1790" s="144" t="s">
        <v>4122</v>
      </c>
      <c r="C1790" s="143" t="s">
        <v>10</v>
      </c>
      <c r="D1790" s="146">
        <v>82.62</v>
      </c>
    </row>
    <row r="1791" spans="1:4" ht="40.5">
      <c r="A1791" s="143">
        <v>94285</v>
      </c>
      <c r="B1791" s="144" t="s">
        <v>4123</v>
      </c>
      <c r="C1791" s="143" t="s">
        <v>10</v>
      </c>
      <c r="D1791" s="146">
        <v>90.54</v>
      </c>
    </row>
    <row r="1792" spans="1:4" ht="40.5">
      <c r="A1792" s="143">
        <v>94286</v>
      </c>
      <c r="B1792" s="144" t="s">
        <v>4124</v>
      </c>
      <c r="C1792" s="143" t="s">
        <v>10</v>
      </c>
      <c r="D1792" s="146">
        <v>100.3</v>
      </c>
    </row>
    <row r="1793" spans="1:4" ht="40.5">
      <c r="A1793" s="143">
        <v>94287</v>
      </c>
      <c r="B1793" s="144" t="s">
        <v>4125</v>
      </c>
      <c r="C1793" s="143" t="s">
        <v>10</v>
      </c>
      <c r="D1793" s="146">
        <v>41.27</v>
      </c>
    </row>
    <row r="1794" spans="1:4" ht="40.5">
      <c r="A1794" s="143">
        <v>94288</v>
      </c>
      <c r="B1794" s="144" t="s">
        <v>4126</v>
      </c>
      <c r="C1794" s="143" t="s">
        <v>10</v>
      </c>
      <c r="D1794" s="146">
        <v>49.79</v>
      </c>
    </row>
    <row r="1795" spans="1:4" ht="40.5">
      <c r="A1795" s="143">
        <v>94289</v>
      </c>
      <c r="B1795" s="144" t="s">
        <v>4127</v>
      </c>
      <c r="C1795" s="143" t="s">
        <v>10</v>
      </c>
      <c r="D1795" s="146">
        <v>54.11</v>
      </c>
    </row>
    <row r="1796" spans="1:4" ht="40.5">
      <c r="A1796" s="143">
        <v>94290</v>
      </c>
      <c r="B1796" s="144" t="s">
        <v>4128</v>
      </c>
      <c r="C1796" s="143" t="s">
        <v>10</v>
      </c>
      <c r="D1796" s="146">
        <v>62.64</v>
      </c>
    </row>
    <row r="1797" spans="1:4" ht="40.5">
      <c r="A1797" s="143">
        <v>94291</v>
      </c>
      <c r="B1797" s="144" t="s">
        <v>4129</v>
      </c>
      <c r="C1797" s="143" t="s">
        <v>10</v>
      </c>
      <c r="D1797" s="146">
        <v>66.510000000000005</v>
      </c>
    </row>
    <row r="1798" spans="1:4" ht="40.5">
      <c r="A1798" s="143">
        <v>94292</v>
      </c>
      <c r="B1798" s="144" t="s">
        <v>4130</v>
      </c>
      <c r="C1798" s="143" t="s">
        <v>10</v>
      </c>
      <c r="D1798" s="146">
        <v>75.040000000000006</v>
      </c>
    </row>
    <row r="1799" spans="1:4" ht="54">
      <c r="A1799" s="143">
        <v>94293</v>
      </c>
      <c r="B1799" s="144" t="s">
        <v>3142</v>
      </c>
      <c r="C1799" s="143" t="s">
        <v>10</v>
      </c>
      <c r="D1799" s="146">
        <v>185.57</v>
      </c>
    </row>
    <row r="1800" spans="1:4" ht="40.5">
      <c r="A1800" s="143">
        <v>94294</v>
      </c>
      <c r="B1800" s="144" t="s">
        <v>4131</v>
      </c>
      <c r="C1800" s="143" t="s">
        <v>10</v>
      </c>
      <c r="D1800" s="146">
        <v>8.64</v>
      </c>
    </row>
    <row r="1801" spans="1:4" ht="54">
      <c r="A1801" s="143">
        <v>102727</v>
      </c>
      <c r="B1801" s="144" t="s">
        <v>9641</v>
      </c>
      <c r="C1801" s="143" t="s">
        <v>11</v>
      </c>
      <c r="D1801" s="146">
        <v>97.2</v>
      </c>
    </row>
    <row r="1802" spans="1:4" ht="40.5">
      <c r="A1802" s="143">
        <v>102728</v>
      </c>
      <c r="B1802" s="144" t="s">
        <v>9642</v>
      </c>
      <c r="C1802" s="143" t="s">
        <v>13</v>
      </c>
      <c r="D1802" s="146">
        <v>18.170000000000002</v>
      </c>
    </row>
    <row r="1803" spans="1:4" ht="40.5">
      <c r="A1803" s="143">
        <v>102729</v>
      </c>
      <c r="B1803" s="144" t="s">
        <v>9643</v>
      </c>
      <c r="C1803" s="143" t="s">
        <v>13</v>
      </c>
      <c r="D1803" s="146">
        <v>17.71</v>
      </c>
    </row>
    <row r="1804" spans="1:4" ht="40.5">
      <c r="A1804" s="143">
        <v>102730</v>
      </c>
      <c r="B1804" s="144" t="s">
        <v>9644</v>
      </c>
      <c r="C1804" s="143" t="s">
        <v>13</v>
      </c>
      <c r="D1804" s="146">
        <v>16.14</v>
      </c>
    </row>
    <row r="1805" spans="1:4" ht="40.5">
      <c r="A1805" s="143">
        <v>102731</v>
      </c>
      <c r="B1805" s="144" t="s">
        <v>9645</v>
      </c>
      <c r="C1805" s="143" t="s">
        <v>13</v>
      </c>
      <c r="D1805" s="146">
        <v>13.77</v>
      </c>
    </row>
    <row r="1806" spans="1:4" ht="40.5">
      <c r="A1806" s="143">
        <v>102732</v>
      </c>
      <c r="B1806" s="144" t="s">
        <v>9646</v>
      </c>
      <c r="C1806" s="143" t="s">
        <v>13</v>
      </c>
      <c r="D1806" s="146">
        <v>13.32</v>
      </c>
    </row>
    <row r="1807" spans="1:4" ht="40.5">
      <c r="A1807" s="143">
        <v>102733</v>
      </c>
      <c r="B1807" s="144" t="s">
        <v>9647</v>
      </c>
      <c r="C1807" s="143" t="s">
        <v>13</v>
      </c>
      <c r="D1807" s="146">
        <v>15.22</v>
      </c>
    </row>
    <row r="1808" spans="1:4" ht="27">
      <c r="A1808" s="143">
        <v>102734</v>
      </c>
      <c r="B1808" s="144" t="s">
        <v>9648</v>
      </c>
      <c r="C1808" s="143" t="s">
        <v>13</v>
      </c>
      <c r="D1808" s="146">
        <v>17.57</v>
      </c>
    </row>
    <row r="1809" spans="1:4" ht="27">
      <c r="A1809" s="143">
        <v>102735</v>
      </c>
      <c r="B1809" s="144" t="s">
        <v>9649</v>
      </c>
      <c r="C1809" s="143" t="s">
        <v>13</v>
      </c>
      <c r="D1809" s="146">
        <v>17.149999999999999</v>
      </c>
    </row>
    <row r="1810" spans="1:4" ht="40.5">
      <c r="A1810" s="143">
        <v>102736</v>
      </c>
      <c r="B1810" s="144" t="s">
        <v>9650</v>
      </c>
      <c r="C1810" s="143" t="s">
        <v>12</v>
      </c>
      <c r="D1810" s="146">
        <v>712.57</v>
      </c>
    </row>
    <row r="1811" spans="1:4" ht="54">
      <c r="A1811" s="143">
        <v>102737</v>
      </c>
      <c r="B1811" s="144" t="s">
        <v>9651</v>
      </c>
      <c r="C1811" s="143" t="s">
        <v>14</v>
      </c>
      <c r="D1811" s="146">
        <v>1207.73</v>
      </c>
    </row>
    <row r="1812" spans="1:4" ht="54">
      <c r="A1812" s="143">
        <v>102738</v>
      </c>
      <c r="B1812" s="144" t="s">
        <v>9652</v>
      </c>
      <c r="C1812" s="143" t="s">
        <v>14</v>
      </c>
      <c r="D1812" s="146">
        <v>2496.3200000000002</v>
      </c>
    </row>
    <row r="1813" spans="1:4" ht="54">
      <c r="A1813" s="143">
        <v>102739</v>
      </c>
      <c r="B1813" s="144" t="s">
        <v>9653</v>
      </c>
      <c r="C1813" s="143" t="s">
        <v>14</v>
      </c>
      <c r="D1813" s="146">
        <v>4205.09</v>
      </c>
    </row>
    <row r="1814" spans="1:4" ht="54">
      <c r="A1814" s="143">
        <v>102740</v>
      </c>
      <c r="B1814" s="144" t="s">
        <v>9654</v>
      </c>
      <c r="C1814" s="143" t="s">
        <v>14</v>
      </c>
      <c r="D1814" s="146">
        <v>6335.06</v>
      </c>
    </row>
    <row r="1815" spans="1:4" ht="54">
      <c r="A1815" s="143">
        <v>102741</v>
      </c>
      <c r="B1815" s="144" t="s">
        <v>9655</v>
      </c>
      <c r="C1815" s="143" t="s">
        <v>14</v>
      </c>
      <c r="D1815" s="146">
        <v>8932.2900000000009</v>
      </c>
    </row>
    <row r="1816" spans="1:4" ht="54">
      <c r="A1816" s="143">
        <v>102742</v>
      </c>
      <c r="B1816" s="144" t="s">
        <v>9656</v>
      </c>
      <c r="C1816" s="143" t="s">
        <v>14</v>
      </c>
      <c r="D1816" s="146">
        <v>15536.09</v>
      </c>
    </row>
    <row r="1817" spans="1:4" ht="40.5">
      <c r="A1817" s="143">
        <v>102743</v>
      </c>
      <c r="B1817" s="144" t="s">
        <v>9657</v>
      </c>
      <c r="C1817" s="143" t="s">
        <v>14</v>
      </c>
      <c r="D1817" s="146">
        <v>5085.82</v>
      </c>
    </row>
    <row r="1818" spans="1:4" ht="54">
      <c r="A1818" s="143">
        <v>102744</v>
      </c>
      <c r="B1818" s="144" t="s">
        <v>9658</v>
      </c>
      <c r="C1818" s="143" t="s">
        <v>14</v>
      </c>
      <c r="D1818" s="146">
        <v>7660.54</v>
      </c>
    </row>
    <row r="1819" spans="1:4" ht="54">
      <c r="A1819" s="143">
        <v>102745</v>
      </c>
      <c r="B1819" s="144" t="s">
        <v>9659</v>
      </c>
      <c r="C1819" s="143" t="s">
        <v>14</v>
      </c>
      <c r="D1819" s="146">
        <v>10819.49</v>
      </c>
    </row>
    <row r="1820" spans="1:4" ht="54">
      <c r="A1820" s="143">
        <v>102746</v>
      </c>
      <c r="B1820" s="144" t="s">
        <v>9660</v>
      </c>
      <c r="C1820" s="143" t="s">
        <v>14</v>
      </c>
      <c r="D1820" s="146">
        <v>18846.18</v>
      </c>
    </row>
    <row r="1821" spans="1:4" ht="54">
      <c r="A1821" s="143">
        <v>102747</v>
      </c>
      <c r="B1821" s="144" t="s">
        <v>9661</v>
      </c>
      <c r="C1821" s="143" t="s">
        <v>14</v>
      </c>
      <c r="D1821" s="146">
        <v>9521.27</v>
      </c>
    </row>
    <row r="1822" spans="1:4" ht="54">
      <c r="A1822" s="143">
        <v>102748</v>
      </c>
      <c r="B1822" s="144" t="s">
        <v>9662</v>
      </c>
      <c r="C1822" s="143" t="s">
        <v>14</v>
      </c>
      <c r="D1822" s="146">
        <v>13386.76</v>
      </c>
    </row>
    <row r="1823" spans="1:4" ht="54">
      <c r="A1823" s="143">
        <v>102749</v>
      </c>
      <c r="B1823" s="144" t="s">
        <v>9663</v>
      </c>
      <c r="C1823" s="143" t="s">
        <v>14</v>
      </c>
      <c r="D1823" s="146">
        <v>23090.59</v>
      </c>
    </row>
    <row r="1824" spans="1:4" ht="54">
      <c r="A1824" s="143">
        <v>102750</v>
      </c>
      <c r="B1824" s="144" t="s">
        <v>9664</v>
      </c>
      <c r="C1824" s="143" t="s">
        <v>14</v>
      </c>
      <c r="D1824" s="146">
        <v>3054.6</v>
      </c>
    </row>
    <row r="1825" spans="1:4" ht="54">
      <c r="A1825" s="143">
        <v>102751</v>
      </c>
      <c r="B1825" s="144" t="s">
        <v>9665</v>
      </c>
      <c r="C1825" s="143" t="s">
        <v>14</v>
      </c>
      <c r="D1825" s="146">
        <v>5360.38</v>
      </c>
    </row>
    <row r="1826" spans="1:4" ht="54">
      <c r="A1826" s="143">
        <v>102752</v>
      </c>
      <c r="B1826" s="144" t="s">
        <v>9666</v>
      </c>
      <c r="C1826" s="143" t="s">
        <v>14</v>
      </c>
      <c r="D1826" s="146">
        <v>8601.49</v>
      </c>
    </row>
    <row r="1827" spans="1:4" ht="54">
      <c r="A1827" s="143">
        <v>102753</v>
      </c>
      <c r="B1827" s="144" t="s">
        <v>9667</v>
      </c>
      <c r="C1827" s="143" t="s">
        <v>14</v>
      </c>
      <c r="D1827" s="146">
        <v>12812.11</v>
      </c>
    </row>
    <row r="1828" spans="1:4" ht="54">
      <c r="A1828" s="143">
        <v>102754</v>
      </c>
      <c r="B1828" s="144" t="s">
        <v>9668</v>
      </c>
      <c r="C1828" s="143" t="s">
        <v>14</v>
      </c>
      <c r="D1828" s="146">
        <v>24476.92</v>
      </c>
    </row>
    <row r="1829" spans="1:4" ht="54">
      <c r="A1829" s="143">
        <v>102755</v>
      </c>
      <c r="B1829" s="144" t="s">
        <v>9669</v>
      </c>
      <c r="C1829" s="143" t="s">
        <v>14</v>
      </c>
      <c r="D1829" s="146">
        <v>12054.61</v>
      </c>
    </row>
    <row r="1830" spans="1:4" ht="54">
      <c r="A1830" s="143">
        <v>102756</v>
      </c>
      <c r="B1830" s="144" t="s">
        <v>9670</v>
      </c>
      <c r="C1830" s="143" t="s">
        <v>14</v>
      </c>
      <c r="D1830" s="146">
        <v>18014.61</v>
      </c>
    </row>
    <row r="1831" spans="1:4" ht="54">
      <c r="A1831" s="143">
        <v>102757</v>
      </c>
      <c r="B1831" s="144" t="s">
        <v>9671</v>
      </c>
      <c r="C1831" s="143" t="s">
        <v>14</v>
      </c>
      <c r="D1831" s="146">
        <v>33675.97</v>
      </c>
    </row>
    <row r="1832" spans="1:4" ht="54">
      <c r="A1832" s="143">
        <v>102758</v>
      </c>
      <c r="B1832" s="144" t="s">
        <v>9672</v>
      </c>
      <c r="C1832" s="143" t="s">
        <v>14</v>
      </c>
      <c r="D1832" s="146">
        <v>15524.02</v>
      </c>
    </row>
    <row r="1833" spans="1:4" ht="54">
      <c r="A1833" s="143">
        <v>102759</v>
      </c>
      <c r="B1833" s="144" t="s">
        <v>9673</v>
      </c>
      <c r="C1833" s="143" t="s">
        <v>14</v>
      </c>
      <c r="D1833" s="146">
        <v>23241.97</v>
      </c>
    </row>
    <row r="1834" spans="1:4" ht="54">
      <c r="A1834" s="143">
        <v>102760</v>
      </c>
      <c r="B1834" s="144" t="s">
        <v>9674</v>
      </c>
      <c r="C1834" s="143" t="s">
        <v>14</v>
      </c>
      <c r="D1834" s="146">
        <v>43044.85</v>
      </c>
    </row>
    <row r="1835" spans="1:4" ht="54">
      <c r="A1835" s="143">
        <v>102761</v>
      </c>
      <c r="B1835" s="144" t="s">
        <v>9675</v>
      </c>
      <c r="C1835" s="143" t="s">
        <v>14</v>
      </c>
      <c r="D1835" s="146">
        <v>14429.61</v>
      </c>
    </row>
    <row r="1836" spans="1:4" ht="54">
      <c r="A1836" s="143">
        <v>102762</v>
      </c>
      <c r="B1836" s="144" t="s">
        <v>9676</v>
      </c>
      <c r="C1836" s="143" t="s">
        <v>14</v>
      </c>
      <c r="D1836" s="146">
        <v>22574.31</v>
      </c>
    </row>
    <row r="1837" spans="1:4" ht="54">
      <c r="A1837" s="143">
        <v>102763</v>
      </c>
      <c r="B1837" s="144" t="s">
        <v>9677</v>
      </c>
      <c r="C1837" s="143" t="s">
        <v>14</v>
      </c>
      <c r="D1837" s="146">
        <v>31575.26</v>
      </c>
    </row>
    <row r="1838" spans="1:4" ht="54">
      <c r="A1838" s="143">
        <v>102764</v>
      </c>
      <c r="B1838" s="144" t="s">
        <v>9678</v>
      </c>
      <c r="C1838" s="143" t="s">
        <v>14</v>
      </c>
      <c r="D1838" s="146">
        <v>45100.77</v>
      </c>
    </row>
    <row r="1839" spans="1:4" ht="54">
      <c r="A1839" s="143">
        <v>102765</v>
      </c>
      <c r="B1839" s="144" t="s">
        <v>9679</v>
      </c>
      <c r="C1839" s="143" t="s">
        <v>14</v>
      </c>
      <c r="D1839" s="146">
        <v>17910.04</v>
      </c>
    </row>
    <row r="1840" spans="1:4" ht="54">
      <c r="A1840" s="143">
        <v>102766</v>
      </c>
      <c r="B1840" s="144" t="s">
        <v>9680</v>
      </c>
      <c r="C1840" s="143" t="s">
        <v>14</v>
      </c>
      <c r="D1840" s="146">
        <v>27330.3</v>
      </c>
    </row>
    <row r="1841" spans="1:4" ht="54">
      <c r="A1841" s="143">
        <v>102767</v>
      </c>
      <c r="B1841" s="144" t="s">
        <v>9681</v>
      </c>
      <c r="C1841" s="143" t="s">
        <v>14</v>
      </c>
      <c r="D1841" s="146">
        <v>38544.79</v>
      </c>
    </row>
    <row r="1842" spans="1:4" ht="54">
      <c r="A1842" s="143">
        <v>102768</v>
      </c>
      <c r="B1842" s="144" t="s">
        <v>9682</v>
      </c>
      <c r="C1842" s="143" t="s">
        <v>14</v>
      </c>
      <c r="D1842" s="146">
        <v>54589.1</v>
      </c>
    </row>
    <row r="1843" spans="1:4" ht="54">
      <c r="A1843" s="143">
        <v>102769</v>
      </c>
      <c r="B1843" s="144" t="s">
        <v>9683</v>
      </c>
      <c r="C1843" s="143" t="s">
        <v>14</v>
      </c>
      <c r="D1843" s="146">
        <v>20737.939999999999</v>
      </c>
    </row>
    <row r="1844" spans="1:4" ht="54">
      <c r="A1844" s="143">
        <v>102770</v>
      </c>
      <c r="B1844" s="144" t="s">
        <v>9684</v>
      </c>
      <c r="C1844" s="143" t="s">
        <v>14</v>
      </c>
      <c r="D1844" s="146">
        <v>32160.62</v>
      </c>
    </row>
    <row r="1845" spans="1:4" ht="54">
      <c r="A1845" s="143">
        <v>102771</v>
      </c>
      <c r="B1845" s="144" t="s">
        <v>9685</v>
      </c>
      <c r="C1845" s="143" t="s">
        <v>14</v>
      </c>
      <c r="D1845" s="146">
        <v>45329.48</v>
      </c>
    </row>
    <row r="1846" spans="1:4" ht="54">
      <c r="A1846" s="143">
        <v>102772</v>
      </c>
      <c r="B1846" s="144" t="s">
        <v>9686</v>
      </c>
      <c r="C1846" s="143" t="s">
        <v>14</v>
      </c>
      <c r="D1846" s="146">
        <v>64799.28</v>
      </c>
    </row>
    <row r="1847" spans="1:4" ht="54">
      <c r="A1847" s="143">
        <v>102773</v>
      </c>
      <c r="B1847" s="144" t="s">
        <v>9687</v>
      </c>
      <c r="C1847" s="143" t="s">
        <v>14</v>
      </c>
      <c r="D1847" s="146">
        <v>7135.3</v>
      </c>
    </row>
    <row r="1848" spans="1:4" ht="54">
      <c r="A1848" s="143">
        <v>102774</v>
      </c>
      <c r="B1848" s="144" t="s">
        <v>9688</v>
      </c>
      <c r="C1848" s="143" t="s">
        <v>14</v>
      </c>
      <c r="D1848" s="146">
        <v>7135.3</v>
      </c>
    </row>
    <row r="1849" spans="1:4" ht="54">
      <c r="A1849" s="143">
        <v>102775</v>
      </c>
      <c r="B1849" s="144" t="s">
        <v>9689</v>
      </c>
      <c r="C1849" s="143" t="s">
        <v>14</v>
      </c>
      <c r="D1849" s="146">
        <v>10649.8</v>
      </c>
    </row>
    <row r="1850" spans="1:4" ht="54">
      <c r="A1850" s="143">
        <v>102776</v>
      </c>
      <c r="B1850" s="144" t="s">
        <v>9690</v>
      </c>
      <c r="C1850" s="143" t="s">
        <v>14</v>
      </c>
      <c r="D1850" s="146">
        <v>10649.8</v>
      </c>
    </row>
    <row r="1851" spans="1:4" ht="54">
      <c r="A1851" s="143">
        <v>102777</v>
      </c>
      <c r="B1851" s="144" t="s">
        <v>9691</v>
      </c>
      <c r="C1851" s="143" t="s">
        <v>14</v>
      </c>
      <c r="D1851" s="146">
        <v>16118.53</v>
      </c>
    </row>
    <row r="1852" spans="1:4" ht="54">
      <c r="A1852" s="143">
        <v>102778</v>
      </c>
      <c r="B1852" s="144" t="s">
        <v>9692</v>
      </c>
      <c r="C1852" s="143" t="s">
        <v>14</v>
      </c>
      <c r="D1852" s="146">
        <v>24344.19</v>
      </c>
    </row>
    <row r="1853" spans="1:4" ht="40.5">
      <c r="A1853" s="143">
        <v>102779</v>
      </c>
      <c r="B1853" s="144" t="s">
        <v>9693</v>
      </c>
      <c r="C1853" s="143" t="s">
        <v>14</v>
      </c>
      <c r="D1853" s="146">
        <v>7135.3</v>
      </c>
    </row>
    <row r="1854" spans="1:4" ht="40.5">
      <c r="A1854" s="143">
        <v>102780</v>
      </c>
      <c r="B1854" s="144" t="s">
        <v>9694</v>
      </c>
      <c r="C1854" s="143" t="s">
        <v>14</v>
      </c>
      <c r="D1854" s="146">
        <v>8210.91</v>
      </c>
    </row>
    <row r="1855" spans="1:4" ht="40.5">
      <c r="A1855" s="143">
        <v>102781</v>
      </c>
      <c r="B1855" s="144" t="s">
        <v>9695</v>
      </c>
      <c r="C1855" s="143" t="s">
        <v>14</v>
      </c>
      <c r="D1855" s="146">
        <v>12164.72</v>
      </c>
    </row>
    <row r="1856" spans="1:4" ht="54">
      <c r="A1856" s="143">
        <v>102782</v>
      </c>
      <c r="B1856" s="144" t="s">
        <v>9696</v>
      </c>
      <c r="C1856" s="143" t="s">
        <v>14</v>
      </c>
      <c r="D1856" s="146">
        <v>13588.28</v>
      </c>
    </row>
    <row r="1857" spans="1:4" ht="54">
      <c r="A1857" s="143">
        <v>102783</v>
      </c>
      <c r="B1857" s="144" t="s">
        <v>9697</v>
      </c>
      <c r="C1857" s="143" t="s">
        <v>14</v>
      </c>
      <c r="D1857" s="146">
        <v>17981.41</v>
      </c>
    </row>
    <row r="1858" spans="1:4" ht="54">
      <c r="A1858" s="143">
        <v>102784</v>
      </c>
      <c r="B1858" s="144" t="s">
        <v>9698</v>
      </c>
      <c r="C1858" s="143" t="s">
        <v>14</v>
      </c>
      <c r="D1858" s="146">
        <v>28457.02</v>
      </c>
    </row>
    <row r="1859" spans="1:4" ht="54">
      <c r="A1859" s="143">
        <v>102785</v>
      </c>
      <c r="B1859" s="144" t="s">
        <v>9699</v>
      </c>
      <c r="C1859" s="143" t="s">
        <v>14</v>
      </c>
      <c r="D1859" s="146">
        <v>8210.91</v>
      </c>
    </row>
    <row r="1860" spans="1:4" ht="54">
      <c r="A1860" s="143">
        <v>102786</v>
      </c>
      <c r="B1860" s="144" t="s">
        <v>9700</v>
      </c>
      <c r="C1860" s="143" t="s">
        <v>14</v>
      </c>
      <c r="D1860" s="146">
        <v>9195.16</v>
      </c>
    </row>
    <row r="1861" spans="1:4" ht="54">
      <c r="A1861" s="143">
        <v>102787</v>
      </c>
      <c r="B1861" s="144" t="s">
        <v>9701</v>
      </c>
      <c r="C1861" s="143" t="s">
        <v>14</v>
      </c>
      <c r="D1861" s="146">
        <v>13588.28</v>
      </c>
    </row>
    <row r="1862" spans="1:4" ht="54">
      <c r="A1862" s="143">
        <v>102788</v>
      </c>
      <c r="B1862" s="144" t="s">
        <v>9702</v>
      </c>
      <c r="C1862" s="143" t="s">
        <v>14</v>
      </c>
      <c r="D1862" s="146">
        <v>14994.71</v>
      </c>
    </row>
    <row r="1863" spans="1:4" ht="54">
      <c r="A1863" s="143">
        <v>102789</v>
      </c>
      <c r="B1863" s="144" t="s">
        <v>9703</v>
      </c>
      <c r="C1863" s="143" t="s">
        <v>14</v>
      </c>
      <c r="D1863" s="146">
        <v>19741.5</v>
      </c>
    </row>
    <row r="1864" spans="1:4" ht="54">
      <c r="A1864" s="143">
        <v>102790</v>
      </c>
      <c r="B1864" s="144" t="s">
        <v>9704</v>
      </c>
      <c r="C1864" s="143" t="s">
        <v>14</v>
      </c>
      <c r="D1864" s="146">
        <v>32855.35</v>
      </c>
    </row>
    <row r="1865" spans="1:4" ht="54">
      <c r="A1865" s="143">
        <v>102791</v>
      </c>
      <c r="B1865" s="144" t="s">
        <v>9705</v>
      </c>
      <c r="C1865" s="143" t="s">
        <v>14</v>
      </c>
      <c r="D1865" s="146">
        <v>26151.17</v>
      </c>
    </row>
    <row r="1866" spans="1:4" ht="54">
      <c r="A1866" s="143">
        <v>102792</v>
      </c>
      <c r="B1866" s="144" t="s">
        <v>9706</v>
      </c>
      <c r="C1866" s="143" t="s">
        <v>14</v>
      </c>
      <c r="D1866" s="146">
        <v>42659.29</v>
      </c>
    </row>
    <row r="1867" spans="1:4" ht="54">
      <c r="A1867" s="143">
        <v>102793</v>
      </c>
      <c r="B1867" s="144" t="s">
        <v>9707</v>
      </c>
      <c r="C1867" s="143" t="s">
        <v>14</v>
      </c>
      <c r="D1867" s="146">
        <v>57632.83</v>
      </c>
    </row>
    <row r="1868" spans="1:4" ht="54">
      <c r="A1868" s="143">
        <v>102794</v>
      </c>
      <c r="B1868" s="144" t="s">
        <v>9708</v>
      </c>
      <c r="C1868" s="143" t="s">
        <v>14</v>
      </c>
      <c r="D1868" s="146">
        <v>82647.91</v>
      </c>
    </row>
    <row r="1869" spans="1:4" ht="54">
      <c r="A1869" s="143">
        <v>102795</v>
      </c>
      <c r="B1869" s="144" t="s">
        <v>9709</v>
      </c>
      <c r="C1869" s="143" t="s">
        <v>14</v>
      </c>
      <c r="D1869" s="146">
        <v>27902.2</v>
      </c>
    </row>
    <row r="1870" spans="1:4" ht="54">
      <c r="A1870" s="143">
        <v>102796</v>
      </c>
      <c r="B1870" s="144" t="s">
        <v>9710</v>
      </c>
      <c r="C1870" s="143" t="s">
        <v>14</v>
      </c>
      <c r="D1870" s="146">
        <v>45147.37</v>
      </c>
    </row>
    <row r="1871" spans="1:4" ht="54">
      <c r="A1871" s="143">
        <v>102797</v>
      </c>
      <c r="B1871" s="144" t="s">
        <v>9711</v>
      </c>
      <c r="C1871" s="143" t="s">
        <v>14</v>
      </c>
      <c r="D1871" s="146">
        <v>64098.25</v>
      </c>
    </row>
    <row r="1872" spans="1:4" ht="54">
      <c r="A1872" s="143">
        <v>102798</v>
      </c>
      <c r="B1872" s="144" t="s">
        <v>9712</v>
      </c>
      <c r="C1872" s="143" t="s">
        <v>14</v>
      </c>
      <c r="D1872" s="146">
        <v>78511.91</v>
      </c>
    </row>
    <row r="1873" spans="1:4" ht="54">
      <c r="A1873" s="143">
        <v>102799</v>
      </c>
      <c r="B1873" s="144" t="s">
        <v>9713</v>
      </c>
      <c r="C1873" s="143" t="s">
        <v>14</v>
      </c>
      <c r="D1873" s="146">
        <v>28487.95</v>
      </c>
    </row>
    <row r="1874" spans="1:4" ht="54">
      <c r="A1874" s="143">
        <v>102800</v>
      </c>
      <c r="B1874" s="144" t="s">
        <v>9714</v>
      </c>
      <c r="C1874" s="143" t="s">
        <v>14</v>
      </c>
      <c r="D1874" s="146">
        <v>49550.57</v>
      </c>
    </row>
    <row r="1875" spans="1:4" ht="54">
      <c r="A1875" s="143">
        <v>102801</v>
      </c>
      <c r="B1875" s="144" t="s">
        <v>9715</v>
      </c>
      <c r="C1875" s="143" t="s">
        <v>14</v>
      </c>
      <c r="D1875" s="146">
        <v>69508.539999999994</v>
      </c>
    </row>
    <row r="1876" spans="1:4" ht="54">
      <c r="A1876" s="143">
        <v>102802</v>
      </c>
      <c r="B1876" s="144" t="s">
        <v>9716</v>
      </c>
      <c r="C1876" s="143" t="s">
        <v>14</v>
      </c>
      <c r="D1876" s="146">
        <v>83387.33</v>
      </c>
    </row>
    <row r="1877" spans="1:4" ht="54">
      <c r="A1877" s="143">
        <v>101570</v>
      </c>
      <c r="B1877" s="144" t="s">
        <v>9717</v>
      </c>
      <c r="C1877" s="143" t="s">
        <v>11</v>
      </c>
      <c r="D1877" s="146">
        <v>18.3</v>
      </c>
    </row>
    <row r="1878" spans="1:4" ht="54">
      <c r="A1878" s="143">
        <v>101571</v>
      </c>
      <c r="B1878" s="144" t="s">
        <v>9718</v>
      </c>
      <c r="C1878" s="143" t="s">
        <v>11</v>
      </c>
      <c r="D1878" s="146">
        <v>24.72</v>
      </c>
    </row>
    <row r="1879" spans="1:4" ht="54">
      <c r="A1879" s="143">
        <v>101572</v>
      </c>
      <c r="B1879" s="144" t="s">
        <v>9719</v>
      </c>
      <c r="C1879" s="143" t="s">
        <v>11</v>
      </c>
      <c r="D1879" s="146">
        <v>14.5</v>
      </c>
    </row>
    <row r="1880" spans="1:4" ht="54">
      <c r="A1880" s="143">
        <v>101573</v>
      </c>
      <c r="B1880" s="144" t="s">
        <v>9720</v>
      </c>
      <c r="C1880" s="143" t="s">
        <v>11</v>
      </c>
      <c r="D1880" s="146">
        <v>20.92</v>
      </c>
    </row>
    <row r="1881" spans="1:4" ht="54">
      <c r="A1881" s="143">
        <v>101574</v>
      </c>
      <c r="B1881" s="144" t="s">
        <v>9721</v>
      </c>
      <c r="C1881" s="143" t="s">
        <v>11</v>
      </c>
      <c r="D1881" s="146">
        <v>11.39</v>
      </c>
    </row>
    <row r="1882" spans="1:4" ht="54">
      <c r="A1882" s="143">
        <v>101575</v>
      </c>
      <c r="B1882" s="144" t="s">
        <v>9722</v>
      </c>
      <c r="C1882" s="143" t="s">
        <v>11</v>
      </c>
      <c r="D1882" s="146">
        <v>18.010000000000002</v>
      </c>
    </row>
    <row r="1883" spans="1:4" ht="40.5">
      <c r="A1883" s="143">
        <v>101576</v>
      </c>
      <c r="B1883" s="144" t="s">
        <v>9723</v>
      </c>
      <c r="C1883" s="143" t="s">
        <v>11</v>
      </c>
      <c r="D1883" s="146">
        <v>33.520000000000003</v>
      </c>
    </row>
    <row r="1884" spans="1:4" ht="54">
      <c r="A1884" s="143">
        <v>101577</v>
      </c>
      <c r="B1884" s="144" t="s">
        <v>9724</v>
      </c>
      <c r="C1884" s="143" t="s">
        <v>11</v>
      </c>
      <c r="D1884" s="146">
        <v>41.69</v>
      </c>
    </row>
    <row r="1885" spans="1:4" ht="40.5">
      <c r="A1885" s="143">
        <v>101578</v>
      </c>
      <c r="B1885" s="144" t="s">
        <v>9725</v>
      </c>
      <c r="C1885" s="143" t="s">
        <v>11</v>
      </c>
      <c r="D1885" s="146">
        <v>27.96</v>
      </c>
    </row>
    <row r="1886" spans="1:4" ht="54">
      <c r="A1886" s="143">
        <v>101579</v>
      </c>
      <c r="B1886" s="144" t="s">
        <v>9726</v>
      </c>
      <c r="C1886" s="143" t="s">
        <v>11</v>
      </c>
      <c r="D1886" s="146">
        <v>36.119999999999997</v>
      </c>
    </row>
    <row r="1887" spans="1:4" ht="40.5">
      <c r="A1887" s="143">
        <v>101580</v>
      </c>
      <c r="B1887" s="144" t="s">
        <v>9727</v>
      </c>
      <c r="C1887" s="143" t="s">
        <v>11</v>
      </c>
      <c r="D1887" s="146">
        <v>25.33</v>
      </c>
    </row>
    <row r="1888" spans="1:4" ht="54">
      <c r="A1888" s="143">
        <v>101581</v>
      </c>
      <c r="B1888" s="144" t="s">
        <v>9728</v>
      </c>
      <c r="C1888" s="143" t="s">
        <v>11</v>
      </c>
      <c r="D1888" s="146">
        <v>33.68</v>
      </c>
    </row>
    <row r="1889" spans="1:4" ht="40.5">
      <c r="A1889" s="143">
        <v>101582</v>
      </c>
      <c r="B1889" s="144" t="s">
        <v>9729</v>
      </c>
      <c r="C1889" s="143" t="s">
        <v>11</v>
      </c>
      <c r="D1889" s="146">
        <v>55.09</v>
      </c>
    </row>
    <row r="1890" spans="1:4" ht="54">
      <c r="A1890" s="143">
        <v>101583</v>
      </c>
      <c r="B1890" s="144" t="s">
        <v>9730</v>
      </c>
      <c r="C1890" s="143" t="s">
        <v>11</v>
      </c>
      <c r="D1890" s="146">
        <v>67.680000000000007</v>
      </c>
    </row>
    <row r="1891" spans="1:4" ht="40.5">
      <c r="A1891" s="143">
        <v>101584</v>
      </c>
      <c r="B1891" s="144" t="s">
        <v>9731</v>
      </c>
      <c r="C1891" s="143" t="s">
        <v>11</v>
      </c>
      <c r="D1891" s="146">
        <v>45.66</v>
      </c>
    </row>
    <row r="1892" spans="1:4" ht="54">
      <c r="A1892" s="143">
        <v>101585</v>
      </c>
      <c r="B1892" s="144" t="s">
        <v>9732</v>
      </c>
      <c r="C1892" s="143" t="s">
        <v>11</v>
      </c>
      <c r="D1892" s="146">
        <v>58.26</v>
      </c>
    </row>
    <row r="1893" spans="1:4" ht="40.5">
      <c r="A1893" s="143">
        <v>101586</v>
      </c>
      <c r="B1893" s="144" t="s">
        <v>9733</v>
      </c>
      <c r="C1893" s="143" t="s">
        <v>11</v>
      </c>
      <c r="D1893" s="146">
        <v>40.299999999999997</v>
      </c>
    </row>
    <row r="1894" spans="1:4" ht="54">
      <c r="A1894" s="143">
        <v>101587</v>
      </c>
      <c r="B1894" s="144" t="s">
        <v>9734</v>
      </c>
      <c r="C1894" s="143" t="s">
        <v>11</v>
      </c>
      <c r="D1894" s="146">
        <v>53.08</v>
      </c>
    </row>
    <row r="1895" spans="1:4" ht="54">
      <c r="A1895" s="143">
        <v>101588</v>
      </c>
      <c r="B1895" s="144" t="s">
        <v>9735</v>
      </c>
      <c r="C1895" s="143" t="s">
        <v>11</v>
      </c>
      <c r="D1895" s="146">
        <v>81.8</v>
      </c>
    </row>
    <row r="1896" spans="1:4" ht="54">
      <c r="A1896" s="143">
        <v>101589</v>
      </c>
      <c r="B1896" s="144" t="s">
        <v>9736</v>
      </c>
      <c r="C1896" s="143" t="s">
        <v>11</v>
      </c>
      <c r="D1896" s="146">
        <v>119.15</v>
      </c>
    </row>
    <row r="1897" spans="1:4" ht="54">
      <c r="A1897" s="143">
        <v>101590</v>
      </c>
      <c r="B1897" s="144" t="s">
        <v>9737</v>
      </c>
      <c r="C1897" s="143" t="s">
        <v>11</v>
      </c>
      <c r="D1897" s="146">
        <v>61.99</v>
      </c>
    </row>
    <row r="1898" spans="1:4" ht="54">
      <c r="A1898" s="143">
        <v>101591</v>
      </c>
      <c r="B1898" s="144" t="s">
        <v>9738</v>
      </c>
      <c r="C1898" s="143" t="s">
        <v>11</v>
      </c>
      <c r="D1898" s="146">
        <v>99.35</v>
      </c>
    </row>
    <row r="1899" spans="1:4" ht="54">
      <c r="A1899" s="143">
        <v>101592</v>
      </c>
      <c r="B1899" s="144" t="s">
        <v>9739</v>
      </c>
      <c r="C1899" s="143" t="s">
        <v>11</v>
      </c>
      <c r="D1899" s="146">
        <v>43.71</v>
      </c>
    </row>
    <row r="1900" spans="1:4" ht="54">
      <c r="A1900" s="143">
        <v>101593</v>
      </c>
      <c r="B1900" s="144" t="s">
        <v>9740</v>
      </c>
      <c r="C1900" s="143" t="s">
        <v>11</v>
      </c>
      <c r="D1900" s="146">
        <v>81.23</v>
      </c>
    </row>
    <row r="1901" spans="1:4" ht="54">
      <c r="A1901" s="143">
        <v>101600</v>
      </c>
      <c r="B1901" s="144" t="s">
        <v>9741</v>
      </c>
      <c r="C1901" s="143" t="s">
        <v>11</v>
      </c>
      <c r="D1901" s="146">
        <v>15.25</v>
      </c>
    </row>
    <row r="1902" spans="1:4" ht="67.5">
      <c r="A1902" s="143">
        <v>101601</v>
      </c>
      <c r="B1902" s="144" t="s">
        <v>9742</v>
      </c>
      <c r="C1902" s="143" t="s">
        <v>11</v>
      </c>
      <c r="D1902" s="146">
        <v>22.58</v>
      </c>
    </row>
    <row r="1903" spans="1:4" ht="54">
      <c r="A1903" s="143">
        <v>101602</v>
      </c>
      <c r="B1903" s="144" t="s">
        <v>9743</v>
      </c>
      <c r="C1903" s="143" t="s">
        <v>11</v>
      </c>
      <c r="D1903" s="146">
        <v>11.31</v>
      </c>
    </row>
    <row r="1904" spans="1:4" ht="67.5">
      <c r="A1904" s="143">
        <v>101603</v>
      </c>
      <c r="B1904" s="144" t="s">
        <v>9744</v>
      </c>
      <c r="C1904" s="143" t="s">
        <v>11</v>
      </c>
      <c r="D1904" s="146">
        <v>18.64</v>
      </c>
    </row>
    <row r="1905" spans="1:4" ht="54">
      <c r="A1905" s="143">
        <v>101604</v>
      </c>
      <c r="B1905" s="144" t="s">
        <v>9745</v>
      </c>
      <c r="C1905" s="143" t="s">
        <v>11</v>
      </c>
      <c r="D1905" s="146">
        <v>7.4</v>
      </c>
    </row>
    <row r="1906" spans="1:4" ht="67.5">
      <c r="A1906" s="143">
        <v>101605</v>
      </c>
      <c r="B1906" s="144" t="s">
        <v>9746</v>
      </c>
      <c r="C1906" s="143" t="s">
        <v>11</v>
      </c>
      <c r="D1906" s="146">
        <v>14.72</v>
      </c>
    </row>
    <row r="1907" spans="1:4" ht="81">
      <c r="A1907" s="143">
        <v>90788</v>
      </c>
      <c r="B1907" s="144" t="s">
        <v>7873</v>
      </c>
      <c r="C1907" s="143" t="s">
        <v>14</v>
      </c>
      <c r="D1907" s="146">
        <v>867.68</v>
      </c>
    </row>
    <row r="1908" spans="1:4" ht="81">
      <c r="A1908" s="143">
        <v>90789</v>
      </c>
      <c r="B1908" s="144" t="s">
        <v>7874</v>
      </c>
      <c r="C1908" s="143" t="s">
        <v>14</v>
      </c>
      <c r="D1908" s="146">
        <v>868.97</v>
      </c>
    </row>
    <row r="1909" spans="1:4" ht="81">
      <c r="A1909" s="143">
        <v>90790</v>
      </c>
      <c r="B1909" s="144" t="s">
        <v>7875</v>
      </c>
      <c r="C1909" s="143" t="s">
        <v>14</v>
      </c>
      <c r="D1909" s="146">
        <v>895.87</v>
      </c>
    </row>
    <row r="1910" spans="1:4" ht="81">
      <c r="A1910" s="143">
        <v>90791</v>
      </c>
      <c r="B1910" s="144" t="s">
        <v>9747</v>
      </c>
      <c r="C1910" s="143" t="s">
        <v>14</v>
      </c>
      <c r="D1910" s="146">
        <v>1048.51</v>
      </c>
    </row>
    <row r="1911" spans="1:4" ht="81">
      <c r="A1911" s="143">
        <v>90793</v>
      </c>
      <c r="B1911" s="144" t="s">
        <v>9748</v>
      </c>
      <c r="C1911" s="143" t="s">
        <v>14</v>
      </c>
      <c r="D1911" s="146">
        <v>1111.74</v>
      </c>
    </row>
    <row r="1912" spans="1:4" ht="67.5">
      <c r="A1912" s="143">
        <v>90794</v>
      </c>
      <c r="B1912" s="144" t="s">
        <v>9749</v>
      </c>
      <c r="C1912" s="143" t="s">
        <v>14</v>
      </c>
      <c r="D1912" s="146">
        <v>732.15</v>
      </c>
    </row>
    <row r="1913" spans="1:4" ht="67.5">
      <c r="A1913" s="143">
        <v>90795</v>
      </c>
      <c r="B1913" s="144" t="s">
        <v>9750</v>
      </c>
      <c r="C1913" s="143" t="s">
        <v>14</v>
      </c>
      <c r="D1913" s="146">
        <v>737.71</v>
      </c>
    </row>
    <row r="1914" spans="1:4" ht="67.5">
      <c r="A1914" s="143">
        <v>90796</v>
      </c>
      <c r="B1914" s="144" t="s">
        <v>9751</v>
      </c>
      <c r="C1914" s="143" t="s">
        <v>14</v>
      </c>
      <c r="D1914" s="146">
        <v>743.27</v>
      </c>
    </row>
    <row r="1915" spans="1:4" ht="67.5">
      <c r="A1915" s="143">
        <v>90797</v>
      </c>
      <c r="B1915" s="144" t="s">
        <v>9752</v>
      </c>
      <c r="C1915" s="143" t="s">
        <v>14</v>
      </c>
      <c r="D1915" s="146">
        <v>748.82</v>
      </c>
    </row>
    <row r="1916" spans="1:4" ht="81">
      <c r="A1916" s="143">
        <v>90798</v>
      </c>
      <c r="B1916" s="144" t="s">
        <v>9753</v>
      </c>
      <c r="C1916" s="143" t="s">
        <v>14</v>
      </c>
      <c r="D1916" s="146">
        <v>1095.92</v>
      </c>
    </row>
    <row r="1917" spans="1:4" ht="81">
      <c r="A1917" s="143">
        <v>90799</v>
      </c>
      <c r="B1917" s="144" t="s">
        <v>9754</v>
      </c>
      <c r="C1917" s="143" t="s">
        <v>14</v>
      </c>
      <c r="D1917" s="146">
        <v>1129.58</v>
      </c>
    </row>
    <row r="1918" spans="1:4" ht="40.5">
      <c r="A1918" s="143">
        <v>90801</v>
      </c>
      <c r="B1918" s="144" t="s">
        <v>7876</v>
      </c>
      <c r="C1918" s="143" t="s">
        <v>14</v>
      </c>
      <c r="D1918" s="146">
        <v>209.58</v>
      </c>
    </row>
    <row r="1919" spans="1:4" ht="40.5">
      <c r="A1919" s="143">
        <v>90806</v>
      </c>
      <c r="B1919" s="144" t="s">
        <v>11990</v>
      </c>
      <c r="C1919" s="143" t="s">
        <v>14</v>
      </c>
      <c r="D1919" s="146">
        <v>286.10000000000002</v>
      </c>
    </row>
    <row r="1920" spans="1:4" ht="54">
      <c r="A1920" s="143">
        <v>90820</v>
      </c>
      <c r="B1920" s="144" t="s">
        <v>7877</v>
      </c>
      <c r="C1920" s="143" t="s">
        <v>14</v>
      </c>
      <c r="D1920" s="146">
        <v>330.44</v>
      </c>
    </row>
    <row r="1921" spans="1:4" ht="54">
      <c r="A1921" s="143">
        <v>90821</v>
      </c>
      <c r="B1921" s="144" t="s">
        <v>7878</v>
      </c>
      <c r="C1921" s="143" t="s">
        <v>14</v>
      </c>
      <c r="D1921" s="146">
        <v>335.93</v>
      </c>
    </row>
    <row r="1922" spans="1:4" ht="54">
      <c r="A1922" s="143">
        <v>90822</v>
      </c>
      <c r="B1922" s="144" t="s">
        <v>7879</v>
      </c>
      <c r="C1922" s="143" t="s">
        <v>14</v>
      </c>
      <c r="D1922" s="146">
        <v>359.42</v>
      </c>
    </row>
    <row r="1923" spans="1:4" ht="54">
      <c r="A1923" s="143">
        <v>90823</v>
      </c>
      <c r="B1923" s="144" t="s">
        <v>7880</v>
      </c>
      <c r="C1923" s="143" t="s">
        <v>14</v>
      </c>
      <c r="D1923" s="146">
        <v>442.1</v>
      </c>
    </row>
    <row r="1924" spans="1:4" ht="54">
      <c r="A1924" s="143">
        <v>90824</v>
      </c>
      <c r="B1924" s="144" t="s">
        <v>7881</v>
      </c>
      <c r="C1924" s="143" t="s">
        <v>14</v>
      </c>
      <c r="D1924" s="146">
        <v>631.12</v>
      </c>
    </row>
    <row r="1925" spans="1:4" ht="54">
      <c r="A1925" s="143">
        <v>90825</v>
      </c>
      <c r="B1925" s="144" t="s">
        <v>7882</v>
      </c>
      <c r="C1925" s="143" t="s">
        <v>14</v>
      </c>
      <c r="D1925" s="146">
        <v>702.55</v>
      </c>
    </row>
    <row r="1926" spans="1:4" ht="54">
      <c r="A1926" s="143">
        <v>90830</v>
      </c>
      <c r="B1926" s="144" t="s">
        <v>7883</v>
      </c>
      <c r="C1926" s="143" t="s">
        <v>14</v>
      </c>
      <c r="D1926" s="146">
        <v>181.28</v>
      </c>
    </row>
    <row r="1927" spans="1:4" ht="54">
      <c r="A1927" s="143">
        <v>90831</v>
      </c>
      <c r="B1927" s="144" t="s">
        <v>7884</v>
      </c>
      <c r="C1927" s="143" t="s">
        <v>14</v>
      </c>
      <c r="D1927" s="146">
        <v>160.49</v>
      </c>
    </row>
    <row r="1928" spans="1:4" ht="94.5">
      <c r="A1928" s="143">
        <v>90841</v>
      </c>
      <c r="B1928" s="144" t="s">
        <v>7885</v>
      </c>
      <c r="C1928" s="143" t="s">
        <v>14</v>
      </c>
      <c r="D1928" s="146">
        <v>851.04</v>
      </c>
    </row>
    <row r="1929" spans="1:4" ht="94.5">
      <c r="A1929" s="143">
        <v>90842</v>
      </c>
      <c r="B1929" s="144" t="s">
        <v>7886</v>
      </c>
      <c r="C1929" s="143" t="s">
        <v>14</v>
      </c>
      <c r="D1929" s="146">
        <v>858.07</v>
      </c>
    </row>
    <row r="1930" spans="1:4" ht="94.5">
      <c r="A1930" s="143">
        <v>90843</v>
      </c>
      <c r="B1930" s="144" t="s">
        <v>7887</v>
      </c>
      <c r="C1930" s="143" t="s">
        <v>14</v>
      </c>
      <c r="D1930" s="146">
        <v>903.9</v>
      </c>
    </row>
    <row r="1931" spans="1:4" ht="94.5">
      <c r="A1931" s="143">
        <v>90844</v>
      </c>
      <c r="B1931" s="144" t="s">
        <v>7888</v>
      </c>
      <c r="C1931" s="143" t="s">
        <v>14</v>
      </c>
      <c r="D1931" s="146">
        <v>988.12</v>
      </c>
    </row>
    <row r="1932" spans="1:4" ht="94.5">
      <c r="A1932" s="143">
        <v>90845</v>
      </c>
      <c r="B1932" s="144" t="s">
        <v>9755</v>
      </c>
      <c r="C1932" s="143" t="s">
        <v>14</v>
      </c>
      <c r="D1932" s="146">
        <v>1175.5999999999999</v>
      </c>
    </row>
    <row r="1933" spans="1:4" ht="94.5">
      <c r="A1933" s="143">
        <v>90846</v>
      </c>
      <c r="B1933" s="144" t="s">
        <v>9756</v>
      </c>
      <c r="C1933" s="143" t="s">
        <v>14</v>
      </c>
      <c r="D1933" s="146">
        <v>1248.57</v>
      </c>
    </row>
    <row r="1934" spans="1:4" ht="81">
      <c r="A1934" s="143">
        <v>90847</v>
      </c>
      <c r="B1934" s="144" t="s">
        <v>7889</v>
      </c>
      <c r="C1934" s="143" t="s">
        <v>14</v>
      </c>
      <c r="D1934" s="146">
        <v>690.55</v>
      </c>
    </row>
    <row r="1935" spans="1:4" ht="81">
      <c r="A1935" s="143">
        <v>90848</v>
      </c>
      <c r="B1935" s="144" t="s">
        <v>7890</v>
      </c>
      <c r="C1935" s="143" t="s">
        <v>14</v>
      </c>
      <c r="D1935" s="146">
        <v>697.58</v>
      </c>
    </row>
    <row r="1936" spans="1:4" ht="81">
      <c r="A1936" s="143">
        <v>90849</v>
      </c>
      <c r="B1936" s="144" t="s">
        <v>7891</v>
      </c>
      <c r="C1936" s="143" t="s">
        <v>14</v>
      </c>
      <c r="D1936" s="146">
        <v>722.62</v>
      </c>
    </row>
    <row r="1937" spans="1:4" ht="81">
      <c r="A1937" s="143">
        <v>90850</v>
      </c>
      <c r="B1937" s="144" t="s">
        <v>7892</v>
      </c>
      <c r="C1937" s="143" t="s">
        <v>14</v>
      </c>
      <c r="D1937" s="146">
        <v>806.84</v>
      </c>
    </row>
    <row r="1938" spans="1:4" ht="81">
      <c r="A1938" s="143">
        <v>90851</v>
      </c>
      <c r="B1938" s="144" t="s">
        <v>9757</v>
      </c>
      <c r="C1938" s="143" t="s">
        <v>14</v>
      </c>
      <c r="D1938" s="146">
        <v>994.32</v>
      </c>
    </row>
    <row r="1939" spans="1:4" ht="81">
      <c r="A1939" s="143">
        <v>90852</v>
      </c>
      <c r="B1939" s="144" t="s">
        <v>9758</v>
      </c>
      <c r="C1939" s="143" t="s">
        <v>14</v>
      </c>
      <c r="D1939" s="146">
        <v>1067.29</v>
      </c>
    </row>
    <row r="1940" spans="1:4" ht="54">
      <c r="A1940" s="143">
        <v>91009</v>
      </c>
      <c r="B1940" s="144" t="s">
        <v>7893</v>
      </c>
      <c r="C1940" s="143" t="s">
        <v>14</v>
      </c>
      <c r="D1940" s="146">
        <v>342.29</v>
      </c>
    </row>
    <row r="1941" spans="1:4" ht="54">
      <c r="A1941" s="143">
        <v>91010</v>
      </c>
      <c r="B1941" s="144" t="s">
        <v>7894</v>
      </c>
      <c r="C1941" s="143" t="s">
        <v>14</v>
      </c>
      <c r="D1941" s="146">
        <v>348.34</v>
      </c>
    </row>
    <row r="1942" spans="1:4" ht="54">
      <c r="A1942" s="143">
        <v>91011</v>
      </c>
      <c r="B1942" s="144" t="s">
        <v>7895</v>
      </c>
      <c r="C1942" s="143" t="s">
        <v>14</v>
      </c>
      <c r="D1942" s="146">
        <v>407.53</v>
      </c>
    </row>
    <row r="1943" spans="1:4" ht="54">
      <c r="A1943" s="143">
        <v>91012</v>
      </c>
      <c r="B1943" s="144" t="s">
        <v>7896</v>
      </c>
      <c r="C1943" s="143" t="s">
        <v>14</v>
      </c>
      <c r="D1943" s="146">
        <v>452.6</v>
      </c>
    </row>
    <row r="1944" spans="1:4" ht="81">
      <c r="A1944" s="143">
        <v>91013</v>
      </c>
      <c r="B1944" s="144" t="s">
        <v>7897</v>
      </c>
      <c r="C1944" s="143" t="s">
        <v>14</v>
      </c>
      <c r="D1944" s="146">
        <v>702.4</v>
      </c>
    </row>
    <row r="1945" spans="1:4" ht="81">
      <c r="A1945" s="143">
        <v>91014</v>
      </c>
      <c r="B1945" s="144" t="s">
        <v>7898</v>
      </c>
      <c r="C1945" s="143" t="s">
        <v>14</v>
      </c>
      <c r="D1945" s="146">
        <v>709.99</v>
      </c>
    </row>
    <row r="1946" spans="1:4" ht="81">
      <c r="A1946" s="143">
        <v>91015</v>
      </c>
      <c r="B1946" s="144" t="s">
        <v>7899</v>
      </c>
      <c r="C1946" s="143" t="s">
        <v>14</v>
      </c>
      <c r="D1946" s="146">
        <v>770.73</v>
      </c>
    </row>
    <row r="1947" spans="1:4" ht="81">
      <c r="A1947" s="143">
        <v>91016</v>
      </c>
      <c r="B1947" s="144" t="s">
        <v>7900</v>
      </c>
      <c r="C1947" s="143" t="s">
        <v>14</v>
      </c>
      <c r="D1947" s="146">
        <v>817.34</v>
      </c>
    </row>
    <row r="1948" spans="1:4" ht="40.5">
      <c r="A1948" s="143">
        <v>91287</v>
      </c>
      <c r="B1948" s="144" t="s">
        <v>7901</v>
      </c>
      <c r="C1948" s="143" t="s">
        <v>14</v>
      </c>
      <c r="D1948" s="146">
        <v>158.47999999999999</v>
      </c>
    </row>
    <row r="1949" spans="1:4" ht="40.5">
      <c r="A1949" s="143">
        <v>91292</v>
      </c>
      <c r="B1949" s="144" t="s">
        <v>11991</v>
      </c>
      <c r="C1949" s="143" t="s">
        <v>14</v>
      </c>
      <c r="D1949" s="146">
        <v>235</v>
      </c>
    </row>
    <row r="1950" spans="1:4" ht="54">
      <c r="A1950" s="143">
        <v>91295</v>
      </c>
      <c r="B1950" s="144" t="s">
        <v>7902</v>
      </c>
      <c r="C1950" s="143" t="s">
        <v>14</v>
      </c>
      <c r="D1950" s="146">
        <v>352.55</v>
      </c>
    </row>
    <row r="1951" spans="1:4" ht="54">
      <c r="A1951" s="143">
        <v>91296</v>
      </c>
      <c r="B1951" s="144" t="s">
        <v>7903</v>
      </c>
      <c r="C1951" s="143" t="s">
        <v>14</v>
      </c>
      <c r="D1951" s="146">
        <v>377.01</v>
      </c>
    </row>
    <row r="1952" spans="1:4" ht="54">
      <c r="A1952" s="143">
        <v>91297</v>
      </c>
      <c r="B1952" s="144" t="s">
        <v>7904</v>
      </c>
      <c r="C1952" s="143" t="s">
        <v>14</v>
      </c>
      <c r="D1952" s="146">
        <v>414.36</v>
      </c>
    </row>
    <row r="1953" spans="1:4" ht="54">
      <c r="A1953" s="143">
        <v>91298</v>
      </c>
      <c r="B1953" s="144" t="s">
        <v>7905</v>
      </c>
      <c r="C1953" s="143" t="s">
        <v>14</v>
      </c>
      <c r="D1953" s="146">
        <v>715.39</v>
      </c>
    </row>
    <row r="1954" spans="1:4" ht="54">
      <c r="A1954" s="143">
        <v>91299</v>
      </c>
      <c r="B1954" s="144" t="s">
        <v>7906</v>
      </c>
      <c r="C1954" s="143" t="s">
        <v>14</v>
      </c>
      <c r="D1954" s="146">
        <v>991.9</v>
      </c>
    </row>
    <row r="1955" spans="1:4" ht="54">
      <c r="A1955" s="143">
        <v>91304</v>
      </c>
      <c r="B1955" s="144" t="s">
        <v>7907</v>
      </c>
      <c r="C1955" s="143" t="s">
        <v>14</v>
      </c>
      <c r="D1955" s="146">
        <v>104.96</v>
      </c>
    </row>
    <row r="1956" spans="1:4" ht="54">
      <c r="A1956" s="143">
        <v>91305</v>
      </c>
      <c r="B1956" s="144" t="s">
        <v>7908</v>
      </c>
      <c r="C1956" s="143" t="s">
        <v>14</v>
      </c>
      <c r="D1956" s="146">
        <v>107.98</v>
      </c>
    </row>
    <row r="1957" spans="1:4" ht="54">
      <c r="A1957" s="143">
        <v>91306</v>
      </c>
      <c r="B1957" s="144" t="s">
        <v>7909</v>
      </c>
      <c r="C1957" s="143" t="s">
        <v>14</v>
      </c>
      <c r="D1957" s="146">
        <v>160.49</v>
      </c>
    </row>
    <row r="1958" spans="1:4" ht="54">
      <c r="A1958" s="143">
        <v>91307</v>
      </c>
      <c r="B1958" s="144" t="s">
        <v>7910</v>
      </c>
      <c r="C1958" s="143" t="s">
        <v>14</v>
      </c>
      <c r="D1958" s="146">
        <v>90.27</v>
      </c>
    </row>
    <row r="1959" spans="1:4" ht="94.5">
      <c r="A1959" s="143">
        <v>91312</v>
      </c>
      <c r="B1959" s="144" t="s">
        <v>7911</v>
      </c>
      <c r="C1959" s="143" t="s">
        <v>14</v>
      </c>
      <c r="D1959" s="146">
        <v>725.26</v>
      </c>
    </row>
    <row r="1960" spans="1:4" ht="94.5">
      <c r="A1960" s="143">
        <v>91313</v>
      </c>
      <c r="B1960" s="144" t="s">
        <v>7912</v>
      </c>
      <c r="C1960" s="143" t="s">
        <v>14</v>
      </c>
      <c r="D1960" s="146">
        <v>714.12</v>
      </c>
    </row>
    <row r="1961" spans="1:4" ht="94.5">
      <c r="A1961" s="143">
        <v>91314</v>
      </c>
      <c r="B1961" s="144" t="s">
        <v>7913</v>
      </c>
      <c r="C1961" s="143" t="s">
        <v>14</v>
      </c>
      <c r="D1961" s="146">
        <v>753.38</v>
      </c>
    </row>
    <row r="1962" spans="1:4" ht="94.5">
      <c r="A1962" s="143">
        <v>91315</v>
      </c>
      <c r="B1962" s="144" t="s">
        <v>7914</v>
      </c>
      <c r="C1962" s="143" t="s">
        <v>14</v>
      </c>
      <c r="D1962" s="146">
        <v>837.14</v>
      </c>
    </row>
    <row r="1963" spans="1:4" ht="94.5">
      <c r="A1963" s="143">
        <v>91316</v>
      </c>
      <c r="B1963" s="144" t="s">
        <v>9759</v>
      </c>
      <c r="C1963" s="143" t="s">
        <v>14</v>
      </c>
      <c r="D1963" s="146">
        <v>1025.08</v>
      </c>
    </row>
    <row r="1964" spans="1:4" ht="94.5">
      <c r="A1964" s="143">
        <v>91317</v>
      </c>
      <c r="B1964" s="144" t="s">
        <v>9760</v>
      </c>
      <c r="C1964" s="143" t="s">
        <v>14</v>
      </c>
      <c r="D1964" s="146">
        <v>1097.5899999999999</v>
      </c>
    </row>
    <row r="1965" spans="1:4" ht="81">
      <c r="A1965" s="143">
        <v>91318</v>
      </c>
      <c r="B1965" s="144" t="s">
        <v>7915</v>
      </c>
      <c r="C1965" s="143" t="s">
        <v>14</v>
      </c>
      <c r="D1965" s="146">
        <v>617.28</v>
      </c>
    </row>
    <row r="1966" spans="1:4" ht="81">
      <c r="A1966" s="143">
        <v>91319</v>
      </c>
      <c r="B1966" s="144" t="s">
        <v>7916</v>
      </c>
      <c r="C1966" s="143" t="s">
        <v>14</v>
      </c>
      <c r="D1966" s="146">
        <v>623.85</v>
      </c>
    </row>
    <row r="1967" spans="1:4" ht="81">
      <c r="A1967" s="143">
        <v>91320</v>
      </c>
      <c r="B1967" s="144" t="s">
        <v>7917</v>
      </c>
      <c r="C1967" s="143" t="s">
        <v>14</v>
      </c>
      <c r="D1967" s="146">
        <v>648.41999999999996</v>
      </c>
    </row>
    <row r="1968" spans="1:4" ht="81">
      <c r="A1968" s="143">
        <v>91321</v>
      </c>
      <c r="B1968" s="144" t="s">
        <v>7918</v>
      </c>
      <c r="C1968" s="143" t="s">
        <v>14</v>
      </c>
      <c r="D1968" s="146">
        <v>732.18</v>
      </c>
    </row>
    <row r="1969" spans="1:4" ht="81">
      <c r="A1969" s="143">
        <v>91322</v>
      </c>
      <c r="B1969" s="144" t="s">
        <v>9761</v>
      </c>
      <c r="C1969" s="143" t="s">
        <v>14</v>
      </c>
      <c r="D1969" s="146">
        <v>920.12</v>
      </c>
    </row>
    <row r="1970" spans="1:4" ht="81">
      <c r="A1970" s="143">
        <v>91323</v>
      </c>
      <c r="B1970" s="144" t="s">
        <v>9762</v>
      </c>
      <c r="C1970" s="143" t="s">
        <v>14</v>
      </c>
      <c r="D1970" s="146">
        <v>992.63</v>
      </c>
    </row>
    <row r="1971" spans="1:4" ht="81">
      <c r="A1971" s="143">
        <v>91324</v>
      </c>
      <c r="B1971" s="144" t="s">
        <v>7919</v>
      </c>
      <c r="C1971" s="143" t="s">
        <v>14</v>
      </c>
      <c r="D1971" s="146">
        <v>629.13</v>
      </c>
    </row>
    <row r="1972" spans="1:4" ht="81">
      <c r="A1972" s="143">
        <v>91325</v>
      </c>
      <c r="B1972" s="144" t="s">
        <v>7920</v>
      </c>
      <c r="C1972" s="143" t="s">
        <v>14</v>
      </c>
      <c r="D1972" s="146">
        <v>636.26</v>
      </c>
    </row>
    <row r="1973" spans="1:4" ht="81">
      <c r="A1973" s="143">
        <v>91326</v>
      </c>
      <c r="B1973" s="144" t="s">
        <v>7921</v>
      </c>
      <c r="C1973" s="143" t="s">
        <v>14</v>
      </c>
      <c r="D1973" s="146">
        <v>696.53</v>
      </c>
    </row>
    <row r="1974" spans="1:4" ht="81">
      <c r="A1974" s="143">
        <v>91327</v>
      </c>
      <c r="B1974" s="144" t="s">
        <v>7922</v>
      </c>
      <c r="C1974" s="143" t="s">
        <v>14</v>
      </c>
      <c r="D1974" s="146">
        <v>742.68</v>
      </c>
    </row>
    <row r="1975" spans="1:4" ht="81">
      <c r="A1975" s="143">
        <v>91328</v>
      </c>
      <c r="B1975" s="144" t="s">
        <v>7923</v>
      </c>
      <c r="C1975" s="143" t="s">
        <v>14</v>
      </c>
      <c r="D1975" s="146">
        <v>712.66</v>
      </c>
    </row>
    <row r="1976" spans="1:4" ht="81">
      <c r="A1976" s="143">
        <v>91329</v>
      </c>
      <c r="B1976" s="144" t="s">
        <v>7924</v>
      </c>
      <c r="C1976" s="143" t="s">
        <v>14</v>
      </c>
      <c r="D1976" s="146">
        <v>639.39</v>
      </c>
    </row>
    <row r="1977" spans="1:4" ht="81">
      <c r="A1977" s="143">
        <v>91330</v>
      </c>
      <c r="B1977" s="144" t="s">
        <v>7925</v>
      </c>
      <c r="C1977" s="143" t="s">
        <v>14</v>
      </c>
      <c r="D1977" s="146">
        <v>738.66</v>
      </c>
    </row>
    <row r="1978" spans="1:4" ht="81">
      <c r="A1978" s="143">
        <v>91331</v>
      </c>
      <c r="B1978" s="144" t="s">
        <v>7926</v>
      </c>
      <c r="C1978" s="143" t="s">
        <v>14</v>
      </c>
      <c r="D1978" s="146">
        <v>664.93</v>
      </c>
    </row>
    <row r="1979" spans="1:4" ht="81">
      <c r="A1979" s="143">
        <v>91332</v>
      </c>
      <c r="B1979" s="144" t="s">
        <v>7927</v>
      </c>
      <c r="C1979" s="143" t="s">
        <v>14</v>
      </c>
      <c r="D1979" s="146">
        <v>777.56</v>
      </c>
    </row>
    <row r="1980" spans="1:4" ht="81">
      <c r="A1980" s="143">
        <v>91333</v>
      </c>
      <c r="B1980" s="144" t="s">
        <v>7928</v>
      </c>
      <c r="C1980" s="143" t="s">
        <v>14</v>
      </c>
      <c r="D1980" s="146">
        <v>703.36</v>
      </c>
    </row>
    <row r="1981" spans="1:4" ht="81">
      <c r="A1981" s="143">
        <v>91334</v>
      </c>
      <c r="B1981" s="144" t="s">
        <v>7929</v>
      </c>
      <c r="C1981" s="143" t="s">
        <v>14</v>
      </c>
      <c r="D1981" s="146">
        <v>1078.5899999999999</v>
      </c>
    </row>
    <row r="1982" spans="1:4" ht="81">
      <c r="A1982" s="143">
        <v>91335</v>
      </c>
      <c r="B1982" s="144" t="s">
        <v>7930</v>
      </c>
      <c r="C1982" s="143" t="s">
        <v>14</v>
      </c>
      <c r="D1982" s="146">
        <v>1004.39</v>
      </c>
    </row>
    <row r="1983" spans="1:4" ht="81">
      <c r="A1983" s="143">
        <v>91336</v>
      </c>
      <c r="B1983" s="144" t="s">
        <v>7931</v>
      </c>
      <c r="C1983" s="143" t="s">
        <v>14</v>
      </c>
      <c r="D1983" s="146">
        <v>1355.1</v>
      </c>
    </row>
    <row r="1984" spans="1:4" ht="81">
      <c r="A1984" s="143">
        <v>91337</v>
      </c>
      <c r="B1984" s="144" t="s">
        <v>7932</v>
      </c>
      <c r="C1984" s="143" t="s">
        <v>14</v>
      </c>
      <c r="D1984" s="146">
        <v>1280.9000000000001</v>
      </c>
    </row>
    <row r="1985" spans="1:4" ht="40.5">
      <c r="A1985" s="143">
        <v>100659</v>
      </c>
      <c r="B1985" s="144" t="s">
        <v>7933</v>
      </c>
      <c r="C1985" s="143" t="s">
        <v>10</v>
      </c>
      <c r="D1985" s="146">
        <v>7.71</v>
      </c>
    </row>
    <row r="1986" spans="1:4" ht="40.5">
      <c r="A1986" s="143">
        <v>100660</v>
      </c>
      <c r="B1986" s="144" t="s">
        <v>7934</v>
      </c>
      <c r="C1986" s="143" t="s">
        <v>10</v>
      </c>
      <c r="D1986" s="146">
        <v>5.4</v>
      </c>
    </row>
    <row r="1987" spans="1:4" ht="81">
      <c r="A1987" s="143">
        <v>100675</v>
      </c>
      <c r="B1987" s="144" t="s">
        <v>7935</v>
      </c>
      <c r="C1987" s="143" t="s">
        <v>14</v>
      </c>
      <c r="D1987" s="146">
        <v>993.1</v>
      </c>
    </row>
    <row r="1988" spans="1:4" ht="27">
      <c r="A1988" s="143">
        <v>100676</v>
      </c>
      <c r="B1988" s="144" t="s">
        <v>7936</v>
      </c>
      <c r="C1988" s="143" t="s">
        <v>14</v>
      </c>
      <c r="D1988" s="146">
        <v>133.91</v>
      </c>
    </row>
    <row r="1989" spans="1:4" ht="94.5">
      <c r="A1989" s="143">
        <v>100678</v>
      </c>
      <c r="B1989" s="144" t="s">
        <v>7937</v>
      </c>
      <c r="C1989" s="143" t="s">
        <v>14</v>
      </c>
      <c r="D1989" s="146">
        <v>862.89</v>
      </c>
    </row>
    <row r="1990" spans="1:4" ht="94.5">
      <c r="A1990" s="143">
        <v>100679</v>
      </c>
      <c r="B1990" s="144" t="s">
        <v>7938</v>
      </c>
      <c r="C1990" s="143" t="s">
        <v>14</v>
      </c>
      <c r="D1990" s="146">
        <v>737.11</v>
      </c>
    </row>
    <row r="1991" spans="1:4" ht="94.5">
      <c r="A1991" s="143">
        <v>100680</v>
      </c>
      <c r="B1991" s="144" t="s">
        <v>7939</v>
      </c>
      <c r="C1991" s="143" t="s">
        <v>14</v>
      </c>
      <c r="D1991" s="146">
        <v>870.48</v>
      </c>
    </row>
    <row r="1992" spans="1:4" ht="94.5">
      <c r="A1992" s="143">
        <v>100681</v>
      </c>
      <c r="B1992" s="144" t="s">
        <v>7940</v>
      </c>
      <c r="C1992" s="143" t="s">
        <v>14</v>
      </c>
      <c r="D1992" s="146">
        <v>899.15</v>
      </c>
    </row>
    <row r="1993" spans="1:4" ht="94.5">
      <c r="A1993" s="143">
        <v>100682</v>
      </c>
      <c r="B1993" s="144" t="s">
        <v>7941</v>
      </c>
      <c r="C1993" s="143" t="s">
        <v>14</v>
      </c>
      <c r="D1993" s="146">
        <v>755.2</v>
      </c>
    </row>
    <row r="1994" spans="1:4" ht="94.5">
      <c r="A1994" s="143">
        <v>100683</v>
      </c>
      <c r="B1994" s="144" t="s">
        <v>7942</v>
      </c>
      <c r="C1994" s="143" t="s">
        <v>14</v>
      </c>
      <c r="D1994" s="146">
        <v>952.01</v>
      </c>
    </row>
    <row r="1995" spans="1:4" ht="94.5">
      <c r="A1995" s="143">
        <v>100684</v>
      </c>
      <c r="B1995" s="144" t="s">
        <v>7943</v>
      </c>
      <c r="C1995" s="143" t="s">
        <v>14</v>
      </c>
      <c r="D1995" s="146">
        <v>801.49</v>
      </c>
    </row>
    <row r="1996" spans="1:4" ht="94.5">
      <c r="A1996" s="143">
        <v>100685</v>
      </c>
      <c r="B1996" s="144" t="s">
        <v>7944</v>
      </c>
      <c r="C1996" s="143" t="s">
        <v>14</v>
      </c>
      <c r="D1996" s="146">
        <v>998.62</v>
      </c>
    </row>
    <row r="1997" spans="1:4" ht="94.5">
      <c r="A1997" s="143">
        <v>100686</v>
      </c>
      <c r="B1997" s="144" t="s">
        <v>7945</v>
      </c>
      <c r="C1997" s="143" t="s">
        <v>14</v>
      </c>
      <c r="D1997" s="146">
        <v>847.64</v>
      </c>
    </row>
    <row r="1998" spans="1:4" ht="94.5">
      <c r="A1998" s="143">
        <v>100687</v>
      </c>
      <c r="B1998" s="144" t="s">
        <v>7946</v>
      </c>
      <c r="C1998" s="143" t="s">
        <v>14</v>
      </c>
      <c r="D1998" s="146">
        <v>873.15</v>
      </c>
    </row>
    <row r="1999" spans="1:4" ht="94.5">
      <c r="A1999" s="143">
        <v>100688</v>
      </c>
      <c r="B1999" s="144" t="s">
        <v>7947</v>
      </c>
      <c r="C1999" s="143" t="s">
        <v>14</v>
      </c>
      <c r="D1999" s="146">
        <v>747.37</v>
      </c>
    </row>
    <row r="2000" spans="1:4" ht="94.5">
      <c r="A2000" s="143">
        <v>100689</v>
      </c>
      <c r="B2000" s="144" t="s">
        <v>7948</v>
      </c>
      <c r="C2000" s="143" t="s">
        <v>14</v>
      </c>
      <c r="D2000" s="146">
        <v>958.84</v>
      </c>
    </row>
    <row r="2001" spans="1:4" ht="94.5">
      <c r="A2001" s="143">
        <v>100690</v>
      </c>
      <c r="B2001" s="144" t="s">
        <v>7949</v>
      </c>
      <c r="C2001" s="143" t="s">
        <v>14</v>
      </c>
      <c r="D2001" s="146">
        <v>808.32</v>
      </c>
    </row>
    <row r="2002" spans="1:4" ht="81">
      <c r="A2002" s="143">
        <v>100691</v>
      </c>
      <c r="B2002" s="144" t="s">
        <v>7950</v>
      </c>
      <c r="C2002" s="143" t="s">
        <v>14</v>
      </c>
      <c r="D2002" s="146">
        <v>1259.8699999999999</v>
      </c>
    </row>
    <row r="2003" spans="1:4" ht="81">
      <c r="A2003" s="143">
        <v>100692</v>
      </c>
      <c r="B2003" s="144" t="s">
        <v>7951</v>
      </c>
      <c r="C2003" s="143" t="s">
        <v>14</v>
      </c>
      <c r="D2003" s="146">
        <v>1109.3499999999999</v>
      </c>
    </row>
    <row r="2004" spans="1:4" ht="94.5">
      <c r="A2004" s="143">
        <v>100693</v>
      </c>
      <c r="B2004" s="144" t="s">
        <v>7952</v>
      </c>
      <c r="C2004" s="143" t="s">
        <v>14</v>
      </c>
      <c r="D2004" s="146">
        <v>1536.38</v>
      </c>
    </row>
    <row r="2005" spans="1:4" ht="94.5">
      <c r="A2005" s="143">
        <v>100694</v>
      </c>
      <c r="B2005" s="144" t="s">
        <v>7953</v>
      </c>
      <c r="C2005" s="143" t="s">
        <v>14</v>
      </c>
      <c r="D2005" s="146">
        <v>1385.86</v>
      </c>
    </row>
    <row r="2006" spans="1:4" ht="54">
      <c r="A2006" s="143">
        <v>100695</v>
      </c>
      <c r="B2006" s="144" t="s">
        <v>7954</v>
      </c>
      <c r="C2006" s="143" t="s">
        <v>14</v>
      </c>
      <c r="D2006" s="146">
        <v>44.6</v>
      </c>
    </row>
    <row r="2007" spans="1:4" ht="54">
      <c r="A2007" s="143">
        <v>100696</v>
      </c>
      <c r="B2007" s="144" t="s">
        <v>7955</v>
      </c>
      <c r="C2007" s="143" t="s">
        <v>14</v>
      </c>
      <c r="D2007" s="146">
        <v>49.55</v>
      </c>
    </row>
    <row r="2008" spans="1:4" ht="54">
      <c r="A2008" s="143">
        <v>100697</v>
      </c>
      <c r="B2008" s="144" t="s">
        <v>7956</v>
      </c>
      <c r="C2008" s="143" t="s">
        <v>14</v>
      </c>
      <c r="D2008" s="146">
        <v>54.55</v>
      </c>
    </row>
    <row r="2009" spans="1:4" ht="54">
      <c r="A2009" s="143">
        <v>100698</v>
      </c>
      <c r="B2009" s="144" t="s">
        <v>7957</v>
      </c>
      <c r="C2009" s="143" t="s">
        <v>14</v>
      </c>
      <c r="D2009" s="146">
        <v>59.53</v>
      </c>
    </row>
    <row r="2010" spans="1:4" ht="54">
      <c r="A2010" s="143">
        <v>100699</v>
      </c>
      <c r="B2010" s="144" t="s">
        <v>7958</v>
      </c>
      <c r="C2010" s="143" t="s">
        <v>14</v>
      </c>
      <c r="D2010" s="146">
        <v>70.67</v>
      </c>
    </row>
    <row r="2011" spans="1:4" ht="54">
      <c r="A2011" s="143">
        <v>100700</v>
      </c>
      <c r="B2011" s="144" t="s">
        <v>7959</v>
      </c>
      <c r="C2011" s="143" t="s">
        <v>14</v>
      </c>
      <c r="D2011" s="146">
        <v>760.16</v>
      </c>
    </row>
    <row r="2012" spans="1:4" ht="94.5">
      <c r="A2012" s="143">
        <v>100712</v>
      </c>
      <c r="B2012" s="144" t="s">
        <v>7960</v>
      </c>
      <c r="C2012" s="143" t="s">
        <v>14</v>
      </c>
      <c r="D2012" s="146">
        <v>726.53</v>
      </c>
    </row>
    <row r="2013" spans="1:4" ht="94.5">
      <c r="A2013" s="143">
        <v>100665</v>
      </c>
      <c r="B2013" s="144" t="s">
        <v>7961</v>
      </c>
      <c r="C2013" s="143" t="s">
        <v>11</v>
      </c>
      <c r="D2013" s="146">
        <v>1114.17</v>
      </c>
    </row>
    <row r="2014" spans="1:4" ht="94.5">
      <c r="A2014" s="143">
        <v>100666</v>
      </c>
      <c r="B2014" s="144" t="s">
        <v>7962</v>
      </c>
      <c r="C2014" s="143" t="s">
        <v>11</v>
      </c>
      <c r="D2014" s="146">
        <v>873.68</v>
      </c>
    </row>
    <row r="2015" spans="1:4" ht="94.5">
      <c r="A2015" s="143">
        <v>100667</v>
      </c>
      <c r="B2015" s="144" t="s">
        <v>7963</v>
      </c>
      <c r="C2015" s="143" t="s">
        <v>11</v>
      </c>
      <c r="D2015" s="146">
        <v>1454.15</v>
      </c>
    </row>
    <row r="2016" spans="1:4" ht="67.5">
      <c r="A2016" s="143">
        <v>100668</v>
      </c>
      <c r="B2016" s="144" t="s">
        <v>7964</v>
      </c>
      <c r="C2016" s="143" t="s">
        <v>11</v>
      </c>
      <c r="D2016" s="146">
        <v>1713.16</v>
      </c>
    </row>
    <row r="2017" spans="1:4" ht="81">
      <c r="A2017" s="143">
        <v>100669</v>
      </c>
      <c r="B2017" s="144" t="s">
        <v>7965</v>
      </c>
      <c r="C2017" s="143" t="s">
        <v>11</v>
      </c>
      <c r="D2017" s="146">
        <v>1019.51</v>
      </c>
    </row>
    <row r="2018" spans="1:4" ht="94.5">
      <c r="A2018" s="143">
        <v>100670</v>
      </c>
      <c r="B2018" s="144" t="s">
        <v>7966</v>
      </c>
      <c r="C2018" s="143" t="s">
        <v>11</v>
      </c>
      <c r="D2018" s="146">
        <v>1391.07</v>
      </c>
    </row>
    <row r="2019" spans="1:4" ht="94.5">
      <c r="A2019" s="143">
        <v>100671</v>
      </c>
      <c r="B2019" s="144" t="s">
        <v>7967</v>
      </c>
      <c r="C2019" s="143" t="s">
        <v>11</v>
      </c>
      <c r="D2019" s="146">
        <v>1736.6</v>
      </c>
    </row>
    <row r="2020" spans="1:4" ht="94.5">
      <c r="A2020" s="143">
        <v>100672</v>
      </c>
      <c r="B2020" s="144" t="s">
        <v>7968</v>
      </c>
      <c r="C2020" s="143" t="s">
        <v>11</v>
      </c>
      <c r="D2020" s="146">
        <v>1106.07</v>
      </c>
    </row>
    <row r="2021" spans="1:4" ht="27">
      <c r="A2021" s="143">
        <v>100701</v>
      </c>
      <c r="B2021" s="144" t="s">
        <v>7969</v>
      </c>
      <c r="C2021" s="143" t="s">
        <v>11</v>
      </c>
      <c r="D2021" s="146">
        <v>671.15</v>
      </c>
    </row>
    <row r="2022" spans="1:4" ht="67.5">
      <c r="A2022" s="143">
        <v>94559</v>
      </c>
      <c r="B2022" s="144" t="s">
        <v>7970</v>
      </c>
      <c r="C2022" s="143" t="s">
        <v>11</v>
      </c>
      <c r="D2022" s="146">
        <v>778.34</v>
      </c>
    </row>
    <row r="2023" spans="1:4" ht="67.5">
      <c r="A2023" s="143">
        <v>94562</v>
      </c>
      <c r="B2023" s="144" t="s">
        <v>7971</v>
      </c>
      <c r="C2023" s="143" t="s">
        <v>11</v>
      </c>
      <c r="D2023" s="146">
        <v>766.97</v>
      </c>
    </row>
    <row r="2024" spans="1:4" ht="40.5">
      <c r="A2024" s="143">
        <v>94587</v>
      </c>
      <c r="B2024" s="144" t="s">
        <v>7972</v>
      </c>
      <c r="C2024" s="143" t="s">
        <v>10</v>
      </c>
      <c r="D2024" s="146">
        <v>69.569999999999993</v>
      </c>
    </row>
    <row r="2025" spans="1:4" ht="27">
      <c r="A2025" s="143">
        <v>94588</v>
      </c>
      <c r="B2025" s="144" t="s">
        <v>7973</v>
      </c>
      <c r="C2025" s="143" t="s">
        <v>10</v>
      </c>
      <c r="D2025" s="146">
        <v>65.180000000000007</v>
      </c>
    </row>
    <row r="2026" spans="1:4" ht="94.5">
      <c r="A2026" s="143">
        <v>99837</v>
      </c>
      <c r="B2026" s="144" t="s">
        <v>6977</v>
      </c>
      <c r="C2026" s="143" t="s">
        <v>10</v>
      </c>
      <c r="D2026" s="146">
        <v>614.59</v>
      </c>
    </row>
    <row r="2027" spans="1:4" ht="81">
      <c r="A2027" s="143">
        <v>99839</v>
      </c>
      <c r="B2027" s="144" t="s">
        <v>6978</v>
      </c>
      <c r="C2027" s="143" t="s">
        <v>10</v>
      </c>
      <c r="D2027" s="146">
        <v>506.66</v>
      </c>
    </row>
    <row r="2028" spans="1:4" ht="40.5">
      <c r="A2028" s="143">
        <v>99841</v>
      </c>
      <c r="B2028" s="144" t="s">
        <v>6979</v>
      </c>
      <c r="C2028" s="143" t="s">
        <v>10</v>
      </c>
      <c r="D2028" s="146">
        <v>1556.59</v>
      </c>
    </row>
    <row r="2029" spans="1:4" ht="27">
      <c r="A2029" s="143">
        <v>99855</v>
      </c>
      <c r="B2029" s="144" t="s">
        <v>6980</v>
      </c>
      <c r="C2029" s="143" t="s">
        <v>10</v>
      </c>
      <c r="D2029" s="146">
        <v>111.99</v>
      </c>
    </row>
    <row r="2030" spans="1:4" ht="27">
      <c r="A2030" s="143">
        <v>99857</v>
      </c>
      <c r="B2030" s="144" t="s">
        <v>6981</v>
      </c>
      <c r="C2030" s="143" t="s">
        <v>10</v>
      </c>
      <c r="D2030" s="146">
        <v>75.27</v>
      </c>
    </row>
    <row r="2031" spans="1:4" ht="40.5">
      <c r="A2031" s="143">
        <v>99861</v>
      </c>
      <c r="B2031" s="144" t="s">
        <v>6982</v>
      </c>
      <c r="C2031" s="143" t="s">
        <v>11</v>
      </c>
      <c r="D2031" s="146">
        <v>614.07000000000005</v>
      </c>
    </row>
    <row r="2032" spans="1:4" ht="40.5">
      <c r="A2032" s="143">
        <v>99862</v>
      </c>
      <c r="B2032" s="144" t="s">
        <v>6983</v>
      </c>
      <c r="C2032" s="143" t="s">
        <v>11</v>
      </c>
      <c r="D2032" s="146">
        <v>493.46</v>
      </c>
    </row>
    <row r="2033" spans="1:4" ht="27">
      <c r="A2033" s="143">
        <v>90838</v>
      </c>
      <c r="B2033" s="144" t="s">
        <v>7974</v>
      </c>
      <c r="C2033" s="143" t="s">
        <v>14</v>
      </c>
      <c r="D2033" s="146">
        <v>1661.71</v>
      </c>
    </row>
    <row r="2034" spans="1:4" ht="40.5">
      <c r="A2034" s="143">
        <v>91338</v>
      </c>
      <c r="B2034" s="144" t="s">
        <v>7975</v>
      </c>
      <c r="C2034" s="143" t="s">
        <v>11</v>
      </c>
      <c r="D2034" s="146">
        <v>790.19</v>
      </c>
    </row>
    <row r="2035" spans="1:4" ht="54">
      <c r="A2035" s="143">
        <v>91341</v>
      </c>
      <c r="B2035" s="144" t="s">
        <v>7976</v>
      </c>
      <c r="C2035" s="143" t="s">
        <v>11</v>
      </c>
      <c r="D2035" s="146">
        <v>618.38</v>
      </c>
    </row>
    <row r="2036" spans="1:4" ht="54">
      <c r="A2036" s="143">
        <v>94805</v>
      </c>
      <c r="B2036" s="144" t="s">
        <v>7977</v>
      </c>
      <c r="C2036" s="143" t="s">
        <v>14</v>
      </c>
      <c r="D2036" s="146">
        <v>777.18</v>
      </c>
    </row>
    <row r="2037" spans="1:4" ht="54">
      <c r="A2037" s="143">
        <v>94806</v>
      </c>
      <c r="B2037" s="144" t="s">
        <v>7978</v>
      </c>
      <c r="C2037" s="143" t="s">
        <v>14</v>
      </c>
      <c r="D2037" s="146">
        <v>785.54</v>
      </c>
    </row>
    <row r="2038" spans="1:4" ht="54">
      <c r="A2038" s="143">
        <v>94807</v>
      </c>
      <c r="B2038" s="144" t="s">
        <v>7979</v>
      </c>
      <c r="C2038" s="143" t="s">
        <v>14</v>
      </c>
      <c r="D2038" s="146">
        <v>714.75</v>
      </c>
    </row>
    <row r="2039" spans="1:4" ht="54">
      <c r="A2039" s="143">
        <v>100702</v>
      </c>
      <c r="B2039" s="144" t="s">
        <v>7980</v>
      </c>
      <c r="C2039" s="143" t="s">
        <v>11</v>
      </c>
      <c r="D2039" s="146">
        <v>431.49</v>
      </c>
    </row>
    <row r="2040" spans="1:4" ht="27">
      <c r="A2040" s="143">
        <v>102188</v>
      </c>
      <c r="B2040" s="144" t="s">
        <v>9763</v>
      </c>
      <c r="C2040" s="143" t="s">
        <v>14</v>
      </c>
      <c r="D2040" s="146">
        <v>1029.55</v>
      </c>
    </row>
    <row r="2041" spans="1:4" ht="81">
      <c r="A2041" s="143">
        <v>102189</v>
      </c>
      <c r="B2041" s="144" t="s">
        <v>9764</v>
      </c>
      <c r="C2041" s="143" t="s">
        <v>14</v>
      </c>
      <c r="D2041" s="146">
        <v>247.29</v>
      </c>
    </row>
    <row r="2042" spans="1:4" ht="27">
      <c r="A2042" s="143">
        <v>100703</v>
      </c>
      <c r="B2042" s="144" t="s">
        <v>7981</v>
      </c>
      <c r="C2042" s="143" t="s">
        <v>14</v>
      </c>
      <c r="D2042" s="146">
        <v>31.97</v>
      </c>
    </row>
    <row r="2043" spans="1:4" ht="40.5">
      <c r="A2043" s="143">
        <v>100704</v>
      </c>
      <c r="B2043" s="144" t="s">
        <v>7982</v>
      </c>
      <c r="C2043" s="143" t="s">
        <v>14</v>
      </c>
      <c r="D2043" s="146">
        <v>70.23</v>
      </c>
    </row>
    <row r="2044" spans="1:4" ht="27">
      <c r="A2044" s="143">
        <v>100705</v>
      </c>
      <c r="B2044" s="144" t="s">
        <v>7983</v>
      </c>
      <c r="C2044" s="143" t="s">
        <v>14</v>
      </c>
      <c r="D2044" s="146">
        <v>76.64</v>
      </c>
    </row>
    <row r="2045" spans="1:4" ht="27">
      <c r="A2045" s="143">
        <v>100706</v>
      </c>
      <c r="B2045" s="144" t="s">
        <v>7984</v>
      </c>
      <c r="C2045" s="143" t="s">
        <v>14</v>
      </c>
      <c r="D2045" s="146">
        <v>63.17</v>
      </c>
    </row>
    <row r="2046" spans="1:4" ht="27">
      <c r="A2046" s="143">
        <v>100707</v>
      </c>
      <c r="B2046" s="144" t="s">
        <v>7985</v>
      </c>
      <c r="C2046" s="143" t="s">
        <v>14</v>
      </c>
      <c r="D2046" s="146">
        <v>148.51</v>
      </c>
    </row>
    <row r="2047" spans="1:4" ht="27">
      <c r="A2047" s="143">
        <v>100708</v>
      </c>
      <c r="B2047" s="144" t="s">
        <v>7986</v>
      </c>
      <c r="C2047" s="143" t="s">
        <v>14</v>
      </c>
      <c r="D2047" s="146">
        <v>188.21</v>
      </c>
    </row>
    <row r="2048" spans="1:4" ht="54">
      <c r="A2048" s="143">
        <v>100709</v>
      </c>
      <c r="B2048" s="144" t="s">
        <v>7987</v>
      </c>
      <c r="C2048" s="143" t="s">
        <v>14</v>
      </c>
      <c r="D2048" s="146">
        <v>39.42</v>
      </c>
    </row>
    <row r="2049" spans="1:4" ht="27">
      <c r="A2049" s="143">
        <v>100710</v>
      </c>
      <c r="B2049" s="144" t="s">
        <v>7988</v>
      </c>
      <c r="C2049" s="143" t="s">
        <v>14</v>
      </c>
      <c r="D2049" s="146">
        <v>111.16</v>
      </c>
    </row>
    <row r="2050" spans="1:4" ht="40.5">
      <c r="A2050" s="143">
        <v>102151</v>
      </c>
      <c r="B2050" s="144" t="s">
        <v>9765</v>
      </c>
      <c r="C2050" s="143" t="s">
        <v>11</v>
      </c>
      <c r="D2050" s="146">
        <v>226.75</v>
      </c>
    </row>
    <row r="2051" spans="1:4" ht="40.5">
      <c r="A2051" s="143">
        <v>102152</v>
      </c>
      <c r="B2051" s="144" t="s">
        <v>9766</v>
      </c>
      <c r="C2051" s="143" t="s">
        <v>11</v>
      </c>
      <c r="D2051" s="146">
        <v>290.08</v>
      </c>
    </row>
    <row r="2052" spans="1:4" ht="40.5">
      <c r="A2052" s="143">
        <v>102153</v>
      </c>
      <c r="B2052" s="144" t="s">
        <v>9767</v>
      </c>
      <c r="C2052" s="143" t="s">
        <v>11</v>
      </c>
      <c r="D2052" s="146">
        <v>374.52</v>
      </c>
    </row>
    <row r="2053" spans="1:4" ht="40.5">
      <c r="A2053" s="143">
        <v>102154</v>
      </c>
      <c r="B2053" s="144" t="s">
        <v>9768</v>
      </c>
      <c r="C2053" s="143" t="s">
        <v>11</v>
      </c>
      <c r="D2053" s="146">
        <v>325.18</v>
      </c>
    </row>
    <row r="2054" spans="1:4" ht="40.5">
      <c r="A2054" s="143">
        <v>102155</v>
      </c>
      <c r="B2054" s="144" t="s">
        <v>9769</v>
      </c>
      <c r="C2054" s="143" t="s">
        <v>11</v>
      </c>
      <c r="D2054" s="146">
        <v>394.24</v>
      </c>
    </row>
    <row r="2055" spans="1:4" ht="40.5">
      <c r="A2055" s="143">
        <v>102156</v>
      </c>
      <c r="B2055" s="144" t="s">
        <v>9770</v>
      </c>
      <c r="C2055" s="143" t="s">
        <v>11</v>
      </c>
      <c r="D2055" s="146">
        <v>381.63</v>
      </c>
    </row>
    <row r="2056" spans="1:4" ht="40.5">
      <c r="A2056" s="143">
        <v>102157</v>
      </c>
      <c r="B2056" s="144" t="s">
        <v>9771</v>
      </c>
      <c r="C2056" s="143" t="s">
        <v>11</v>
      </c>
      <c r="D2056" s="146">
        <v>529.41</v>
      </c>
    </row>
    <row r="2057" spans="1:4" ht="40.5">
      <c r="A2057" s="143">
        <v>102158</v>
      </c>
      <c r="B2057" s="144" t="s">
        <v>9772</v>
      </c>
      <c r="C2057" s="143" t="s">
        <v>11</v>
      </c>
      <c r="D2057" s="146">
        <v>540.42999999999995</v>
      </c>
    </row>
    <row r="2058" spans="1:4" ht="40.5">
      <c r="A2058" s="143">
        <v>102159</v>
      </c>
      <c r="B2058" s="144" t="s">
        <v>9773</v>
      </c>
      <c r="C2058" s="143" t="s">
        <v>11</v>
      </c>
      <c r="D2058" s="146">
        <v>648.1</v>
      </c>
    </row>
    <row r="2059" spans="1:4" ht="40.5">
      <c r="A2059" s="143">
        <v>102160</v>
      </c>
      <c r="B2059" s="144" t="s">
        <v>9774</v>
      </c>
      <c r="C2059" s="143" t="s">
        <v>11</v>
      </c>
      <c r="D2059" s="146">
        <v>247.86</v>
      </c>
    </row>
    <row r="2060" spans="1:4" ht="40.5">
      <c r="A2060" s="143">
        <v>102161</v>
      </c>
      <c r="B2060" s="144" t="s">
        <v>9775</v>
      </c>
      <c r="C2060" s="143" t="s">
        <v>11</v>
      </c>
      <c r="D2060" s="146">
        <v>318.82</v>
      </c>
    </row>
    <row r="2061" spans="1:4" ht="40.5">
      <c r="A2061" s="143">
        <v>102162</v>
      </c>
      <c r="B2061" s="144" t="s">
        <v>9776</v>
      </c>
      <c r="C2061" s="143" t="s">
        <v>11</v>
      </c>
      <c r="D2061" s="146">
        <v>382.15</v>
      </c>
    </row>
    <row r="2062" spans="1:4" ht="40.5">
      <c r="A2062" s="143">
        <v>102163</v>
      </c>
      <c r="B2062" s="144" t="s">
        <v>9777</v>
      </c>
      <c r="C2062" s="143" t="s">
        <v>11</v>
      </c>
      <c r="D2062" s="146">
        <v>466.59</v>
      </c>
    </row>
    <row r="2063" spans="1:4" ht="40.5">
      <c r="A2063" s="143">
        <v>102164</v>
      </c>
      <c r="B2063" s="144" t="s">
        <v>9778</v>
      </c>
      <c r="C2063" s="143" t="s">
        <v>11</v>
      </c>
      <c r="D2063" s="146">
        <v>400.31</v>
      </c>
    </row>
    <row r="2064" spans="1:4" ht="40.5">
      <c r="A2064" s="143">
        <v>102165</v>
      </c>
      <c r="B2064" s="144" t="s">
        <v>9779</v>
      </c>
      <c r="C2064" s="143" t="s">
        <v>11</v>
      </c>
      <c r="D2064" s="146">
        <v>469.37</v>
      </c>
    </row>
    <row r="2065" spans="1:4" ht="40.5">
      <c r="A2065" s="143">
        <v>102166</v>
      </c>
      <c r="B2065" s="144" t="s">
        <v>9780</v>
      </c>
      <c r="C2065" s="143" t="s">
        <v>11</v>
      </c>
      <c r="D2065" s="146">
        <v>439.81</v>
      </c>
    </row>
    <row r="2066" spans="1:4" ht="40.5">
      <c r="A2066" s="143">
        <v>102167</v>
      </c>
      <c r="B2066" s="144" t="s">
        <v>9781</v>
      </c>
      <c r="C2066" s="143" t="s">
        <v>11</v>
      </c>
      <c r="D2066" s="146">
        <v>587.59</v>
      </c>
    </row>
    <row r="2067" spans="1:4" ht="40.5">
      <c r="A2067" s="143">
        <v>102168</v>
      </c>
      <c r="B2067" s="144" t="s">
        <v>9782</v>
      </c>
      <c r="C2067" s="143" t="s">
        <v>11</v>
      </c>
      <c r="D2067" s="146">
        <v>583.55999999999995</v>
      </c>
    </row>
    <row r="2068" spans="1:4" ht="40.5">
      <c r="A2068" s="143">
        <v>102169</v>
      </c>
      <c r="B2068" s="144" t="s">
        <v>9783</v>
      </c>
      <c r="C2068" s="143" t="s">
        <v>11</v>
      </c>
      <c r="D2068" s="146">
        <v>685.65</v>
      </c>
    </row>
    <row r="2069" spans="1:4" ht="40.5">
      <c r="A2069" s="143">
        <v>102170</v>
      </c>
      <c r="B2069" s="144" t="s">
        <v>9784</v>
      </c>
      <c r="C2069" s="143" t="s">
        <v>11</v>
      </c>
      <c r="D2069" s="146">
        <v>339.93</v>
      </c>
    </row>
    <row r="2070" spans="1:4" ht="40.5">
      <c r="A2070" s="143">
        <v>102171</v>
      </c>
      <c r="B2070" s="144" t="s">
        <v>9785</v>
      </c>
      <c r="C2070" s="143" t="s">
        <v>11</v>
      </c>
      <c r="D2070" s="146">
        <v>738.09</v>
      </c>
    </row>
    <row r="2071" spans="1:4" ht="40.5">
      <c r="A2071" s="143">
        <v>102172</v>
      </c>
      <c r="B2071" s="144" t="s">
        <v>9786</v>
      </c>
      <c r="C2071" s="143" t="s">
        <v>11</v>
      </c>
      <c r="D2071" s="146">
        <v>735.37</v>
      </c>
    </row>
    <row r="2072" spans="1:4" ht="40.5">
      <c r="A2072" s="143">
        <v>102176</v>
      </c>
      <c r="B2072" s="144" t="s">
        <v>9787</v>
      </c>
      <c r="C2072" s="143" t="s">
        <v>11</v>
      </c>
      <c r="D2072" s="146">
        <v>1358.67</v>
      </c>
    </row>
    <row r="2073" spans="1:4" ht="40.5">
      <c r="A2073" s="143">
        <v>102177</v>
      </c>
      <c r="B2073" s="144" t="s">
        <v>9788</v>
      </c>
      <c r="C2073" s="143" t="s">
        <v>11</v>
      </c>
      <c r="D2073" s="146">
        <v>2873.77</v>
      </c>
    </row>
    <row r="2074" spans="1:4" ht="40.5">
      <c r="A2074" s="143">
        <v>102178</v>
      </c>
      <c r="B2074" s="144" t="s">
        <v>9789</v>
      </c>
      <c r="C2074" s="143" t="s">
        <v>11</v>
      </c>
      <c r="D2074" s="146">
        <v>3325.42</v>
      </c>
    </row>
    <row r="2075" spans="1:4" ht="27">
      <c r="A2075" s="143">
        <v>102179</v>
      </c>
      <c r="B2075" s="144" t="s">
        <v>9790</v>
      </c>
      <c r="C2075" s="143" t="s">
        <v>11</v>
      </c>
      <c r="D2075" s="146">
        <v>426.77</v>
      </c>
    </row>
    <row r="2076" spans="1:4" ht="27">
      <c r="A2076" s="143">
        <v>102180</v>
      </c>
      <c r="B2076" s="144" t="s">
        <v>9791</v>
      </c>
      <c r="C2076" s="143" t="s">
        <v>11</v>
      </c>
      <c r="D2076" s="146">
        <v>511.11</v>
      </c>
    </row>
    <row r="2077" spans="1:4" ht="27">
      <c r="A2077" s="143">
        <v>102181</v>
      </c>
      <c r="B2077" s="144" t="s">
        <v>9792</v>
      </c>
      <c r="C2077" s="143" t="s">
        <v>11</v>
      </c>
      <c r="D2077" s="146">
        <v>623.12</v>
      </c>
    </row>
    <row r="2078" spans="1:4" ht="40.5">
      <c r="A2078" s="143">
        <v>102182</v>
      </c>
      <c r="B2078" s="144" t="s">
        <v>9793</v>
      </c>
      <c r="C2078" s="143" t="s">
        <v>14</v>
      </c>
      <c r="D2078" s="146">
        <v>1321.21</v>
      </c>
    </row>
    <row r="2079" spans="1:4" ht="40.5">
      <c r="A2079" s="143">
        <v>102183</v>
      </c>
      <c r="B2079" s="144" t="s">
        <v>9794</v>
      </c>
      <c r="C2079" s="143" t="s">
        <v>14</v>
      </c>
      <c r="D2079" s="146">
        <v>2651.14</v>
      </c>
    </row>
    <row r="2080" spans="1:4" ht="40.5">
      <c r="A2080" s="143">
        <v>102184</v>
      </c>
      <c r="B2080" s="144" t="s">
        <v>9795</v>
      </c>
      <c r="C2080" s="143" t="s">
        <v>14</v>
      </c>
      <c r="D2080" s="146">
        <v>2334.5700000000002</v>
      </c>
    </row>
    <row r="2081" spans="1:4" ht="54">
      <c r="A2081" s="143">
        <v>102185</v>
      </c>
      <c r="B2081" s="144" t="s">
        <v>9796</v>
      </c>
      <c r="C2081" s="143" t="s">
        <v>14</v>
      </c>
      <c r="D2081" s="146">
        <v>4677.62</v>
      </c>
    </row>
    <row r="2082" spans="1:4" ht="27">
      <c r="A2082" s="143">
        <v>102190</v>
      </c>
      <c r="B2082" s="144" t="s">
        <v>9797</v>
      </c>
      <c r="C2082" s="143" t="s">
        <v>11</v>
      </c>
      <c r="D2082" s="146">
        <v>13.38</v>
      </c>
    </row>
    <row r="2083" spans="1:4" ht="40.5">
      <c r="A2083" s="143">
        <v>102191</v>
      </c>
      <c r="B2083" s="144" t="s">
        <v>9798</v>
      </c>
      <c r="C2083" s="143" t="s">
        <v>11</v>
      </c>
      <c r="D2083" s="146">
        <v>16.27</v>
      </c>
    </row>
    <row r="2084" spans="1:4" ht="27">
      <c r="A2084" s="143">
        <v>102192</v>
      </c>
      <c r="B2084" s="144" t="s">
        <v>9799</v>
      </c>
      <c r="C2084" s="143" t="s">
        <v>11</v>
      </c>
      <c r="D2084" s="146">
        <v>11.61</v>
      </c>
    </row>
    <row r="2085" spans="1:4" ht="54">
      <c r="A2085" s="143">
        <v>94569</v>
      </c>
      <c r="B2085" s="144" t="s">
        <v>7989</v>
      </c>
      <c r="C2085" s="143" t="s">
        <v>11</v>
      </c>
      <c r="D2085" s="146">
        <v>641.44000000000005</v>
      </c>
    </row>
    <row r="2086" spans="1:4" ht="81">
      <c r="A2086" s="143">
        <v>94570</v>
      </c>
      <c r="B2086" s="144" t="s">
        <v>7990</v>
      </c>
      <c r="C2086" s="143" t="s">
        <v>11</v>
      </c>
      <c r="D2086" s="146">
        <v>334.88</v>
      </c>
    </row>
    <row r="2087" spans="1:4" ht="81">
      <c r="A2087" s="143">
        <v>94572</v>
      </c>
      <c r="B2087" s="144" t="s">
        <v>7991</v>
      </c>
      <c r="C2087" s="143" t="s">
        <v>11</v>
      </c>
      <c r="D2087" s="146">
        <v>476.64</v>
      </c>
    </row>
    <row r="2088" spans="1:4" ht="81">
      <c r="A2088" s="143">
        <v>94573</v>
      </c>
      <c r="B2088" s="144" t="s">
        <v>7992</v>
      </c>
      <c r="C2088" s="143" t="s">
        <v>11</v>
      </c>
      <c r="D2088" s="146">
        <v>384.82</v>
      </c>
    </row>
    <row r="2089" spans="1:4" ht="94.5">
      <c r="A2089" s="143">
        <v>94580</v>
      </c>
      <c r="B2089" s="144" t="s">
        <v>7993</v>
      </c>
      <c r="C2089" s="143" t="s">
        <v>11</v>
      </c>
      <c r="D2089" s="146">
        <v>528.62</v>
      </c>
    </row>
    <row r="2090" spans="1:4" ht="40.5">
      <c r="A2090" s="143">
        <v>94589</v>
      </c>
      <c r="B2090" s="144" t="s">
        <v>9800</v>
      </c>
      <c r="C2090" s="143" t="s">
        <v>10</v>
      </c>
      <c r="D2090" s="146">
        <v>18.02</v>
      </c>
    </row>
    <row r="2091" spans="1:4" ht="40.5">
      <c r="A2091" s="143">
        <v>94590</v>
      </c>
      <c r="B2091" s="144" t="s">
        <v>9801</v>
      </c>
      <c r="C2091" s="143" t="s">
        <v>10</v>
      </c>
      <c r="D2091" s="146">
        <v>16.89</v>
      </c>
    </row>
    <row r="2092" spans="1:4" ht="54">
      <c r="A2092" s="143">
        <v>100674</v>
      </c>
      <c r="B2092" s="144" t="s">
        <v>7994</v>
      </c>
      <c r="C2092" s="143" t="s">
        <v>11</v>
      </c>
      <c r="D2092" s="146">
        <v>697.23</v>
      </c>
    </row>
    <row r="2093" spans="1:4" ht="54">
      <c r="A2093" s="143">
        <v>101096</v>
      </c>
      <c r="B2093" s="144" t="s">
        <v>9802</v>
      </c>
      <c r="C2093" s="143" t="s">
        <v>12</v>
      </c>
      <c r="D2093" s="146">
        <v>1169.32</v>
      </c>
    </row>
    <row r="2094" spans="1:4" ht="54">
      <c r="A2094" s="143">
        <v>101097</v>
      </c>
      <c r="B2094" s="144" t="s">
        <v>9803</v>
      </c>
      <c r="C2094" s="143" t="s">
        <v>12</v>
      </c>
      <c r="D2094" s="146">
        <v>1124.1099999999999</v>
      </c>
    </row>
    <row r="2095" spans="1:4" ht="54">
      <c r="A2095" s="143">
        <v>101098</v>
      </c>
      <c r="B2095" s="144" t="s">
        <v>9804</v>
      </c>
      <c r="C2095" s="143" t="s">
        <v>12</v>
      </c>
      <c r="D2095" s="146">
        <v>1073.96</v>
      </c>
    </row>
    <row r="2096" spans="1:4" ht="54">
      <c r="A2096" s="143">
        <v>101099</v>
      </c>
      <c r="B2096" s="144" t="s">
        <v>9805</v>
      </c>
      <c r="C2096" s="143" t="s">
        <v>12</v>
      </c>
      <c r="D2096" s="146">
        <v>991.61</v>
      </c>
    </row>
    <row r="2097" spans="1:4" ht="54">
      <c r="A2097" s="143">
        <v>101100</v>
      </c>
      <c r="B2097" s="144" t="s">
        <v>9806</v>
      </c>
      <c r="C2097" s="143" t="s">
        <v>12</v>
      </c>
      <c r="D2097" s="146">
        <v>978.26</v>
      </c>
    </row>
    <row r="2098" spans="1:4" ht="54">
      <c r="A2098" s="143">
        <v>101101</v>
      </c>
      <c r="B2098" s="144" t="s">
        <v>9807</v>
      </c>
      <c r="C2098" s="143" t="s">
        <v>12</v>
      </c>
      <c r="D2098" s="146">
        <v>960.41</v>
      </c>
    </row>
    <row r="2099" spans="1:4" ht="54">
      <c r="A2099" s="143">
        <v>101102</v>
      </c>
      <c r="B2099" s="144" t="s">
        <v>9808</v>
      </c>
      <c r="C2099" s="143" t="s">
        <v>12</v>
      </c>
      <c r="D2099" s="146">
        <v>948.23</v>
      </c>
    </row>
    <row r="2100" spans="1:4" ht="54">
      <c r="A2100" s="143">
        <v>101103</v>
      </c>
      <c r="B2100" s="144" t="s">
        <v>9809</v>
      </c>
      <c r="C2100" s="143" t="s">
        <v>12</v>
      </c>
      <c r="D2100" s="146">
        <v>890.51</v>
      </c>
    </row>
    <row r="2101" spans="1:4" ht="67.5">
      <c r="A2101" s="143">
        <v>101104</v>
      </c>
      <c r="B2101" s="144" t="s">
        <v>9810</v>
      </c>
      <c r="C2101" s="143" t="s">
        <v>12</v>
      </c>
      <c r="D2101" s="146">
        <v>1277.0999999999999</v>
      </c>
    </row>
    <row r="2102" spans="1:4" ht="67.5">
      <c r="A2102" s="143">
        <v>101105</v>
      </c>
      <c r="B2102" s="144" t="s">
        <v>9811</v>
      </c>
      <c r="C2102" s="143" t="s">
        <v>12</v>
      </c>
      <c r="D2102" s="146">
        <v>1230.27</v>
      </c>
    </row>
    <row r="2103" spans="1:4" ht="67.5">
      <c r="A2103" s="143">
        <v>101106</v>
      </c>
      <c r="B2103" s="144" t="s">
        <v>9812</v>
      </c>
      <c r="C2103" s="143" t="s">
        <v>12</v>
      </c>
      <c r="D2103" s="146">
        <v>1178.03</v>
      </c>
    </row>
    <row r="2104" spans="1:4" ht="67.5">
      <c r="A2104" s="143">
        <v>101107</v>
      </c>
      <c r="B2104" s="144" t="s">
        <v>9813</v>
      </c>
      <c r="C2104" s="143" t="s">
        <v>12</v>
      </c>
      <c r="D2104" s="146">
        <v>1092.44</v>
      </c>
    </row>
    <row r="2105" spans="1:4" ht="67.5">
      <c r="A2105" s="143">
        <v>101108</v>
      </c>
      <c r="B2105" s="144" t="s">
        <v>9814</v>
      </c>
      <c r="C2105" s="143" t="s">
        <v>12</v>
      </c>
      <c r="D2105" s="146">
        <v>1082.07</v>
      </c>
    </row>
    <row r="2106" spans="1:4" ht="67.5">
      <c r="A2106" s="143">
        <v>101109</v>
      </c>
      <c r="B2106" s="144" t="s">
        <v>9815</v>
      </c>
      <c r="C2106" s="143" t="s">
        <v>12</v>
      </c>
      <c r="D2106" s="146">
        <v>1062.81</v>
      </c>
    </row>
    <row r="2107" spans="1:4" ht="67.5">
      <c r="A2107" s="143">
        <v>101110</v>
      </c>
      <c r="B2107" s="144" t="s">
        <v>9816</v>
      </c>
      <c r="C2107" s="143" t="s">
        <v>12</v>
      </c>
      <c r="D2107" s="146">
        <v>1048.99</v>
      </c>
    </row>
    <row r="2108" spans="1:4" ht="67.5">
      <c r="A2108" s="143">
        <v>101111</v>
      </c>
      <c r="B2108" s="144" t="s">
        <v>9817</v>
      </c>
      <c r="C2108" s="143" t="s">
        <v>12</v>
      </c>
      <c r="D2108" s="146">
        <v>988.49</v>
      </c>
    </row>
    <row r="2109" spans="1:4" ht="40.5">
      <c r="A2109" s="143">
        <v>101112</v>
      </c>
      <c r="B2109" s="144" t="s">
        <v>9818</v>
      </c>
      <c r="C2109" s="143" t="s">
        <v>12</v>
      </c>
      <c r="D2109" s="146">
        <v>831.46</v>
      </c>
    </row>
    <row r="2110" spans="1:4" ht="54">
      <c r="A2110" s="143">
        <v>101113</v>
      </c>
      <c r="B2110" s="144" t="s">
        <v>9819</v>
      </c>
      <c r="C2110" s="143" t="s">
        <v>12</v>
      </c>
      <c r="D2110" s="146">
        <v>944.37</v>
      </c>
    </row>
    <row r="2111" spans="1:4" ht="40.5">
      <c r="A2111" s="143">
        <v>95601</v>
      </c>
      <c r="B2111" s="144" t="s">
        <v>9820</v>
      </c>
      <c r="C2111" s="143" t="s">
        <v>14</v>
      </c>
      <c r="D2111" s="146">
        <v>11.17</v>
      </c>
    </row>
    <row r="2112" spans="1:4" ht="40.5">
      <c r="A2112" s="143">
        <v>95602</v>
      </c>
      <c r="B2112" s="144" t="s">
        <v>9821</v>
      </c>
      <c r="C2112" s="143" t="s">
        <v>14</v>
      </c>
      <c r="D2112" s="146">
        <v>17.88</v>
      </c>
    </row>
    <row r="2113" spans="1:4" ht="40.5">
      <c r="A2113" s="143">
        <v>95603</v>
      </c>
      <c r="B2113" s="144" t="s">
        <v>9822</v>
      </c>
      <c r="C2113" s="143" t="s">
        <v>14</v>
      </c>
      <c r="D2113" s="146">
        <v>30.51</v>
      </c>
    </row>
    <row r="2114" spans="1:4" ht="40.5">
      <c r="A2114" s="143">
        <v>95604</v>
      </c>
      <c r="B2114" s="144" t="s">
        <v>9823</v>
      </c>
      <c r="C2114" s="143" t="s">
        <v>14</v>
      </c>
      <c r="D2114" s="146">
        <v>47.34</v>
      </c>
    </row>
    <row r="2115" spans="1:4" ht="40.5">
      <c r="A2115" s="143">
        <v>95605</v>
      </c>
      <c r="B2115" s="144" t="s">
        <v>9824</v>
      </c>
      <c r="C2115" s="143" t="s">
        <v>14</v>
      </c>
      <c r="D2115" s="146">
        <v>86.95</v>
      </c>
    </row>
    <row r="2116" spans="1:4" ht="40.5">
      <c r="A2116" s="143">
        <v>95607</v>
      </c>
      <c r="B2116" s="144" t="s">
        <v>9825</v>
      </c>
      <c r="C2116" s="143" t="s">
        <v>14</v>
      </c>
      <c r="D2116" s="146">
        <v>12.88</v>
      </c>
    </row>
    <row r="2117" spans="1:4" ht="40.5">
      <c r="A2117" s="143">
        <v>95608</v>
      </c>
      <c r="B2117" s="144" t="s">
        <v>9826</v>
      </c>
      <c r="C2117" s="143" t="s">
        <v>14</v>
      </c>
      <c r="D2117" s="146">
        <v>18.7</v>
      </c>
    </row>
    <row r="2118" spans="1:4" ht="40.5">
      <c r="A2118" s="143">
        <v>95609</v>
      </c>
      <c r="B2118" s="144" t="s">
        <v>9827</v>
      </c>
      <c r="C2118" s="143" t="s">
        <v>14</v>
      </c>
      <c r="D2118" s="146">
        <v>23.71</v>
      </c>
    </row>
    <row r="2119" spans="1:4" ht="67.5">
      <c r="A2119" s="143">
        <v>100651</v>
      </c>
      <c r="B2119" s="144" t="s">
        <v>9828</v>
      </c>
      <c r="C2119" s="143" t="s">
        <v>10</v>
      </c>
      <c r="D2119" s="146">
        <v>153.24</v>
      </c>
    </row>
    <row r="2120" spans="1:4" ht="67.5">
      <c r="A2120" s="143">
        <v>100652</v>
      </c>
      <c r="B2120" s="144" t="s">
        <v>9829</v>
      </c>
      <c r="C2120" s="143" t="s">
        <v>10</v>
      </c>
      <c r="D2120" s="146">
        <v>298.77</v>
      </c>
    </row>
    <row r="2121" spans="1:4" ht="67.5">
      <c r="A2121" s="143">
        <v>100653</v>
      </c>
      <c r="B2121" s="144" t="s">
        <v>9830</v>
      </c>
      <c r="C2121" s="143" t="s">
        <v>10</v>
      </c>
      <c r="D2121" s="146">
        <v>503.99</v>
      </c>
    </row>
    <row r="2122" spans="1:4" ht="67.5">
      <c r="A2122" s="143">
        <v>100654</v>
      </c>
      <c r="B2122" s="144" t="s">
        <v>9831</v>
      </c>
      <c r="C2122" s="143" t="s">
        <v>10</v>
      </c>
      <c r="D2122" s="146">
        <v>691.47</v>
      </c>
    </row>
    <row r="2123" spans="1:4" ht="67.5">
      <c r="A2123" s="143">
        <v>100655</v>
      </c>
      <c r="B2123" s="144" t="s">
        <v>9832</v>
      </c>
      <c r="C2123" s="143" t="s">
        <v>10</v>
      </c>
      <c r="D2123" s="146">
        <v>801.93</v>
      </c>
    </row>
    <row r="2124" spans="1:4" ht="54">
      <c r="A2124" s="143">
        <v>100656</v>
      </c>
      <c r="B2124" s="144" t="s">
        <v>7995</v>
      </c>
      <c r="C2124" s="143" t="s">
        <v>10</v>
      </c>
      <c r="D2124" s="146">
        <v>101.93</v>
      </c>
    </row>
    <row r="2125" spans="1:4" ht="54">
      <c r="A2125" s="143">
        <v>100657</v>
      </c>
      <c r="B2125" s="144" t="s">
        <v>7996</v>
      </c>
      <c r="C2125" s="143" t="s">
        <v>10</v>
      </c>
      <c r="D2125" s="146">
        <v>132.22999999999999</v>
      </c>
    </row>
    <row r="2126" spans="1:4" ht="67.5">
      <c r="A2126" s="143">
        <v>100658</v>
      </c>
      <c r="B2126" s="144" t="s">
        <v>7997</v>
      </c>
      <c r="C2126" s="143" t="s">
        <v>10</v>
      </c>
      <c r="D2126" s="146">
        <v>308.02</v>
      </c>
    </row>
    <row r="2127" spans="1:4" ht="54">
      <c r="A2127" s="143">
        <v>100889</v>
      </c>
      <c r="B2127" s="144" t="s">
        <v>7998</v>
      </c>
      <c r="C2127" s="143" t="s">
        <v>13</v>
      </c>
      <c r="D2127" s="146">
        <v>17.149999999999999</v>
      </c>
    </row>
    <row r="2128" spans="1:4" ht="54">
      <c r="A2128" s="143">
        <v>100890</v>
      </c>
      <c r="B2128" s="144" t="s">
        <v>7999</v>
      </c>
      <c r="C2128" s="143" t="s">
        <v>13</v>
      </c>
      <c r="D2128" s="146">
        <v>17</v>
      </c>
    </row>
    <row r="2129" spans="1:4" ht="54">
      <c r="A2129" s="143">
        <v>100892</v>
      </c>
      <c r="B2129" s="144" t="s">
        <v>8000</v>
      </c>
      <c r="C2129" s="143" t="s">
        <v>13</v>
      </c>
      <c r="D2129" s="146">
        <v>16.13</v>
      </c>
    </row>
    <row r="2130" spans="1:4" ht="54">
      <c r="A2130" s="143">
        <v>100893</v>
      </c>
      <c r="B2130" s="144" t="s">
        <v>8001</v>
      </c>
      <c r="C2130" s="143" t="s">
        <v>13</v>
      </c>
      <c r="D2130" s="146">
        <v>15.99</v>
      </c>
    </row>
    <row r="2131" spans="1:4" ht="54">
      <c r="A2131" s="143">
        <v>100894</v>
      </c>
      <c r="B2131" s="144" t="s">
        <v>8002</v>
      </c>
      <c r="C2131" s="143" t="s">
        <v>13</v>
      </c>
      <c r="D2131" s="146">
        <v>15.89</v>
      </c>
    </row>
    <row r="2132" spans="1:4" ht="67.5">
      <c r="A2132" s="143">
        <v>100896</v>
      </c>
      <c r="B2132" s="144" t="s">
        <v>8003</v>
      </c>
      <c r="C2132" s="143" t="s">
        <v>10</v>
      </c>
      <c r="D2132" s="146">
        <v>66.540000000000006</v>
      </c>
    </row>
    <row r="2133" spans="1:4" ht="67.5">
      <c r="A2133" s="143">
        <v>100897</v>
      </c>
      <c r="B2133" s="144" t="s">
        <v>8004</v>
      </c>
      <c r="C2133" s="143" t="s">
        <v>10</v>
      </c>
      <c r="D2133" s="146">
        <v>133.54</v>
      </c>
    </row>
    <row r="2134" spans="1:4" ht="67.5">
      <c r="A2134" s="143">
        <v>100898</v>
      </c>
      <c r="B2134" s="144" t="s">
        <v>8005</v>
      </c>
      <c r="C2134" s="143" t="s">
        <v>10</v>
      </c>
      <c r="D2134" s="146">
        <v>263.44</v>
      </c>
    </row>
    <row r="2135" spans="1:4" ht="67.5">
      <c r="A2135" s="143">
        <v>100899</v>
      </c>
      <c r="B2135" s="144" t="s">
        <v>8006</v>
      </c>
      <c r="C2135" s="143" t="s">
        <v>10</v>
      </c>
      <c r="D2135" s="146">
        <v>84.33</v>
      </c>
    </row>
    <row r="2136" spans="1:4" ht="67.5">
      <c r="A2136" s="143">
        <v>100900</v>
      </c>
      <c r="B2136" s="144" t="s">
        <v>8007</v>
      </c>
      <c r="C2136" s="143" t="s">
        <v>10</v>
      </c>
      <c r="D2136" s="146">
        <v>301.54000000000002</v>
      </c>
    </row>
    <row r="2137" spans="1:4" ht="40.5">
      <c r="A2137" s="143">
        <v>101173</v>
      </c>
      <c r="B2137" s="144" t="s">
        <v>9833</v>
      </c>
      <c r="C2137" s="143" t="s">
        <v>10</v>
      </c>
      <c r="D2137" s="146">
        <v>59.65</v>
      </c>
    </row>
    <row r="2138" spans="1:4" ht="40.5">
      <c r="A2138" s="143">
        <v>101174</v>
      </c>
      <c r="B2138" s="144" t="s">
        <v>9834</v>
      </c>
      <c r="C2138" s="143" t="s">
        <v>10</v>
      </c>
      <c r="D2138" s="146">
        <v>80.12</v>
      </c>
    </row>
    <row r="2139" spans="1:4" ht="40.5">
      <c r="A2139" s="143">
        <v>101175</v>
      </c>
      <c r="B2139" s="144" t="s">
        <v>9835</v>
      </c>
      <c r="C2139" s="143" t="s">
        <v>10</v>
      </c>
      <c r="D2139" s="146">
        <v>109.49</v>
      </c>
    </row>
    <row r="2140" spans="1:4" ht="40.5">
      <c r="A2140" s="143">
        <v>101176</v>
      </c>
      <c r="B2140" s="144" t="s">
        <v>9836</v>
      </c>
      <c r="C2140" s="143" t="s">
        <v>10</v>
      </c>
      <c r="D2140" s="146">
        <v>144.91999999999999</v>
      </c>
    </row>
    <row r="2141" spans="1:4" ht="40.5">
      <c r="A2141" s="143">
        <v>102521</v>
      </c>
      <c r="B2141" s="144" t="s">
        <v>9837</v>
      </c>
      <c r="C2141" s="143" t="s">
        <v>14</v>
      </c>
      <c r="D2141" s="146">
        <v>71.73</v>
      </c>
    </row>
    <row r="2142" spans="1:4" ht="40.5">
      <c r="A2142" s="143">
        <v>102522</v>
      </c>
      <c r="B2142" s="144" t="s">
        <v>9838</v>
      </c>
      <c r="C2142" s="143" t="s">
        <v>14</v>
      </c>
      <c r="D2142" s="146">
        <v>105.24</v>
      </c>
    </row>
    <row r="2143" spans="1:4" ht="40.5">
      <c r="A2143" s="143">
        <v>102523</v>
      </c>
      <c r="B2143" s="144" t="s">
        <v>9839</v>
      </c>
      <c r="C2143" s="143" t="s">
        <v>14</v>
      </c>
      <c r="D2143" s="146">
        <v>138.74</v>
      </c>
    </row>
    <row r="2144" spans="1:4" ht="40.5">
      <c r="A2144" s="143">
        <v>95240</v>
      </c>
      <c r="B2144" s="144" t="s">
        <v>9840</v>
      </c>
      <c r="C2144" s="143" t="s">
        <v>11</v>
      </c>
      <c r="D2144" s="146">
        <v>17.100000000000001</v>
      </c>
    </row>
    <row r="2145" spans="1:4" ht="40.5">
      <c r="A2145" s="143">
        <v>95241</v>
      </c>
      <c r="B2145" s="144" t="s">
        <v>9841</v>
      </c>
      <c r="C2145" s="143" t="s">
        <v>11</v>
      </c>
      <c r="D2145" s="146">
        <v>28.52</v>
      </c>
    </row>
    <row r="2146" spans="1:4" ht="40.5">
      <c r="A2146" s="143">
        <v>96616</v>
      </c>
      <c r="B2146" s="144" t="s">
        <v>6068</v>
      </c>
      <c r="C2146" s="143" t="s">
        <v>12</v>
      </c>
      <c r="D2146" s="146">
        <v>589.53</v>
      </c>
    </row>
    <row r="2147" spans="1:4" ht="40.5">
      <c r="A2147" s="143">
        <v>96617</v>
      </c>
      <c r="B2147" s="144" t="s">
        <v>6069</v>
      </c>
      <c r="C2147" s="143" t="s">
        <v>11</v>
      </c>
      <c r="D2147" s="146">
        <v>17.670000000000002</v>
      </c>
    </row>
    <row r="2148" spans="1:4" ht="40.5">
      <c r="A2148" s="143">
        <v>96619</v>
      </c>
      <c r="B2148" s="144" t="s">
        <v>6070</v>
      </c>
      <c r="C2148" s="143" t="s">
        <v>11</v>
      </c>
      <c r="D2148" s="146">
        <v>29.46</v>
      </c>
    </row>
    <row r="2149" spans="1:4" ht="40.5">
      <c r="A2149" s="143">
        <v>96620</v>
      </c>
      <c r="B2149" s="144" t="s">
        <v>9842</v>
      </c>
      <c r="C2149" s="143" t="s">
        <v>12</v>
      </c>
      <c r="D2149" s="146">
        <v>570.66999999999996</v>
      </c>
    </row>
    <row r="2150" spans="1:4" ht="40.5">
      <c r="A2150" s="143">
        <v>96621</v>
      </c>
      <c r="B2150" s="144" t="s">
        <v>6071</v>
      </c>
      <c r="C2150" s="143" t="s">
        <v>12</v>
      </c>
      <c r="D2150" s="146">
        <v>195.58</v>
      </c>
    </row>
    <row r="2151" spans="1:4" ht="40.5">
      <c r="A2151" s="143">
        <v>96622</v>
      </c>
      <c r="B2151" s="144" t="s">
        <v>9843</v>
      </c>
      <c r="C2151" s="143" t="s">
        <v>12</v>
      </c>
      <c r="D2151" s="146">
        <v>139.91999999999999</v>
      </c>
    </row>
    <row r="2152" spans="1:4" ht="40.5">
      <c r="A2152" s="143">
        <v>96623</v>
      </c>
      <c r="B2152" s="144" t="s">
        <v>6072</v>
      </c>
      <c r="C2152" s="143" t="s">
        <v>12</v>
      </c>
      <c r="D2152" s="146">
        <v>182.67</v>
      </c>
    </row>
    <row r="2153" spans="1:4" ht="54">
      <c r="A2153" s="143">
        <v>96624</v>
      </c>
      <c r="B2153" s="144" t="s">
        <v>9844</v>
      </c>
      <c r="C2153" s="143" t="s">
        <v>12</v>
      </c>
      <c r="D2153" s="146">
        <v>135.36000000000001</v>
      </c>
    </row>
    <row r="2154" spans="1:4" ht="27">
      <c r="A2154" s="143">
        <v>97082</v>
      </c>
      <c r="B2154" s="144" t="s">
        <v>9845</v>
      </c>
      <c r="C2154" s="143" t="s">
        <v>12</v>
      </c>
      <c r="D2154" s="146">
        <v>46.52</v>
      </c>
    </row>
    <row r="2155" spans="1:4" ht="54">
      <c r="A2155" s="143">
        <v>97083</v>
      </c>
      <c r="B2155" s="144" t="s">
        <v>9846</v>
      </c>
      <c r="C2155" s="143" t="s">
        <v>11</v>
      </c>
      <c r="D2155" s="146">
        <v>2.5299999999999998</v>
      </c>
    </row>
    <row r="2156" spans="1:4" ht="54">
      <c r="A2156" s="143">
        <v>97084</v>
      </c>
      <c r="B2156" s="144" t="s">
        <v>9847</v>
      </c>
      <c r="C2156" s="143" t="s">
        <v>11</v>
      </c>
      <c r="D2156" s="146">
        <v>0.52</v>
      </c>
    </row>
    <row r="2157" spans="1:4" ht="54">
      <c r="A2157" s="143">
        <v>97086</v>
      </c>
      <c r="B2157" s="144" t="s">
        <v>9848</v>
      </c>
      <c r="C2157" s="143" t="s">
        <v>11</v>
      </c>
      <c r="D2157" s="146">
        <v>101.72</v>
      </c>
    </row>
    <row r="2158" spans="1:4" ht="40.5">
      <c r="A2158" s="143">
        <v>97087</v>
      </c>
      <c r="B2158" s="144" t="s">
        <v>9849</v>
      </c>
      <c r="C2158" s="143" t="s">
        <v>11</v>
      </c>
      <c r="D2158" s="146">
        <v>1.93</v>
      </c>
    </row>
    <row r="2159" spans="1:4" ht="40.5">
      <c r="A2159" s="143">
        <v>97088</v>
      </c>
      <c r="B2159" s="144" t="s">
        <v>9850</v>
      </c>
      <c r="C2159" s="143" t="s">
        <v>13</v>
      </c>
      <c r="D2159" s="146">
        <v>25.66</v>
      </c>
    </row>
    <row r="2160" spans="1:4" ht="40.5">
      <c r="A2160" s="143">
        <v>97089</v>
      </c>
      <c r="B2160" s="144" t="s">
        <v>9851</v>
      </c>
      <c r="C2160" s="143" t="s">
        <v>13</v>
      </c>
      <c r="D2160" s="146">
        <v>23.48</v>
      </c>
    </row>
    <row r="2161" spans="1:4" ht="40.5">
      <c r="A2161" s="143">
        <v>97090</v>
      </c>
      <c r="B2161" s="144" t="s">
        <v>9852</v>
      </c>
      <c r="C2161" s="143" t="s">
        <v>13</v>
      </c>
      <c r="D2161" s="146">
        <v>23.16</v>
      </c>
    </row>
    <row r="2162" spans="1:4" ht="40.5">
      <c r="A2162" s="143">
        <v>97091</v>
      </c>
      <c r="B2162" s="144" t="s">
        <v>9853</v>
      </c>
      <c r="C2162" s="143" t="s">
        <v>13</v>
      </c>
      <c r="D2162" s="146">
        <v>22.48</v>
      </c>
    </row>
    <row r="2163" spans="1:4" ht="40.5">
      <c r="A2163" s="143">
        <v>97092</v>
      </c>
      <c r="B2163" s="144" t="s">
        <v>9854</v>
      </c>
      <c r="C2163" s="143" t="s">
        <v>13</v>
      </c>
      <c r="D2163" s="146">
        <v>21.83</v>
      </c>
    </row>
    <row r="2164" spans="1:4" ht="40.5">
      <c r="A2164" s="143">
        <v>97093</v>
      </c>
      <c r="B2164" s="144" t="s">
        <v>9855</v>
      </c>
      <c r="C2164" s="143" t="s">
        <v>13</v>
      </c>
      <c r="D2164" s="146">
        <v>20.56</v>
      </c>
    </row>
    <row r="2165" spans="1:4" ht="54">
      <c r="A2165" s="143">
        <v>97096</v>
      </c>
      <c r="B2165" s="144" t="s">
        <v>9856</v>
      </c>
      <c r="C2165" s="143" t="s">
        <v>12</v>
      </c>
      <c r="D2165" s="146">
        <v>708.58</v>
      </c>
    </row>
    <row r="2166" spans="1:4" ht="40.5">
      <c r="A2166" s="143">
        <v>97097</v>
      </c>
      <c r="B2166" s="144" t="s">
        <v>9857</v>
      </c>
      <c r="C2166" s="143" t="s">
        <v>11</v>
      </c>
      <c r="D2166" s="146">
        <v>40.86</v>
      </c>
    </row>
    <row r="2167" spans="1:4" ht="40.5">
      <c r="A2167" s="143">
        <v>97101</v>
      </c>
      <c r="B2167" s="144" t="s">
        <v>9858</v>
      </c>
      <c r="C2167" s="143" t="s">
        <v>11</v>
      </c>
      <c r="D2167" s="146">
        <v>208.37</v>
      </c>
    </row>
    <row r="2168" spans="1:4" ht="40.5">
      <c r="A2168" s="143">
        <v>97102</v>
      </c>
      <c r="B2168" s="144" t="s">
        <v>9859</v>
      </c>
      <c r="C2168" s="143" t="s">
        <v>11</v>
      </c>
      <c r="D2168" s="146">
        <v>263.22000000000003</v>
      </c>
    </row>
    <row r="2169" spans="1:4" ht="40.5">
      <c r="A2169" s="143">
        <v>97103</v>
      </c>
      <c r="B2169" s="144" t="s">
        <v>9860</v>
      </c>
      <c r="C2169" s="143" t="s">
        <v>11</v>
      </c>
      <c r="D2169" s="146">
        <v>312.07</v>
      </c>
    </row>
    <row r="2170" spans="1:4" ht="54">
      <c r="A2170" s="143">
        <v>100322</v>
      </c>
      <c r="B2170" s="144" t="s">
        <v>9861</v>
      </c>
      <c r="C2170" s="143" t="s">
        <v>12</v>
      </c>
      <c r="D2170" s="146">
        <v>128.78</v>
      </c>
    </row>
    <row r="2171" spans="1:4" ht="40.5">
      <c r="A2171" s="143">
        <v>100323</v>
      </c>
      <c r="B2171" s="144" t="s">
        <v>9862</v>
      </c>
      <c r="C2171" s="143" t="s">
        <v>12</v>
      </c>
      <c r="D2171" s="146">
        <v>155.25</v>
      </c>
    </row>
    <row r="2172" spans="1:4" ht="54">
      <c r="A2172" s="143">
        <v>100324</v>
      </c>
      <c r="B2172" s="144" t="s">
        <v>9863</v>
      </c>
      <c r="C2172" s="143" t="s">
        <v>12</v>
      </c>
      <c r="D2172" s="146">
        <v>135.06</v>
      </c>
    </row>
    <row r="2173" spans="1:4" ht="40.5">
      <c r="A2173" s="143">
        <v>103072</v>
      </c>
      <c r="B2173" s="144" t="s">
        <v>9864</v>
      </c>
      <c r="C2173" s="143" t="s">
        <v>11</v>
      </c>
      <c r="D2173" s="146">
        <v>372.03</v>
      </c>
    </row>
    <row r="2174" spans="1:4" ht="40.5">
      <c r="A2174" s="143">
        <v>103073</v>
      </c>
      <c r="B2174" s="144" t="s">
        <v>9865</v>
      </c>
      <c r="C2174" s="143" t="s">
        <v>11</v>
      </c>
      <c r="D2174" s="146">
        <v>457.92</v>
      </c>
    </row>
    <row r="2175" spans="1:4" ht="54">
      <c r="A2175" s="143">
        <v>103074</v>
      </c>
      <c r="B2175" s="144" t="s">
        <v>9866</v>
      </c>
      <c r="C2175" s="143" t="s">
        <v>11</v>
      </c>
      <c r="D2175" s="146">
        <v>202.33</v>
      </c>
    </row>
    <row r="2176" spans="1:4" ht="54">
      <c r="A2176" s="143">
        <v>103075</v>
      </c>
      <c r="B2176" s="144" t="s">
        <v>9867</v>
      </c>
      <c r="C2176" s="143" t="s">
        <v>11</v>
      </c>
      <c r="D2176" s="146">
        <v>243.19</v>
      </c>
    </row>
    <row r="2177" spans="1:4" ht="40.5">
      <c r="A2177" s="143">
        <v>103076</v>
      </c>
      <c r="B2177" s="144" t="s">
        <v>9868</v>
      </c>
      <c r="C2177" s="143" t="s">
        <v>11</v>
      </c>
      <c r="D2177" s="146">
        <v>181.49</v>
      </c>
    </row>
    <row r="2178" spans="1:4" ht="40.5">
      <c r="A2178" s="143">
        <v>103077</v>
      </c>
      <c r="B2178" s="144" t="s">
        <v>9869</v>
      </c>
      <c r="C2178" s="143" t="s">
        <v>11</v>
      </c>
      <c r="D2178" s="146">
        <v>236.34</v>
      </c>
    </row>
    <row r="2179" spans="1:4" ht="40.5">
      <c r="A2179" s="143">
        <v>103078</v>
      </c>
      <c r="B2179" s="144" t="s">
        <v>9870</v>
      </c>
      <c r="C2179" s="143" t="s">
        <v>11</v>
      </c>
      <c r="D2179" s="146">
        <v>285.19</v>
      </c>
    </row>
    <row r="2180" spans="1:4" ht="40.5">
      <c r="A2180" s="143">
        <v>103079</v>
      </c>
      <c r="B2180" s="144" t="s">
        <v>9871</v>
      </c>
      <c r="C2180" s="143" t="s">
        <v>11</v>
      </c>
      <c r="D2180" s="146">
        <v>345.15</v>
      </c>
    </row>
    <row r="2181" spans="1:4" ht="40.5">
      <c r="A2181" s="143">
        <v>103080</v>
      </c>
      <c r="B2181" s="144" t="s">
        <v>9872</v>
      </c>
      <c r="C2181" s="143" t="s">
        <v>11</v>
      </c>
      <c r="D2181" s="146">
        <v>431.04</v>
      </c>
    </row>
    <row r="2182" spans="1:4" ht="54">
      <c r="A2182" s="143">
        <v>92263</v>
      </c>
      <c r="B2182" s="144" t="s">
        <v>9873</v>
      </c>
      <c r="C2182" s="143" t="s">
        <v>11</v>
      </c>
      <c r="D2182" s="146">
        <v>184.68</v>
      </c>
    </row>
    <row r="2183" spans="1:4" ht="54">
      <c r="A2183" s="143">
        <v>92264</v>
      </c>
      <c r="B2183" s="144" t="s">
        <v>9874</v>
      </c>
      <c r="C2183" s="143" t="s">
        <v>11</v>
      </c>
      <c r="D2183" s="146">
        <v>248.18</v>
      </c>
    </row>
    <row r="2184" spans="1:4" ht="40.5">
      <c r="A2184" s="143">
        <v>92265</v>
      </c>
      <c r="B2184" s="144" t="s">
        <v>9875</v>
      </c>
      <c r="C2184" s="143" t="s">
        <v>11</v>
      </c>
      <c r="D2184" s="146">
        <v>134.47999999999999</v>
      </c>
    </row>
    <row r="2185" spans="1:4" ht="40.5">
      <c r="A2185" s="143">
        <v>92266</v>
      </c>
      <c r="B2185" s="144" t="s">
        <v>9876</v>
      </c>
      <c r="C2185" s="143" t="s">
        <v>11</v>
      </c>
      <c r="D2185" s="146">
        <v>188.95</v>
      </c>
    </row>
    <row r="2186" spans="1:4" ht="40.5">
      <c r="A2186" s="143">
        <v>92267</v>
      </c>
      <c r="B2186" s="144" t="s">
        <v>9877</v>
      </c>
      <c r="C2186" s="143" t="s">
        <v>11</v>
      </c>
      <c r="D2186" s="146">
        <v>72.53</v>
      </c>
    </row>
    <row r="2187" spans="1:4" ht="40.5">
      <c r="A2187" s="143">
        <v>92268</v>
      </c>
      <c r="B2187" s="144" t="s">
        <v>9878</v>
      </c>
      <c r="C2187" s="143" t="s">
        <v>11</v>
      </c>
      <c r="D2187" s="146">
        <v>122.44</v>
      </c>
    </row>
    <row r="2188" spans="1:4" ht="40.5">
      <c r="A2188" s="143">
        <v>92269</v>
      </c>
      <c r="B2188" s="144" t="s">
        <v>9879</v>
      </c>
      <c r="C2188" s="143" t="s">
        <v>11</v>
      </c>
      <c r="D2188" s="146">
        <v>194.88</v>
      </c>
    </row>
    <row r="2189" spans="1:4" ht="27">
      <c r="A2189" s="143">
        <v>92270</v>
      </c>
      <c r="B2189" s="144" t="s">
        <v>9880</v>
      </c>
      <c r="C2189" s="143" t="s">
        <v>11</v>
      </c>
      <c r="D2189" s="146">
        <v>149.36000000000001</v>
      </c>
    </row>
    <row r="2190" spans="1:4" ht="27">
      <c r="A2190" s="143">
        <v>92271</v>
      </c>
      <c r="B2190" s="144" t="s">
        <v>9881</v>
      </c>
      <c r="C2190" s="143" t="s">
        <v>11</v>
      </c>
      <c r="D2190" s="146">
        <v>94.09</v>
      </c>
    </row>
    <row r="2191" spans="1:4" ht="27">
      <c r="A2191" s="143">
        <v>92272</v>
      </c>
      <c r="B2191" s="144" t="s">
        <v>9882</v>
      </c>
      <c r="C2191" s="143" t="s">
        <v>10</v>
      </c>
      <c r="D2191" s="146">
        <v>43.27</v>
      </c>
    </row>
    <row r="2192" spans="1:4" ht="40.5">
      <c r="A2192" s="143">
        <v>92273</v>
      </c>
      <c r="B2192" s="144" t="s">
        <v>9883</v>
      </c>
      <c r="C2192" s="143" t="s">
        <v>10</v>
      </c>
      <c r="D2192" s="146">
        <v>16.350000000000001</v>
      </c>
    </row>
    <row r="2193" spans="1:4" ht="67.5">
      <c r="A2193" s="143">
        <v>92409</v>
      </c>
      <c r="B2193" s="144" t="s">
        <v>9884</v>
      </c>
      <c r="C2193" s="143" t="s">
        <v>11</v>
      </c>
      <c r="D2193" s="146">
        <v>268.77999999999997</v>
      </c>
    </row>
    <row r="2194" spans="1:4" ht="67.5">
      <c r="A2194" s="143">
        <v>92411</v>
      </c>
      <c r="B2194" s="144" t="s">
        <v>9885</v>
      </c>
      <c r="C2194" s="143" t="s">
        <v>11</v>
      </c>
      <c r="D2194" s="146">
        <v>165.18</v>
      </c>
    </row>
    <row r="2195" spans="1:4" ht="67.5">
      <c r="A2195" s="143">
        <v>92413</v>
      </c>
      <c r="B2195" s="144" t="s">
        <v>9886</v>
      </c>
      <c r="C2195" s="143" t="s">
        <v>11</v>
      </c>
      <c r="D2195" s="146">
        <v>101.43</v>
      </c>
    </row>
    <row r="2196" spans="1:4" ht="67.5">
      <c r="A2196" s="143">
        <v>92415</v>
      </c>
      <c r="B2196" s="144" t="s">
        <v>9887</v>
      </c>
      <c r="C2196" s="143" t="s">
        <v>11</v>
      </c>
      <c r="D2196" s="146">
        <v>140.5</v>
      </c>
    </row>
    <row r="2197" spans="1:4" ht="67.5">
      <c r="A2197" s="143">
        <v>92417</v>
      </c>
      <c r="B2197" s="144" t="s">
        <v>9888</v>
      </c>
      <c r="C2197" s="143" t="s">
        <v>11</v>
      </c>
      <c r="D2197" s="146">
        <v>157.1</v>
      </c>
    </row>
    <row r="2198" spans="1:4" ht="67.5">
      <c r="A2198" s="143">
        <v>92419</v>
      </c>
      <c r="B2198" s="144" t="s">
        <v>9889</v>
      </c>
      <c r="C2198" s="143" t="s">
        <v>11</v>
      </c>
      <c r="D2198" s="146">
        <v>86.21</v>
      </c>
    </row>
    <row r="2199" spans="1:4" ht="67.5">
      <c r="A2199" s="143">
        <v>92421</v>
      </c>
      <c r="B2199" s="144" t="s">
        <v>9890</v>
      </c>
      <c r="C2199" s="143" t="s">
        <v>11</v>
      </c>
      <c r="D2199" s="146">
        <v>98.94</v>
      </c>
    </row>
    <row r="2200" spans="1:4" ht="67.5">
      <c r="A2200" s="143">
        <v>92423</v>
      </c>
      <c r="B2200" s="144" t="s">
        <v>9891</v>
      </c>
      <c r="C2200" s="143" t="s">
        <v>11</v>
      </c>
      <c r="D2200" s="146">
        <v>69.75</v>
      </c>
    </row>
    <row r="2201" spans="1:4" ht="67.5">
      <c r="A2201" s="143">
        <v>92425</v>
      </c>
      <c r="B2201" s="144" t="s">
        <v>9892</v>
      </c>
      <c r="C2201" s="143" t="s">
        <v>11</v>
      </c>
      <c r="D2201" s="146">
        <v>80.819999999999993</v>
      </c>
    </row>
    <row r="2202" spans="1:4" ht="67.5">
      <c r="A2202" s="143">
        <v>92427</v>
      </c>
      <c r="B2202" s="144" t="s">
        <v>9893</v>
      </c>
      <c r="C2202" s="143" t="s">
        <v>11</v>
      </c>
      <c r="D2202" s="146">
        <v>61.42</v>
      </c>
    </row>
    <row r="2203" spans="1:4" ht="67.5">
      <c r="A2203" s="143">
        <v>92429</v>
      </c>
      <c r="B2203" s="144" t="s">
        <v>9894</v>
      </c>
      <c r="C2203" s="143" t="s">
        <v>11</v>
      </c>
      <c r="D2203" s="146">
        <v>71.69</v>
      </c>
    </row>
    <row r="2204" spans="1:4" ht="67.5">
      <c r="A2204" s="143">
        <v>92431</v>
      </c>
      <c r="B2204" s="144" t="s">
        <v>9895</v>
      </c>
      <c r="C2204" s="143" t="s">
        <v>11</v>
      </c>
      <c r="D2204" s="146">
        <v>58.96</v>
      </c>
    </row>
    <row r="2205" spans="1:4" ht="67.5">
      <c r="A2205" s="143">
        <v>92433</v>
      </c>
      <c r="B2205" s="144" t="s">
        <v>9896</v>
      </c>
      <c r="C2205" s="143" t="s">
        <v>11</v>
      </c>
      <c r="D2205" s="146">
        <v>68.709999999999994</v>
      </c>
    </row>
    <row r="2206" spans="1:4" ht="67.5">
      <c r="A2206" s="143">
        <v>92435</v>
      </c>
      <c r="B2206" s="144" t="s">
        <v>9897</v>
      </c>
      <c r="C2206" s="143" t="s">
        <v>11</v>
      </c>
      <c r="D2206" s="146">
        <v>55.72</v>
      </c>
    </row>
    <row r="2207" spans="1:4" ht="67.5">
      <c r="A2207" s="143">
        <v>92437</v>
      </c>
      <c r="B2207" s="144" t="s">
        <v>9898</v>
      </c>
      <c r="C2207" s="143" t="s">
        <v>11</v>
      </c>
      <c r="D2207" s="146">
        <v>65.13</v>
      </c>
    </row>
    <row r="2208" spans="1:4" ht="67.5">
      <c r="A2208" s="143">
        <v>92439</v>
      </c>
      <c r="B2208" s="144" t="s">
        <v>9899</v>
      </c>
      <c r="C2208" s="143" t="s">
        <v>11</v>
      </c>
      <c r="D2208" s="146">
        <v>53.37</v>
      </c>
    </row>
    <row r="2209" spans="1:4" ht="67.5">
      <c r="A2209" s="143">
        <v>92441</v>
      </c>
      <c r="B2209" s="144" t="s">
        <v>9900</v>
      </c>
      <c r="C2209" s="143" t="s">
        <v>11</v>
      </c>
      <c r="D2209" s="146">
        <v>62.55</v>
      </c>
    </row>
    <row r="2210" spans="1:4" ht="67.5">
      <c r="A2210" s="143">
        <v>92443</v>
      </c>
      <c r="B2210" s="144" t="s">
        <v>9901</v>
      </c>
      <c r="C2210" s="143" t="s">
        <v>11</v>
      </c>
      <c r="D2210" s="146">
        <v>48.15</v>
      </c>
    </row>
    <row r="2211" spans="1:4" ht="67.5">
      <c r="A2211" s="143">
        <v>92445</v>
      </c>
      <c r="B2211" s="144" t="s">
        <v>9902</v>
      </c>
      <c r="C2211" s="143" t="s">
        <v>11</v>
      </c>
      <c r="D2211" s="146">
        <v>57</v>
      </c>
    </row>
    <row r="2212" spans="1:4" ht="54">
      <c r="A2212" s="143">
        <v>92446</v>
      </c>
      <c r="B2212" s="144" t="s">
        <v>9903</v>
      </c>
      <c r="C2212" s="143" t="s">
        <v>11</v>
      </c>
      <c r="D2212" s="146">
        <v>253.96</v>
      </c>
    </row>
    <row r="2213" spans="1:4" ht="54">
      <c r="A2213" s="143">
        <v>92447</v>
      </c>
      <c r="B2213" s="144" t="s">
        <v>9904</v>
      </c>
      <c r="C2213" s="143" t="s">
        <v>11</v>
      </c>
      <c r="D2213" s="146">
        <v>176.26</v>
      </c>
    </row>
    <row r="2214" spans="1:4" ht="54">
      <c r="A2214" s="143">
        <v>92448</v>
      </c>
      <c r="B2214" s="144" t="s">
        <v>9905</v>
      </c>
      <c r="C2214" s="143" t="s">
        <v>11</v>
      </c>
      <c r="D2214" s="146">
        <v>139.54</v>
      </c>
    </row>
    <row r="2215" spans="1:4" ht="54">
      <c r="A2215" s="143">
        <v>92449</v>
      </c>
      <c r="B2215" s="144" t="s">
        <v>9906</v>
      </c>
      <c r="C2215" s="143" t="s">
        <v>11</v>
      </c>
      <c r="D2215" s="146">
        <v>291.79000000000002</v>
      </c>
    </row>
    <row r="2216" spans="1:4" ht="54">
      <c r="A2216" s="143">
        <v>92450</v>
      </c>
      <c r="B2216" s="144" t="s">
        <v>9907</v>
      </c>
      <c r="C2216" s="143" t="s">
        <v>11</v>
      </c>
      <c r="D2216" s="146">
        <v>348.79</v>
      </c>
    </row>
    <row r="2217" spans="1:4" ht="54">
      <c r="A2217" s="143">
        <v>92451</v>
      </c>
      <c r="B2217" s="144" t="s">
        <v>9908</v>
      </c>
      <c r="C2217" s="143" t="s">
        <v>11</v>
      </c>
      <c r="D2217" s="146">
        <v>197.22</v>
      </c>
    </row>
    <row r="2218" spans="1:4" ht="54">
      <c r="A2218" s="143">
        <v>92452</v>
      </c>
      <c r="B2218" s="144" t="s">
        <v>9909</v>
      </c>
      <c r="C2218" s="143" t="s">
        <v>11</v>
      </c>
      <c r="D2218" s="146">
        <v>163.78</v>
      </c>
    </row>
    <row r="2219" spans="1:4" ht="54">
      <c r="A2219" s="143">
        <v>92453</v>
      </c>
      <c r="B2219" s="144" t="s">
        <v>9910</v>
      </c>
      <c r="C2219" s="143" t="s">
        <v>11</v>
      </c>
      <c r="D2219" s="146">
        <v>250.01</v>
      </c>
    </row>
    <row r="2220" spans="1:4" ht="54">
      <c r="A2220" s="143">
        <v>92454</v>
      </c>
      <c r="B2220" s="144" t="s">
        <v>9911</v>
      </c>
      <c r="C2220" s="143" t="s">
        <v>11</v>
      </c>
      <c r="D2220" s="146">
        <v>316.91000000000003</v>
      </c>
    </row>
    <row r="2221" spans="1:4" ht="54">
      <c r="A2221" s="143">
        <v>92455</v>
      </c>
      <c r="B2221" s="144" t="s">
        <v>9912</v>
      </c>
      <c r="C2221" s="143" t="s">
        <v>11</v>
      </c>
      <c r="D2221" s="146">
        <v>161.26</v>
      </c>
    </row>
    <row r="2222" spans="1:4" ht="54">
      <c r="A2222" s="143">
        <v>92456</v>
      </c>
      <c r="B2222" s="144" t="s">
        <v>9913</v>
      </c>
      <c r="C2222" s="143" t="s">
        <v>11</v>
      </c>
      <c r="D2222" s="146">
        <v>130.83000000000001</v>
      </c>
    </row>
    <row r="2223" spans="1:4" ht="54">
      <c r="A2223" s="143">
        <v>92457</v>
      </c>
      <c r="B2223" s="144" t="s">
        <v>9914</v>
      </c>
      <c r="C2223" s="143" t="s">
        <v>11</v>
      </c>
      <c r="D2223" s="146">
        <v>216.22</v>
      </c>
    </row>
    <row r="2224" spans="1:4" ht="54">
      <c r="A2224" s="143">
        <v>92458</v>
      </c>
      <c r="B2224" s="144" t="s">
        <v>4132</v>
      </c>
      <c r="C2224" s="143" t="s">
        <v>11</v>
      </c>
      <c r="D2224" s="146">
        <v>297.39</v>
      </c>
    </row>
    <row r="2225" spans="1:4" ht="54">
      <c r="A2225" s="143">
        <v>92459</v>
      </c>
      <c r="B2225" s="144" t="s">
        <v>9915</v>
      </c>
      <c r="C2225" s="143" t="s">
        <v>11</v>
      </c>
      <c r="D2225" s="146">
        <v>136.03</v>
      </c>
    </row>
    <row r="2226" spans="1:4" ht="54">
      <c r="A2226" s="143">
        <v>92460</v>
      </c>
      <c r="B2226" s="144" t="s">
        <v>9916</v>
      </c>
      <c r="C2226" s="143" t="s">
        <v>11</v>
      </c>
      <c r="D2226" s="146">
        <v>104.43</v>
      </c>
    </row>
    <row r="2227" spans="1:4" ht="54">
      <c r="A2227" s="143">
        <v>92461</v>
      </c>
      <c r="B2227" s="144" t="s">
        <v>9917</v>
      </c>
      <c r="C2227" s="143" t="s">
        <v>11</v>
      </c>
      <c r="D2227" s="146">
        <v>199.6</v>
      </c>
    </row>
    <row r="2228" spans="1:4" ht="54">
      <c r="A2228" s="143">
        <v>92462</v>
      </c>
      <c r="B2228" s="144" t="s">
        <v>9918</v>
      </c>
      <c r="C2228" s="143" t="s">
        <v>11</v>
      </c>
      <c r="D2228" s="146">
        <v>285.69</v>
      </c>
    </row>
    <row r="2229" spans="1:4" ht="54">
      <c r="A2229" s="143">
        <v>92463</v>
      </c>
      <c r="B2229" s="144" t="s">
        <v>9919</v>
      </c>
      <c r="C2229" s="143" t="s">
        <v>11</v>
      </c>
      <c r="D2229" s="146">
        <v>123.17</v>
      </c>
    </row>
    <row r="2230" spans="1:4" ht="54">
      <c r="A2230" s="143">
        <v>92464</v>
      </c>
      <c r="B2230" s="144" t="s">
        <v>9920</v>
      </c>
      <c r="C2230" s="143" t="s">
        <v>11</v>
      </c>
      <c r="D2230" s="146">
        <v>99.23</v>
      </c>
    </row>
    <row r="2231" spans="1:4" ht="54">
      <c r="A2231" s="143">
        <v>92465</v>
      </c>
      <c r="B2231" s="144" t="s">
        <v>9921</v>
      </c>
      <c r="C2231" s="143" t="s">
        <v>11</v>
      </c>
      <c r="D2231" s="146">
        <v>158.28</v>
      </c>
    </row>
    <row r="2232" spans="1:4" ht="54">
      <c r="A2232" s="143">
        <v>92466</v>
      </c>
      <c r="B2232" s="144" t="s">
        <v>9922</v>
      </c>
      <c r="C2232" s="143" t="s">
        <v>11</v>
      </c>
      <c r="D2232" s="146">
        <v>281.89</v>
      </c>
    </row>
    <row r="2233" spans="1:4" ht="54">
      <c r="A2233" s="143">
        <v>92467</v>
      </c>
      <c r="B2233" s="144" t="s">
        <v>9923</v>
      </c>
      <c r="C2233" s="143" t="s">
        <v>11</v>
      </c>
      <c r="D2233" s="146">
        <v>101.83</v>
      </c>
    </row>
    <row r="2234" spans="1:4" ht="54">
      <c r="A2234" s="143">
        <v>92468</v>
      </c>
      <c r="B2234" s="144" t="s">
        <v>9924</v>
      </c>
      <c r="C2234" s="143" t="s">
        <v>11</v>
      </c>
      <c r="D2234" s="146">
        <v>95.34</v>
      </c>
    </row>
    <row r="2235" spans="1:4" ht="54">
      <c r="A2235" s="143">
        <v>92469</v>
      </c>
      <c r="B2235" s="144" t="s">
        <v>9925</v>
      </c>
      <c r="C2235" s="143" t="s">
        <v>11</v>
      </c>
      <c r="D2235" s="146">
        <v>143.69999999999999</v>
      </c>
    </row>
    <row r="2236" spans="1:4" ht="54">
      <c r="A2236" s="143">
        <v>92470</v>
      </c>
      <c r="B2236" s="144" t="s">
        <v>9926</v>
      </c>
      <c r="C2236" s="143" t="s">
        <v>11</v>
      </c>
      <c r="D2236" s="146">
        <v>275.70999999999998</v>
      </c>
    </row>
    <row r="2237" spans="1:4" ht="54">
      <c r="A2237" s="143">
        <v>92471</v>
      </c>
      <c r="B2237" s="144" t="s">
        <v>9927</v>
      </c>
      <c r="C2237" s="143" t="s">
        <v>11</v>
      </c>
      <c r="D2237" s="146">
        <v>92.59</v>
      </c>
    </row>
    <row r="2238" spans="1:4" ht="54">
      <c r="A2238" s="143">
        <v>92472</v>
      </c>
      <c r="B2238" s="144" t="s">
        <v>9928</v>
      </c>
      <c r="C2238" s="143" t="s">
        <v>11</v>
      </c>
      <c r="D2238" s="146">
        <v>89.68</v>
      </c>
    </row>
    <row r="2239" spans="1:4" ht="54">
      <c r="A2239" s="143">
        <v>92473</v>
      </c>
      <c r="B2239" s="144" t="s">
        <v>9929</v>
      </c>
      <c r="C2239" s="143" t="s">
        <v>11</v>
      </c>
      <c r="D2239" s="146">
        <v>132.07</v>
      </c>
    </row>
    <row r="2240" spans="1:4" ht="54">
      <c r="A2240" s="143">
        <v>92474</v>
      </c>
      <c r="B2240" s="144" t="s">
        <v>9930</v>
      </c>
      <c r="C2240" s="143" t="s">
        <v>11</v>
      </c>
      <c r="D2240" s="146">
        <v>270.5</v>
      </c>
    </row>
    <row r="2241" spans="1:4" ht="54">
      <c r="A2241" s="143">
        <v>92475</v>
      </c>
      <c r="B2241" s="144" t="s">
        <v>9931</v>
      </c>
      <c r="C2241" s="143" t="s">
        <v>11</v>
      </c>
      <c r="D2241" s="146">
        <v>85.17</v>
      </c>
    </row>
    <row r="2242" spans="1:4" ht="54">
      <c r="A2242" s="143">
        <v>92476</v>
      </c>
      <c r="B2242" s="144" t="s">
        <v>9932</v>
      </c>
      <c r="C2242" s="143" t="s">
        <v>11</v>
      </c>
      <c r="D2242" s="146">
        <v>84.99</v>
      </c>
    </row>
    <row r="2243" spans="1:4" ht="54">
      <c r="A2243" s="143">
        <v>92477</v>
      </c>
      <c r="B2243" s="144" t="s">
        <v>9933</v>
      </c>
      <c r="C2243" s="143" t="s">
        <v>11</v>
      </c>
      <c r="D2243" s="146">
        <v>106.71</v>
      </c>
    </row>
    <row r="2244" spans="1:4" ht="54">
      <c r="A2244" s="143">
        <v>92478</v>
      </c>
      <c r="B2244" s="144" t="s">
        <v>9934</v>
      </c>
      <c r="C2244" s="143" t="s">
        <v>11</v>
      </c>
      <c r="D2244" s="146">
        <v>259.92</v>
      </c>
    </row>
    <row r="2245" spans="1:4" ht="54">
      <c r="A2245" s="143">
        <v>92479</v>
      </c>
      <c r="B2245" s="144" t="s">
        <v>9935</v>
      </c>
      <c r="C2245" s="143" t="s">
        <v>11</v>
      </c>
      <c r="D2245" s="146">
        <v>69.040000000000006</v>
      </c>
    </row>
    <row r="2246" spans="1:4" ht="54">
      <c r="A2246" s="143">
        <v>92480</v>
      </c>
      <c r="B2246" s="144" t="s">
        <v>9936</v>
      </c>
      <c r="C2246" s="143" t="s">
        <v>11</v>
      </c>
      <c r="D2246" s="146">
        <v>75.28</v>
      </c>
    </row>
    <row r="2247" spans="1:4" ht="40.5">
      <c r="A2247" s="143">
        <v>92482</v>
      </c>
      <c r="B2247" s="144" t="s">
        <v>9937</v>
      </c>
      <c r="C2247" s="143" t="s">
        <v>11</v>
      </c>
      <c r="D2247" s="146">
        <v>275.39999999999998</v>
      </c>
    </row>
    <row r="2248" spans="1:4" ht="40.5">
      <c r="A2248" s="143">
        <v>92484</v>
      </c>
      <c r="B2248" s="144" t="s">
        <v>9938</v>
      </c>
      <c r="C2248" s="143" t="s">
        <v>11</v>
      </c>
      <c r="D2248" s="146">
        <v>188.94</v>
      </c>
    </row>
    <row r="2249" spans="1:4" ht="40.5">
      <c r="A2249" s="143">
        <v>92486</v>
      </c>
      <c r="B2249" s="144" t="s">
        <v>9939</v>
      </c>
      <c r="C2249" s="143" t="s">
        <v>11</v>
      </c>
      <c r="D2249" s="146">
        <v>134.19999999999999</v>
      </c>
    </row>
    <row r="2250" spans="1:4" ht="67.5">
      <c r="A2250" s="143">
        <v>92488</v>
      </c>
      <c r="B2250" s="144" t="s">
        <v>9940</v>
      </c>
      <c r="C2250" s="143" t="s">
        <v>11</v>
      </c>
      <c r="D2250" s="146">
        <v>115.14</v>
      </c>
    </row>
    <row r="2251" spans="1:4" ht="67.5">
      <c r="A2251" s="143">
        <v>92490</v>
      </c>
      <c r="B2251" s="144" t="s">
        <v>9941</v>
      </c>
      <c r="C2251" s="143" t="s">
        <v>11</v>
      </c>
      <c r="D2251" s="146">
        <v>67.58</v>
      </c>
    </row>
    <row r="2252" spans="1:4" ht="67.5">
      <c r="A2252" s="143">
        <v>92492</v>
      </c>
      <c r="B2252" s="144" t="s">
        <v>9942</v>
      </c>
      <c r="C2252" s="143" t="s">
        <v>11</v>
      </c>
      <c r="D2252" s="146">
        <v>109.85</v>
      </c>
    </row>
    <row r="2253" spans="1:4" ht="67.5">
      <c r="A2253" s="143">
        <v>92494</v>
      </c>
      <c r="B2253" s="144" t="s">
        <v>9943</v>
      </c>
      <c r="C2253" s="143" t="s">
        <v>11</v>
      </c>
      <c r="D2253" s="146">
        <v>63.08</v>
      </c>
    </row>
    <row r="2254" spans="1:4" ht="67.5">
      <c r="A2254" s="143">
        <v>92496</v>
      </c>
      <c r="B2254" s="144" t="s">
        <v>9944</v>
      </c>
      <c r="C2254" s="143" t="s">
        <v>11</v>
      </c>
      <c r="D2254" s="146">
        <v>105.6</v>
      </c>
    </row>
    <row r="2255" spans="1:4" ht="67.5">
      <c r="A2255" s="143">
        <v>92498</v>
      </c>
      <c r="B2255" s="144" t="s">
        <v>9945</v>
      </c>
      <c r="C2255" s="143" t="s">
        <v>11</v>
      </c>
      <c r="D2255" s="146">
        <v>59.5</v>
      </c>
    </row>
    <row r="2256" spans="1:4" ht="67.5">
      <c r="A2256" s="143">
        <v>92500</v>
      </c>
      <c r="B2256" s="144" t="s">
        <v>9946</v>
      </c>
      <c r="C2256" s="143" t="s">
        <v>11</v>
      </c>
      <c r="D2256" s="146">
        <v>102.52</v>
      </c>
    </row>
    <row r="2257" spans="1:4" ht="67.5">
      <c r="A2257" s="143">
        <v>92502</v>
      </c>
      <c r="B2257" s="144" t="s">
        <v>9947</v>
      </c>
      <c r="C2257" s="143" t="s">
        <v>11</v>
      </c>
      <c r="D2257" s="146">
        <v>57.07</v>
      </c>
    </row>
    <row r="2258" spans="1:4" ht="67.5">
      <c r="A2258" s="143">
        <v>92504</v>
      </c>
      <c r="B2258" s="144" t="s">
        <v>9948</v>
      </c>
      <c r="C2258" s="143" t="s">
        <v>11</v>
      </c>
      <c r="D2258" s="146">
        <v>59.06</v>
      </c>
    </row>
    <row r="2259" spans="1:4" ht="67.5">
      <c r="A2259" s="143">
        <v>92506</v>
      </c>
      <c r="B2259" s="144" t="s">
        <v>9949</v>
      </c>
      <c r="C2259" s="143" t="s">
        <v>11</v>
      </c>
      <c r="D2259" s="146">
        <v>52.44</v>
      </c>
    </row>
    <row r="2260" spans="1:4" ht="54">
      <c r="A2260" s="143">
        <v>92508</v>
      </c>
      <c r="B2260" s="144" t="s">
        <v>9950</v>
      </c>
      <c r="C2260" s="143" t="s">
        <v>11</v>
      </c>
      <c r="D2260" s="146">
        <v>119.34</v>
      </c>
    </row>
    <row r="2261" spans="1:4" ht="54">
      <c r="A2261" s="143">
        <v>92510</v>
      </c>
      <c r="B2261" s="144" t="s">
        <v>9951</v>
      </c>
      <c r="C2261" s="143" t="s">
        <v>11</v>
      </c>
      <c r="D2261" s="146">
        <v>70.400000000000006</v>
      </c>
    </row>
    <row r="2262" spans="1:4" ht="54">
      <c r="A2262" s="143">
        <v>92512</v>
      </c>
      <c r="B2262" s="144" t="s">
        <v>9952</v>
      </c>
      <c r="C2262" s="143" t="s">
        <v>11</v>
      </c>
      <c r="D2262" s="146">
        <v>100.18</v>
      </c>
    </row>
    <row r="2263" spans="1:4" ht="54">
      <c r="A2263" s="143">
        <v>92514</v>
      </c>
      <c r="B2263" s="144" t="s">
        <v>9953</v>
      </c>
      <c r="C2263" s="143" t="s">
        <v>11</v>
      </c>
      <c r="D2263" s="146">
        <v>52.09</v>
      </c>
    </row>
    <row r="2264" spans="1:4" ht="54">
      <c r="A2264" s="143">
        <v>92515</v>
      </c>
      <c r="B2264" s="144" t="s">
        <v>9954</v>
      </c>
      <c r="C2264" s="143" t="s">
        <v>11</v>
      </c>
      <c r="D2264" s="146">
        <v>91.32</v>
      </c>
    </row>
    <row r="2265" spans="1:4" ht="54">
      <c r="A2265" s="143">
        <v>92518</v>
      </c>
      <c r="B2265" s="144" t="s">
        <v>9955</v>
      </c>
      <c r="C2265" s="143" t="s">
        <v>11</v>
      </c>
      <c r="D2265" s="146">
        <v>44.03</v>
      </c>
    </row>
    <row r="2266" spans="1:4" ht="54">
      <c r="A2266" s="143">
        <v>92520</v>
      </c>
      <c r="B2266" s="144" t="s">
        <v>9956</v>
      </c>
      <c r="C2266" s="143" t="s">
        <v>11</v>
      </c>
      <c r="D2266" s="146">
        <v>85.94</v>
      </c>
    </row>
    <row r="2267" spans="1:4" ht="54">
      <c r="A2267" s="143">
        <v>92522</v>
      </c>
      <c r="B2267" s="144" t="s">
        <v>9957</v>
      </c>
      <c r="C2267" s="143" t="s">
        <v>11</v>
      </c>
      <c r="D2267" s="146">
        <v>39.39</v>
      </c>
    </row>
    <row r="2268" spans="1:4" ht="54">
      <c r="A2268" s="143">
        <v>92524</v>
      </c>
      <c r="B2268" s="144" t="s">
        <v>9958</v>
      </c>
      <c r="C2268" s="143" t="s">
        <v>11</v>
      </c>
      <c r="D2268" s="146">
        <v>86.79</v>
      </c>
    </row>
    <row r="2269" spans="1:4" ht="54">
      <c r="A2269" s="143">
        <v>92526</v>
      </c>
      <c r="B2269" s="144" t="s">
        <v>9959</v>
      </c>
      <c r="C2269" s="143" t="s">
        <v>11</v>
      </c>
      <c r="D2269" s="146">
        <v>40.94</v>
      </c>
    </row>
    <row r="2270" spans="1:4" ht="54">
      <c r="A2270" s="143">
        <v>92528</v>
      </c>
      <c r="B2270" s="144" t="s">
        <v>9960</v>
      </c>
      <c r="C2270" s="143" t="s">
        <v>11</v>
      </c>
      <c r="D2270" s="146">
        <v>83.57</v>
      </c>
    </row>
    <row r="2271" spans="1:4" ht="54">
      <c r="A2271" s="143">
        <v>92530</v>
      </c>
      <c r="B2271" s="144" t="s">
        <v>9961</v>
      </c>
      <c r="C2271" s="143" t="s">
        <v>11</v>
      </c>
      <c r="D2271" s="146">
        <v>38.35</v>
      </c>
    </row>
    <row r="2272" spans="1:4" ht="54">
      <c r="A2272" s="143">
        <v>92532</v>
      </c>
      <c r="B2272" s="144" t="s">
        <v>9962</v>
      </c>
      <c r="C2272" s="143" t="s">
        <v>11</v>
      </c>
      <c r="D2272" s="146">
        <v>80.86</v>
      </c>
    </row>
    <row r="2273" spans="1:4" ht="54">
      <c r="A2273" s="143">
        <v>92534</v>
      </c>
      <c r="B2273" s="144" t="s">
        <v>9963</v>
      </c>
      <c r="C2273" s="143" t="s">
        <v>11</v>
      </c>
      <c r="D2273" s="146">
        <v>36.22</v>
      </c>
    </row>
    <row r="2274" spans="1:4" ht="54">
      <c r="A2274" s="143">
        <v>92536</v>
      </c>
      <c r="B2274" s="144" t="s">
        <v>9964</v>
      </c>
      <c r="C2274" s="143" t="s">
        <v>11</v>
      </c>
      <c r="D2274" s="146">
        <v>75.45</v>
      </c>
    </row>
    <row r="2275" spans="1:4" ht="54">
      <c r="A2275" s="143">
        <v>92538</v>
      </c>
      <c r="B2275" s="144" t="s">
        <v>9965</v>
      </c>
      <c r="C2275" s="143" t="s">
        <v>11</v>
      </c>
      <c r="D2275" s="146">
        <v>31.83</v>
      </c>
    </row>
    <row r="2276" spans="1:4" ht="40.5">
      <c r="A2276" s="143">
        <v>96252</v>
      </c>
      <c r="B2276" s="144" t="s">
        <v>6073</v>
      </c>
      <c r="C2276" s="143" t="s">
        <v>11</v>
      </c>
      <c r="D2276" s="146">
        <v>260</v>
      </c>
    </row>
    <row r="2277" spans="1:4" ht="67.5">
      <c r="A2277" s="143">
        <v>96257</v>
      </c>
      <c r="B2277" s="144" t="s">
        <v>6074</v>
      </c>
      <c r="C2277" s="143" t="s">
        <v>11</v>
      </c>
      <c r="D2277" s="146">
        <v>193.13</v>
      </c>
    </row>
    <row r="2278" spans="1:4" ht="67.5">
      <c r="A2278" s="143">
        <v>96258</v>
      </c>
      <c r="B2278" s="144" t="s">
        <v>6075</v>
      </c>
      <c r="C2278" s="143" t="s">
        <v>11</v>
      </c>
      <c r="D2278" s="146">
        <v>182.74</v>
      </c>
    </row>
    <row r="2279" spans="1:4" ht="67.5">
      <c r="A2279" s="143">
        <v>96259</v>
      </c>
      <c r="B2279" s="144" t="s">
        <v>6076</v>
      </c>
      <c r="C2279" s="143" t="s">
        <v>11</v>
      </c>
      <c r="D2279" s="146">
        <v>209.52</v>
      </c>
    </row>
    <row r="2280" spans="1:4" ht="40.5">
      <c r="A2280" s="143">
        <v>96529</v>
      </c>
      <c r="B2280" s="144" t="s">
        <v>6077</v>
      </c>
      <c r="C2280" s="143" t="s">
        <v>11</v>
      </c>
      <c r="D2280" s="146">
        <v>298.97000000000003</v>
      </c>
    </row>
    <row r="2281" spans="1:4" ht="54">
      <c r="A2281" s="143">
        <v>96530</v>
      </c>
      <c r="B2281" s="144" t="s">
        <v>6078</v>
      </c>
      <c r="C2281" s="143" t="s">
        <v>11</v>
      </c>
      <c r="D2281" s="146">
        <v>166.56</v>
      </c>
    </row>
    <row r="2282" spans="1:4" ht="54">
      <c r="A2282" s="143">
        <v>96531</v>
      </c>
      <c r="B2282" s="144" t="s">
        <v>6079</v>
      </c>
      <c r="C2282" s="143" t="s">
        <v>11</v>
      </c>
      <c r="D2282" s="146">
        <v>112.34</v>
      </c>
    </row>
    <row r="2283" spans="1:4" ht="40.5">
      <c r="A2283" s="143">
        <v>96532</v>
      </c>
      <c r="B2283" s="144" t="s">
        <v>6080</v>
      </c>
      <c r="C2283" s="143" t="s">
        <v>11</v>
      </c>
      <c r="D2283" s="146">
        <v>184.05</v>
      </c>
    </row>
    <row r="2284" spans="1:4" ht="54">
      <c r="A2284" s="143">
        <v>96533</v>
      </c>
      <c r="B2284" s="144" t="s">
        <v>6081</v>
      </c>
      <c r="C2284" s="143" t="s">
        <v>11</v>
      </c>
      <c r="D2284" s="146">
        <v>100.06</v>
      </c>
    </row>
    <row r="2285" spans="1:4" ht="54">
      <c r="A2285" s="143">
        <v>96534</v>
      </c>
      <c r="B2285" s="144" t="s">
        <v>6082</v>
      </c>
      <c r="C2285" s="143" t="s">
        <v>11</v>
      </c>
      <c r="D2285" s="146">
        <v>75.400000000000006</v>
      </c>
    </row>
    <row r="2286" spans="1:4" ht="40.5">
      <c r="A2286" s="143">
        <v>96535</v>
      </c>
      <c r="B2286" s="144" t="s">
        <v>6083</v>
      </c>
      <c r="C2286" s="143" t="s">
        <v>11</v>
      </c>
      <c r="D2286" s="146">
        <v>124.19</v>
      </c>
    </row>
    <row r="2287" spans="1:4" ht="54">
      <c r="A2287" s="143">
        <v>96536</v>
      </c>
      <c r="B2287" s="144" t="s">
        <v>6084</v>
      </c>
      <c r="C2287" s="143" t="s">
        <v>11</v>
      </c>
      <c r="D2287" s="146">
        <v>65.47</v>
      </c>
    </row>
    <row r="2288" spans="1:4" ht="54">
      <c r="A2288" s="143">
        <v>96537</v>
      </c>
      <c r="B2288" s="144" t="s">
        <v>6085</v>
      </c>
      <c r="C2288" s="143" t="s">
        <v>11</v>
      </c>
      <c r="D2288" s="146">
        <v>183.71</v>
      </c>
    </row>
    <row r="2289" spans="1:4" ht="54">
      <c r="A2289" s="143">
        <v>96538</v>
      </c>
      <c r="B2289" s="144" t="s">
        <v>6086</v>
      </c>
      <c r="C2289" s="143" t="s">
        <v>11</v>
      </c>
      <c r="D2289" s="146">
        <v>254.22</v>
      </c>
    </row>
    <row r="2290" spans="1:4" ht="54">
      <c r="A2290" s="143">
        <v>96539</v>
      </c>
      <c r="B2290" s="144" t="s">
        <v>6087</v>
      </c>
      <c r="C2290" s="143" t="s">
        <v>11</v>
      </c>
      <c r="D2290" s="146">
        <v>122.09</v>
      </c>
    </row>
    <row r="2291" spans="1:4" ht="54">
      <c r="A2291" s="143">
        <v>96540</v>
      </c>
      <c r="B2291" s="144" t="s">
        <v>6088</v>
      </c>
      <c r="C2291" s="143" t="s">
        <v>11</v>
      </c>
      <c r="D2291" s="146">
        <v>120.88</v>
      </c>
    </row>
    <row r="2292" spans="1:4" ht="54">
      <c r="A2292" s="143">
        <v>96541</v>
      </c>
      <c r="B2292" s="144" t="s">
        <v>6089</v>
      </c>
      <c r="C2292" s="143" t="s">
        <v>11</v>
      </c>
      <c r="D2292" s="146">
        <v>170.14</v>
      </c>
    </row>
    <row r="2293" spans="1:4" ht="54">
      <c r="A2293" s="143">
        <v>96542</v>
      </c>
      <c r="B2293" s="144" t="s">
        <v>6090</v>
      </c>
      <c r="C2293" s="143" t="s">
        <v>11</v>
      </c>
      <c r="D2293" s="146">
        <v>84.62</v>
      </c>
    </row>
    <row r="2294" spans="1:4" ht="40.5">
      <c r="A2294" s="143">
        <v>96543</v>
      </c>
      <c r="B2294" s="144" t="s">
        <v>6091</v>
      </c>
      <c r="C2294" s="143" t="s">
        <v>13</v>
      </c>
      <c r="D2294" s="146">
        <v>19.739999999999998</v>
      </c>
    </row>
    <row r="2295" spans="1:4" ht="67.5">
      <c r="A2295" s="143">
        <v>97747</v>
      </c>
      <c r="B2295" s="144" t="s">
        <v>6092</v>
      </c>
      <c r="C2295" s="143" t="s">
        <v>11</v>
      </c>
      <c r="D2295" s="146">
        <v>197.22</v>
      </c>
    </row>
    <row r="2296" spans="1:4" ht="40.5">
      <c r="A2296" s="143">
        <v>101791</v>
      </c>
      <c r="B2296" s="144" t="s">
        <v>9966</v>
      </c>
      <c r="C2296" s="143" t="s">
        <v>10</v>
      </c>
      <c r="D2296" s="146">
        <v>30.3</v>
      </c>
    </row>
    <row r="2297" spans="1:4" ht="54">
      <c r="A2297" s="143">
        <v>101792</v>
      </c>
      <c r="B2297" s="144" t="s">
        <v>9967</v>
      </c>
      <c r="C2297" s="143" t="s">
        <v>12</v>
      </c>
      <c r="D2297" s="146">
        <v>15.66</v>
      </c>
    </row>
    <row r="2298" spans="1:4" ht="54">
      <c r="A2298" s="143">
        <v>101793</v>
      </c>
      <c r="B2298" s="144" t="s">
        <v>9968</v>
      </c>
      <c r="C2298" s="143" t="s">
        <v>12</v>
      </c>
      <c r="D2298" s="146">
        <v>25.28</v>
      </c>
    </row>
    <row r="2299" spans="1:4" ht="54">
      <c r="A2299" s="143">
        <v>101969</v>
      </c>
      <c r="B2299" s="144" t="s">
        <v>9969</v>
      </c>
      <c r="C2299" s="143" t="s">
        <v>11</v>
      </c>
      <c r="D2299" s="146">
        <v>232.27</v>
      </c>
    </row>
    <row r="2300" spans="1:4" ht="54">
      <c r="A2300" s="143">
        <v>101971</v>
      </c>
      <c r="B2300" s="144" t="s">
        <v>9970</v>
      </c>
      <c r="C2300" s="143" t="s">
        <v>11</v>
      </c>
      <c r="D2300" s="146">
        <v>175.33</v>
      </c>
    </row>
    <row r="2301" spans="1:4" ht="40.5">
      <c r="A2301" s="143">
        <v>101973</v>
      </c>
      <c r="B2301" s="144" t="s">
        <v>9971</v>
      </c>
      <c r="C2301" s="143" t="s">
        <v>11</v>
      </c>
      <c r="D2301" s="146">
        <v>185.07</v>
      </c>
    </row>
    <row r="2302" spans="1:4" ht="54">
      <c r="A2302" s="143">
        <v>101974</v>
      </c>
      <c r="B2302" s="144" t="s">
        <v>9972</v>
      </c>
      <c r="C2302" s="143" t="s">
        <v>11</v>
      </c>
      <c r="D2302" s="146">
        <v>413.92</v>
      </c>
    </row>
    <row r="2303" spans="1:4" ht="54">
      <c r="A2303" s="143">
        <v>101975</v>
      </c>
      <c r="B2303" s="144" t="s">
        <v>9973</v>
      </c>
      <c r="C2303" s="143" t="s">
        <v>11</v>
      </c>
      <c r="D2303" s="146">
        <v>355.27</v>
      </c>
    </row>
    <row r="2304" spans="1:4" ht="54">
      <c r="A2304" s="143">
        <v>101977</v>
      </c>
      <c r="B2304" s="144" t="s">
        <v>9974</v>
      </c>
      <c r="C2304" s="143" t="s">
        <v>11</v>
      </c>
      <c r="D2304" s="146">
        <v>278.67</v>
      </c>
    </row>
    <row r="2305" spans="1:4" ht="54">
      <c r="A2305" s="143">
        <v>101980</v>
      </c>
      <c r="B2305" s="144" t="s">
        <v>9975</v>
      </c>
      <c r="C2305" s="143" t="s">
        <v>11</v>
      </c>
      <c r="D2305" s="146">
        <v>259.27999999999997</v>
      </c>
    </row>
    <row r="2306" spans="1:4" ht="54">
      <c r="A2306" s="143">
        <v>101981</v>
      </c>
      <c r="B2306" s="144" t="s">
        <v>9976</v>
      </c>
      <c r="C2306" s="143" t="s">
        <v>11</v>
      </c>
      <c r="D2306" s="146">
        <v>223.6</v>
      </c>
    </row>
    <row r="2307" spans="1:4" ht="54">
      <c r="A2307" s="143">
        <v>101982</v>
      </c>
      <c r="B2307" s="144" t="s">
        <v>9977</v>
      </c>
      <c r="C2307" s="143" t="s">
        <v>11</v>
      </c>
      <c r="D2307" s="146">
        <v>194.09</v>
      </c>
    </row>
    <row r="2308" spans="1:4" ht="54">
      <c r="A2308" s="143">
        <v>101983</v>
      </c>
      <c r="B2308" s="144" t="s">
        <v>9978</v>
      </c>
      <c r="C2308" s="143" t="s">
        <v>11</v>
      </c>
      <c r="D2308" s="146">
        <v>175.45</v>
      </c>
    </row>
    <row r="2309" spans="1:4" ht="54">
      <c r="A2309" s="143">
        <v>101985</v>
      </c>
      <c r="B2309" s="144" t="s">
        <v>9979</v>
      </c>
      <c r="C2309" s="143" t="s">
        <v>11</v>
      </c>
      <c r="D2309" s="146">
        <v>244.29</v>
      </c>
    </row>
    <row r="2310" spans="1:4" ht="54">
      <c r="A2310" s="143">
        <v>101986</v>
      </c>
      <c r="B2310" s="144" t="s">
        <v>9980</v>
      </c>
      <c r="C2310" s="143" t="s">
        <v>11</v>
      </c>
      <c r="D2310" s="146">
        <v>171.91</v>
      </c>
    </row>
    <row r="2311" spans="1:4" ht="40.5">
      <c r="A2311" s="143">
        <v>101987</v>
      </c>
      <c r="B2311" s="144" t="s">
        <v>9981</v>
      </c>
      <c r="C2311" s="143" t="s">
        <v>11</v>
      </c>
      <c r="D2311" s="146">
        <v>214.52</v>
      </c>
    </row>
    <row r="2312" spans="1:4" ht="54">
      <c r="A2312" s="143">
        <v>101988</v>
      </c>
      <c r="B2312" s="144" t="s">
        <v>9982</v>
      </c>
      <c r="C2312" s="143" t="s">
        <v>11</v>
      </c>
      <c r="D2312" s="146">
        <v>238.21</v>
      </c>
    </row>
    <row r="2313" spans="1:4" ht="54">
      <c r="A2313" s="143">
        <v>101989</v>
      </c>
      <c r="B2313" s="144" t="s">
        <v>9983</v>
      </c>
      <c r="C2313" s="143" t="s">
        <v>11</v>
      </c>
      <c r="D2313" s="146">
        <v>181.99</v>
      </c>
    </row>
    <row r="2314" spans="1:4" ht="40.5">
      <c r="A2314" s="143">
        <v>101990</v>
      </c>
      <c r="B2314" s="144" t="s">
        <v>9984</v>
      </c>
      <c r="C2314" s="143" t="s">
        <v>11</v>
      </c>
      <c r="D2314" s="146">
        <v>198.88</v>
      </c>
    </row>
    <row r="2315" spans="1:4" ht="54">
      <c r="A2315" s="143">
        <v>101991</v>
      </c>
      <c r="B2315" s="144" t="s">
        <v>9985</v>
      </c>
      <c r="C2315" s="143" t="s">
        <v>11</v>
      </c>
      <c r="D2315" s="146">
        <v>241.3</v>
      </c>
    </row>
    <row r="2316" spans="1:4" ht="54">
      <c r="A2316" s="143">
        <v>101992</v>
      </c>
      <c r="B2316" s="144" t="s">
        <v>9986</v>
      </c>
      <c r="C2316" s="143" t="s">
        <v>11</v>
      </c>
      <c r="D2316" s="146">
        <v>172.09</v>
      </c>
    </row>
    <row r="2317" spans="1:4" ht="40.5">
      <c r="A2317" s="143">
        <v>101993</v>
      </c>
      <c r="B2317" s="144" t="s">
        <v>9987</v>
      </c>
      <c r="C2317" s="143" t="s">
        <v>11</v>
      </c>
      <c r="D2317" s="146">
        <v>251.26</v>
      </c>
    </row>
    <row r="2318" spans="1:4" ht="54">
      <c r="A2318" s="143">
        <v>101994</v>
      </c>
      <c r="B2318" s="144" t="s">
        <v>9988</v>
      </c>
      <c r="C2318" s="143" t="s">
        <v>11</v>
      </c>
      <c r="D2318" s="146">
        <v>255.93</v>
      </c>
    </row>
    <row r="2319" spans="1:4" ht="54">
      <c r="A2319" s="143">
        <v>101995</v>
      </c>
      <c r="B2319" s="144" t="s">
        <v>9989</v>
      </c>
      <c r="C2319" s="143" t="s">
        <v>11</v>
      </c>
      <c r="D2319" s="146">
        <v>192.81</v>
      </c>
    </row>
    <row r="2320" spans="1:4" ht="40.5">
      <c r="A2320" s="143">
        <v>101996</v>
      </c>
      <c r="B2320" s="144" t="s">
        <v>9990</v>
      </c>
      <c r="C2320" s="143" t="s">
        <v>11</v>
      </c>
      <c r="D2320" s="146">
        <v>213.77</v>
      </c>
    </row>
    <row r="2321" spans="1:4" ht="54">
      <c r="A2321" s="143">
        <v>101997</v>
      </c>
      <c r="B2321" s="144" t="s">
        <v>9991</v>
      </c>
      <c r="C2321" s="143" t="s">
        <v>11</v>
      </c>
      <c r="D2321" s="146">
        <v>241.6</v>
      </c>
    </row>
    <row r="2322" spans="1:4" ht="54">
      <c r="A2322" s="143">
        <v>101998</v>
      </c>
      <c r="B2322" s="144" t="s">
        <v>9992</v>
      </c>
      <c r="C2322" s="143" t="s">
        <v>11</v>
      </c>
      <c r="D2322" s="146">
        <v>170.83</v>
      </c>
    </row>
    <row r="2323" spans="1:4" ht="40.5">
      <c r="A2323" s="143">
        <v>101999</v>
      </c>
      <c r="B2323" s="144" t="s">
        <v>9993</v>
      </c>
      <c r="C2323" s="143" t="s">
        <v>11</v>
      </c>
      <c r="D2323" s="146">
        <v>269.01</v>
      </c>
    </row>
    <row r="2324" spans="1:4" ht="54">
      <c r="A2324" s="143">
        <v>102000</v>
      </c>
      <c r="B2324" s="144" t="s">
        <v>9994</v>
      </c>
      <c r="C2324" s="143" t="s">
        <v>11</v>
      </c>
      <c r="D2324" s="146">
        <v>413.33</v>
      </c>
    </row>
    <row r="2325" spans="1:4" ht="54">
      <c r="A2325" s="143">
        <v>102001</v>
      </c>
      <c r="B2325" s="144" t="s">
        <v>9995</v>
      </c>
      <c r="C2325" s="143" t="s">
        <v>11</v>
      </c>
      <c r="D2325" s="146">
        <v>358.86</v>
      </c>
    </row>
    <row r="2326" spans="1:4" ht="54">
      <c r="A2326" s="143">
        <v>102002</v>
      </c>
      <c r="B2326" s="144" t="s">
        <v>9996</v>
      </c>
      <c r="C2326" s="143" t="s">
        <v>11</v>
      </c>
      <c r="D2326" s="146">
        <v>274.52</v>
      </c>
    </row>
    <row r="2327" spans="1:4" ht="54">
      <c r="A2327" s="143">
        <v>102003</v>
      </c>
      <c r="B2327" s="144" t="s">
        <v>9997</v>
      </c>
      <c r="C2327" s="143" t="s">
        <v>11</v>
      </c>
      <c r="D2327" s="146">
        <v>256.52</v>
      </c>
    </row>
    <row r="2328" spans="1:4" ht="54">
      <c r="A2328" s="143">
        <v>102004</v>
      </c>
      <c r="B2328" s="144" t="s">
        <v>9998</v>
      </c>
      <c r="C2328" s="143" t="s">
        <v>11</v>
      </c>
      <c r="D2328" s="146">
        <v>228.65</v>
      </c>
    </row>
    <row r="2329" spans="1:4" ht="54">
      <c r="A2329" s="143">
        <v>102005</v>
      </c>
      <c r="B2329" s="144" t="s">
        <v>9999</v>
      </c>
      <c r="C2329" s="143" t="s">
        <v>11</v>
      </c>
      <c r="D2329" s="146">
        <v>197.82</v>
      </c>
    </row>
    <row r="2330" spans="1:4" ht="54">
      <c r="A2330" s="143">
        <v>102006</v>
      </c>
      <c r="B2330" s="144" t="s">
        <v>10000</v>
      </c>
      <c r="C2330" s="143" t="s">
        <v>11</v>
      </c>
      <c r="D2330" s="146">
        <v>178.34</v>
      </c>
    </row>
    <row r="2331" spans="1:4" ht="54">
      <c r="A2331" s="143">
        <v>102007</v>
      </c>
      <c r="B2331" s="144" t="s">
        <v>10001</v>
      </c>
      <c r="C2331" s="143" t="s">
        <v>11</v>
      </c>
      <c r="D2331" s="146">
        <v>407.64</v>
      </c>
    </row>
    <row r="2332" spans="1:4" ht="54">
      <c r="A2332" s="143">
        <v>102008</v>
      </c>
      <c r="B2332" s="144" t="s">
        <v>10002</v>
      </c>
      <c r="C2332" s="143" t="s">
        <v>11</v>
      </c>
      <c r="D2332" s="146">
        <v>343.56</v>
      </c>
    </row>
    <row r="2333" spans="1:4" ht="54">
      <c r="A2333" s="143">
        <v>102009</v>
      </c>
      <c r="B2333" s="144" t="s">
        <v>10003</v>
      </c>
      <c r="C2333" s="143" t="s">
        <v>11</v>
      </c>
      <c r="D2333" s="146">
        <v>279.94</v>
      </c>
    </row>
    <row r="2334" spans="1:4" ht="54">
      <c r="A2334" s="143">
        <v>102010</v>
      </c>
      <c r="B2334" s="144" t="s">
        <v>10004</v>
      </c>
      <c r="C2334" s="143" t="s">
        <v>11</v>
      </c>
      <c r="D2334" s="146">
        <v>258.04000000000002</v>
      </c>
    </row>
    <row r="2335" spans="1:4" ht="54">
      <c r="A2335" s="143">
        <v>102011</v>
      </c>
      <c r="B2335" s="144" t="s">
        <v>10005</v>
      </c>
      <c r="C2335" s="143" t="s">
        <v>11</v>
      </c>
      <c r="D2335" s="146">
        <v>220.38</v>
      </c>
    </row>
    <row r="2336" spans="1:4" ht="54">
      <c r="A2336" s="143">
        <v>102012</v>
      </c>
      <c r="B2336" s="144" t="s">
        <v>10006</v>
      </c>
      <c r="C2336" s="143" t="s">
        <v>11</v>
      </c>
      <c r="D2336" s="146">
        <v>190.22</v>
      </c>
    </row>
    <row r="2337" spans="1:4" ht="54">
      <c r="A2337" s="143">
        <v>102013</v>
      </c>
      <c r="B2337" s="144" t="s">
        <v>10007</v>
      </c>
      <c r="C2337" s="143" t="s">
        <v>11</v>
      </c>
      <c r="D2337" s="146">
        <v>173.54</v>
      </c>
    </row>
    <row r="2338" spans="1:4" ht="54">
      <c r="A2338" s="143">
        <v>102014</v>
      </c>
      <c r="B2338" s="144" t="s">
        <v>10008</v>
      </c>
      <c r="C2338" s="143" t="s">
        <v>11</v>
      </c>
      <c r="D2338" s="146">
        <v>449.85</v>
      </c>
    </row>
    <row r="2339" spans="1:4" ht="54">
      <c r="A2339" s="143">
        <v>102015</v>
      </c>
      <c r="B2339" s="144" t="s">
        <v>10009</v>
      </c>
      <c r="C2339" s="143" t="s">
        <v>11</v>
      </c>
      <c r="D2339" s="146">
        <v>379.44</v>
      </c>
    </row>
    <row r="2340" spans="1:4" ht="54">
      <c r="A2340" s="143">
        <v>102016</v>
      </c>
      <c r="B2340" s="144" t="s">
        <v>10010</v>
      </c>
      <c r="C2340" s="143" t="s">
        <v>11</v>
      </c>
      <c r="D2340" s="146">
        <v>270.75</v>
      </c>
    </row>
    <row r="2341" spans="1:4" ht="54">
      <c r="A2341" s="143">
        <v>102017</v>
      </c>
      <c r="B2341" s="144" t="s">
        <v>10011</v>
      </c>
      <c r="C2341" s="143" t="s">
        <v>11</v>
      </c>
      <c r="D2341" s="146">
        <v>250.68</v>
      </c>
    </row>
    <row r="2342" spans="1:4" ht="54">
      <c r="A2342" s="143">
        <v>102036</v>
      </c>
      <c r="B2342" s="144" t="s">
        <v>10012</v>
      </c>
      <c r="C2342" s="143" t="s">
        <v>11</v>
      </c>
      <c r="D2342" s="146">
        <v>221.24</v>
      </c>
    </row>
    <row r="2343" spans="1:4" ht="54">
      <c r="A2343" s="143">
        <v>102037</v>
      </c>
      <c r="B2343" s="144" t="s">
        <v>10013</v>
      </c>
      <c r="C2343" s="143" t="s">
        <v>11</v>
      </c>
      <c r="D2343" s="146">
        <v>190.74</v>
      </c>
    </row>
    <row r="2344" spans="1:4" ht="54">
      <c r="A2344" s="143">
        <v>102038</v>
      </c>
      <c r="B2344" s="144" t="s">
        <v>10014</v>
      </c>
      <c r="C2344" s="143" t="s">
        <v>11</v>
      </c>
      <c r="D2344" s="146">
        <v>173.88</v>
      </c>
    </row>
    <row r="2345" spans="1:4" ht="54">
      <c r="A2345" s="143">
        <v>102039</v>
      </c>
      <c r="B2345" s="144" t="s">
        <v>10015</v>
      </c>
      <c r="C2345" s="143" t="s">
        <v>11</v>
      </c>
      <c r="D2345" s="146">
        <v>424.91</v>
      </c>
    </row>
    <row r="2346" spans="1:4" ht="54">
      <c r="A2346" s="143">
        <v>102040</v>
      </c>
      <c r="B2346" s="144" t="s">
        <v>10016</v>
      </c>
      <c r="C2346" s="143" t="s">
        <v>11</v>
      </c>
      <c r="D2346" s="146">
        <v>356.83</v>
      </c>
    </row>
    <row r="2347" spans="1:4" ht="54">
      <c r="A2347" s="143">
        <v>102041</v>
      </c>
      <c r="B2347" s="144" t="s">
        <v>10017</v>
      </c>
      <c r="C2347" s="143" t="s">
        <v>11</v>
      </c>
      <c r="D2347" s="146">
        <v>284.60000000000002</v>
      </c>
    </row>
    <row r="2348" spans="1:4" ht="54">
      <c r="A2348" s="143">
        <v>102042</v>
      </c>
      <c r="B2348" s="144" t="s">
        <v>10018</v>
      </c>
      <c r="C2348" s="143" t="s">
        <v>11</v>
      </c>
      <c r="D2348" s="146">
        <v>259.95</v>
      </c>
    </row>
    <row r="2349" spans="1:4" ht="54">
      <c r="A2349" s="143">
        <v>102043</v>
      </c>
      <c r="B2349" s="144" t="s">
        <v>10019</v>
      </c>
      <c r="C2349" s="143" t="s">
        <v>11</v>
      </c>
      <c r="D2349" s="146">
        <v>223.11</v>
      </c>
    </row>
    <row r="2350" spans="1:4" ht="54">
      <c r="A2350" s="143">
        <v>102044</v>
      </c>
      <c r="B2350" s="144" t="s">
        <v>10020</v>
      </c>
      <c r="C2350" s="143" t="s">
        <v>11</v>
      </c>
      <c r="D2350" s="146">
        <v>193.56</v>
      </c>
    </row>
    <row r="2351" spans="1:4" ht="54">
      <c r="A2351" s="143">
        <v>102045</v>
      </c>
      <c r="B2351" s="144" t="s">
        <v>10021</v>
      </c>
      <c r="C2351" s="143" t="s">
        <v>11</v>
      </c>
      <c r="D2351" s="146">
        <v>175.82</v>
      </c>
    </row>
    <row r="2352" spans="1:4" ht="54">
      <c r="A2352" s="143">
        <v>102046</v>
      </c>
      <c r="B2352" s="144" t="s">
        <v>10022</v>
      </c>
      <c r="C2352" s="143" t="s">
        <v>11</v>
      </c>
      <c r="D2352" s="146">
        <v>456.27</v>
      </c>
    </row>
    <row r="2353" spans="1:4" ht="54">
      <c r="A2353" s="143">
        <v>102047</v>
      </c>
      <c r="B2353" s="144" t="s">
        <v>10023</v>
      </c>
      <c r="C2353" s="143" t="s">
        <v>11</v>
      </c>
      <c r="D2353" s="146">
        <v>392.06</v>
      </c>
    </row>
    <row r="2354" spans="1:4" ht="54">
      <c r="A2354" s="143">
        <v>102048</v>
      </c>
      <c r="B2354" s="144" t="s">
        <v>10024</v>
      </c>
      <c r="C2354" s="143" t="s">
        <v>11</v>
      </c>
      <c r="D2354" s="146">
        <v>265.47000000000003</v>
      </c>
    </row>
    <row r="2355" spans="1:4" ht="54">
      <c r="A2355" s="143">
        <v>102049</v>
      </c>
      <c r="B2355" s="144" t="s">
        <v>10025</v>
      </c>
      <c r="C2355" s="143" t="s">
        <v>11</v>
      </c>
      <c r="D2355" s="146">
        <v>242.5</v>
      </c>
    </row>
    <row r="2356" spans="1:4" ht="54">
      <c r="A2356" s="143">
        <v>102050</v>
      </c>
      <c r="B2356" s="144" t="s">
        <v>10026</v>
      </c>
      <c r="C2356" s="143" t="s">
        <v>11</v>
      </c>
      <c r="D2356" s="146">
        <v>215.39</v>
      </c>
    </row>
    <row r="2357" spans="1:4" ht="54">
      <c r="A2357" s="143">
        <v>102051</v>
      </c>
      <c r="B2357" s="144" t="s">
        <v>10027</v>
      </c>
      <c r="C2357" s="143" t="s">
        <v>11</v>
      </c>
      <c r="D2357" s="146">
        <v>184.85</v>
      </c>
    </row>
    <row r="2358" spans="1:4" ht="54">
      <c r="A2358" s="143">
        <v>102052</v>
      </c>
      <c r="B2358" s="144" t="s">
        <v>10028</v>
      </c>
      <c r="C2358" s="143" t="s">
        <v>11</v>
      </c>
      <c r="D2358" s="146">
        <v>167.97</v>
      </c>
    </row>
    <row r="2359" spans="1:4" ht="54">
      <c r="A2359" s="143">
        <v>102059</v>
      </c>
      <c r="B2359" s="144" t="s">
        <v>10029</v>
      </c>
      <c r="C2359" s="143" t="s">
        <v>11</v>
      </c>
      <c r="D2359" s="146">
        <v>401.01</v>
      </c>
    </row>
    <row r="2360" spans="1:4" ht="54">
      <c r="A2360" s="143">
        <v>102060</v>
      </c>
      <c r="B2360" s="144" t="s">
        <v>10030</v>
      </c>
      <c r="C2360" s="143" t="s">
        <v>11</v>
      </c>
      <c r="D2360" s="146">
        <v>339.84</v>
      </c>
    </row>
    <row r="2361" spans="1:4" ht="54">
      <c r="A2361" s="143">
        <v>102061</v>
      </c>
      <c r="B2361" s="144" t="s">
        <v>10031</v>
      </c>
      <c r="C2361" s="143" t="s">
        <v>11</v>
      </c>
      <c r="D2361" s="146">
        <v>266.24</v>
      </c>
    </row>
    <row r="2362" spans="1:4" ht="54">
      <c r="A2362" s="143">
        <v>102062</v>
      </c>
      <c r="B2362" s="144" t="s">
        <v>10032</v>
      </c>
      <c r="C2362" s="143" t="s">
        <v>11</v>
      </c>
      <c r="D2362" s="146">
        <v>248.13</v>
      </c>
    </row>
    <row r="2363" spans="1:4" ht="54">
      <c r="A2363" s="143">
        <v>102063</v>
      </c>
      <c r="B2363" s="144" t="s">
        <v>10033</v>
      </c>
      <c r="C2363" s="143" t="s">
        <v>11</v>
      </c>
      <c r="D2363" s="146">
        <v>212.21</v>
      </c>
    </row>
    <row r="2364" spans="1:4" ht="54">
      <c r="A2364" s="143">
        <v>102064</v>
      </c>
      <c r="B2364" s="144" t="s">
        <v>10034</v>
      </c>
      <c r="C2364" s="143" t="s">
        <v>11</v>
      </c>
      <c r="D2364" s="146">
        <v>182.01</v>
      </c>
    </row>
    <row r="2365" spans="1:4" ht="54">
      <c r="A2365" s="143">
        <v>102065</v>
      </c>
      <c r="B2365" s="144" t="s">
        <v>10035</v>
      </c>
      <c r="C2365" s="143" t="s">
        <v>11</v>
      </c>
      <c r="D2365" s="146">
        <v>165.36</v>
      </c>
    </row>
    <row r="2366" spans="1:4" ht="54">
      <c r="A2366" s="143">
        <v>102066</v>
      </c>
      <c r="B2366" s="144" t="s">
        <v>10036</v>
      </c>
      <c r="C2366" s="143" t="s">
        <v>11</v>
      </c>
      <c r="D2366" s="146">
        <v>409.4</v>
      </c>
    </row>
    <row r="2367" spans="1:4" ht="54">
      <c r="A2367" s="143">
        <v>102067</v>
      </c>
      <c r="B2367" s="144" t="s">
        <v>10037</v>
      </c>
      <c r="C2367" s="143" t="s">
        <v>11</v>
      </c>
      <c r="D2367" s="146">
        <v>353.28</v>
      </c>
    </row>
    <row r="2368" spans="1:4" ht="54">
      <c r="A2368" s="143">
        <v>102068</v>
      </c>
      <c r="B2368" s="144" t="s">
        <v>10038</v>
      </c>
      <c r="C2368" s="143" t="s">
        <v>11</v>
      </c>
      <c r="D2368" s="146">
        <v>245.98</v>
      </c>
    </row>
    <row r="2369" spans="1:4" ht="54">
      <c r="A2369" s="143">
        <v>102069</v>
      </c>
      <c r="B2369" s="144" t="s">
        <v>10039</v>
      </c>
      <c r="C2369" s="143" t="s">
        <v>11</v>
      </c>
      <c r="D2369" s="146">
        <v>229.78</v>
      </c>
    </row>
    <row r="2370" spans="1:4" ht="54">
      <c r="A2370" s="143">
        <v>102070</v>
      </c>
      <c r="B2370" s="144" t="s">
        <v>10040</v>
      </c>
      <c r="C2370" s="143" t="s">
        <v>11</v>
      </c>
      <c r="D2370" s="146">
        <v>203.52</v>
      </c>
    </row>
    <row r="2371" spans="1:4" ht="54">
      <c r="A2371" s="143">
        <v>102071</v>
      </c>
      <c r="B2371" s="144" t="s">
        <v>10041</v>
      </c>
      <c r="C2371" s="143" t="s">
        <v>11</v>
      </c>
      <c r="D2371" s="146">
        <v>174.88</v>
      </c>
    </row>
    <row r="2372" spans="1:4" ht="54">
      <c r="A2372" s="143">
        <v>102072</v>
      </c>
      <c r="B2372" s="144" t="s">
        <v>10042</v>
      </c>
      <c r="C2372" s="143" t="s">
        <v>11</v>
      </c>
      <c r="D2372" s="146">
        <v>164.42</v>
      </c>
    </row>
    <row r="2373" spans="1:4" ht="54">
      <c r="A2373" s="143">
        <v>102073</v>
      </c>
      <c r="B2373" s="144" t="s">
        <v>10043</v>
      </c>
      <c r="C2373" s="143" t="s">
        <v>12</v>
      </c>
      <c r="D2373" s="146">
        <v>3809.11</v>
      </c>
    </row>
    <row r="2374" spans="1:4" ht="54">
      <c r="A2374" s="143">
        <v>102074</v>
      </c>
      <c r="B2374" s="144" t="s">
        <v>10044</v>
      </c>
      <c r="C2374" s="143" t="s">
        <v>12</v>
      </c>
      <c r="D2374" s="146">
        <v>4687.21</v>
      </c>
    </row>
    <row r="2375" spans="1:4" ht="54">
      <c r="A2375" s="143">
        <v>102075</v>
      </c>
      <c r="B2375" s="144" t="s">
        <v>10045</v>
      </c>
      <c r="C2375" s="143" t="s">
        <v>12</v>
      </c>
      <c r="D2375" s="146">
        <v>4940.12</v>
      </c>
    </row>
    <row r="2376" spans="1:4" ht="54">
      <c r="A2376" s="143">
        <v>102076</v>
      </c>
      <c r="B2376" s="144" t="s">
        <v>10046</v>
      </c>
      <c r="C2376" s="143" t="s">
        <v>12</v>
      </c>
      <c r="D2376" s="146">
        <v>5095.8599999999997</v>
      </c>
    </row>
    <row r="2377" spans="1:4" ht="54">
      <c r="A2377" s="143">
        <v>102077</v>
      </c>
      <c r="B2377" s="144" t="s">
        <v>10047</v>
      </c>
      <c r="C2377" s="143" t="s">
        <v>12</v>
      </c>
      <c r="D2377" s="146">
        <v>5451.99</v>
      </c>
    </row>
    <row r="2378" spans="1:4" ht="54">
      <c r="A2378" s="143">
        <v>102078</v>
      </c>
      <c r="B2378" s="144" t="s">
        <v>10048</v>
      </c>
      <c r="C2378" s="143" t="s">
        <v>12</v>
      </c>
      <c r="D2378" s="146">
        <v>5530.55</v>
      </c>
    </row>
    <row r="2379" spans="1:4" ht="54">
      <c r="A2379" s="143">
        <v>102079</v>
      </c>
      <c r="B2379" s="144" t="s">
        <v>10049</v>
      </c>
      <c r="C2379" s="143" t="s">
        <v>12</v>
      </c>
      <c r="D2379" s="146">
        <v>5357.91</v>
      </c>
    </row>
    <row r="2380" spans="1:4" ht="54">
      <c r="A2380" s="143">
        <v>102080</v>
      </c>
      <c r="B2380" s="144" t="s">
        <v>10050</v>
      </c>
      <c r="C2380" s="143" t="s">
        <v>12</v>
      </c>
      <c r="D2380" s="146">
        <v>4806.75</v>
      </c>
    </row>
    <row r="2381" spans="1:4" ht="54">
      <c r="A2381" s="143">
        <v>102086</v>
      </c>
      <c r="B2381" s="144" t="s">
        <v>10051</v>
      </c>
      <c r="C2381" s="143" t="s">
        <v>11</v>
      </c>
      <c r="D2381" s="146">
        <v>244.28</v>
      </c>
    </row>
    <row r="2382" spans="1:4" ht="54">
      <c r="A2382" s="143">
        <v>102087</v>
      </c>
      <c r="B2382" s="144" t="s">
        <v>10052</v>
      </c>
      <c r="C2382" s="143" t="s">
        <v>11</v>
      </c>
      <c r="D2382" s="146">
        <v>185.25</v>
      </c>
    </row>
    <row r="2383" spans="1:4" ht="40.5">
      <c r="A2383" s="143">
        <v>102088</v>
      </c>
      <c r="B2383" s="144" t="s">
        <v>10053</v>
      </c>
      <c r="C2383" s="143" t="s">
        <v>11</v>
      </c>
      <c r="D2383" s="146">
        <v>199.14</v>
      </c>
    </row>
    <row r="2384" spans="1:4" ht="54">
      <c r="A2384" s="143">
        <v>102089</v>
      </c>
      <c r="B2384" s="144" t="s">
        <v>10054</v>
      </c>
      <c r="C2384" s="143" t="s">
        <v>11</v>
      </c>
      <c r="D2384" s="146">
        <v>230.1</v>
      </c>
    </row>
    <row r="2385" spans="1:4" ht="54">
      <c r="A2385" s="143">
        <v>102090</v>
      </c>
      <c r="B2385" s="144" t="s">
        <v>10055</v>
      </c>
      <c r="C2385" s="143" t="s">
        <v>11</v>
      </c>
      <c r="D2385" s="146">
        <v>163.13</v>
      </c>
    </row>
    <row r="2386" spans="1:4" ht="40.5">
      <c r="A2386" s="143">
        <v>102091</v>
      </c>
      <c r="B2386" s="144" t="s">
        <v>10056</v>
      </c>
      <c r="C2386" s="143" t="s">
        <v>11</v>
      </c>
      <c r="D2386" s="146">
        <v>227.98</v>
      </c>
    </row>
    <row r="2387" spans="1:4" ht="67.5">
      <c r="A2387" s="143">
        <v>103760</v>
      </c>
      <c r="B2387" s="144" t="s">
        <v>10057</v>
      </c>
      <c r="C2387" s="143" t="s">
        <v>11</v>
      </c>
      <c r="D2387" s="146">
        <v>115.97</v>
      </c>
    </row>
    <row r="2388" spans="1:4" ht="67.5">
      <c r="A2388" s="143">
        <v>103761</v>
      </c>
      <c r="B2388" s="144" t="s">
        <v>10058</v>
      </c>
      <c r="C2388" s="143" t="s">
        <v>11</v>
      </c>
      <c r="D2388" s="146">
        <v>77.41</v>
      </c>
    </row>
    <row r="2389" spans="1:4" ht="67.5">
      <c r="A2389" s="143">
        <v>103762</v>
      </c>
      <c r="B2389" s="144" t="s">
        <v>10059</v>
      </c>
      <c r="C2389" s="143" t="s">
        <v>11</v>
      </c>
      <c r="D2389" s="146">
        <v>64.86</v>
      </c>
    </row>
    <row r="2390" spans="1:4" ht="67.5">
      <c r="A2390" s="143">
        <v>103763</v>
      </c>
      <c r="B2390" s="144" t="s">
        <v>10060</v>
      </c>
      <c r="C2390" s="143" t="s">
        <v>11</v>
      </c>
      <c r="D2390" s="146">
        <v>56.75</v>
      </c>
    </row>
    <row r="2391" spans="1:4" ht="40.5">
      <c r="A2391" s="143">
        <v>89996</v>
      </c>
      <c r="B2391" s="144" t="s">
        <v>10061</v>
      </c>
      <c r="C2391" s="143" t="s">
        <v>13</v>
      </c>
      <c r="D2391" s="146">
        <v>14.29</v>
      </c>
    </row>
    <row r="2392" spans="1:4" ht="40.5">
      <c r="A2392" s="143">
        <v>89997</v>
      </c>
      <c r="B2392" s="144" t="s">
        <v>10062</v>
      </c>
      <c r="C2392" s="143" t="s">
        <v>13</v>
      </c>
      <c r="D2392" s="146">
        <v>11.96</v>
      </c>
    </row>
    <row r="2393" spans="1:4" ht="40.5">
      <c r="A2393" s="143">
        <v>89998</v>
      </c>
      <c r="B2393" s="144" t="s">
        <v>10063</v>
      </c>
      <c r="C2393" s="143" t="s">
        <v>13</v>
      </c>
      <c r="D2393" s="146">
        <v>13.9</v>
      </c>
    </row>
    <row r="2394" spans="1:4" ht="40.5">
      <c r="A2394" s="143">
        <v>89999</v>
      </c>
      <c r="B2394" s="144" t="s">
        <v>10064</v>
      </c>
      <c r="C2394" s="143" t="s">
        <v>13</v>
      </c>
      <c r="D2394" s="146">
        <v>18.64</v>
      </c>
    </row>
    <row r="2395" spans="1:4" ht="40.5">
      <c r="A2395" s="143">
        <v>90000</v>
      </c>
      <c r="B2395" s="144" t="s">
        <v>10065</v>
      </c>
      <c r="C2395" s="143" t="s">
        <v>13</v>
      </c>
      <c r="D2395" s="146">
        <v>15.91</v>
      </c>
    </row>
    <row r="2396" spans="1:4" ht="54">
      <c r="A2396" s="143">
        <v>91593</v>
      </c>
      <c r="B2396" s="144" t="s">
        <v>6984</v>
      </c>
      <c r="C2396" s="143" t="s">
        <v>13</v>
      </c>
      <c r="D2396" s="146">
        <v>16.079999999999998</v>
      </c>
    </row>
    <row r="2397" spans="1:4" ht="54">
      <c r="A2397" s="143">
        <v>91594</v>
      </c>
      <c r="B2397" s="144" t="s">
        <v>6985</v>
      </c>
      <c r="C2397" s="143" t="s">
        <v>13</v>
      </c>
      <c r="D2397" s="146">
        <v>16.420000000000002</v>
      </c>
    </row>
    <row r="2398" spans="1:4" ht="54">
      <c r="A2398" s="143">
        <v>91595</v>
      </c>
      <c r="B2398" s="144" t="s">
        <v>6986</v>
      </c>
      <c r="C2398" s="143" t="s">
        <v>13</v>
      </c>
      <c r="D2398" s="146">
        <v>16.88</v>
      </c>
    </row>
    <row r="2399" spans="1:4" ht="54">
      <c r="A2399" s="143">
        <v>91596</v>
      </c>
      <c r="B2399" s="144" t="s">
        <v>6987</v>
      </c>
      <c r="C2399" s="143" t="s">
        <v>13</v>
      </c>
      <c r="D2399" s="146">
        <v>16.32</v>
      </c>
    </row>
    <row r="2400" spans="1:4" ht="54">
      <c r="A2400" s="143">
        <v>91597</v>
      </c>
      <c r="B2400" s="144" t="s">
        <v>6988</v>
      </c>
      <c r="C2400" s="143" t="s">
        <v>13</v>
      </c>
      <c r="D2400" s="146">
        <v>11.32</v>
      </c>
    </row>
    <row r="2401" spans="1:4" ht="54">
      <c r="A2401" s="143">
        <v>91598</v>
      </c>
      <c r="B2401" s="144" t="s">
        <v>6989</v>
      </c>
      <c r="C2401" s="143" t="s">
        <v>13</v>
      </c>
      <c r="D2401" s="146">
        <v>15.82</v>
      </c>
    </row>
    <row r="2402" spans="1:4" ht="54">
      <c r="A2402" s="143">
        <v>91599</v>
      </c>
      <c r="B2402" s="144" t="s">
        <v>6990</v>
      </c>
      <c r="C2402" s="143" t="s">
        <v>13</v>
      </c>
      <c r="D2402" s="146">
        <v>11.67</v>
      </c>
    </row>
    <row r="2403" spans="1:4" ht="40.5">
      <c r="A2403" s="143">
        <v>91600</v>
      </c>
      <c r="B2403" s="144" t="s">
        <v>6991</v>
      </c>
      <c r="C2403" s="143" t="s">
        <v>13</v>
      </c>
      <c r="D2403" s="146">
        <v>18.29</v>
      </c>
    </row>
    <row r="2404" spans="1:4" ht="54">
      <c r="A2404" s="143">
        <v>91601</v>
      </c>
      <c r="B2404" s="144" t="s">
        <v>6992</v>
      </c>
      <c r="C2404" s="143" t="s">
        <v>13</v>
      </c>
      <c r="D2404" s="146">
        <v>16.7</v>
      </c>
    </row>
    <row r="2405" spans="1:4" ht="54">
      <c r="A2405" s="143">
        <v>91602</v>
      </c>
      <c r="B2405" s="144" t="s">
        <v>6993</v>
      </c>
      <c r="C2405" s="143" t="s">
        <v>13</v>
      </c>
      <c r="D2405" s="146">
        <v>16.010000000000002</v>
      </c>
    </row>
    <row r="2406" spans="1:4" ht="54">
      <c r="A2406" s="143">
        <v>91603</v>
      </c>
      <c r="B2406" s="144" t="s">
        <v>6994</v>
      </c>
      <c r="C2406" s="143" t="s">
        <v>13</v>
      </c>
      <c r="D2406" s="146">
        <v>15.11</v>
      </c>
    </row>
    <row r="2407" spans="1:4" ht="54">
      <c r="A2407" s="143">
        <v>92759</v>
      </c>
      <c r="B2407" s="144" t="s">
        <v>11992</v>
      </c>
      <c r="C2407" s="143" t="s">
        <v>13</v>
      </c>
      <c r="D2407" s="146">
        <v>17.100000000000001</v>
      </c>
    </row>
    <row r="2408" spans="1:4" ht="54">
      <c r="A2408" s="143">
        <v>92760</v>
      </c>
      <c r="B2408" s="144" t="s">
        <v>11993</v>
      </c>
      <c r="C2408" s="143" t="s">
        <v>13</v>
      </c>
      <c r="D2408" s="146">
        <v>17.23</v>
      </c>
    </row>
    <row r="2409" spans="1:4" ht="54">
      <c r="A2409" s="143">
        <v>92761</v>
      </c>
      <c r="B2409" s="144" t="s">
        <v>11994</v>
      </c>
      <c r="C2409" s="143" t="s">
        <v>13</v>
      </c>
      <c r="D2409" s="146">
        <v>16.95</v>
      </c>
    </row>
    <row r="2410" spans="1:4" ht="54">
      <c r="A2410" s="143">
        <v>92762</v>
      </c>
      <c r="B2410" s="144" t="s">
        <v>11995</v>
      </c>
      <c r="C2410" s="143" t="s">
        <v>13</v>
      </c>
      <c r="D2410" s="146">
        <v>15.51</v>
      </c>
    </row>
    <row r="2411" spans="1:4" ht="54">
      <c r="A2411" s="143">
        <v>92763</v>
      </c>
      <c r="B2411" s="144" t="s">
        <v>11996</v>
      </c>
      <c r="C2411" s="143" t="s">
        <v>13</v>
      </c>
      <c r="D2411" s="146">
        <v>13.25</v>
      </c>
    </row>
    <row r="2412" spans="1:4" ht="54">
      <c r="A2412" s="143">
        <v>92764</v>
      </c>
      <c r="B2412" s="144" t="s">
        <v>11997</v>
      </c>
      <c r="C2412" s="143" t="s">
        <v>13</v>
      </c>
      <c r="D2412" s="146">
        <v>13.01</v>
      </c>
    </row>
    <row r="2413" spans="1:4" ht="54">
      <c r="A2413" s="143">
        <v>92765</v>
      </c>
      <c r="B2413" s="144" t="s">
        <v>11998</v>
      </c>
      <c r="C2413" s="143" t="s">
        <v>13</v>
      </c>
      <c r="D2413" s="146">
        <v>15.08</v>
      </c>
    </row>
    <row r="2414" spans="1:4" ht="54">
      <c r="A2414" s="143">
        <v>92766</v>
      </c>
      <c r="B2414" s="144" t="s">
        <v>11999</v>
      </c>
      <c r="C2414" s="143" t="s">
        <v>13</v>
      </c>
      <c r="D2414" s="146">
        <v>14.99</v>
      </c>
    </row>
    <row r="2415" spans="1:4" ht="54">
      <c r="A2415" s="143">
        <v>92767</v>
      </c>
      <c r="B2415" s="144" t="s">
        <v>12000</v>
      </c>
      <c r="C2415" s="143" t="s">
        <v>13</v>
      </c>
      <c r="D2415" s="146">
        <v>18.2</v>
      </c>
    </row>
    <row r="2416" spans="1:4" ht="54">
      <c r="A2416" s="143">
        <v>92768</v>
      </c>
      <c r="B2416" s="144" t="s">
        <v>12001</v>
      </c>
      <c r="C2416" s="143" t="s">
        <v>13</v>
      </c>
      <c r="D2416" s="146">
        <v>16.77</v>
      </c>
    </row>
    <row r="2417" spans="1:4" ht="54">
      <c r="A2417" s="143">
        <v>92769</v>
      </c>
      <c r="B2417" s="144" t="s">
        <v>12002</v>
      </c>
      <c r="C2417" s="143" t="s">
        <v>13</v>
      </c>
      <c r="D2417" s="146">
        <v>16.88</v>
      </c>
    </row>
    <row r="2418" spans="1:4" ht="54">
      <c r="A2418" s="143">
        <v>92770</v>
      </c>
      <c r="B2418" s="144" t="s">
        <v>12003</v>
      </c>
      <c r="C2418" s="143" t="s">
        <v>13</v>
      </c>
      <c r="D2418" s="146">
        <v>16.600000000000001</v>
      </c>
    </row>
    <row r="2419" spans="1:4" ht="54">
      <c r="A2419" s="143">
        <v>92771</v>
      </c>
      <c r="B2419" s="144" t="s">
        <v>12004</v>
      </c>
      <c r="C2419" s="143" t="s">
        <v>13</v>
      </c>
      <c r="D2419" s="146">
        <v>15.17</v>
      </c>
    </row>
    <row r="2420" spans="1:4" ht="54">
      <c r="A2420" s="143">
        <v>92772</v>
      </c>
      <c r="B2420" s="144" t="s">
        <v>12005</v>
      </c>
      <c r="C2420" s="143" t="s">
        <v>13</v>
      </c>
      <c r="D2420" s="146">
        <v>12.94</v>
      </c>
    </row>
    <row r="2421" spans="1:4" ht="54">
      <c r="A2421" s="143">
        <v>92773</v>
      </c>
      <c r="B2421" s="144" t="s">
        <v>12006</v>
      </c>
      <c r="C2421" s="143" t="s">
        <v>13</v>
      </c>
      <c r="D2421" s="146">
        <v>12.81</v>
      </c>
    </row>
    <row r="2422" spans="1:4" ht="54">
      <c r="A2422" s="143">
        <v>92774</v>
      </c>
      <c r="B2422" s="144" t="s">
        <v>12007</v>
      </c>
      <c r="C2422" s="143" t="s">
        <v>13</v>
      </c>
      <c r="D2422" s="146">
        <v>14.95</v>
      </c>
    </row>
    <row r="2423" spans="1:4" ht="27">
      <c r="A2423" s="143">
        <v>92798</v>
      </c>
      <c r="B2423" s="144" t="s">
        <v>12008</v>
      </c>
      <c r="C2423" s="143" t="s">
        <v>13</v>
      </c>
      <c r="D2423" s="146">
        <v>14.16</v>
      </c>
    </row>
    <row r="2424" spans="1:4" ht="27">
      <c r="A2424" s="143">
        <v>92799</v>
      </c>
      <c r="B2424" s="144" t="s">
        <v>12009</v>
      </c>
      <c r="C2424" s="143" t="s">
        <v>13</v>
      </c>
      <c r="D2424" s="146">
        <v>14.67</v>
      </c>
    </row>
    <row r="2425" spans="1:4" ht="27">
      <c r="A2425" s="143">
        <v>92800</v>
      </c>
      <c r="B2425" s="144" t="s">
        <v>12010</v>
      </c>
      <c r="C2425" s="143" t="s">
        <v>13</v>
      </c>
      <c r="D2425" s="146">
        <v>13.88</v>
      </c>
    </row>
    <row r="2426" spans="1:4" ht="27">
      <c r="A2426" s="143">
        <v>92801</v>
      </c>
      <c r="B2426" s="144" t="s">
        <v>12011</v>
      </c>
      <c r="C2426" s="143" t="s">
        <v>13</v>
      </c>
      <c r="D2426" s="146">
        <v>14.7</v>
      </c>
    </row>
    <row r="2427" spans="1:4" ht="27">
      <c r="A2427" s="143">
        <v>92802</v>
      </c>
      <c r="B2427" s="144" t="s">
        <v>12012</v>
      </c>
      <c r="C2427" s="143" t="s">
        <v>13</v>
      </c>
      <c r="D2427" s="146">
        <v>14.98</v>
      </c>
    </row>
    <row r="2428" spans="1:4" ht="27">
      <c r="A2428" s="143">
        <v>92803</v>
      </c>
      <c r="B2428" s="144" t="s">
        <v>12013</v>
      </c>
      <c r="C2428" s="143" t="s">
        <v>13</v>
      </c>
      <c r="D2428" s="146">
        <v>13.97</v>
      </c>
    </row>
    <row r="2429" spans="1:4" ht="27">
      <c r="A2429" s="143">
        <v>92804</v>
      </c>
      <c r="B2429" s="144" t="s">
        <v>12014</v>
      </c>
      <c r="C2429" s="143" t="s">
        <v>13</v>
      </c>
      <c r="D2429" s="146">
        <v>12.04</v>
      </c>
    </row>
    <row r="2430" spans="1:4" ht="27">
      <c r="A2430" s="143">
        <v>92805</v>
      </c>
      <c r="B2430" s="144" t="s">
        <v>12015</v>
      </c>
      <c r="C2430" s="143" t="s">
        <v>13</v>
      </c>
      <c r="D2430" s="146">
        <v>11.98</v>
      </c>
    </row>
    <row r="2431" spans="1:4" ht="27">
      <c r="A2431" s="143">
        <v>92806</v>
      </c>
      <c r="B2431" s="144" t="s">
        <v>12016</v>
      </c>
      <c r="C2431" s="143" t="s">
        <v>13</v>
      </c>
      <c r="D2431" s="146">
        <v>14.16</v>
      </c>
    </row>
    <row r="2432" spans="1:4" ht="27">
      <c r="A2432" s="143">
        <v>92875</v>
      </c>
      <c r="B2432" s="144" t="s">
        <v>12017</v>
      </c>
      <c r="C2432" s="143" t="s">
        <v>13</v>
      </c>
      <c r="D2432" s="146">
        <v>13.67</v>
      </c>
    </row>
    <row r="2433" spans="1:4" ht="27">
      <c r="A2433" s="143">
        <v>92876</v>
      </c>
      <c r="B2433" s="144" t="s">
        <v>12018</v>
      </c>
      <c r="C2433" s="143" t="s">
        <v>13</v>
      </c>
      <c r="D2433" s="146">
        <v>13.72</v>
      </c>
    </row>
    <row r="2434" spans="1:4" ht="27">
      <c r="A2434" s="143">
        <v>92877</v>
      </c>
      <c r="B2434" s="144" t="s">
        <v>12019</v>
      </c>
      <c r="C2434" s="143" t="s">
        <v>13</v>
      </c>
      <c r="D2434" s="146">
        <v>15.07</v>
      </c>
    </row>
    <row r="2435" spans="1:4" ht="27">
      <c r="A2435" s="143">
        <v>92878</v>
      </c>
      <c r="B2435" s="144" t="s">
        <v>12020</v>
      </c>
      <c r="C2435" s="143" t="s">
        <v>13</v>
      </c>
      <c r="D2435" s="146">
        <v>14.95</v>
      </c>
    </row>
    <row r="2436" spans="1:4" ht="27">
      <c r="A2436" s="143">
        <v>92879</v>
      </c>
      <c r="B2436" s="144" t="s">
        <v>12021</v>
      </c>
      <c r="C2436" s="143" t="s">
        <v>13</v>
      </c>
      <c r="D2436" s="146">
        <v>14.88</v>
      </c>
    </row>
    <row r="2437" spans="1:4" ht="27">
      <c r="A2437" s="143">
        <v>92880</v>
      </c>
      <c r="B2437" s="144" t="s">
        <v>12022</v>
      </c>
      <c r="C2437" s="143" t="s">
        <v>13</v>
      </c>
      <c r="D2437" s="146">
        <v>15.24</v>
      </c>
    </row>
    <row r="2438" spans="1:4" ht="27">
      <c r="A2438" s="143">
        <v>92881</v>
      </c>
      <c r="B2438" s="144" t="s">
        <v>12023</v>
      </c>
      <c r="C2438" s="143" t="s">
        <v>13</v>
      </c>
      <c r="D2438" s="146">
        <v>15.23</v>
      </c>
    </row>
    <row r="2439" spans="1:4" ht="27">
      <c r="A2439" s="143">
        <v>92882</v>
      </c>
      <c r="B2439" s="144" t="s">
        <v>12024</v>
      </c>
      <c r="C2439" s="143" t="s">
        <v>13</v>
      </c>
      <c r="D2439" s="146">
        <v>16.559999999999999</v>
      </c>
    </row>
    <row r="2440" spans="1:4" ht="27">
      <c r="A2440" s="143">
        <v>92883</v>
      </c>
      <c r="B2440" s="144" t="s">
        <v>12025</v>
      </c>
      <c r="C2440" s="143" t="s">
        <v>13</v>
      </c>
      <c r="D2440" s="146">
        <v>16.02</v>
      </c>
    </row>
    <row r="2441" spans="1:4" ht="27">
      <c r="A2441" s="143">
        <v>92884</v>
      </c>
      <c r="B2441" s="144" t="s">
        <v>12026</v>
      </c>
      <c r="C2441" s="143" t="s">
        <v>13</v>
      </c>
      <c r="D2441" s="146">
        <v>16.920000000000002</v>
      </c>
    </row>
    <row r="2442" spans="1:4" ht="27">
      <c r="A2442" s="143">
        <v>92885</v>
      </c>
      <c r="B2442" s="144" t="s">
        <v>12027</v>
      </c>
      <c r="C2442" s="143" t="s">
        <v>13</v>
      </c>
      <c r="D2442" s="146">
        <v>16.45</v>
      </c>
    </row>
    <row r="2443" spans="1:4" ht="27">
      <c r="A2443" s="143">
        <v>92886</v>
      </c>
      <c r="B2443" s="144" t="s">
        <v>12028</v>
      </c>
      <c r="C2443" s="143" t="s">
        <v>13</v>
      </c>
      <c r="D2443" s="146">
        <v>16.05</v>
      </c>
    </row>
    <row r="2444" spans="1:4" ht="27">
      <c r="A2444" s="143">
        <v>92887</v>
      </c>
      <c r="B2444" s="144" t="s">
        <v>12029</v>
      </c>
      <c r="C2444" s="143" t="s">
        <v>13</v>
      </c>
      <c r="D2444" s="146">
        <v>16.2</v>
      </c>
    </row>
    <row r="2445" spans="1:4" ht="27">
      <c r="A2445" s="143">
        <v>92888</v>
      </c>
      <c r="B2445" s="144" t="s">
        <v>12030</v>
      </c>
      <c r="C2445" s="143" t="s">
        <v>13</v>
      </c>
      <c r="D2445" s="146">
        <v>16.010000000000002</v>
      </c>
    </row>
    <row r="2446" spans="1:4" ht="54">
      <c r="A2446" s="143">
        <v>92915</v>
      </c>
      <c r="B2446" s="144" t="s">
        <v>12031</v>
      </c>
      <c r="C2446" s="143" t="s">
        <v>13</v>
      </c>
      <c r="D2446" s="146">
        <v>19.03</v>
      </c>
    </row>
    <row r="2447" spans="1:4" ht="54">
      <c r="A2447" s="143">
        <v>92916</v>
      </c>
      <c r="B2447" s="144" t="s">
        <v>12032</v>
      </c>
      <c r="C2447" s="143" t="s">
        <v>13</v>
      </c>
      <c r="D2447" s="146">
        <v>18.670000000000002</v>
      </c>
    </row>
    <row r="2448" spans="1:4" ht="54">
      <c r="A2448" s="143">
        <v>92917</v>
      </c>
      <c r="B2448" s="144" t="s">
        <v>12033</v>
      </c>
      <c r="C2448" s="143" t="s">
        <v>13</v>
      </c>
      <c r="D2448" s="146">
        <v>17.97</v>
      </c>
    </row>
    <row r="2449" spans="1:4" ht="54">
      <c r="A2449" s="143">
        <v>92919</v>
      </c>
      <c r="B2449" s="144" t="s">
        <v>12034</v>
      </c>
      <c r="C2449" s="143" t="s">
        <v>13</v>
      </c>
      <c r="D2449" s="146">
        <v>16.22</v>
      </c>
    </row>
    <row r="2450" spans="1:4" ht="54">
      <c r="A2450" s="143">
        <v>92921</v>
      </c>
      <c r="B2450" s="144" t="s">
        <v>12035</v>
      </c>
      <c r="C2450" s="143" t="s">
        <v>13</v>
      </c>
      <c r="D2450" s="146">
        <v>13.72</v>
      </c>
    </row>
    <row r="2451" spans="1:4" ht="54">
      <c r="A2451" s="143">
        <v>92922</v>
      </c>
      <c r="B2451" s="144" t="s">
        <v>12036</v>
      </c>
      <c r="C2451" s="143" t="s">
        <v>13</v>
      </c>
      <c r="D2451" s="146">
        <v>13.36</v>
      </c>
    </row>
    <row r="2452" spans="1:4" ht="54">
      <c r="A2452" s="143">
        <v>92923</v>
      </c>
      <c r="B2452" s="144" t="s">
        <v>12037</v>
      </c>
      <c r="C2452" s="143" t="s">
        <v>13</v>
      </c>
      <c r="D2452" s="146">
        <v>15.35</v>
      </c>
    </row>
    <row r="2453" spans="1:4" ht="54">
      <c r="A2453" s="143">
        <v>92924</v>
      </c>
      <c r="B2453" s="144" t="s">
        <v>12038</v>
      </c>
      <c r="C2453" s="143" t="s">
        <v>13</v>
      </c>
      <c r="D2453" s="146">
        <v>15.2</v>
      </c>
    </row>
    <row r="2454" spans="1:4" ht="27">
      <c r="A2454" s="143">
        <v>95448</v>
      </c>
      <c r="B2454" s="144" t="s">
        <v>12039</v>
      </c>
      <c r="C2454" s="143" t="s">
        <v>13</v>
      </c>
      <c r="D2454" s="146">
        <v>15.54</v>
      </c>
    </row>
    <row r="2455" spans="1:4" ht="27">
      <c r="A2455" s="143">
        <v>95576</v>
      </c>
      <c r="B2455" s="144" t="s">
        <v>10066</v>
      </c>
      <c r="C2455" s="143" t="s">
        <v>13</v>
      </c>
      <c r="D2455" s="146">
        <v>16.899999999999999</v>
      </c>
    </row>
    <row r="2456" spans="1:4" ht="27">
      <c r="A2456" s="143">
        <v>95577</v>
      </c>
      <c r="B2456" s="144" t="s">
        <v>10067</v>
      </c>
      <c r="C2456" s="143" t="s">
        <v>13</v>
      </c>
      <c r="D2456" s="146">
        <v>15.1</v>
      </c>
    </row>
    <row r="2457" spans="1:4" ht="27">
      <c r="A2457" s="143">
        <v>95578</v>
      </c>
      <c r="B2457" s="144" t="s">
        <v>10068</v>
      </c>
      <c r="C2457" s="143" t="s">
        <v>13</v>
      </c>
      <c r="D2457" s="146">
        <v>12.86</v>
      </c>
    </row>
    <row r="2458" spans="1:4" ht="27">
      <c r="A2458" s="143">
        <v>95579</v>
      </c>
      <c r="B2458" s="144" t="s">
        <v>10069</v>
      </c>
      <c r="C2458" s="143" t="s">
        <v>13</v>
      </c>
      <c r="D2458" s="146">
        <v>12.66</v>
      </c>
    </row>
    <row r="2459" spans="1:4" ht="27">
      <c r="A2459" s="143">
        <v>95580</v>
      </c>
      <c r="B2459" s="144" t="s">
        <v>10070</v>
      </c>
      <c r="C2459" s="143" t="s">
        <v>13</v>
      </c>
      <c r="D2459" s="146">
        <v>14.78</v>
      </c>
    </row>
    <row r="2460" spans="1:4" ht="27">
      <c r="A2460" s="143">
        <v>95581</v>
      </c>
      <c r="B2460" s="144" t="s">
        <v>10071</v>
      </c>
      <c r="C2460" s="143" t="s">
        <v>13</v>
      </c>
      <c r="D2460" s="146">
        <v>14.77</v>
      </c>
    </row>
    <row r="2461" spans="1:4" ht="27">
      <c r="A2461" s="143">
        <v>95582</v>
      </c>
      <c r="B2461" s="144" t="s">
        <v>10072</v>
      </c>
      <c r="C2461" s="143" t="s">
        <v>13</v>
      </c>
      <c r="D2461" s="146">
        <v>16.14</v>
      </c>
    </row>
    <row r="2462" spans="1:4" ht="40.5">
      <c r="A2462" s="143">
        <v>95583</v>
      </c>
      <c r="B2462" s="144" t="s">
        <v>10073</v>
      </c>
      <c r="C2462" s="143" t="s">
        <v>13</v>
      </c>
      <c r="D2462" s="146">
        <v>18.12</v>
      </c>
    </row>
    <row r="2463" spans="1:4" ht="40.5">
      <c r="A2463" s="143">
        <v>95584</v>
      </c>
      <c r="B2463" s="144" t="s">
        <v>10074</v>
      </c>
      <c r="C2463" s="143" t="s">
        <v>13</v>
      </c>
      <c r="D2463" s="146">
        <v>17.53</v>
      </c>
    </row>
    <row r="2464" spans="1:4" ht="40.5">
      <c r="A2464" s="143">
        <v>95592</v>
      </c>
      <c r="B2464" s="144" t="s">
        <v>10075</v>
      </c>
      <c r="C2464" s="143" t="s">
        <v>13</v>
      </c>
      <c r="D2464" s="146">
        <v>18.12</v>
      </c>
    </row>
    <row r="2465" spans="1:4" ht="40.5">
      <c r="A2465" s="143">
        <v>95593</v>
      </c>
      <c r="B2465" s="144" t="s">
        <v>10076</v>
      </c>
      <c r="C2465" s="143" t="s">
        <v>13</v>
      </c>
      <c r="D2465" s="146">
        <v>17.53</v>
      </c>
    </row>
    <row r="2466" spans="1:4" ht="54">
      <c r="A2466" s="143">
        <v>95943</v>
      </c>
      <c r="B2466" s="144" t="s">
        <v>10077</v>
      </c>
      <c r="C2466" s="143" t="s">
        <v>13</v>
      </c>
      <c r="D2466" s="146">
        <v>22.84</v>
      </c>
    </row>
    <row r="2467" spans="1:4" ht="54">
      <c r="A2467" s="143">
        <v>95944</v>
      </c>
      <c r="B2467" s="144" t="s">
        <v>10078</v>
      </c>
      <c r="C2467" s="143" t="s">
        <v>13</v>
      </c>
      <c r="D2467" s="146">
        <v>22.08</v>
      </c>
    </row>
    <row r="2468" spans="1:4" ht="54">
      <c r="A2468" s="143">
        <v>95945</v>
      </c>
      <c r="B2468" s="144" t="s">
        <v>10079</v>
      </c>
      <c r="C2468" s="143" t="s">
        <v>13</v>
      </c>
      <c r="D2468" s="146">
        <v>19.579999999999998</v>
      </c>
    </row>
    <row r="2469" spans="1:4" ht="54">
      <c r="A2469" s="143">
        <v>95946</v>
      </c>
      <c r="B2469" s="144" t="s">
        <v>10080</v>
      </c>
      <c r="C2469" s="143" t="s">
        <v>13</v>
      </c>
      <c r="D2469" s="146">
        <v>16.72</v>
      </c>
    </row>
    <row r="2470" spans="1:4" ht="54">
      <c r="A2470" s="143">
        <v>95947</v>
      </c>
      <c r="B2470" s="144" t="s">
        <v>10081</v>
      </c>
      <c r="C2470" s="143" t="s">
        <v>13</v>
      </c>
      <c r="D2470" s="146">
        <v>13.6</v>
      </c>
    </row>
    <row r="2471" spans="1:4" ht="54">
      <c r="A2471" s="143">
        <v>95948</v>
      </c>
      <c r="B2471" s="144" t="s">
        <v>10082</v>
      </c>
      <c r="C2471" s="143" t="s">
        <v>13</v>
      </c>
      <c r="D2471" s="146">
        <v>12.71</v>
      </c>
    </row>
    <row r="2472" spans="1:4" ht="40.5">
      <c r="A2472" s="143">
        <v>96544</v>
      </c>
      <c r="B2472" s="144" t="s">
        <v>6094</v>
      </c>
      <c r="C2472" s="143" t="s">
        <v>13</v>
      </c>
      <c r="D2472" s="146">
        <v>19.29</v>
      </c>
    </row>
    <row r="2473" spans="1:4" ht="40.5">
      <c r="A2473" s="143">
        <v>96545</v>
      </c>
      <c r="B2473" s="144" t="s">
        <v>6095</v>
      </c>
      <c r="C2473" s="143" t="s">
        <v>13</v>
      </c>
      <c r="D2473" s="146">
        <v>18.579999999999998</v>
      </c>
    </row>
    <row r="2474" spans="1:4" ht="40.5">
      <c r="A2474" s="143">
        <v>96546</v>
      </c>
      <c r="B2474" s="144" t="s">
        <v>6096</v>
      </c>
      <c r="C2474" s="143" t="s">
        <v>13</v>
      </c>
      <c r="D2474" s="146">
        <v>16.850000000000001</v>
      </c>
    </row>
    <row r="2475" spans="1:4" ht="40.5">
      <c r="A2475" s="143">
        <v>96547</v>
      </c>
      <c r="B2475" s="144" t="s">
        <v>6097</v>
      </c>
      <c r="C2475" s="143" t="s">
        <v>13</v>
      </c>
      <c r="D2475" s="146">
        <v>14.36</v>
      </c>
    </row>
    <row r="2476" spans="1:4" ht="40.5">
      <c r="A2476" s="143">
        <v>96548</v>
      </c>
      <c r="B2476" s="144" t="s">
        <v>6098</v>
      </c>
      <c r="C2476" s="143" t="s">
        <v>13</v>
      </c>
      <c r="D2476" s="146">
        <v>13.81</v>
      </c>
    </row>
    <row r="2477" spans="1:4" ht="40.5">
      <c r="A2477" s="143">
        <v>96549</v>
      </c>
      <c r="B2477" s="144" t="s">
        <v>6099</v>
      </c>
      <c r="C2477" s="143" t="s">
        <v>13</v>
      </c>
      <c r="D2477" s="146">
        <v>15.65</v>
      </c>
    </row>
    <row r="2478" spans="1:4" ht="40.5">
      <c r="A2478" s="143">
        <v>96550</v>
      </c>
      <c r="B2478" s="144" t="s">
        <v>6100</v>
      </c>
      <c r="C2478" s="143" t="s">
        <v>13</v>
      </c>
      <c r="D2478" s="146">
        <v>15.38</v>
      </c>
    </row>
    <row r="2479" spans="1:4" ht="54">
      <c r="A2479" s="143">
        <v>100064</v>
      </c>
      <c r="B2479" s="144" t="s">
        <v>10083</v>
      </c>
      <c r="C2479" s="143" t="s">
        <v>13</v>
      </c>
      <c r="D2479" s="146">
        <v>16.32</v>
      </c>
    </row>
    <row r="2480" spans="1:4" ht="54">
      <c r="A2480" s="143">
        <v>100066</v>
      </c>
      <c r="B2480" s="144" t="s">
        <v>6995</v>
      </c>
      <c r="C2480" s="143" t="s">
        <v>13</v>
      </c>
      <c r="D2480" s="146">
        <v>16.350000000000001</v>
      </c>
    </row>
    <row r="2481" spans="1:4" ht="54">
      <c r="A2481" s="143">
        <v>100067</v>
      </c>
      <c r="B2481" s="144" t="s">
        <v>6996</v>
      </c>
      <c r="C2481" s="143" t="s">
        <v>13</v>
      </c>
      <c r="D2481" s="146">
        <v>15.7</v>
      </c>
    </row>
    <row r="2482" spans="1:4" ht="54">
      <c r="A2482" s="143">
        <v>100068</v>
      </c>
      <c r="B2482" s="144" t="s">
        <v>6997</v>
      </c>
      <c r="C2482" s="143" t="s">
        <v>13</v>
      </c>
      <c r="D2482" s="146">
        <v>13.02</v>
      </c>
    </row>
    <row r="2483" spans="1:4" ht="40.5">
      <c r="A2483" s="143">
        <v>102920</v>
      </c>
      <c r="B2483" s="144" t="s">
        <v>10084</v>
      </c>
      <c r="C2483" s="143" t="s">
        <v>13</v>
      </c>
      <c r="D2483" s="146">
        <v>11.71</v>
      </c>
    </row>
    <row r="2484" spans="1:4" ht="40.5">
      <c r="A2484" s="143">
        <v>102921</v>
      </c>
      <c r="B2484" s="144" t="s">
        <v>10085</v>
      </c>
      <c r="C2484" s="143" t="s">
        <v>13</v>
      </c>
      <c r="D2484" s="146">
        <v>11.48</v>
      </c>
    </row>
    <row r="2485" spans="1:4" ht="40.5">
      <c r="A2485" s="143">
        <v>102922</v>
      </c>
      <c r="B2485" s="144" t="s">
        <v>10086</v>
      </c>
      <c r="C2485" s="143" t="s">
        <v>13</v>
      </c>
      <c r="D2485" s="146">
        <v>12.12</v>
      </c>
    </row>
    <row r="2486" spans="1:4" ht="40.5">
      <c r="A2486" s="143">
        <v>102923</v>
      </c>
      <c r="B2486" s="144" t="s">
        <v>10087</v>
      </c>
      <c r="C2486" s="143" t="s">
        <v>13</v>
      </c>
      <c r="D2486" s="146">
        <v>11.33</v>
      </c>
    </row>
    <row r="2487" spans="1:4" ht="40.5">
      <c r="A2487" s="143">
        <v>103088</v>
      </c>
      <c r="B2487" s="144" t="s">
        <v>10088</v>
      </c>
      <c r="C2487" s="143" t="s">
        <v>13</v>
      </c>
      <c r="D2487" s="146">
        <v>12.99</v>
      </c>
    </row>
    <row r="2488" spans="1:4" ht="54">
      <c r="A2488" s="143">
        <v>104104</v>
      </c>
      <c r="B2488" s="144" t="s">
        <v>12040</v>
      </c>
      <c r="C2488" s="143" t="s">
        <v>13</v>
      </c>
      <c r="D2488" s="146">
        <v>16.29</v>
      </c>
    </row>
    <row r="2489" spans="1:4" ht="54">
      <c r="A2489" s="143">
        <v>104105</v>
      </c>
      <c r="B2489" s="144" t="s">
        <v>12041</v>
      </c>
      <c r="C2489" s="143" t="s">
        <v>13</v>
      </c>
      <c r="D2489" s="146">
        <v>16.3</v>
      </c>
    </row>
    <row r="2490" spans="1:4" ht="54">
      <c r="A2490" s="143">
        <v>104106</v>
      </c>
      <c r="B2490" s="144" t="s">
        <v>12042</v>
      </c>
      <c r="C2490" s="143" t="s">
        <v>13</v>
      </c>
      <c r="D2490" s="146">
        <v>13.83</v>
      </c>
    </row>
    <row r="2491" spans="1:4" ht="54">
      <c r="A2491" s="143">
        <v>104107</v>
      </c>
      <c r="B2491" s="144" t="s">
        <v>12043</v>
      </c>
      <c r="C2491" s="143" t="s">
        <v>13</v>
      </c>
      <c r="D2491" s="146">
        <v>14.34</v>
      </c>
    </row>
    <row r="2492" spans="1:4" ht="54">
      <c r="A2492" s="143">
        <v>104108</v>
      </c>
      <c r="B2492" s="144" t="s">
        <v>12044</v>
      </c>
      <c r="C2492" s="143" t="s">
        <v>13</v>
      </c>
      <c r="D2492" s="146">
        <v>16.78</v>
      </c>
    </row>
    <row r="2493" spans="1:4" ht="54">
      <c r="A2493" s="143">
        <v>104109</v>
      </c>
      <c r="B2493" s="144" t="s">
        <v>12045</v>
      </c>
      <c r="C2493" s="143" t="s">
        <v>13</v>
      </c>
      <c r="D2493" s="146">
        <v>19.34</v>
      </c>
    </row>
    <row r="2494" spans="1:4" ht="54">
      <c r="A2494" s="143">
        <v>104110</v>
      </c>
      <c r="B2494" s="144" t="s">
        <v>12046</v>
      </c>
      <c r="C2494" s="143" t="s">
        <v>13</v>
      </c>
      <c r="D2494" s="146">
        <v>20.59</v>
      </c>
    </row>
    <row r="2495" spans="1:4" ht="54">
      <c r="A2495" s="143">
        <v>104111</v>
      </c>
      <c r="B2495" s="144" t="s">
        <v>12047</v>
      </c>
      <c r="C2495" s="143" t="s">
        <v>13</v>
      </c>
      <c r="D2495" s="146">
        <v>21.64</v>
      </c>
    </row>
    <row r="2496" spans="1:4" ht="27">
      <c r="A2496" s="143">
        <v>89993</v>
      </c>
      <c r="B2496" s="144" t="s">
        <v>10089</v>
      </c>
      <c r="C2496" s="143" t="s">
        <v>12</v>
      </c>
      <c r="D2496" s="146">
        <v>941.14</v>
      </c>
    </row>
    <row r="2497" spans="1:4" ht="40.5">
      <c r="A2497" s="143">
        <v>89994</v>
      </c>
      <c r="B2497" s="144" t="s">
        <v>10090</v>
      </c>
      <c r="C2497" s="143" t="s">
        <v>12</v>
      </c>
      <c r="D2497" s="146">
        <v>835.35</v>
      </c>
    </row>
    <row r="2498" spans="1:4" ht="40.5">
      <c r="A2498" s="143">
        <v>89995</v>
      </c>
      <c r="B2498" s="144" t="s">
        <v>10091</v>
      </c>
      <c r="C2498" s="143" t="s">
        <v>12</v>
      </c>
      <c r="D2498" s="146">
        <v>914.08</v>
      </c>
    </row>
    <row r="2499" spans="1:4" ht="54">
      <c r="A2499" s="143">
        <v>90278</v>
      </c>
      <c r="B2499" s="144" t="s">
        <v>10092</v>
      </c>
      <c r="C2499" s="143" t="s">
        <v>12</v>
      </c>
      <c r="D2499" s="146">
        <v>515.16999999999996</v>
      </c>
    </row>
    <row r="2500" spans="1:4" ht="54">
      <c r="A2500" s="143">
        <v>90279</v>
      </c>
      <c r="B2500" s="144" t="s">
        <v>10093</v>
      </c>
      <c r="C2500" s="143" t="s">
        <v>12</v>
      </c>
      <c r="D2500" s="146">
        <v>570.87</v>
      </c>
    </row>
    <row r="2501" spans="1:4" ht="54">
      <c r="A2501" s="143">
        <v>90280</v>
      </c>
      <c r="B2501" s="144" t="s">
        <v>10094</v>
      </c>
      <c r="C2501" s="143" t="s">
        <v>12</v>
      </c>
      <c r="D2501" s="146">
        <v>640.26</v>
      </c>
    </row>
    <row r="2502" spans="1:4" ht="54">
      <c r="A2502" s="143">
        <v>90281</v>
      </c>
      <c r="B2502" s="144" t="s">
        <v>10095</v>
      </c>
      <c r="C2502" s="143" t="s">
        <v>12</v>
      </c>
      <c r="D2502" s="146">
        <v>754.15</v>
      </c>
    </row>
    <row r="2503" spans="1:4" ht="54">
      <c r="A2503" s="143">
        <v>90282</v>
      </c>
      <c r="B2503" s="144" t="s">
        <v>10096</v>
      </c>
      <c r="C2503" s="143" t="s">
        <v>12</v>
      </c>
      <c r="D2503" s="146">
        <v>507.91</v>
      </c>
    </row>
    <row r="2504" spans="1:4" ht="54">
      <c r="A2504" s="143">
        <v>90283</v>
      </c>
      <c r="B2504" s="144" t="s">
        <v>10097</v>
      </c>
      <c r="C2504" s="143" t="s">
        <v>12</v>
      </c>
      <c r="D2504" s="146">
        <v>564.52</v>
      </c>
    </row>
    <row r="2505" spans="1:4" ht="54">
      <c r="A2505" s="143">
        <v>90284</v>
      </c>
      <c r="B2505" s="144" t="s">
        <v>10098</v>
      </c>
      <c r="C2505" s="143" t="s">
        <v>12</v>
      </c>
      <c r="D2505" s="146">
        <v>637.75</v>
      </c>
    </row>
    <row r="2506" spans="1:4" ht="54">
      <c r="A2506" s="143">
        <v>90285</v>
      </c>
      <c r="B2506" s="144" t="s">
        <v>10099</v>
      </c>
      <c r="C2506" s="143" t="s">
        <v>12</v>
      </c>
      <c r="D2506" s="146">
        <v>758.79</v>
      </c>
    </row>
    <row r="2507" spans="1:4" ht="54">
      <c r="A2507" s="143">
        <v>94962</v>
      </c>
      <c r="B2507" s="144" t="s">
        <v>10100</v>
      </c>
      <c r="C2507" s="143" t="s">
        <v>12</v>
      </c>
      <c r="D2507" s="146">
        <v>388.54</v>
      </c>
    </row>
    <row r="2508" spans="1:4" ht="54">
      <c r="A2508" s="143">
        <v>94963</v>
      </c>
      <c r="B2508" s="144" t="s">
        <v>10101</v>
      </c>
      <c r="C2508" s="143" t="s">
        <v>12</v>
      </c>
      <c r="D2508" s="146">
        <v>436.93</v>
      </c>
    </row>
    <row r="2509" spans="1:4" ht="54">
      <c r="A2509" s="143">
        <v>94964</v>
      </c>
      <c r="B2509" s="144" t="s">
        <v>10102</v>
      </c>
      <c r="C2509" s="143" t="s">
        <v>12</v>
      </c>
      <c r="D2509" s="146">
        <v>479.49</v>
      </c>
    </row>
    <row r="2510" spans="1:4" ht="54">
      <c r="A2510" s="143">
        <v>94965</v>
      </c>
      <c r="B2510" s="144" t="s">
        <v>10103</v>
      </c>
      <c r="C2510" s="143" t="s">
        <v>12</v>
      </c>
      <c r="D2510" s="146">
        <v>503.9</v>
      </c>
    </row>
    <row r="2511" spans="1:4" ht="54">
      <c r="A2511" s="143">
        <v>94966</v>
      </c>
      <c r="B2511" s="144" t="s">
        <v>10104</v>
      </c>
      <c r="C2511" s="143" t="s">
        <v>12</v>
      </c>
      <c r="D2511" s="146">
        <v>523.30999999999995</v>
      </c>
    </row>
    <row r="2512" spans="1:4" ht="54">
      <c r="A2512" s="143">
        <v>94967</v>
      </c>
      <c r="B2512" s="144" t="s">
        <v>10105</v>
      </c>
      <c r="C2512" s="143" t="s">
        <v>12</v>
      </c>
      <c r="D2512" s="146">
        <v>602.89</v>
      </c>
    </row>
    <row r="2513" spans="1:4" ht="54">
      <c r="A2513" s="143">
        <v>94968</v>
      </c>
      <c r="B2513" s="144" t="s">
        <v>10106</v>
      </c>
      <c r="C2513" s="143" t="s">
        <v>12</v>
      </c>
      <c r="D2513" s="146">
        <v>387.87</v>
      </c>
    </row>
    <row r="2514" spans="1:4" ht="54">
      <c r="A2514" s="143">
        <v>94969</v>
      </c>
      <c r="B2514" s="144" t="s">
        <v>10107</v>
      </c>
      <c r="C2514" s="143" t="s">
        <v>12</v>
      </c>
      <c r="D2514" s="146">
        <v>433.7</v>
      </c>
    </row>
    <row r="2515" spans="1:4" ht="54">
      <c r="A2515" s="143">
        <v>94970</v>
      </c>
      <c r="B2515" s="144" t="s">
        <v>10108</v>
      </c>
      <c r="C2515" s="143" t="s">
        <v>12</v>
      </c>
      <c r="D2515" s="146">
        <v>472.15</v>
      </c>
    </row>
    <row r="2516" spans="1:4" ht="54">
      <c r="A2516" s="143">
        <v>94971</v>
      </c>
      <c r="B2516" s="144" t="s">
        <v>10109</v>
      </c>
      <c r="C2516" s="143" t="s">
        <v>12</v>
      </c>
      <c r="D2516" s="146">
        <v>501.08</v>
      </c>
    </row>
    <row r="2517" spans="1:4" ht="54">
      <c r="A2517" s="143">
        <v>94972</v>
      </c>
      <c r="B2517" s="144" t="s">
        <v>10110</v>
      </c>
      <c r="C2517" s="143" t="s">
        <v>12</v>
      </c>
      <c r="D2517" s="146">
        <v>520.47</v>
      </c>
    </row>
    <row r="2518" spans="1:4" ht="54">
      <c r="A2518" s="143">
        <v>94973</v>
      </c>
      <c r="B2518" s="144" t="s">
        <v>10111</v>
      </c>
      <c r="C2518" s="143" t="s">
        <v>12</v>
      </c>
      <c r="D2518" s="146">
        <v>599.14</v>
      </c>
    </row>
    <row r="2519" spans="1:4" ht="54">
      <c r="A2519" s="143">
        <v>94974</v>
      </c>
      <c r="B2519" s="144" t="s">
        <v>10112</v>
      </c>
      <c r="C2519" s="143" t="s">
        <v>12</v>
      </c>
      <c r="D2519" s="146">
        <v>439.17</v>
      </c>
    </row>
    <row r="2520" spans="1:4" ht="40.5">
      <c r="A2520" s="143">
        <v>94975</v>
      </c>
      <c r="B2520" s="144" t="s">
        <v>10113</v>
      </c>
      <c r="C2520" s="143" t="s">
        <v>12</v>
      </c>
      <c r="D2520" s="146">
        <v>482.65</v>
      </c>
    </row>
    <row r="2521" spans="1:4" ht="54">
      <c r="A2521" s="143">
        <v>96555</v>
      </c>
      <c r="B2521" s="144" t="s">
        <v>6101</v>
      </c>
      <c r="C2521" s="143" t="s">
        <v>12</v>
      </c>
      <c r="D2521" s="146">
        <v>686.4</v>
      </c>
    </row>
    <row r="2522" spans="1:4" ht="40.5">
      <c r="A2522" s="143">
        <v>96556</v>
      </c>
      <c r="B2522" s="144" t="s">
        <v>6102</v>
      </c>
      <c r="C2522" s="143" t="s">
        <v>12</v>
      </c>
      <c r="D2522" s="146">
        <v>750.64</v>
      </c>
    </row>
    <row r="2523" spans="1:4" ht="54">
      <c r="A2523" s="143">
        <v>96557</v>
      </c>
      <c r="B2523" s="144" t="s">
        <v>6103</v>
      </c>
      <c r="C2523" s="143" t="s">
        <v>12</v>
      </c>
      <c r="D2523" s="146">
        <v>768.73</v>
      </c>
    </row>
    <row r="2524" spans="1:4" ht="40.5">
      <c r="A2524" s="143">
        <v>96558</v>
      </c>
      <c r="B2524" s="144" t="s">
        <v>6104</v>
      </c>
      <c r="C2524" s="143" t="s">
        <v>12</v>
      </c>
      <c r="D2524" s="146">
        <v>774.54</v>
      </c>
    </row>
    <row r="2525" spans="1:4" ht="67.5">
      <c r="A2525" s="143">
        <v>99235</v>
      </c>
      <c r="B2525" s="144" t="s">
        <v>10114</v>
      </c>
      <c r="C2525" s="143" t="s">
        <v>12</v>
      </c>
      <c r="D2525" s="146">
        <v>746.97</v>
      </c>
    </row>
    <row r="2526" spans="1:4" ht="81">
      <c r="A2526" s="143">
        <v>99431</v>
      </c>
      <c r="B2526" s="144" t="s">
        <v>10115</v>
      </c>
      <c r="C2526" s="143" t="s">
        <v>12</v>
      </c>
      <c r="D2526" s="146">
        <v>768.67</v>
      </c>
    </row>
    <row r="2527" spans="1:4" ht="81">
      <c r="A2527" s="143">
        <v>99432</v>
      </c>
      <c r="B2527" s="144" t="s">
        <v>10116</v>
      </c>
      <c r="C2527" s="143" t="s">
        <v>12</v>
      </c>
      <c r="D2527" s="146">
        <v>746.94</v>
      </c>
    </row>
    <row r="2528" spans="1:4" ht="81">
      <c r="A2528" s="143">
        <v>99433</v>
      </c>
      <c r="B2528" s="144" t="s">
        <v>10117</v>
      </c>
      <c r="C2528" s="143" t="s">
        <v>12</v>
      </c>
      <c r="D2528" s="146">
        <v>805.04</v>
      </c>
    </row>
    <row r="2529" spans="1:4" ht="81">
      <c r="A2529" s="143">
        <v>99434</v>
      </c>
      <c r="B2529" s="144" t="s">
        <v>10118</v>
      </c>
      <c r="C2529" s="143" t="s">
        <v>12</v>
      </c>
      <c r="D2529" s="146">
        <v>771.76</v>
      </c>
    </row>
    <row r="2530" spans="1:4" ht="81">
      <c r="A2530" s="143">
        <v>99435</v>
      </c>
      <c r="B2530" s="144" t="s">
        <v>10119</v>
      </c>
      <c r="C2530" s="143" t="s">
        <v>12</v>
      </c>
      <c r="D2530" s="146">
        <v>749.06</v>
      </c>
    </row>
    <row r="2531" spans="1:4" ht="81">
      <c r="A2531" s="143">
        <v>99436</v>
      </c>
      <c r="B2531" s="144" t="s">
        <v>10120</v>
      </c>
      <c r="C2531" s="143" t="s">
        <v>12</v>
      </c>
      <c r="D2531" s="146">
        <v>821.25</v>
      </c>
    </row>
    <row r="2532" spans="1:4" ht="67.5">
      <c r="A2532" s="143">
        <v>99437</v>
      </c>
      <c r="B2532" s="144" t="s">
        <v>10121</v>
      </c>
      <c r="C2532" s="143" t="s">
        <v>12</v>
      </c>
      <c r="D2532" s="146">
        <v>790.71</v>
      </c>
    </row>
    <row r="2533" spans="1:4" ht="67.5">
      <c r="A2533" s="143">
        <v>99438</v>
      </c>
      <c r="B2533" s="144" t="s">
        <v>10122</v>
      </c>
      <c r="C2533" s="143" t="s">
        <v>12</v>
      </c>
      <c r="D2533" s="146">
        <v>795.17</v>
      </c>
    </row>
    <row r="2534" spans="1:4" ht="81">
      <c r="A2534" s="143">
        <v>99439</v>
      </c>
      <c r="B2534" s="144" t="s">
        <v>10123</v>
      </c>
      <c r="C2534" s="143" t="s">
        <v>12</v>
      </c>
      <c r="D2534" s="146">
        <v>756.07</v>
      </c>
    </row>
    <row r="2535" spans="1:4" ht="54">
      <c r="A2535" s="143">
        <v>102473</v>
      </c>
      <c r="B2535" s="144" t="s">
        <v>10124</v>
      </c>
      <c r="C2535" s="143" t="s">
        <v>12</v>
      </c>
      <c r="D2535" s="146">
        <v>527.89</v>
      </c>
    </row>
    <row r="2536" spans="1:4" ht="54">
      <c r="A2536" s="143">
        <v>102474</v>
      </c>
      <c r="B2536" s="144" t="s">
        <v>10125</v>
      </c>
      <c r="C2536" s="143" t="s">
        <v>12</v>
      </c>
      <c r="D2536" s="146">
        <v>573.46</v>
      </c>
    </row>
    <row r="2537" spans="1:4" ht="54">
      <c r="A2537" s="143">
        <v>102475</v>
      </c>
      <c r="B2537" s="144" t="s">
        <v>10126</v>
      </c>
      <c r="C2537" s="143" t="s">
        <v>12</v>
      </c>
      <c r="D2537" s="146">
        <v>620.87</v>
      </c>
    </row>
    <row r="2538" spans="1:4" ht="54">
      <c r="A2538" s="143">
        <v>102476</v>
      </c>
      <c r="B2538" s="144" t="s">
        <v>10127</v>
      </c>
      <c r="C2538" s="143" t="s">
        <v>12</v>
      </c>
      <c r="D2538" s="146">
        <v>647.52</v>
      </c>
    </row>
    <row r="2539" spans="1:4" ht="54">
      <c r="A2539" s="143">
        <v>102477</v>
      </c>
      <c r="B2539" s="144" t="s">
        <v>10128</v>
      </c>
      <c r="C2539" s="143" t="s">
        <v>12</v>
      </c>
      <c r="D2539" s="146">
        <v>684.05</v>
      </c>
    </row>
    <row r="2540" spans="1:4" ht="54">
      <c r="A2540" s="143">
        <v>102478</v>
      </c>
      <c r="B2540" s="144" t="s">
        <v>10129</v>
      </c>
      <c r="C2540" s="143" t="s">
        <v>12</v>
      </c>
      <c r="D2540" s="146">
        <v>747.7</v>
      </c>
    </row>
    <row r="2541" spans="1:4" ht="54">
      <c r="A2541" s="143">
        <v>102479</v>
      </c>
      <c r="B2541" s="144" t="s">
        <v>10130</v>
      </c>
      <c r="C2541" s="143" t="s">
        <v>12</v>
      </c>
      <c r="D2541" s="146">
        <v>527.87</v>
      </c>
    </row>
    <row r="2542" spans="1:4" ht="54">
      <c r="A2542" s="143">
        <v>102480</v>
      </c>
      <c r="B2542" s="144" t="s">
        <v>10131</v>
      </c>
      <c r="C2542" s="143" t="s">
        <v>12</v>
      </c>
      <c r="D2542" s="146">
        <v>570.73</v>
      </c>
    </row>
    <row r="2543" spans="1:4" ht="54">
      <c r="A2543" s="143">
        <v>102481</v>
      </c>
      <c r="B2543" s="144" t="s">
        <v>10132</v>
      </c>
      <c r="C2543" s="143" t="s">
        <v>12</v>
      </c>
      <c r="D2543" s="146">
        <v>614.15</v>
      </c>
    </row>
    <row r="2544" spans="1:4" ht="54">
      <c r="A2544" s="143">
        <v>102482</v>
      </c>
      <c r="B2544" s="144" t="s">
        <v>10133</v>
      </c>
      <c r="C2544" s="143" t="s">
        <v>12</v>
      </c>
      <c r="D2544" s="146">
        <v>647.95000000000005</v>
      </c>
    </row>
    <row r="2545" spans="1:4" ht="54">
      <c r="A2545" s="143">
        <v>102483</v>
      </c>
      <c r="B2545" s="144" t="s">
        <v>10134</v>
      </c>
      <c r="C2545" s="143" t="s">
        <v>12</v>
      </c>
      <c r="D2545" s="146">
        <v>682.03</v>
      </c>
    </row>
    <row r="2546" spans="1:4" ht="54">
      <c r="A2546" s="143">
        <v>102484</v>
      </c>
      <c r="B2546" s="144" t="s">
        <v>10135</v>
      </c>
      <c r="C2546" s="143" t="s">
        <v>12</v>
      </c>
      <c r="D2546" s="146">
        <v>749.32</v>
      </c>
    </row>
    <row r="2547" spans="1:4" ht="54">
      <c r="A2547" s="143">
        <v>102485</v>
      </c>
      <c r="B2547" s="144" t="s">
        <v>10136</v>
      </c>
      <c r="C2547" s="143" t="s">
        <v>12</v>
      </c>
      <c r="D2547" s="146">
        <v>581.78</v>
      </c>
    </row>
    <row r="2548" spans="1:4" ht="54">
      <c r="A2548" s="143">
        <v>102486</v>
      </c>
      <c r="B2548" s="144" t="s">
        <v>10137</v>
      </c>
      <c r="C2548" s="143" t="s">
        <v>12</v>
      </c>
      <c r="D2548" s="146">
        <v>620.49</v>
      </c>
    </row>
    <row r="2549" spans="1:4" ht="40.5">
      <c r="A2549" s="143">
        <v>102487</v>
      </c>
      <c r="B2549" s="144" t="s">
        <v>10138</v>
      </c>
      <c r="C2549" s="143" t="s">
        <v>12</v>
      </c>
      <c r="D2549" s="146">
        <v>530.30999999999995</v>
      </c>
    </row>
    <row r="2550" spans="1:4" ht="81">
      <c r="A2550" s="143">
        <v>103183</v>
      </c>
      <c r="B2550" s="144" t="s">
        <v>10139</v>
      </c>
      <c r="C2550" s="143" t="s">
        <v>12</v>
      </c>
      <c r="D2550" s="146">
        <v>786.73</v>
      </c>
    </row>
    <row r="2551" spans="1:4" ht="67.5">
      <c r="A2551" s="143">
        <v>103184</v>
      </c>
      <c r="B2551" s="144" t="s">
        <v>10140</v>
      </c>
      <c r="C2551" s="143" t="s">
        <v>12</v>
      </c>
      <c r="D2551" s="146">
        <v>755.96</v>
      </c>
    </row>
    <row r="2552" spans="1:4" ht="40.5">
      <c r="A2552" s="143">
        <v>103669</v>
      </c>
      <c r="B2552" s="144" t="s">
        <v>10141</v>
      </c>
      <c r="C2552" s="143" t="s">
        <v>12</v>
      </c>
      <c r="D2552" s="146">
        <v>961.16</v>
      </c>
    </row>
    <row r="2553" spans="1:4" ht="40.5">
      <c r="A2553" s="143">
        <v>103670</v>
      </c>
      <c r="B2553" s="144" t="s">
        <v>10142</v>
      </c>
      <c r="C2553" s="143" t="s">
        <v>12</v>
      </c>
      <c r="D2553" s="146">
        <v>218.1</v>
      </c>
    </row>
    <row r="2554" spans="1:4" ht="40.5">
      <c r="A2554" s="143">
        <v>103671</v>
      </c>
      <c r="B2554" s="144" t="s">
        <v>10143</v>
      </c>
      <c r="C2554" s="143" t="s">
        <v>12</v>
      </c>
      <c r="D2554" s="146">
        <v>778.41</v>
      </c>
    </row>
    <row r="2555" spans="1:4" ht="40.5">
      <c r="A2555" s="143">
        <v>103672</v>
      </c>
      <c r="B2555" s="144" t="s">
        <v>10144</v>
      </c>
      <c r="C2555" s="143" t="s">
        <v>12</v>
      </c>
      <c r="D2555" s="146">
        <v>730.92</v>
      </c>
    </row>
    <row r="2556" spans="1:4" ht="40.5">
      <c r="A2556" s="143">
        <v>103673</v>
      </c>
      <c r="B2556" s="144" t="s">
        <v>10145</v>
      </c>
      <c r="C2556" s="143" t="s">
        <v>12</v>
      </c>
      <c r="D2556" s="146">
        <v>30.63</v>
      </c>
    </row>
    <row r="2557" spans="1:4" ht="54">
      <c r="A2557" s="143">
        <v>103674</v>
      </c>
      <c r="B2557" s="144" t="s">
        <v>10146</v>
      </c>
      <c r="C2557" s="143" t="s">
        <v>12</v>
      </c>
      <c r="D2557" s="146">
        <v>745.77</v>
      </c>
    </row>
    <row r="2558" spans="1:4" ht="54">
      <c r="A2558" s="143">
        <v>103675</v>
      </c>
      <c r="B2558" s="144" t="s">
        <v>10147</v>
      </c>
      <c r="C2558" s="143" t="s">
        <v>12</v>
      </c>
      <c r="D2558" s="146">
        <v>731.26</v>
      </c>
    </row>
    <row r="2559" spans="1:4" ht="81">
      <c r="A2559" s="143">
        <v>103676</v>
      </c>
      <c r="B2559" s="144" t="s">
        <v>10148</v>
      </c>
      <c r="C2559" s="143" t="s">
        <v>12</v>
      </c>
      <c r="D2559" s="146">
        <v>1002.29</v>
      </c>
    </row>
    <row r="2560" spans="1:4" ht="81">
      <c r="A2560" s="143">
        <v>103677</v>
      </c>
      <c r="B2560" s="144" t="s">
        <v>10149</v>
      </c>
      <c r="C2560" s="143" t="s">
        <v>12</v>
      </c>
      <c r="D2560" s="146">
        <v>877.42</v>
      </c>
    </row>
    <row r="2561" spans="1:4" ht="81">
      <c r="A2561" s="143">
        <v>103678</v>
      </c>
      <c r="B2561" s="144" t="s">
        <v>10150</v>
      </c>
      <c r="C2561" s="143" t="s">
        <v>12</v>
      </c>
      <c r="D2561" s="146">
        <v>932.63</v>
      </c>
    </row>
    <row r="2562" spans="1:4" ht="81">
      <c r="A2562" s="143">
        <v>103679</v>
      </c>
      <c r="B2562" s="144" t="s">
        <v>10151</v>
      </c>
      <c r="C2562" s="143" t="s">
        <v>12</v>
      </c>
      <c r="D2562" s="146">
        <v>846.53</v>
      </c>
    </row>
    <row r="2563" spans="1:4" ht="81">
      <c r="A2563" s="143">
        <v>103680</v>
      </c>
      <c r="B2563" s="144" t="s">
        <v>10152</v>
      </c>
      <c r="C2563" s="143" t="s">
        <v>12</v>
      </c>
      <c r="D2563" s="146">
        <v>880.92</v>
      </c>
    </row>
    <row r="2564" spans="1:4" ht="81">
      <c r="A2564" s="143">
        <v>103681</v>
      </c>
      <c r="B2564" s="144" t="s">
        <v>10153</v>
      </c>
      <c r="C2564" s="143" t="s">
        <v>12</v>
      </c>
      <c r="D2564" s="146">
        <v>797.33</v>
      </c>
    </row>
    <row r="2565" spans="1:4" ht="67.5">
      <c r="A2565" s="143">
        <v>103682</v>
      </c>
      <c r="B2565" s="144" t="s">
        <v>10154</v>
      </c>
      <c r="C2565" s="143" t="s">
        <v>12</v>
      </c>
      <c r="D2565" s="146">
        <v>974.03</v>
      </c>
    </row>
    <row r="2566" spans="1:4" ht="67.5">
      <c r="A2566" s="143">
        <v>103683</v>
      </c>
      <c r="B2566" s="144" t="s">
        <v>10155</v>
      </c>
      <c r="C2566" s="143" t="s">
        <v>12</v>
      </c>
      <c r="D2566" s="146">
        <v>1185.5</v>
      </c>
    </row>
    <row r="2567" spans="1:4" ht="40.5">
      <c r="A2567" s="143">
        <v>103684</v>
      </c>
      <c r="B2567" s="144" t="s">
        <v>10156</v>
      </c>
      <c r="C2567" s="143" t="s">
        <v>12</v>
      </c>
      <c r="D2567" s="146">
        <v>743.77</v>
      </c>
    </row>
    <row r="2568" spans="1:4" ht="40.5">
      <c r="A2568" s="143">
        <v>103685</v>
      </c>
      <c r="B2568" s="144" t="s">
        <v>10157</v>
      </c>
      <c r="C2568" s="143" t="s">
        <v>12</v>
      </c>
      <c r="D2568" s="146">
        <v>734.58</v>
      </c>
    </row>
    <row r="2569" spans="1:4" ht="40.5">
      <c r="A2569" s="143">
        <v>103686</v>
      </c>
      <c r="B2569" s="144" t="s">
        <v>10158</v>
      </c>
      <c r="C2569" s="143" t="s">
        <v>12</v>
      </c>
      <c r="D2569" s="146">
        <v>778.39</v>
      </c>
    </row>
    <row r="2570" spans="1:4" ht="54">
      <c r="A2570" s="143">
        <v>103687</v>
      </c>
      <c r="B2570" s="144" t="s">
        <v>10159</v>
      </c>
      <c r="C2570" s="143" t="s">
        <v>12</v>
      </c>
      <c r="D2570" s="146">
        <v>1051.33</v>
      </c>
    </row>
    <row r="2571" spans="1:4" ht="54">
      <c r="A2571" s="143">
        <v>103688</v>
      </c>
      <c r="B2571" s="144" t="s">
        <v>10160</v>
      </c>
      <c r="C2571" s="143" t="s">
        <v>12</v>
      </c>
      <c r="D2571" s="146">
        <v>872.68</v>
      </c>
    </row>
    <row r="2572" spans="1:4" ht="67.5">
      <c r="A2572" s="143">
        <v>101963</v>
      </c>
      <c r="B2572" s="144" t="s">
        <v>10161</v>
      </c>
      <c r="C2572" s="143" t="s">
        <v>11</v>
      </c>
      <c r="D2572" s="146">
        <v>200.99</v>
      </c>
    </row>
    <row r="2573" spans="1:4" ht="67.5">
      <c r="A2573" s="143">
        <v>101964</v>
      </c>
      <c r="B2573" s="144" t="s">
        <v>10162</v>
      </c>
      <c r="C2573" s="143" t="s">
        <v>11</v>
      </c>
      <c r="D2573" s="146">
        <v>186.73</v>
      </c>
    </row>
    <row r="2574" spans="1:4" ht="54">
      <c r="A2574" s="143">
        <v>101165</v>
      </c>
      <c r="B2574" s="144" t="s">
        <v>10163</v>
      </c>
      <c r="C2574" s="143" t="s">
        <v>12</v>
      </c>
      <c r="D2574" s="146">
        <v>808.75</v>
      </c>
    </row>
    <row r="2575" spans="1:4" ht="54">
      <c r="A2575" s="143">
        <v>101166</v>
      </c>
      <c r="B2575" s="144" t="s">
        <v>10164</v>
      </c>
      <c r="C2575" s="143" t="s">
        <v>12</v>
      </c>
      <c r="D2575" s="146">
        <v>644.98</v>
      </c>
    </row>
    <row r="2576" spans="1:4" ht="54">
      <c r="A2576" s="143">
        <v>98575</v>
      </c>
      <c r="B2576" s="144" t="s">
        <v>10165</v>
      </c>
      <c r="C2576" s="143" t="s">
        <v>10</v>
      </c>
      <c r="D2576" s="146">
        <v>96.8</v>
      </c>
    </row>
    <row r="2577" spans="1:4" ht="40.5">
      <c r="A2577" s="143">
        <v>98576</v>
      </c>
      <c r="B2577" s="144" t="s">
        <v>6105</v>
      </c>
      <c r="C2577" s="143" t="s">
        <v>10</v>
      </c>
      <c r="D2577" s="146">
        <v>29.18</v>
      </c>
    </row>
    <row r="2578" spans="1:4" ht="40.5">
      <c r="A2578" s="143">
        <v>98577</v>
      </c>
      <c r="B2578" s="144" t="s">
        <v>10166</v>
      </c>
      <c r="C2578" s="143" t="s">
        <v>10</v>
      </c>
      <c r="D2578" s="146">
        <v>38.799999999999997</v>
      </c>
    </row>
    <row r="2579" spans="1:4" ht="27">
      <c r="A2579" s="143">
        <v>93182</v>
      </c>
      <c r="B2579" s="144" t="s">
        <v>3143</v>
      </c>
      <c r="C2579" s="143" t="s">
        <v>10</v>
      </c>
      <c r="D2579" s="146">
        <v>46.68</v>
      </c>
    </row>
    <row r="2580" spans="1:4" ht="27">
      <c r="A2580" s="143">
        <v>93183</v>
      </c>
      <c r="B2580" s="144" t="s">
        <v>3144</v>
      </c>
      <c r="C2580" s="143" t="s">
        <v>10</v>
      </c>
      <c r="D2580" s="146">
        <v>60.73</v>
      </c>
    </row>
    <row r="2581" spans="1:4" ht="27">
      <c r="A2581" s="143">
        <v>93184</v>
      </c>
      <c r="B2581" s="144" t="s">
        <v>3145</v>
      </c>
      <c r="C2581" s="143" t="s">
        <v>10</v>
      </c>
      <c r="D2581" s="146">
        <v>34.020000000000003</v>
      </c>
    </row>
    <row r="2582" spans="1:4" ht="27">
      <c r="A2582" s="143">
        <v>93185</v>
      </c>
      <c r="B2582" s="144" t="s">
        <v>3146</v>
      </c>
      <c r="C2582" s="143" t="s">
        <v>10</v>
      </c>
      <c r="D2582" s="146">
        <v>59.95</v>
      </c>
    </row>
    <row r="2583" spans="1:4" ht="27">
      <c r="A2583" s="143">
        <v>93186</v>
      </c>
      <c r="B2583" s="144" t="s">
        <v>4133</v>
      </c>
      <c r="C2583" s="143" t="s">
        <v>10</v>
      </c>
      <c r="D2583" s="146">
        <v>83.34</v>
      </c>
    </row>
    <row r="2584" spans="1:4" ht="40.5">
      <c r="A2584" s="143">
        <v>93187</v>
      </c>
      <c r="B2584" s="144" t="s">
        <v>4134</v>
      </c>
      <c r="C2584" s="143" t="s">
        <v>10</v>
      </c>
      <c r="D2584" s="146">
        <v>96.52</v>
      </c>
    </row>
    <row r="2585" spans="1:4" ht="27">
      <c r="A2585" s="143">
        <v>93188</v>
      </c>
      <c r="B2585" s="144" t="s">
        <v>4135</v>
      </c>
      <c r="C2585" s="143" t="s">
        <v>10</v>
      </c>
      <c r="D2585" s="146">
        <v>79.03</v>
      </c>
    </row>
    <row r="2586" spans="1:4" ht="40.5">
      <c r="A2586" s="143">
        <v>93189</v>
      </c>
      <c r="B2586" s="144" t="s">
        <v>4136</v>
      </c>
      <c r="C2586" s="143" t="s">
        <v>10</v>
      </c>
      <c r="D2586" s="146">
        <v>97.83</v>
      </c>
    </row>
    <row r="2587" spans="1:4" ht="40.5">
      <c r="A2587" s="143">
        <v>93190</v>
      </c>
      <c r="B2587" s="144" t="s">
        <v>4137</v>
      </c>
      <c r="C2587" s="143" t="s">
        <v>10</v>
      </c>
      <c r="D2587" s="146">
        <v>46.25</v>
      </c>
    </row>
    <row r="2588" spans="1:4" ht="40.5">
      <c r="A2588" s="143">
        <v>93191</v>
      </c>
      <c r="B2588" s="144" t="s">
        <v>4138</v>
      </c>
      <c r="C2588" s="143" t="s">
        <v>10</v>
      </c>
      <c r="D2588" s="146">
        <v>49.23</v>
      </c>
    </row>
    <row r="2589" spans="1:4" ht="40.5">
      <c r="A2589" s="143">
        <v>93192</v>
      </c>
      <c r="B2589" s="144" t="s">
        <v>4139</v>
      </c>
      <c r="C2589" s="143" t="s">
        <v>10</v>
      </c>
      <c r="D2589" s="146">
        <v>52.17</v>
      </c>
    </row>
    <row r="2590" spans="1:4" ht="40.5">
      <c r="A2590" s="143">
        <v>93193</v>
      </c>
      <c r="B2590" s="144" t="s">
        <v>4140</v>
      </c>
      <c r="C2590" s="143" t="s">
        <v>10</v>
      </c>
      <c r="D2590" s="146">
        <v>50.65</v>
      </c>
    </row>
    <row r="2591" spans="1:4" ht="27">
      <c r="A2591" s="143">
        <v>93194</v>
      </c>
      <c r="B2591" s="144" t="s">
        <v>4141</v>
      </c>
      <c r="C2591" s="143" t="s">
        <v>10</v>
      </c>
      <c r="D2591" s="146">
        <v>45.78</v>
      </c>
    </row>
    <row r="2592" spans="1:4" ht="27">
      <c r="A2592" s="143">
        <v>93195</v>
      </c>
      <c r="B2592" s="144" t="s">
        <v>4142</v>
      </c>
      <c r="C2592" s="143" t="s">
        <v>10</v>
      </c>
      <c r="D2592" s="146">
        <v>55.5</v>
      </c>
    </row>
    <row r="2593" spans="1:4" ht="40.5">
      <c r="A2593" s="143">
        <v>93196</v>
      </c>
      <c r="B2593" s="144" t="s">
        <v>4143</v>
      </c>
      <c r="C2593" s="143" t="s">
        <v>10</v>
      </c>
      <c r="D2593" s="146">
        <v>79.84</v>
      </c>
    </row>
    <row r="2594" spans="1:4" ht="40.5">
      <c r="A2594" s="143">
        <v>93197</v>
      </c>
      <c r="B2594" s="144" t="s">
        <v>3147</v>
      </c>
      <c r="C2594" s="143" t="s">
        <v>10</v>
      </c>
      <c r="D2594" s="146">
        <v>89.71</v>
      </c>
    </row>
    <row r="2595" spans="1:4" ht="40.5">
      <c r="A2595" s="143">
        <v>93198</v>
      </c>
      <c r="B2595" s="144" t="s">
        <v>4144</v>
      </c>
      <c r="C2595" s="143" t="s">
        <v>10</v>
      </c>
      <c r="D2595" s="146">
        <v>39.82</v>
      </c>
    </row>
    <row r="2596" spans="1:4" ht="54">
      <c r="A2596" s="143">
        <v>93199</v>
      </c>
      <c r="B2596" s="144" t="s">
        <v>4145</v>
      </c>
      <c r="C2596" s="143" t="s">
        <v>10</v>
      </c>
      <c r="D2596" s="146">
        <v>39.369999999999997</v>
      </c>
    </row>
    <row r="2597" spans="1:4" ht="40.5">
      <c r="A2597" s="143">
        <v>93200</v>
      </c>
      <c r="B2597" s="144" t="s">
        <v>3148</v>
      </c>
      <c r="C2597" s="143" t="s">
        <v>10</v>
      </c>
      <c r="D2597" s="146">
        <v>2.73</v>
      </c>
    </row>
    <row r="2598" spans="1:4" ht="40.5">
      <c r="A2598" s="143">
        <v>93201</v>
      </c>
      <c r="B2598" s="144" t="s">
        <v>3149</v>
      </c>
      <c r="C2598" s="143" t="s">
        <v>10</v>
      </c>
      <c r="D2598" s="146">
        <v>5.21</v>
      </c>
    </row>
    <row r="2599" spans="1:4" ht="27">
      <c r="A2599" s="143">
        <v>93202</v>
      </c>
      <c r="B2599" s="144" t="s">
        <v>4146</v>
      </c>
      <c r="C2599" s="143" t="s">
        <v>10</v>
      </c>
      <c r="D2599" s="146">
        <v>24.47</v>
      </c>
    </row>
    <row r="2600" spans="1:4" ht="40.5">
      <c r="A2600" s="143">
        <v>93203</v>
      </c>
      <c r="B2600" s="144" t="s">
        <v>6106</v>
      </c>
      <c r="C2600" s="143" t="s">
        <v>10</v>
      </c>
      <c r="D2600" s="146">
        <v>18.2</v>
      </c>
    </row>
    <row r="2601" spans="1:4" ht="27">
      <c r="A2601" s="143">
        <v>93204</v>
      </c>
      <c r="B2601" s="144" t="s">
        <v>4147</v>
      </c>
      <c r="C2601" s="143" t="s">
        <v>10</v>
      </c>
      <c r="D2601" s="146">
        <v>60.38</v>
      </c>
    </row>
    <row r="2602" spans="1:4" ht="40.5">
      <c r="A2602" s="143">
        <v>93205</v>
      </c>
      <c r="B2602" s="144" t="s">
        <v>3452</v>
      </c>
      <c r="C2602" s="143" t="s">
        <v>10</v>
      </c>
      <c r="D2602" s="146">
        <v>39.590000000000003</v>
      </c>
    </row>
    <row r="2603" spans="1:4" ht="67.5">
      <c r="A2603" s="143">
        <v>95952</v>
      </c>
      <c r="B2603" s="144" t="s">
        <v>6107</v>
      </c>
      <c r="C2603" s="143" t="s">
        <v>12</v>
      </c>
      <c r="D2603" s="146">
        <v>2601.9</v>
      </c>
    </row>
    <row r="2604" spans="1:4" ht="67.5">
      <c r="A2604" s="143">
        <v>95953</v>
      </c>
      <c r="B2604" s="144" t="s">
        <v>6108</v>
      </c>
      <c r="C2604" s="143" t="s">
        <v>12</v>
      </c>
      <c r="D2604" s="146">
        <v>4026.38</v>
      </c>
    </row>
    <row r="2605" spans="1:4" ht="81">
      <c r="A2605" s="143">
        <v>95954</v>
      </c>
      <c r="B2605" s="144" t="s">
        <v>6109</v>
      </c>
      <c r="C2605" s="143" t="s">
        <v>12</v>
      </c>
      <c r="D2605" s="146">
        <v>2845.98</v>
      </c>
    </row>
    <row r="2606" spans="1:4" ht="67.5">
      <c r="A2606" s="143">
        <v>95955</v>
      </c>
      <c r="B2606" s="144" t="s">
        <v>6110</v>
      </c>
      <c r="C2606" s="143" t="s">
        <v>12</v>
      </c>
      <c r="D2606" s="146">
        <v>3542.04</v>
      </c>
    </row>
    <row r="2607" spans="1:4" ht="67.5">
      <c r="A2607" s="143">
        <v>95956</v>
      </c>
      <c r="B2607" s="144" t="s">
        <v>6111</v>
      </c>
      <c r="C2607" s="143" t="s">
        <v>12</v>
      </c>
      <c r="D2607" s="146">
        <v>2750.09</v>
      </c>
    </row>
    <row r="2608" spans="1:4" ht="54">
      <c r="A2608" s="143">
        <v>95957</v>
      </c>
      <c r="B2608" s="144" t="s">
        <v>6112</v>
      </c>
      <c r="C2608" s="143" t="s">
        <v>12</v>
      </c>
      <c r="D2608" s="146">
        <v>3666.69</v>
      </c>
    </row>
    <row r="2609" spans="1:4" ht="40.5">
      <c r="A2609" s="143">
        <v>95969</v>
      </c>
      <c r="B2609" s="144" t="s">
        <v>6113</v>
      </c>
      <c r="C2609" s="143" t="s">
        <v>12</v>
      </c>
      <c r="D2609" s="146">
        <v>3487.33</v>
      </c>
    </row>
    <row r="2610" spans="1:4" ht="40.5">
      <c r="A2610" s="143">
        <v>97733</v>
      </c>
      <c r="B2610" s="144" t="s">
        <v>6114</v>
      </c>
      <c r="C2610" s="143" t="s">
        <v>12</v>
      </c>
      <c r="D2610" s="146">
        <v>3011.11</v>
      </c>
    </row>
    <row r="2611" spans="1:4" ht="40.5">
      <c r="A2611" s="143">
        <v>97734</v>
      </c>
      <c r="B2611" s="144" t="s">
        <v>6115</v>
      </c>
      <c r="C2611" s="143" t="s">
        <v>12</v>
      </c>
      <c r="D2611" s="146">
        <v>2582.17</v>
      </c>
    </row>
    <row r="2612" spans="1:4" ht="40.5">
      <c r="A2612" s="143">
        <v>97735</v>
      </c>
      <c r="B2612" s="144" t="s">
        <v>6116</v>
      </c>
      <c r="C2612" s="143" t="s">
        <v>12</v>
      </c>
      <c r="D2612" s="146">
        <v>2196.52</v>
      </c>
    </row>
    <row r="2613" spans="1:4" ht="40.5">
      <c r="A2613" s="143">
        <v>97736</v>
      </c>
      <c r="B2613" s="144" t="s">
        <v>6117</v>
      </c>
      <c r="C2613" s="143" t="s">
        <v>12</v>
      </c>
      <c r="D2613" s="146">
        <v>1496.39</v>
      </c>
    </row>
    <row r="2614" spans="1:4" ht="40.5">
      <c r="A2614" s="143">
        <v>97737</v>
      </c>
      <c r="B2614" s="144" t="s">
        <v>6118</v>
      </c>
      <c r="C2614" s="143" t="s">
        <v>12</v>
      </c>
      <c r="D2614" s="146">
        <v>3103.12</v>
      </c>
    </row>
    <row r="2615" spans="1:4" ht="54">
      <c r="A2615" s="143">
        <v>97738</v>
      </c>
      <c r="B2615" s="144" t="s">
        <v>6119</v>
      </c>
      <c r="C2615" s="143" t="s">
        <v>12</v>
      </c>
      <c r="D2615" s="146">
        <v>5184.68</v>
      </c>
    </row>
    <row r="2616" spans="1:4" ht="40.5">
      <c r="A2616" s="143">
        <v>97739</v>
      </c>
      <c r="B2616" s="144" t="s">
        <v>6120</v>
      </c>
      <c r="C2616" s="143" t="s">
        <v>12</v>
      </c>
      <c r="D2616" s="146">
        <v>2741.45</v>
      </c>
    </row>
    <row r="2617" spans="1:4" ht="40.5">
      <c r="A2617" s="143">
        <v>97740</v>
      </c>
      <c r="B2617" s="144" t="s">
        <v>6121</v>
      </c>
      <c r="C2617" s="143" t="s">
        <v>12</v>
      </c>
      <c r="D2617" s="146">
        <v>2125.67</v>
      </c>
    </row>
    <row r="2618" spans="1:4" ht="54">
      <c r="A2618" s="143">
        <v>98615</v>
      </c>
      <c r="B2618" s="144" t="s">
        <v>6122</v>
      </c>
      <c r="C2618" s="143" t="s">
        <v>11</v>
      </c>
      <c r="D2618" s="146">
        <v>154.38999999999999</v>
      </c>
    </row>
    <row r="2619" spans="1:4" ht="54">
      <c r="A2619" s="143">
        <v>98616</v>
      </c>
      <c r="B2619" s="144" t="s">
        <v>6123</v>
      </c>
      <c r="C2619" s="143" t="s">
        <v>11</v>
      </c>
      <c r="D2619" s="146">
        <v>123.37</v>
      </c>
    </row>
    <row r="2620" spans="1:4" ht="40.5">
      <c r="A2620" s="143">
        <v>98617</v>
      </c>
      <c r="B2620" s="144" t="s">
        <v>6124</v>
      </c>
      <c r="C2620" s="143" t="s">
        <v>11</v>
      </c>
      <c r="D2620" s="146">
        <v>115.52</v>
      </c>
    </row>
    <row r="2621" spans="1:4" ht="54">
      <c r="A2621" s="143">
        <v>98618</v>
      </c>
      <c r="B2621" s="144" t="s">
        <v>6125</v>
      </c>
      <c r="C2621" s="143" t="s">
        <v>11</v>
      </c>
      <c r="D2621" s="146">
        <v>157.76</v>
      </c>
    </row>
    <row r="2622" spans="1:4" ht="54">
      <c r="A2622" s="143">
        <v>98619</v>
      </c>
      <c r="B2622" s="144" t="s">
        <v>6126</v>
      </c>
      <c r="C2622" s="143" t="s">
        <v>11</v>
      </c>
      <c r="D2622" s="146">
        <v>145.80000000000001</v>
      </c>
    </row>
    <row r="2623" spans="1:4" ht="40.5">
      <c r="A2623" s="143">
        <v>98620</v>
      </c>
      <c r="B2623" s="144" t="s">
        <v>6127</v>
      </c>
      <c r="C2623" s="143" t="s">
        <v>11</v>
      </c>
      <c r="D2623" s="146">
        <v>139.76</v>
      </c>
    </row>
    <row r="2624" spans="1:4" ht="54">
      <c r="A2624" s="143">
        <v>98621</v>
      </c>
      <c r="B2624" s="144" t="s">
        <v>6128</v>
      </c>
      <c r="C2624" s="143" t="s">
        <v>11</v>
      </c>
      <c r="D2624" s="146">
        <v>181.88</v>
      </c>
    </row>
    <row r="2625" spans="1:4" ht="54">
      <c r="A2625" s="143">
        <v>98622</v>
      </c>
      <c r="B2625" s="144" t="s">
        <v>6129</v>
      </c>
      <c r="C2625" s="143" t="s">
        <v>11</v>
      </c>
      <c r="D2625" s="146">
        <v>172.25</v>
      </c>
    </row>
    <row r="2626" spans="1:4" ht="40.5">
      <c r="A2626" s="143">
        <v>98623</v>
      </c>
      <c r="B2626" s="144" t="s">
        <v>6130</v>
      </c>
      <c r="C2626" s="143" t="s">
        <v>11</v>
      </c>
      <c r="D2626" s="146">
        <v>167.32</v>
      </c>
    </row>
    <row r="2627" spans="1:4" ht="54">
      <c r="A2627" s="143">
        <v>98624</v>
      </c>
      <c r="B2627" s="144" t="s">
        <v>6131</v>
      </c>
      <c r="C2627" s="143" t="s">
        <v>11</v>
      </c>
      <c r="D2627" s="146">
        <v>207.42</v>
      </c>
    </row>
    <row r="2628" spans="1:4" ht="54">
      <c r="A2628" s="143">
        <v>98625</v>
      </c>
      <c r="B2628" s="144" t="s">
        <v>6132</v>
      </c>
      <c r="C2628" s="143" t="s">
        <v>11</v>
      </c>
      <c r="D2628" s="146">
        <v>199.28</v>
      </c>
    </row>
    <row r="2629" spans="1:4" ht="40.5">
      <c r="A2629" s="143">
        <v>98626</v>
      </c>
      <c r="B2629" s="144" t="s">
        <v>6133</v>
      </c>
      <c r="C2629" s="143" t="s">
        <v>11</v>
      </c>
      <c r="D2629" s="146">
        <v>195.02</v>
      </c>
    </row>
    <row r="2630" spans="1:4" ht="40.5">
      <c r="A2630" s="143">
        <v>98655</v>
      </c>
      <c r="B2630" s="144" t="s">
        <v>6134</v>
      </c>
      <c r="C2630" s="143" t="s">
        <v>10</v>
      </c>
      <c r="D2630" s="146">
        <v>697.07</v>
      </c>
    </row>
    <row r="2631" spans="1:4" ht="40.5">
      <c r="A2631" s="143">
        <v>98656</v>
      </c>
      <c r="B2631" s="144" t="s">
        <v>6135</v>
      </c>
      <c r="C2631" s="143" t="s">
        <v>10</v>
      </c>
      <c r="D2631" s="146">
        <v>707.96</v>
      </c>
    </row>
    <row r="2632" spans="1:4" ht="40.5">
      <c r="A2632" s="143">
        <v>98657</v>
      </c>
      <c r="B2632" s="144" t="s">
        <v>6136</v>
      </c>
      <c r="C2632" s="143" t="s">
        <v>10</v>
      </c>
      <c r="D2632" s="146">
        <v>718.85</v>
      </c>
    </row>
    <row r="2633" spans="1:4" ht="40.5">
      <c r="A2633" s="143">
        <v>98658</v>
      </c>
      <c r="B2633" s="144" t="s">
        <v>6137</v>
      </c>
      <c r="C2633" s="143" t="s">
        <v>10</v>
      </c>
      <c r="D2633" s="146">
        <v>729.75</v>
      </c>
    </row>
    <row r="2634" spans="1:4" ht="40.5">
      <c r="A2634" s="143">
        <v>98659</v>
      </c>
      <c r="B2634" s="144" t="s">
        <v>6138</v>
      </c>
      <c r="C2634" s="143" t="s">
        <v>10</v>
      </c>
      <c r="D2634" s="146">
        <v>751.52</v>
      </c>
    </row>
    <row r="2635" spans="1:4" ht="40.5">
      <c r="A2635" s="143">
        <v>98746</v>
      </c>
      <c r="B2635" s="144" t="s">
        <v>6139</v>
      </c>
      <c r="C2635" s="143" t="s">
        <v>10</v>
      </c>
      <c r="D2635" s="146">
        <v>51.86</v>
      </c>
    </row>
    <row r="2636" spans="1:4" ht="40.5">
      <c r="A2636" s="143">
        <v>98749</v>
      </c>
      <c r="B2636" s="144" t="s">
        <v>6140</v>
      </c>
      <c r="C2636" s="143" t="s">
        <v>10</v>
      </c>
      <c r="D2636" s="146">
        <v>63.07</v>
      </c>
    </row>
    <row r="2637" spans="1:4" ht="40.5">
      <c r="A2637" s="143">
        <v>98750</v>
      </c>
      <c r="B2637" s="144" t="s">
        <v>6141</v>
      </c>
      <c r="C2637" s="143" t="s">
        <v>10</v>
      </c>
      <c r="D2637" s="146">
        <v>76.73</v>
      </c>
    </row>
    <row r="2638" spans="1:4" ht="40.5">
      <c r="A2638" s="143">
        <v>98751</v>
      </c>
      <c r="B2638" s="144" t="s">
        <v>6142</v>
      </c>
      <c r="C2638" s="143" t="s">
        <v>10</v>
      </c>
      <c r="D2638" s="146">
        <v>112.44</v>
      </c>
    </row>
    <row r="2639" spans="1:4" ht="40.5">
      <c r="A2639" s="143">
        <v>98752</v>
      </c>
      <c r="B2639" s="144" t="s">
        <v>6143</v>
      </c>
      <c r="C2639" s="143" t="s">
        <v>10</v>
      </c>
      <c r="D2639" s="146">
        <v>155.59</v>
      </c>
    </row>
    <row r="2640" spans="1:4" ht="40.5">
      <c r="A2640" s="143">
        <v>98753</v>
      </c>
      <c r="B2640" s="144" t="s">
        <v>6144</v>
      </c>
      <c r="C2640" s="143" t="s">
        <v>10</v>
      </c>
      <c r="D2640" s="146">
        <v>209.37</v>
      </c>
    </row>
    <row r="2641" spans="1:4" ht="81">
      <c r="A2641" s="143">
        <v>100763</v>
      </c>
      <c r="B2641" s="144" t="s">
        <v>8008</v>
      </c>
      <c r="C2641" s="143" t="s">
        <v>13</v>
      </c>
      <c r="D2641" s="146">
        <v>17.739999999999998</v>
      </c>
    </row>
    <row r="2642" spans="1:4" ht="81">
      <c r="A2642" s="143">
        <v>100764</v>
      </c>
      <c r="B2642" s="144" t="s">
        <v>8009</v>
      </c>
      <c r="C2642" s="143" t="s">
        <v>13</v>
      </c>
      <c r="D2642" s="146">
        <v>17.59</v>
      </c>
    </row>
    <row r="2643" spans="1:4" ht="81">
      <c r="A2643" s="143">
        <v>100765</v>
      </c>
      <c r="B2643" s="144" t="s">
        <v>8010</v>
      </c>
      <c r="C2643" s="143" t="s">
        <v>13</v>
      </c>
      <c r="D2643" s="146">
        <v>17.579999999999998</v>
      </c>
    </row>
    <row r="2644" spans="1:4" ht="81">
      <c r="A2644" s="143">
        <v>100766</v>
      </c>
      <c r="B2644" s="144" t="s">
        <v>10167</v>
      </c>
      <c r="C2644" s="143" t="s">
        <v>13</v>
      </c>
      <c r="D2644" s="146">
        <v>17.73</v>
      </c>
    </row>
    <row r="2645" spans="1:4" ht="81">
      <c r="A2645" s="143">
        <v>100767</v>
      </c>
      <c r="B2645" s="144" t="s">
        <v>8011</v>
      </c>
      <c r="C2645" s="143" t="s">
        <v>13</v>
      </c>
      <c r="D2645" s="146">
        <v>16.87</v>
      </c>
    </row>
    <row r="2646" spans="1:4" ht="81">
      <c r="A2646" s="143">
        <v>100768</v>
      </c>
      <c r="B2646" s="144" t="s">
        <v>10168</v>
      </c>
      <c r="C2646" s="143" t="s">
        <v>13</v>
      </c>
      <c r="D2646" s="146">
        <v>20.98</v>
      </c>
    </row>
    <row r="2647" spans="1:4" ht="81">
      <c r="A2647" s="143">
        <v>100769</v>
      </c>
      <c r="B2647" s="144" t="s">
        <v>8012</v>
      </c>
      <c r="C2647" s="143" t="s">
        <v>13</v>
      </c>
      <c r="D2647" s="146">
        <v>22.44</v>
      </c>
    </row>
    <row r="2648" spans="1:4" ht="81">
      <c r="A2648" s="143">
        <v>100770</v>
      </c>
      <c r="B2648" s="144" t="s">
        <v>10169</v>
      </c>
      <c r="C2648" s="143" t="s">
        <v>13</v>
      </c>
      <c r="D2648" s="146">
        <v>21.75</v>
      </c>
    </row>
    <row r="2649" spans="1:4" ht="81">
      <c r="A2649" s="143">
        <v>100771</v>
      </c>
      <c r="B2649" s="144" t="s">
        <v>8013</v>
      </c>
      <c r="C2649" s="143" t="s">
        <v>13</v>
      </c>
      <c r="D2649" s="146">
        <v>28.59</v>
      </c>
    </row>
    <row r="2650" spans="1:4" ht="81">
      <c r="A2650" s="143">
        <v>100772</v>
      </c>
      <c r="B2650" s="144" t="s">
        <v>10170</v>
      </c>
      <c r="C2650" s="143" t="s">
        <v>13</v>
      </c>
      <c r="D2650" s="146">
        <v>17.329999999999998</v>
      </c>
    </row>
    <row r="2651" spans="1:4" ht="67.5">
      <c r="A2651" s="143">
        <v>100773</v>
      </c>
      <c r="B2651" s="144" t="s">
        <v>8014</v>
      </c>
      <c r="C2651" s="143" t="s">
        <v>13</v>
      </c>
      <c r="D2651" s="146">
        <v>21.23</v>
      </c>
    </row>
    <row r="2652" spans="1:4" ht="67.5">
      <c r="A2652" s="143">
        <v>100774</v>
      </c>
      <c r="B2652" s="144" t="s">
        <v>8015</v>
      </c>
      <c r="C2652" s="143" t="s">
        <v>13</v>
      </c>
      <c r="D2652" s="146">
        <v>13.51</v>
      </c>
    </row>
    <row r="2653" spans="1:4" ht="67.5">
      <c r="A2653" s="143">
        <v>100775</v>
      </c>
      <c r="B2653" s="144" t="s">
        <v>8016</v>
      </c>
      <c r="C2653" s="143" t="s">
        <v>13</v>
      </c>
      <c r="D2653" s="146">
        <v>15.28</v>
      </c>
    </row>
    <row r="2654" spans="1:4" ht="67.5">
      <c r="A2654" s="143">
        <v>100776</v>
      </c>
      <c r="B2654" s="144" t="s">
        <v>8017</v>
      </c>
      <c r="C2654" s="143" t="s">
        <v>13</v>
      </c>
      <c r="D2654" s="146">
        <v>21.3</v>
      </c>
    </row>
    <row r="2655" spans="1:4" ht="67.5">
      <c r="A2655" s="143">
        <v>100777</v>
      </c>
      <c r="B2655" s="144" t="s">
        <v>8018</v>
      </c>
      <c r="C2655" s="143" t="s">
        <v>13</v>
      </c>
      <c r="D2655" s="146">
        <v>15.47</v>
      </c>
    </row>
    <row r="2656" spans="1:4" ht="67.5">
      <c r="A2656" s="143">
        <v>100778</v>
      </c>
      <c r="B2656" s="144" t="s">
        <v>8019</v>
      </c>
      <c r="C2656" s="143" t="s">
        <v>13</v>
      </c>
      <c r="D2656" s="146">
        <v>11.92</v>
      </c>
    </row>
    <row r="2657" spans="1:4" ht="40.5">
      <c r="A2657" s="143">
        <v>98560</v>
      </c>
      <c r="B2657" s="144" t="s">
        <v>6145</v>
      </c>
      <c r="C2657" s="143" t="s">
        <v>11</v>
      </c>
      <c r="D2657" s="146">
        <v>42.2</v>
      </c>
    </row>
    <row r="2658" spans="1:4" ht="54">
      <c r="A2658" s="143">
        <v>98561</v>
      </c>
      <c r="B2658" s="144" t="s">
        <v>6146</v>
      </c>
      <c r="C2658" s="143" t="s">
        <v>11</v>
      </c>
      <c r="D2658" s="146">
        <v>36.659999999999997</v>
      </c>
    </row>
    <row r="2659" spans="1:4" ht="54">
      <c r="A2659" s="143">
        <v>98562</v>
      </c>
      <c r="B2659" s="144" t="s">
        <v>6147</v>
      </c>
      <c r="C2659" s="143" t="s">
        <v>11</v>
      </c>
      <c r="D2659" s="146">
        <v>38.729999999999997</v>
      </c>
    </row>
    <row r="2660" spans="1:4" ht="40.5">
      <c r="A2660" s="143">
        <v>98555</v>
      </c>
      <c r="B2660" s="144" t="s">
        <v>6998</v>
      </c>
      <c r="C2660" s="143" t="s">
        <v>11</v>
      </c>
      <c r="D2660" s="146">
        <v>23.07</v>
      </c>
    </row>
    <row r="2661" spans="1:4" ht="54">
      <c r="A2661" s="143">
        <v>98556</v>
      </c>
      <c r="B2661" s="144" t="s">
        <v>6999</v>
      </c>
      <c r="C2661" s="143" t="s">
        <v>11</v>
      </c>
      <c r="D2661" s="146">
        <v>48</v>
      </c>
    </row>
    <row r="2662" spans="1:4" ht="54">
      <c r="A2662" s="143">
        <v>98558</v>
      </c>
      <c r="B2662" s="144" t="s">
        <v>7000</v>
      </c>
      <c r="C2662" s="143" t="s">
        <v>14</v>
      </c>
      <c r="D2662" s="146">
        <v>7.69</v>
      </c>
    </row>
    <row r="2663" spans="1:4" ht="27">
      <c r="A2663" s="143">
        <v>98559</v>
      </c>
      <c r="B2663" s="144" t="s">
        <v>6148</v>
      </c>
      <c r="C2663" s="143" t="s">
        <v>10</v>
      </c>
      <c r="D2663" s="146">
        <v>5.36</v>
      </c>
    </row>
    <row r="2664" spans="1:4" ht="54">
      <c r="A2664" s="143">
        <v>98546</v>
      </c>
      <c r="B2664" s="144" t="s">
        <v>6149</v>
      </c>
      <c r="C2664" s="143" t="s">
        <v>11</v>
      </c>
      <c r="D2664" s="146">
        <v>121.06</v>
      </c>
    </row>
    <row r="2665" spans="1:4" ht="54">
      <c r="A2665" s="143">
        <v>98547</v>
      </c>
      <c r="B2665" s="144" t="s">
        <v>6150</v>
      </c>
      <c r="C2665" s="143" t="s">
        <v>11</v>
      </c>
      <c r="D2665" s="146">
        <v>240.59</v>
      </c>
    </row>
    <row r="2666" spans="1:4" ht="40.5">
      <c r="A2666" s="143">
        <v>98553</v>
      </c>
      <c r="B2666" s="144" t="s">
        <v>8020</v>
      </c>
      <c r="C2666" s="143" t="s">
        <v>11</v>
      </c>
      <c r="D2666" s="146">
        <v>142.16</v>
      </c>
    </row>
    <row r="2667" spans="1:4" ht="40.5">
      <c r="A2667" s="143">
        <v>98554</v>
      </c>
      <c r="B2667" s="144" t="s">
        <v>8021</v>
      </c>
      <c r="C2667" s="143" t="s">
        <v>11</v>
      </c>
      <c r="D2667" s="146">
        <v>43.11</v>
      </c>
    </row>
    <row r="2668" spans="1:4" ht="27">
      <c r="A2668" s="143">
        <v>98557</v>
      </c>
      <c r="B2668" s="144" t="s">
        <v>6151</v>
      </c>
      <c r="C2668" s="143" t="s">
        <v>11</v>
      </c>
      <c r="D2668" s="146">
        <v>56.75</v>
      </c>
    </row>
    <row r="2669" spans="1:4" ht="40.5">
      <c r="A2669" s="143">
        <v>98563</v>
      </c>
      <c r="B2669" s="144" t="s">
        <v>6152</v>
      </c>
      <c r="C2669" s="143" t="s">
        <v>11</v>
      </c>
      <c r="D2669" s="146">
        <v>32.93</v>
      </c>
    </row>
    <row r="2670" spans="1:4" ht="40.5">
      <c r="A2670" s="143">
        <v>98564</v>
      </c>
      <c r="B2670" s="144" t="s">
        <v>6153</v>
      </c>
      <c r="C2670" s="143" t="s">
        <v>11</v>
      </c>
      <c r="D2670" s="146">
        <v>49.88</v>
      </c>
    </row>
    <row r="2671" spans="1:4" ht="40.5">
      <c r="A2671" s="143">
        <v>98565</v>
      </c>
      <c r="B2671" s="144" t="s">
        <v>6154</v>
      </c>
      <c r="C2671" s="143" t="s">
        <v>11</v>
      </c>
      <c r="D2671" s="146">
        <v>46.51</v>
      </c>
    </row>
    <row r="2672" spans="1:4" ht="40.5">
      <c r="A2672" s="143">
        <v>98566</v>
      </c>
      <c r="B2672" s="144" t="s">
        <v>6155</v>
      </c>
      <c r="C2672" s="143" t="s">
        <v>11</v>
      </c>
      <c r="D2672" s="146">
        <v>63.46</v>
      </c>
    </row>
    <row r="2673" spans="1:4" ht="40.5">
      <c r="A2673" s="143">
        <v>98567</v>
      </c>
      <c r="B2673" s="144" t="s">
        <v>6156</v>
      </c>
      <c r="C2673" s="143" t="s">
        <v>11</v>
      </c>
      <c r="D2673" s="146">
        <v>59.32</v>
      </c>
    </row>
    <row r="2674" spans="1:4" ht="40.5">
      <c r="A2674" s="143">
        <v>98568</v>
      </c>
      <c r="B2674" s="144" t="s">
        <v>6157</v>
      </c>
      <c r="C2674" s="143" t="s">
        <v>11</v>
      </c>
      <c r="D2674" s="146">
        <v>76.25</v>
      </c>
    </row>
    <row r="2675" spans="1:4" ht="40.5">
      <c r="A2675" s="143">
        <v>98569</v>
      </c>
      <c r="B2675" s="144" t="s">
        <v>6158</v>
      </c>
      <c r="C2675" s="143" t="s">
        <v>11</v>
      </c>
      <c r="D2675" s="146">
        <v>72.88</v>
      </c>
    </row>
    <row r="2676" spans="1:4" ht="40.5">
      <c r="A2676" s="143">
        <v>98570</v>
      </c>
      <c r="B2676" s="144" t="s">
        <v>6159</v>
      </c>
      <c r="C2676" s="143" t="s">
        <v>11</v>
      </c>
      <c r="D2676" s="146">
        <v>89.85</v>
      </c>
    </row>
    <row r="2677" spans="1:4" ht="40.5">
      <c r="A2677" s="143">
        <v>98571</v>
      </c>
      <c r="B2677" s="144" t="s">
        <v>6160</v>
      </c>
      <c r="C2677" s="143" t="s">
        <v>11</v>
      </c>
      <c r="D2677" s="146">
        <v>41.98</v>
      </c>
    </row>
    <row r="2678" spans="1:4" ht="40.5">
      <c r="A2678" s="143">
        <v>98572</v>
      </c>
      <c r="B2678" s="144" t="s">
        <v>6161</v>
      </c>
      <c r="C2678" s="143" t="s">
        <v>11</v>
      </c>
      <c r="D2678" s="146">
        <v>51.36</v>
      </c>
    </row>
    <row r="2679" spans="1:4" ht="27">
      <c r="A2679" s="143">
        <v>98573</v>
      </c>
      <c r="B2679" s="144" t="s">
        <v>6162</v>
      </c>
      <c r="C2679" s="143" t="s">
        <v>11</v>
      </c>
      <c r="D2679" s="146">
        <v>68</v>
      </c>
    </row>
    <row r="2680" spans="1:4" ht="54">
      <c r="A2680" s="143">
        <v>91831</v>
      </c>
      <c r="B2680" s="144" t="s">
        <v>3440</v>
      </c>
      <c r="C2680" s="143" t="s">
        <v>10</v>
      </c>
      <c r="D2680" s="146">
        <v>7.19</v>
      </c>
    </row>
    <row r="2681" spans="1:4" ht="54">
      <c r="A2681" s="143">
        <v>91833</v>
      </c>
      <c r="B2681" s="144" t="s">
        <v>7001</v>
      </c>
      <c r="C2681" s="143" t="s">
        <v>10</v>
      </c>
      <c r="D2681" s="146">
        <v>7.67</v>
      </c>
    </row>
    <row r="2682" spans="1:4" ht="54">
      <c r="A2682" s="143">
        <v>91834</v>
      </c>
      <c r="B2682" s="144" t="s">
        <v>3474</v>
      </c>
      <c r="C2682" s="143" t="s">
        <v>10</v>
      </c>
      <c r="D2682" s="146">
        <v>7.93</v>
      </c>
    </row>
    <row r="2683" spans="1:4" ht="54">
      <c r="A2683" s="143">
        <v>91835</v>
      </c>
      <c r="B2683" s="144" t="s">
        <v>7002</v>
      </c>
      <c r="C2683" s="143" t="s">
        <v>10</v>
      </c>
      <c r="D2683" s="146">
        <v>9.19</v>
      </c>
    </row>
    <row r="2684" spans="1:4" ht="54">
      <c r="A2684" s="143">
        <v>91836</v>
      </c>
      <c r="B2684" s="144" t="s">
        <v>4148</v>
      </c>
      <c r="C2684" s="143" t="s">
        <v>10</v>
      </c>
      <c r="D2684" s="146">
        <v>10.41</v>
      </c>
    </row>
    <row r="2685" spans="1:4" ht="54">
      <c r="A2685" s="143">
        <v>91837</v>
      </c>
      <c r="B2685" s="144" t="s">
        <v>7003</v>
      </c>
      <c r="C2685" s="143" t="s">
        <v>10</v>
      </c>
      <c r="D2685" s="146">
        <v>13.31</v>
      </c>
    </row>
    <row r="2686" spans="1:4" ht="54">
      <c r="A2686" s="143">
        <v>91839</v>
      </c>
      <c r="B2686" s="144" t="s">
        <v>7004</v>
      </c>
      <c r="C2686" s="143" t="s">
        <v>10</v>
      </c>
      <c r="D2686" s="146">
        <v>8.67</v>
      </c>
    </row>
    <row r="2687" spans="1:4" ht="54">
      <c r="A2687" s="143">
        <v>91840</v>
      </c>
      <c r="B2687" s="144" t="s">
        <v>7005</v>
      </c>
      <c r="C2687" s="143" t="s">
        <v>10</v>
      </c>
      <c r="D2687" s="146">
        <v>10.75</v>
      </c>
    </row>
    <row r="2688" spans="1:4" ht="54">
      <c r="A2688" s="143">
        <v>91841</v>
      </c>
      <c r="B2688" s="144" t="s">
        <v>7006</v>
      </c>
      <c r="C2688" s="143" t="s">
        <v>10</v>
      </c>
      <c r="D2688" s="146">
        <v>10.210000000000001</v>
      </c>
    </row>
    <row r="2689" spans="1:4" ht="54">
      <c r="A2689" s="143">
        <v>91842</v>
      </c>
      <c r="B2689" s="144" t="s">
        <v>4149</v>
      </c>
      <c r="C2689" s="143" t="s">
        <v>10</v>
      </c>
      <c r="D2689" s="146">
        <v>4.96</v>
      </c>
    </row>
    <row r="2690" spans="1:4" ht="54">
      <c r="A2690" s="143">
        <v>91843</v>
      </c>
      <c r="B2690" s="144" t="s">
        <v>7007</v>
      </c>
      <c r="C2690" s="143" t="s">
        <v>10</v>
      </c>
      <c r="D2690" s="146">
        <v>5.44</v>
      </c>
    </row>
    <row r="2691" spans="1:4" ht="54">
      <c r="A2691" s="143">
        <v>91844</v>
      </c>
      <c r="B2691" s="144" t="s">
        <v>4150</v>
      </c>
      <c r="C2691" s="143" t="s">
        <v>10</v>
      </c>
      <c r="D2691" s="146">
        <v>5.7</v>
      </c>
    </row>
    <row r="2692" spans="1:4" ht="54">
      <c r="A2692" s="143">
        <v>91845</v>
      </c>
      <c r="B2692" s="144" t="s">
        <v>7008</v>
      </c>
      <c r="C2692" s="143" t="s">
        <v>10</v>
      </c>
      <c r="D2692" s="146">
        <v>6.96</v>
      </c>
    </row>
    <row r="2693" spans="1:4" ht="54">
      <c r="A2693" s="143">
        <v>91846</v>
      </c>
      <c r="B2693" s="144" t="s">
        <v>4151</v>
      </c>
      <c r="C2693" s="143" t="s">
        <v>10</v>
      </c>
      <c r="D2693" s="146">
        <v>8.17</v>
      </c>
    </row>
    <row r="2694" spans="1:4" ht="54">
      <c r="A2694" s="143">
        <v>91847</v>
      </c>
      <c r="B2694" s="144" t="s">
        <v>7009</v>
      </c>
      <c r="C2694" s="143" t="s">
        <v>10</v>
      </c>
      <c r="D2694" s="146">
        <v>11.07</v>
      </c>
    </row>
    <row r="2695" spans="1:4" ht="54">
      <c r="A2695" s="143">
        <v>91849</v>
      </c>
      <c r="B2695" s="144" t="s">
        <v>7010</v>
      </c>
      <c r="C2695" s="143" t="s">
        <v>10</v>
      </c>
      <c r="D2695" s="146">
        <v>6.43</v>
      </c>
    </row>
    <row r="2696" spans="1:4" ht="54">
      <c r="A2696" s="143">
        <v>91850</v>
      </c>
      <c r="B2696" s="144" t="s">
        <v>7011</v>
      </c>
      <c r="C2696" s="143" t="s">
        <v>10</v>
      </c>
      <c r="D2696" s="146">
        <v>8.56</v>
      </c>
    </row>
    <row r="2697" spans="1:4" ht="54">
      <c r="A2697" s="143">
        <v>91851</v>
      </c>
      <c r="B2697" s="144" t="s">
        <v>7012</v>
      </c>
      <c r="C2697" s="143" t="s">
        <v>10</v>
      </c>
      <c r="D2697" s="146">
        <v>8.02</v>
      </c>
    </row>
    <row r="2698" spans="1:4" ht="54">
      <c r="A2698" s="143">
        <v>91852</v>
      </c>
      <c r="B2698" s="144" t="s">
        <v>3441</v>
      </c>
      <c r="C2698" s="143" t="s">
        <v>10</v>
      </c>
      <c r="D2698" s="146">
        <v>6.92</v>
      </c>
    </row>
    <row r="2699" spans="1:4" ht="54">
      <c r="A2699" s="143">
        <v>91853</v>
      </c>
      <c r="B2699" s="144" t="s">
        <v>7013</v>
      </c>
      <c r="C2699" s="143" t="s">
        <v>10</v>
      </c>
      <c r="D2699" s="146">
        <v>7.37</v>
      </c>
    </row>
    <row r="2700" spans="1:4" ht="54">
      <c r="A2700" s="143">
        <v>91854</v>
      </c>
      <c r="B2700" s="144" t="s">
        <v>3475</v>
      </c>
      <c r="C2700" s="143" t="s">
        <v>10</v>
      </c>
      <c r="D2700" s="146">
        <v>7.65</v>
      </c>
    </row>
    <row r="2701" spans="1:4" ht="54">
      <c r="A2701" s="143">
        <v>91855</v>
      </c>
      <c r="B2701" s="144" t="s">
        <v>7014</v>
      </c>
      <c r="C2701" s="143" t="s">
        <v>10</v>
      </c>
      <c r="D2701" s="146">
        <v>8.81</v>
      </c>
    </row>
    <row r="2702" spans="1:4" ht="54">
      <c r="A2702" s="143">
        <v>91856</v>
      </c>
      <c r="B2702" s="144" t="s">
        <v>4152</v>
      </c>
      <c r="C2702" s="143" t="s">
        <v>10</v>
      </c>
      <c r="D2702" s="146">
        <v>9.98</v>
      </c>
    </row>
    <row r="2703" spans="1:4" ht="54">
      <c r="A2703" s="143">
        <v>91857</v>
      </c>
      <c r="B2703" s="144" t="s">
        <v>7015</v>
      </c>
      <c r="C2703" s="143" t="s">
        <v>10</v>
      </c>
      <c r="D2703" s="146">
        <v>12.66</v>
      </c>
    </row>
    <row r="2704" spans="1:4" ht="54">
      <c r="A2704" s="143">
        <v>91859</v>
      </c>
      <c r="B2704" s="144" t="s">
        <v>7016</v>
      </c>
      <c r="C2704" s="143" t="s">
        <v>10</v>
      </c>
      <c r="D2704" s="146">
        <v>8.3699999999999992</v>
      </c>
    </row>
    <row r="2705" spans="1:4" ht="54">
      <c r="A2705" s="143">
        <v>91860</v>
      </c>
      <c r="B2705" s="144" t="s">
        <v>7017</v>
      </c>
      <c r="C2705" s="143" t="s">
        <v>10</v>
      </c>
      <c r="D2705" s="146">
        <v>10.4</v>
      </c>
    </row>
    <row r="2706" spans="1:4" ht="54">
      <c r="A2706" s="143">
        <v>91861</v>
      </c>
      <c r="B2706" s="144" t="s">
        <v>7018</v>
      </c>
      <c r="C2706" s="143" t="s">
        <v>10</v>
      </c>
      <c r="D2706" s="146">
        <v>9.9</v>
      </c>
    </row>
    <row r="2707" spans="1:4" ht="54">
      <c r="A2707" s="143">
        <v>91862</v>
      </c>
      <c r="B2707" s="144" t="s">
        <v>3455</v>
      </c>
      <c r="C2707" s="143" t="s">
        <v>10</v>
      </c>
      <c r="D2707" s="146">
        <v>8.73</v>
      </c>
    </row>
    <row r="2708" spans="1:4" ht="54">
      <c r="A2708" s="143">
        <v>91863</v>
      </c>
      <c r="B2708" s="144" t="s">
        <v>3468</v>
      </c>
      <c r="C2708" s="143" t="s">
        <v>10</v>
      </c>
      <c r="D2708" s="146">
        <v>10.210000000000001</v>
      </c>
    </row>
    <row r="2709" spans="1:4" ht="54">
      <c r="A2709" s="143">
        <v>91864</v>
      </c>
      <c r="B2709" s="144" t="s">
        <v>4153</v>
      </c>
      <c r="C2709" s="143" t="s">
        <v>10</v>
      </c>
      <c r="D2709" s="146">
        <v>13.47</v>
      </c>
    </row>
    <row r="2710" spans="1:4" ht="54">
      <c r="A2710" s="143">
        <v>91865</v>
      </c>
      <c r="B2710" s="144" t="s">
        <v>4154</v>
      </c>
      <c r="C2710" s="143" t="s">
        <v>10</v>
      </c>
      <c r="D2710" s="146">
        <v>16.7</v>
      </c>
    </row>
    <row r="2711" spans="1:4" ht="54">
      <c r="A2711" s="143">
        <v>91866</v>
      </c>
      <c r="B2711" s="144" t="s">
        <v>4155</v>
      </c>
      <c r="C2711" s="143" t="s">
        <v>10</v>
      </c>
      <c r="D2711" s="146">
        <v>6.61</v>
      </c>
    </row>
    <row r="2712" spans="1:4" ht="54">
      <c r="A2712" s="143">
        <v>91867</v>
      </c>
      <c r="B2712" s="144" t="s">
        <v>4156</v>
      </c>
      <c r="C2712" s="143" t="s">
        <v>10</v>
      </c>
      <c r="D2712" s="146">
        <v>8.09</v>
      </c>
    </row>
    <row r="2713" spans="1:4" ht="54">
      <c r="A2713" s="143">
        <v>91868</v>
      </c>
      <c r="B2713" s="144" t="s">
        <v>4157</v>
      </c>
      <c r="C2713" s="143" t="s">
        <v>10</v>
      </c>
      <c r="D2713" s="146">
        <v>11.35</v>
      </c>
    </row>
    <row r="2714" spans="1:4" ht="54">
      <c r="A2714" s="143">
        <v>91869</v>
      </c>
      <c r="B2714" s="144" t="s">
        <v>4158</v>
      </c>
      <c r="C2714" s="143" t="s">
        <v>10</v>
      </c>
      <c r="D2714" s="146">
        <v>14.59</v>
      </c>
    </row>
    <row r="2715" spans="1:4" ht="54">
      <c r="A2715" s="143">
        <v>91870</v>
      </c>
      <c r="B2715" s="144" t="s">
        <v>3456</v>
      </c>
      <c r="C2715" s="143" t="s">
        <v>10</v>
      </c>
      <c r="D2715" s="146">
        <v>9.11</v>
      </c>
    </row>
    <row r="2716" spans="1:4" ht="54">
      <c r="A2716" s="143">
        <v>91871</v>
      </c>
      <c r="B2716" s="144" t="s">
        <v>3469</v>
      </c>
      <c r="C2716" s="143" t="s">
        <v>10</v>
      </c>
      <c r="D2716" s="146">
        <v>10.63</v>
      </c>
    </row>
    <row r="2717" spans="1:4" ht="54">
      <c r="A2717" s="143">
        <v>91872</v>
      </c>
      <c r="B2717" s="144" t="s">
        <v>4159</v>
      </c>
      <c r="C2717" s="143" t="s">
        <v>10</v>
      </c>
      <c r="D2717" s="146">
        <v>13.89</v>
      </c>
    </row>
    <row r="2718" spans="1:4" ht="54">
      <c r="A2718" s="143">
        <v>91873</v>
      </c>
      <c r="B2718" s="144" t="s">
        <v>4160</v>
      </c>
      <c r="C2718" s="143" t="s">
        <v>10</v>
      </c>
      <c r="D2718" s="146">
        <v>17.079999999999998</v>
      </c>
    </row>
    <row r="2719" spans="1:4" ht="54">
      <c r="A2719" s="143">
        <v>93008</v>
      </c>
      <c r="B2719" s="144" t="s">
        <v>10171</v>
      </c>
      <c r="C2719" s="143" t="s">
        <v>10</v>
      </c>
      <c r="D2719" s="146">
        <v>14.61</v>
      </c>
    </row>
    <row r="2720" spans="1:4" ht="54">
      <c r="A2720" s="143">
        <v>93009</v>
      </c>
      <c r="B2720" s="144" t="s">
        <v>10172</v>
      </c>
      <c r="C2720" s="143" t="s">
        <v>10</v>
      </c>
      <c r="D2720" s="146">
        <v>21.83</v>
      </c>
    </row>
    <row r="2721" spans="1:4" ht="54">
      <c r="A2721" s="143">
        <v>93010</v>
      </c>
      <c r="B2721" s="144" t="s">
        <v>10173</v>
      </c>
      <c r="C2721" s="143" t="s">
        <v>10</v>
      </c>
      <c r="D2721" s="146">
        <v>30.55</v>
      </c>
    </row>
    <row r="2722" spans="1:4" ht="54">
      <c r="A2722" s="143">
        <v>93011</v>
      </c>
      <c r="B2722" s="144" t="s">
        <v>10174</v>
      </c>
      <c r="C2722" s="143" t="s">
        <v>10</v>
      </c>
      <c r="D2722" s="146">
        <v>37.47</v>
      </c>
    </row>
    <row r="2723" spans="1:4" ht="54">
      <c r="A2723" s="143">
        <v>93012</v>
      </c>
      <c r="B2723" s="144" t="s">
        <v>10175</v>
      </c>
      <c r="C2723" s="143" t="s">
        <v>10</v>
      </c>
      <c r="D2723" s="146">
        <v>56.91</v>
      </c>
    </row>
    <row r="2724" spans="1:4" ht="40.5">
      <c r="A2724" s="143">
        <v>95726</v>
      </c>
      <c r="B2724" s="144" t="s">
        <v>12048</v>
      </c>
      <c r="C2724" s="143" t="s">
        <v>10</v>
      </c>
      <c r="D2724" s="146">
        <v>6.09</v>
      </c>
    </row>
    <row r="2725" spans="1:4" ht="40.5">
      <c r="A2725" s="143">
        <v>95727</v>
      </c>
      <c r="B2725" s="144" t="s">
        <v>12049</v>
      </c>
      <c r="C2725" s="143" t="s">
        <v>10</v>
      </c>
      <c r="D2725" s="146">
        <v>6.91</v>
      </c>
    </row>
    <row r="2726" spans="1:4" ht="40.5">
      <c r="A2726" s="143">
        <v>95728</v>
      </c>
      <c r="B2726" s="144" t="s">
        <v>12050</v>
      </c>
      <c r="C2726" s="143" t="s">
        <v>10</v>
      </c>
      <c r="D2726" s="146">
        <v>8.7100000000000009</v>
      </c>
    </row>
    <row r="2727" spans="1:4" ht="40.5">
      <c r="A2727" s="143">
        <v>95729</v>
      </c>
      <c r="B2727" s="144" t="s">
        <v>12051</v>
      </c>
      <c r="C2727" s="143" t="s">
        <v>10</v>
      </c>
      <c r="D2727" s="146">
        <v>7.72</v>
      </c>
    </row>
    <row r="2728" spans="1:4" ht="40.5">
      <c r="A2728" s="143">
        <v>95730</v>
      </c>
      <c r="B2728" s="144" t="s">
        <v>12052</v>
      </c>
      <c r="C2728" s="143" t="s">
        <v>10</v>
      </c>
      <c r="D2728" s="146">
        <v>8.5399999999999991</v>
      </c>
    </row>
    <row r="2729" spans="1:4" ht="40.5">
      <c r="A2729" s="143">
        <v>95731</v>
      </c>
      <c r="B2729" s="144" t="s">
        <v>12053</v>
      </c>
      <c r="C2729" s="143" t="s">
        <v>10</v>
      </c>
      <c r="D2729" s="146">
        <v>10.34</v>
      </c>
    </row>
    <row r="2730" spans="1:4" ht="54">
      <c r="A2730" s="143">
        <v>95732</v>
      </c>
      <c r="B2730" s="144" t="s">
        <v>6163</v>
      </c>
      <c r="C2730" s="143" t="s">
        <v>14</v>
      </c>
      <c r="D2730" s="146">
        <v>3.74</v>
      </c>
    </row>
    <row r="2731" spans="1:4" ht="54">
      <c r="A2731" s="143">
        <v>95745</v>
      </c>
      <c r="B2731" s="144" t="s">
        <v>6164</v>
      </c>
      <c r="C2731" s="143" t="s">
        <v>10</v>
      </c>
      <c r="D2731" s="146">
        <v>20.32</v>
      </c>
    </row>
    <row r="2732" spans="1:4" ht="54">
      <c r="A2732" s="143">
        <v>95746</v>
      </c>
      <c r="B2732" s="144" t="s">
        <v>6165</v>
      </c>
      <c r="C2732" s="143" t="s">
        <v>10</v>
      </c>
      <c r="D2732" s="146">
        <v>25.24</v>
      </c>
    </row>
    <row r="2733" spans="1:4" ht="54">
      <c r="A2733" s="143">
        <v>95747</v>
      </c>
      <c r="B2733" s="144" t="s">
        <v>6166</v>
      </c>
      <c r="C2733" s="143" t="s">
        <v>10</v>
      </c>
      <c r="D2733" s="146">
        <v>42.19</v>
      </c>
    </row>
    <row r="2734" spans="1:4" ht="54">
      <c r="A2734" s="143">
        <v>95748</v>
      </c>
      <c r="B2734" s="144" t="s">
        <v>6167</v>
      </c>
      <c r="C2734" s="143" t="s">
        <v>10</v>
      </c>
      <c r="D2734" s="146">
        <v>45.28</v>
      </c>
    </row>
    <row r="2735" spans="1:4" ht="54">
      <c r="A2735" s="143">
        <v>95749</v>
      </c>
      <c r="B2735" s="144" t="s">
        <v>6168</v>
      </c>
      <c r="C2735" s="143" t="s">
        <v>10</v>
      </c>
      <c r="D2735" s="146">
        <v>25.59</v>
      </c>
    </row>
    <row r="2736" spans="1:4" ht="54">
      <c r="A2736" s="143">
        <v>95750</v>
      </c>
      <c r="B2736" s="144" t="s">
        <v>6169</v>
      </c>
      <c r="C2736" s="143" t="s">
        <v>10</v>
      </c>
      <c r="D2736" s="146">
        <v>30.38</v>
      </c>
    </row>
    <row r="2737" spans="1:4" ht="54">
      <c r="A2737" s="143">
        <v>95751</v>
      </c>
      <c r="B2737" s="144" t="s">
        <v>6170</v>
      </c>
      <c r="C2737" s="143" t="s">
        <v>10</v>
      </c>
      <c r="D2737" s="146">
        <v>47.18</v>
      </c>
    </row>
    <row r="2738" spans="1:4" ht="54">
      <c r="A2738" s="143">
        <v>95752</v>
      </c>
      <c r="B2738" s="144" t="s">
        <v>6171</v>
      </c>
      <c r="C2738" s="143" t="s">
        <v>10</v>
      </c>
      <c r="D2738" s="146">
        <v>50.08</v>
      </c>
    </row>
    <row r="2739" spans="1:4" ht="54">
      <c r="A2739" s="143">
        <v>97667</v>
      </c>
      <c r="B2739" s="144" t="s">
        <v>10176</v>
      </c>
      <c r="C2739" s="143" t="s">
        <v>10</v>
      </c>
      <c r="D2739" s="146">
        <v>6.62</v>
      </c>
    </row>
    <row r="2740" spans="1:4" ht="54">
      <c r="A2740" s="143">
        <v>97668</v>
      </c>
      <c r="B2740" s="144" t="s">
        <v>10177</v>
      </c>
      <c r="C2740" s="143" t="s">
        <v>10</v>
      </c>
      <c r="D2740" s="146">
        <v>9.43</v>
      </c>
    </row>
    <row r="2741" spans="1:4" ht="54">
      <c r="A2741" s="143">
        <v>97669</v>
      </c>
      <c r="B2741" s="144" t="s">
        <v>10178</v>
      </c>
      <c r="C2741" s="143" t="s">
        <v>10</v>
      </c>
      <c r="D2741" s="146">
        <v>13.92</v>
      </c>
    </row>
    <row r="2742" spans="1:4" ht="54">
      <c r="A2742" s="143">
        <v>97670</v>
      </c>
      <c r="B2742" s="144" t="s">
        <v>10179</v>
      </c>
      <c r="C2742" s="143" t="s">
        <v>10</v>
      </c>
      <c r="D2742" s="146">
        <v>17.96</v>
      </c>
    </row>
    <row r="2743" spans="1:4" ht="54">
      <c r="A2743" s="143">
        <v>91874</v>
      </c>
      <c r="B2743" s="144" t="s">
        <v>4161</v>
      </c>
      <c r="C2743" s="143" t="s">
        <v>14</v>
      </c>
      <c r="D2743" s="146">
        <v>3.88</v>
      </c>
    </row>
    <row r="2744" spans="1:4" ht="54">
      <c r="A2744" s="143">
        <v>91875</v>
      </c>
      <c r="B2744" s="144" t="s">
        <v>3470</v>
      </c>
      <c r="C2744" s="143" t="s">
        <v>14</v>
      </c>
      <c r="D2744" s="146">
        <v>5.14</v>
      </c>
    </row>
    <row r="2745" spans="1:4" ht="54">
      <c r="A2745" s="143">
        <v>91876</v>
      </c>
      <c r="B2745" s="144" t="s">
        <v>4162</v>
      </c>
      <c r="C2745" s="143" t="s">
        <v>14</v>
      </c>
      <c r="D2745" s="146">
        <v>6.79</v>
      </c>
    </row>
    <row r="2746" spans="1:4" ht="54">
      <c r="A2746" s="143">
        <v>91877</v>
      </c>
      <c r="B2746" s="144" t="s">
        <v>3150</v>
      </c>
      <c r="C2746" s="143" t="s">
        <v>14</v>
      </c>
      <c r="D2746" s="146">
        <v>9.0399999999999991</v>
      </c>
    </row>
    <row r="2747" spans="1:4" ht="54">
      <c r="A2747" s="143">
        <v>91878</v>
      </c>
      <c r="B2747" s="144" t="s">
        <v>4163</v>
      </c>
      <c r="C2747" s="143" t="s">
        <v>14</v>
      </c>
      <c r="D2747" s="146">
        <v>4.97</v>
      </c>
    </row>
    <row r="2748" spans="1:4" ht="54">
      <c r="A2748" s="143">
        <v>91879</v>
      </c>
      <c r="B2748" s="144" t="s">
        <v>4164</v>
      </c>
      <c r="C2748" s="143" t="s">
        <v>14</v>
      </c>
      <c r="D2748" s="146">
        <v>6.2</v>
      </c>
    </row>
    <row r="2749" spans="1:4" ht="54">
      <c r="A2749" s="143">
        <v>91880</v>
      </c>
      <c r="B2749" s="144" t="s">
        <v>4165</v>
      </c>
      <c r="C2749" s="143" t="s">
        <v>14</v>
      </c>
      <c r="D2749" s="146">
        <v>7.89</v>
      </c>
    </row>
    <row r="2750" spans="1:4" ht="54">
      <c r="A2750" s="143">
        <v>91881</v>
      </c>
      <c r="B2750" s="144" t="s">
        <v>3151</v>
      </c>
      <c r="C2750" s="143" t="s">
        <v>14</v>
      </c>
      <c r="D2750" s="146">
        <v>10.14</v>
      </c>
    </row>
    <row r="2751" spans="1:4" ht="54">
      <c r="A2751" s="143">
        <v>91882</v>
      </c>
      <c r="B2751" s="144" t="s">
        <v>3471</v>
      </c>
      <c r="C2751" s="143" t="s">
        <v>14</v>
      </c>
      <c r="D2751" s="146">
        <v>6.16</v>
      </c>
    </row>
    <row r="2752" spans="1:4" ht="54">
      <c r="A2752" s="143">
        <v>91884</v>
      </c>
      <c r="B2752" s="144" t="s">
        <v>4166</v>
      </c>
      <c r="C2752" s="143" t="s">
        <v>14</v>
      </c>
      <c r="D2752" s="146">
        <v>7.11</v>
      </c>
    </row>
    <row r="2753" spans="1:4" ht="54">
      <c r="A2753" s="143">
        <v>91885</v>
      </c>
      <c r="B2753" s="144" t="s">
        <v>4167</v>
      </c>
      <c r="C2753" s="143" t="s">
        <v>14</v>
      </c>
      <c r="D2753" s="146">
        <v>8.42</v>
      </c>
    </row>
    <row r="2754" spans="1:4" ht="54">
      <c r="A2754" s="143">
        <v>91886</v>
      </c>
      <c r="B2754" s="144" t="s">
        <v>4168</v>
      </c>
      <c r="C2754" s="143" t="s">
        <v>14</v>
      </c>
      <c r="D2754" s="146">
        <v>10.25</v>
      </c>
    </row>
    <row r="2755" spans="1:4" ht="54">
      <c r="A2755" s="143">
        <v>91887</v>
      </c>
      <c r="B2755" s="144" t="s">
        <v>4169</v>
      </c>
      <c r="C2755" s="143" t="s">
        <v>14</v>
      </c>
      <c r="D2755" s="146">
        <v>7.22</v>
      </c>
    </row>
    <row r="2756" spans="1:4" ht="54">
      <c r="A2756" s="143">
        <v>91889</v>
      </c>
      <c r="B2756" s="144" t="s">
        <v>6172</v>
      </c>
      <c r="C2756" s="143" t="s">
        <v>14</v>
      </c>
      <c r="D2756" s="146">
        <v>6.95</v>
      </c>
    </row>
    <row r="2757" spans="1:4" ht="54">
      <c r="A2757" s="143">
        <v>91890</v>
      </c>
      <c r="B2757" s="144" t="s">
        <v>3472</v>
      </c>
      <c r="C2757" s="143" t="s">
        <v>14</v>
      </c>
      <c r="D2757" s="146">
        <v>8.58</v>
      </c>
    </row>
    <row r="2758" spans="1:4" ht="54">
      <c r="A2758" s="143">
        <v>91892</v>
      </c>
      <c r="B2758" s="144" t="s">
        <v>4170</v>
      </c>
      <c r="C2758" s="143" t="s">
        <v>14</v>
      </c>
      <c r="D2758" s="146">
        <v>10.39</v>
      </c>
    </row>
    <row r="2759" spans="1:4" ht="54">
      <c r="A2759" s="143">
        <v>91893</v>
      </c>
      <c r="B2759" s="144" t="s">
        <v>4171</v>
      </c>
      <c r="C2759" s="143" t="s">
        <v>14</v>
      </c>
      <c r="D2759" s="146">
        <v>11.74</v>
      </c>
    </row>
    <row r="2760" spans="1:4" ht="54">
      <c r="A2760" s="143">
        <v>91895</v>
      </c>
      <c r="B2760" s="144" t="s">
        <v>7019</v>
      </c>
      <c r="C2760" s="143" t="s">
        <v>14</v>
      </c>
      <c r="D2760" s="146">
        <v>13.57</v>
      </c>
    </row>
    <row r="2761" spans="1:4" ht="54">
      <c r="A2761" s="143">
        <v>91896</v>
      </c>
      <c r="B2761" s="144" t="s">
        <v>3152</v>
      </c>
      <c r="C2761" s="143" t="s">
        <v>14</v>
      </c>
      <c r="D2761" s="146">
        <v>14.31</v>
      </c>
    </row>
    <row r="2762" spans="1:4" ht="54">
      <c r="A2762" s="143">
        <v>91898</v>
      </c>
      <c r="B2762" s="144" t="s">
        <v>6173</v>
      </c>
      <c r="C2762" s="143" t="s">
        <v>14</v>
      </c>
      <c r="D2762" s="146">
        <v>16.27</v>
      </c>
    </row>
    <row r="2763" spans="1:4" ht="54">
      <c r="A2763" s="143">
        <v>91899</v>
      </c>
      <c r="B2763" s="144" t="s">
        <v>4172</v>
      </c>
      <c r="C2763" s="143" t="s">
        <v>14</v>
      </c>
      <c r="D2763" s="146">
        <v>8.81</v>
      </c>
    </row>
    <row r="2764" spans="1:4" ht="54">
      <c r="A2764" s="143">
        <v>91901</v>
      </c>
      <c r="B2764" s="144" t="s">
        <v>6174</v>
      </c>
      <c r="C2764" s="143" t="s">
        <v>14</v>
      </c>
      <c r="D2764" s="146">
        <v>8.5399999999999991</v>
      </c>
    </row>
    <row r="2765" spans="1:4" ht="54">
      <c r="A2765" s="143">
        <v>91902</v>
      </c>
      <c r="B2765" s="144" t="s">
        <v>4173</v>
      </c>
      <c r="C2765" s="143" t="s">
        <v>14</v>
      </c>
      <c r="D2765" s="146">
        <v>10.18</v>
      </c>
    </row>
    <row r="2766" spans="1:4" ht="54">
      <c r="A2766" s="143">
        <v>91904</v>
      </c>
      <c r="B2766" s="144" t="s">
        <v>4174</v>
      </c>
      <c r="C2766" s="143" t="s">
        <v>14</v>
      </c>
      <c r="D2766" s="146">
        <v>11.99</v>
      </c>
    </row>
    <row r="2767" spans="1:4" ht="54">
      <c r="A2767" s="143">
        <v>91905</v>
      </c>
      <c r="B2767" s="144" t="s">
        <v>4175</v>
      </c>
      <c r="C2767" s="143" t="s">
        <v>14</v>
      </c>
      <c r="D2767" s="146">
        <v>13.33</v>
      </c>
    </row>
    <row r="2768" spans="1:4" ht="54">
      <c r="A2768" s="143">
        <v>91907</v>
      </c>
      <c r="B2768" s="144" t="s">
        <v>7020</v>
      </c>
      <c r="C2768" s="143" t="s">
        <v>14</v>
      </c>
      <c r="D2768" s="146">
        <v>15.16</v>
      </c>
    </row>
    <row r="2769" spans="1:4" ht="54">
      <c r="A2769" s="143">
        <v>91908</v>
      </c>
      <c r="B2769" s="144" t="s">
        <v>4176</v>
      </c>
      <c r="C2769" s="143" t="s">
        <v>14</v>
      </c>
      <c r="D2769" s="146">
        <v>15.94</v>
      </c>
    </row>
    <row r="2770" spans="1:4" ht="54">
      <c r="A2770" s="143">
        <v>91910</v>
      </c>
      <c r="B2770" s="144" t="s">
        <v>6175</v>
      </c>
      <c r="C2770" s="143" t="s">
        <v>14</v>
      </c>
      <c r="D2770" s="146">
        <v>17.899999999999999</v>
      </c>
    </row>
    <row r="2771" spans="1:4" ht="54">
      <c r="A2771" s="143">
        <v>91911</v>
      </c>
      <c r="B2771" s="144" t="s">
        <v>3457</v>
      </c>
      <c r="C2771" s="143" t="s">
        <v>14</v>
      </c>
      <c r="D2771" s="146">
        <v>10.64</v>
      </c>
    </row>
    <row r="2772" spans="1:4" ht="54">
      <c r="A2772" s="143">
        <v>91913</v>
      </c>
      <c r="B2772" s="144" t="s">
        <v>6176</v>
      </c>
      <c r="C2772" s="143" t="s">
        <v>14</v>
      </c>
      <c r="D2772" s="146">
        <v>10.37</v>
      </c>
    </row>
    <row r="2773" spans="1:4" ht="54">
      <c r="A2773" s="143">
        <v>91914</v>
      </c>
      <c r="B2773" s="144" t="s">
        <v>4177</v>
      </c>
      <c r="C2773" s="143" t="s">
        <v>14</v>
      </c>
      <c r="D2773" s="146">
        <v>11.57</v>
      </c>
    </row>
    <row r="2774" spans="1:4" ht="54">
      <c r="A2774" s="143">
        <v>91916</v>
      </c>
      <c r="B2774" s="144" t="s">
        <v>3153</v>
      </c>
      <c r="C2774" s="143" t="s">
        <v>14</v>
      </c>
      <c r="D2774" s="146">
        <v>13.38</v>
      </c>
    </row>
    <row r="2775" spans="1:4" ht="54">
      <c r="A2775" s="143">
        <v>91917</v>
      </c>
      <c r="B2775" s="144" t="s">
        <v>4178</v>
      </c>
      <c r="C2775" s="143" t="s">
        <v>14</v>
      </c>
      <c r="D2775" s="146">
        <v>14.17</v>
      </c>
    </row>
    <row r="2776" spans="1:4" ht="54">
      <c r="A2776" s="143">
        <v>91919</v>
      </c>
      <c r="B2776" s="144" t="s">
        <v>7021</v>
      </c>
      <c r="C2776" s="143" t="s">
        <v>14</v>
      </c>
      <c r="D2776" s="146">
        <v>16</v>
      </c>
    </row>
    <row r="2777" spans="1:4" ht="54">
      <c r="A2777" s="143">
        <v>91920</v>
      </c>
      <c r="B2777" s="144" t="s">
        <v>3154</v>
      </c>
      <c r="C2777" s="143" t="s">
        <v>14</v>
      </c>
      <c r="D2777" s="146">
        <v>16.14</v>
      </c>
    </row>
    <row r="2778" spans="1:4" ht="54">
      <c r="A2778" s="143">
        <v>91922</v>
      </c>
      <c r="B2778" s="144" t="s">
        <v>6177</v>
      </c>
      <c r="C2778" s="143" t="s">
        <v>14</v>
      </c>
      <c r="D2778" s="146">
        <v>18.100000000000001</v>
      </c>
    </row>
    <row r="2779" spans="1:4" ht="54">
      <c r="A2779" s="143">
        <v>93013</v>
      </c>
      <c r="B2779" s="144" t="s">
        <v>10180</v>
      </c>
      <c r="C2779" s="143" t="s">
        <v>14</v>
      </c>
      <c r="D2779" s="146">
        <v>11.76</v>
      </c>
    </row>
    <row r="2780" spans="1:4" ht="54">
      <c r="A2780" s="143">
        <v>93014</v>
      </c>
      <c r="B2780" s="144" t="s">
        <v>10181</v>
      </c>
      <c r="C2780" s="143" t="s">
        <v>14</v>
      </c>
      <c r="D2780" s="146">
        <v>14.5</v>
      </c>
    </row>
    <row r="2781" spans="1:4" ht="54">
      <c r="A2781" s="143">
        <v>93015</v>
      </c>
      <c r="B2781" s="144" t="s">
        <v>10182</v>
      </c>
      <c r="C2781" s="143" t="s">
        <v>14</v>
      </c>
      <c r="D2781" s="146">
        <v>22.18</v>
      </c>
    </row>
    <row r="2782" spans="1:4" ht="54">
      <c r="A2782" s="143">
        <v>93016</v>
      </c>
      <c r="B2782" s="144" t="s">
        <v>10183</v>
      </c>
      <c r="C2782" s="143" t="s">
        <v>14</v>
      </c>
      <c r="D2782" s="146">
        <v>27.05</v>
      </c>
    </row>
    <row r="2783" spans="1:4" ht="54">
      <c r="A2783" s="143">
        <v>93017</v>
      </c>
      <c r="B2783" s="144" t="s">
        <v>10184</v>
      </c>
      <c r="C2783" s="143" t="s">
        <v>14</v>
      </c>
      <c r="D2783" s="146">
        <v>40.9</v>
      </c>
    </row>
    <row r="2784" spans="1:4" ht="67.5">
      <c r="A2784" s="143">
        <v>93018</v>
      </c>
      <c r="B2784" s="144" t="s">
        <v>10185</v>
      </c>
      <c r="C2784" s="143" t="s">
        <v>14</v>
      </c>
      <c r="D2784" s="146">
        <v>17.97</v>
      </c>
    </row>
    <row r="2785" spans="1:4" ht="67.5">
      <c r="A2785" s="143">
        <v>93020</v>
      </c>
      <c r="B2785" s="144" t="s">
        <v>10186</v>
      </c>
      <c r="C2785" s="143" t="s">
        <v>14</v>
      </c>
      <c r="D2785" s="146">
        <v>23.15</v>
      </c>
    </row>
    <row r="2786" spans="1:4" ht="67.5">
      <c r="A2786" s="143">
        <v>93022</v>
      </c>
      <c r="B2786" s="144" t="s">
        <v>10187</v>
      </c>
      <c r="C2786" s="143" t="s">
        <v>14</v>
      </c>
      <c r="D2786" s="146">
        <v>39.18</v>
      </c>
    </row>
    <row r="2787" spans="1:4" ht="67.5">
      <c r="A2787" s="143">
        <v>93024</v>
      </c>
      <c r="B2787" s="144" t="s">
        <v>10188</v>
      </c>
      <c r="C2787" s="143" t="s">
        <v>14</v>
      </c>
      <c r="D2787" s="146">
        <v>41.13</v>
      </c>
    </row>
    <row r="2788" spans="1:4" ht="67.5">
      <c r="A2788" s="143">
        <v>93026</v>
      </c>
      <c r="B2788" s="144" t="s">
        <v>10189</v>
      </c>
      <c r="C2788" s="143" t="s">
        <v>14</v>
      </c>
      <c r="D2788" s="146">
        <v>67.78</v>
      </c>
    </row>
    <row r="2789" spans="1:4" ht="54">
      <c r="A2789" s="143">
        <v>95733</v>
      </c>
      <c r="B2789" s="144" t="s">
        <v>6178</v>
      </c>
      <c r="C2789" s="143" t="s">
        <v>14</v>
      </c>
      <c r="D2789" s="146">
        <v>4.9000000000000004</v>
      </c>
    </row>
    <row r="2790" spans="1:4" ht="40.5">
      <c r="A2790" s="143">
        <v>95734</v>
      </c>
      <c r="B2790" s="144" t="s">
        <v>6179</v>
      </c>
      <c r="C2790" s="143" t="s">
        <v>14</v>
      </c>
      <c r="D2790" s="146">
        <v>6.52</v>
      </c>
    </row>
    <row r="2791" spans="1:4" ht="54">
      <c r="A2791" s="143">
        <v>95735</v>
      </c>
      <c r="B2791" s="144" t="s">
        <v>6180</v>
      </c>
      <c r="C2791" s="143" t="s">
        <v>14</v>
      </c>
      <c r="D2791" s="146">
        <v>5.43</v>
      </c>
    </row>
    <row r="2792" spans="1:4" ht="54">
      <c r="A2792" s="143">
        <v>95736</v>
      </c>
      <c r="B2792" s="144" t="s">
        <v>6181</v>
      </c>
      <c r="C2792" s="143" t="s">
        <v>14</v>
      </c>
      <c r="D2792" s="146">
        <v>6.38</v>
      </c>
    </row>
    <row r="2793" spans="1:4" ht="54">
      <c r="A2793" s="143">
        <v>95738</v>
      </c>
      <c r="B2793" s="144" t="s">
        <v>6182</v>
      </c>
      <c r="C2793" s="143" t="s">
        <v>14</v>
      </c>
      <c r="D2793" s="146">
        <v>7.73</v>
      </c>
    </row>
    <row r="2794" spans="1:4" ht="54">
      <c r="A2794" s="143">
        <v>95753</v>
      </c>
      <c r="B2794" s="144" t="s">
        <v>6183</v>
      </c>
      <c r="C2794" s="143" t="s">
        <v>14</v>
      </c>
      <c r="D2794" s="146">
        <v>6.15</v>
      </c>
    </row>
    <row r="2795" spans="1:4" ht="54">
      <c r="A2795" s="143">
        <v>95754</v>
      </c>
      <c r="B2795" s="144" t="s">
        <v>6184</v>
      </c>
      <c r="C2795" s="143" t="s">
        <v>14</v>
      </c>
      <c r="D2795" s="146">
        <v>7.63</v>
      </c>
    </row>
    <row r="2796" spans="1:4" ht="54">
      <c r="A2796" s="143">
        <v>95755</v>
      </c>
      <c r="B2796" s="144" t="s">
        <v>6185</v>
      </c>
      <c r="C2796" s="143" t="s">
        <v>14</v>
      </c>
      <c r="D2796" s="146">
        <v>11.13</v>
      </c>
    </row>
    <row r="2797" spans="1:4" ht="54">
      <c r="A2797" s="143">
        <v>95756</v>
      </c>
      <c r="B2797" s="144" t="s">
        <v>6186</v>
      </c>
      <c r="C2797" s="143" t="s">
        <v>14</v>
      </c>
      <c r="D2797" s="146">
        <v>14.92</v>
      </c>
    </row>
    <row r="2798" spans="1:4" ht="54">
      <c r="A2798" s="143">
        <v>95757</v>
      </c>
      <c r="B2798" s="144" t="s">
        <v>6187</v>
      </c>
      <c r="C2798" s="143" t="s">
        <v>14</v>
      </c>
      <c r="D2798" s="146">
        <v>9.07</v>
      </c>
    </row>
    <row r="2799" spans="1:4" ht="54">
      <c r="A2799" s="143">
        <v>95758</v>
      </c>
      <c r="B2799" s="144" t="s">
        <v>6188</v>
      </c>
      <c r="C2799" s="143" t="s">
        <v>14</v>
      </c>
      <c r="D2799" s="146">
        <v>10.210000000000001</v>
      </c>
    </row>
    <row r="2800" spans="1:4" ht="54">
      <c r="A2800" s="143">
        <v>95759</v>
      </c>
      <c r="B2800" s="144" t="s">
        <v>6189</v>
      </c>
      <c r="C2800" s="143" t="s">
        <v>14</v>
      </c>
      <c r="D2800" s="146">
        <v>13.23</v>
      </c>
    </row>
    <row r="2801" spans="1:4" ht="54">
      <c r="A2801" s="143">
        <v>95760</v>
      </c>
      <c r="B2801" s="144" t="s">
        <v>6190</v>
      </c>
      <c r="C2801" s="143" t="s">
        <v>14</v>
      </c>
      <c r="D2801" s="146">
        <v>16.46</v>
      </c>
    </row>
    <row r="2802" spans="1:4" ht="54">
      <c r="A2802" s="143">
        <v>97559</v>
      </c>
      <c r="B2802" s="144" t="s">
        <v>7022</v>
      </c>
      <c r="C2802" s="143" t="s">
        <v>14</v>
      </c>
      <c r="D2802" s="146">
        <v>8.3800000000000008</v>
      </c>
    </row>
    <row r="2803" spans="1:4" ht="54">
      <c r="A2803" s="143">
        <v>97562</v>
      </c>
      <c r="B2803" s="144" t="s">
        <v>7023</v>
      </c>
      <c r="C2803" s="143" t="s">
        <v>14</v>
      </c>
      <c r="D2803" s="146">
        <v>9.98</v>
      </c>
    </row>
    <row r="2804" spans="1:4" ht="54">
      <c r="A2804" s="143">
        <v>97564</v>
      </c>
      <c r="B2804" s="144" t="s">
        <v>7024</v>
      </c>
      <c r="C2804" s="143" t="s">
        <v>14</v>
      </c>
      <c r="D2804" s="146">
        <v>11.37</v>
      </c>
    </row>
    <row r="2805" spans="1:4" ht="54">
      <c r="A2805" s="143">
        <v>91924</v>
      </c>
      <c r="B2805" s="144" t="s">
        <v>3442</v>
      </c>
      <c r="C2805" s="143" t="s">
        <v>10</v>
      </c>
      <c r="D2805" s="146">
        <v>2.56</v>
      </c>
    </row>
    <row r="2806" spans="1:4" ht="54">
      <c r="A2806" s="143">
        <v>91925</v>
      </c>
      <c r="B2806" s="144" t="s">
        <v>4179</v>
      </c>
      <c r="C2806" s="143" t="s">
        <v>10</v>
      </c>
      <c r="D2806" s="146">
        <v>3.7</v>
      </c>
    </row>
    <row r="2807" spans="1:4" ht="54">
      <c r="A2807" s="143">
        <v>91926</v>
      </c>
      <c r="B2807" s="144" t="s">
        <v>3443</v>
      </c>
      <c r="C2807" s="143" t="s">
        <v>10</v>
      </c>
      <c r="D2807" s="146">
        <v>3.75</v>
      </c>
    </row>
    <row r="2808" spans="1:4" ht="54">
      <c r="A2808" s="143">
        <v>91927</v>
      </c>
      <c r="B2808" s="144" t="s">
        <v>4180</v>
      </c>
      <c r="C2808" s="143" t="s">
        <v>10</v>
      </c>
      <c r="D2808" s="146">
        <v>5.01</v>
      </c>
    </row>
    <row r="2809" spans="1:4" ht="54">
      <c r="A2809" s="143">
        <v>91928</v>
      </c>
      <c r="B2809" s="144" t="s">
        <v>3444</v>
      </c>
      <c r="C2809" s="143" t="s">
        <v>10</v>
      </c>
      <c r="D2809" s="146">
        <v>6.17</v>
      </c>
    </row>
    <row r="2810" spans="1:4" ht="54">
      <c r="A2810" s="143">
        <v>91929</v>
      </c>
      <c r="B2810" s="144" t="s">
        <v>4181</v>
      </c>
      <c r="C2810" s="143" t="s">
        <v>10</v>
      </c>
      <c r="D2810" s="146">
        <v>7.05</v>
      </c>
    </row>
    <row r="2811" spans="1:4" ht="54">
      <c r="A2811" s="143">
        <v>91930</v>
      </c>
      <c r="B2811" s="144" t="s">
        <v>4182</v>
      </c>
      <c r="C2811" s="143" t="s">
        <v>10</v>
      </c>
      <c r="D2811" s="146">
        <v>8.4700000000000006</v>
      </c>
    </row>
    <row r="2812" spans="1:4" ht="54">
      <c r="A2812" s="143">
        <v>91931</v>
      </c>
      <c r="B2812" s="144" t="s">
        <v>4183</v>
      </c>
      <c r="C2812" s="143" t="s">
        <v>10</v>
      </c>
      <c r="D2812" s="146">
        <v>9.5299999999999994</v>
      </c>
    </row>
    <row r="2813" spans="1:4" ht="54">
      <c r="A2813" s="143">
        <v>91932</v>
      </c>
      <c r="B2813" s="144" t="s">
        <v>4184</v>
      </c>
      <c r="C2813" s="143" t="s">
        <v>10</v>
      </c>
      <c r="D2813" s="146">
        <v>14.03</v>
      </c>
    </row>
    <row r="2814" spans="1:4" ht="54">
      <c r="A2814" s="143">
        <v>91933</v>
      </c>
      <c r="B2814" s="144" t="s">
        <v>4185</v>
      </c>
      <c r="C2814" s="143" t="s">
        <v>10</v>
      </c>
      <c r="D2814" s="146">
        <v>15.04</v>
      </c>
    </row>
    <row r="2815" spans="1:4" ht="54">
      <c r="A2815" s="143">
        <v>91934</v>
      </c>
      <c r="B2815" s="144" t="s">
        <v>4186</v>
      </c>
      <c r="C2815" s="143" t="s">
        <v>10</v>
      </c>
      <c r="D2815" s="146">
        <v>21.47</v>
      </c>
    </row>
    <row r="2816" spans="1:4" ht="54">
      <c r="A2816" s="143">
        <v>91935</v>
      </c>
      <c r="B2816" s="144" t="s">
        <v>4187</v>
      </c>
      <c r="C2816" s="143" t="s">
        <v>10</v>
      </c>
      <c r="D2816" s="146">
        <v>22.94</v>
      </c>
    </row>
    <row r="2817" spans="1:4" ht="40.5">
      <c r="A2817" s="143">
        <v>92979</v>
      </c>
      <c r="B2817" s="144" t="s">
        <v>4188</v>
      </c>
      <c r="C2817" s="143" t="s">
        <v>10</v>
      </c>
      <c r="D2817" s="146">
        <v>9.93</v>
      </c>
    </row>
    <row r="2818" spans="1:4" ht="40.5">
      <c r="A2818" s="143">
        <v>92980</v>
      </c>
      <c r="B2818" s="144" t="s">
        <v>4189</v>
      </c>
      <c r="C2818" s="143" t="s">
        <v>10</v>
      </c>
      <c r="D2818" s="146">
        <v>10.8</v>
      </c>
    </row>
    <row r="2819" spans="1:4" ht="40.5">
      <c r="A2819" s="143">
        <v>92981</v>
      </c>
      <c r="B2819" s="144" t="s">
        <v>4190</v>
      </c>
      <c r="C2819" s="143" t="s">
        <v>10</v>
      </c>
      <c r="D2819" s="146">
        <v>15.25</v>
      </c>
    </row>
    <row r="2820" spans="1:4" ht="40.5">
      <c r="A2820" s="143">
        <v>92982</v>
      </c>
      <c r="B2820" s="144" t="s">
        <v>4191</v>
      </c>
      <c r="C2820" s="143" t="s">
        <v>10</v>
      </c>
      <c r="D2820" s="146">
        <v>16.52</v>
      </c>
    </row>
    <row r="2821" spans="1:4" ht="67.5">
      <c r="A2821" s="143">
        <v>92984</v>
      </c>
      <c r="B2821" s="144" t="s">
        <v>10190</v>
      </c>
      <c r="C2821" s="143" t="s">
        <v>10</v>
      </c>
      <c r="D2821" s="146">
        <v>26.41</v>
      </c>
    </row>
    <row r="2822" spans="1:4" ht="67.5">
      <c r="A2822" s="143">
        <v>92986</v>
      </c>
      <c r="B2822" s="144" t="s">
        <v>10191</v>
      </c>
      <c r="C2822" s="143" t="s">
        <v>10</v>
      </c>
      <c r="D2822" s="146">
        <v>35.880000000000003</v>
      </c>
    </row>
    <row r="2823" spans="1:4" ht="67.5">
      <c r="A2823" s="143">
        <v>92988</v>
      </c>
      <c r="B2823" s="144" t="s">
        <v>10192</v>
      </c>
      <c r="C2823" s="143" t="s">
        <v>10</v>
      </c>
      <c r="D2823" s="146">
        <v>50.5</v>
      </c>
    </row>
    <row r="2824" spans="1:4" ht="67.5">
      <c r="A2824" s="143">
        <v>92990</v>
      </c>
      <c r="B2824" s="144" t="s">
        <v>10193</v>
      </c>
      <c r="C2824" s="143" t="s">
        <v>10</v>
      </c>
      <c r="D2824" s="146">
        <v>69.41</v>
      </c>
    </row>
    <row r="2825" spans="1:4" ht="67.5">
      <c r="A2825" s="143">
        <v>92992</v>
      </c>
      <c r="B2825" s="144" t="s">
        <v>10194</v>
      </c>
      <c r="C2825" s="143" t="s">
        <v>10</v>
      </c>
      <c r="D2825" s="146">
        <v>91.78</v>
      </c>
    </row>
    <row r="2826" spans="1:4" ht="67.5">
      <c r="A2826" s="143">
        <v>92994</v>
      </c>
      <c r="B2826" s="144" t="s">
        <v>10195</v>
      </c>
      <c r="C2826" s="143" t="s">
        <v>10</v>
      </c>
      <c r="D2826" s="146">
        <v>118.91</v>
      </c>
    </row>
    <row r="2827" spans="1:4" ht="67.5">
      <c r="A2827" s="143">
        <v>92996</v>
      </c>
      <c r="B2827" s="144" t="s">
        <v>10196</v>
      </c>
      <c r="C2827" s="143" t="s">
        <v>10</v>
      </c>
      <c r="D2827" s="146">
        <v>147.03</v>
      </c>
    </row>
    <row r="2828" spans="1:4" ht="67.5">
      <c r="A2828" s="143">
        <v>92998</v>
      </c>
      <c r="B2828" s="144" t="s">
        <v>10197</v>
      </c>
      <c r="C2828" s="143" t="s">
        <v>10</v>
      </c>
      <c r="D2828" s="146">
        <v>179.93</v>
      </c>
    </row>
    <row r="2829" spans="1:4" ht="67.5">
      <c r="A2829" s="143">
        <v>93000</v>
      </c>
      <c r="B2829" s="144" t="s">
        <v>10198</v>
      </c>
      <c r="C2829" s="143" t="s">
        <v>10</v>
      </c>
      <c r="D2829" s="146">
        <v>236.35</v>
      </c>
    </row>
    <row r="2830" spans="1:4" ht="67.5">
      <c r="A2830" s="143">
        <v>93002</v>
      </c>
      <c r="B2830" s="144" t="s">
        <v>10199</v>
      </c>
      <c r="C2830" s="143" t="s">
        <v>10</v>
      </c>
      <c r="D2830" s="146">
        <v>295.39</v>
      </c>
    </row>
    <row r="2831" spans="1:4" ht="54">
      <c r="A2831" s="143">
        <v>101884</v>
      </c>
      <c r="B2831" s="144" t="s">
        <v>10200</v>
      </c>
      <c r="C2831" s="143" t="s">
        <v>10</v>
      </c>
      <c r="D2831" s="146">
        <v>9.73</v>
      </c>
    </row>
    <row r="2832" spans="1:4" ht="54">
      <c r="A2832" s="143">
        <v>101885</v>
      </c>
      <c r="B2832" s="144" t="s">
        <v>10201</v>
      </c>
      <c r="C2832" s="143" t="s">
        <v>10</v>
      </c>
      <c r="D2832" s="146">
        <v>10.6</v>
      </c>
    </row>
    <row r="2833" spans="1:4" ht="54">
      <c r="A2833" s="143">
        <v>101886</v>
      </c>
      <c r="B2833" s="144" t="s">
        <v>10202</v>
      </c>
      <c r="C2833" s="143" t="s">
        <v>10</v>
      </c>
      <c r="D2833" s="146">
        <v>15.03</v>
      </c>
    </row>
    <row r="2834" spans="1:4" ht="54">
      <c r="A2834" s="143">
        <v>101887</v>
      </c>
      <c r="B2834" s="144" t="s">
        <v>10203</v>
      </c>
      <c r="C2834" s="143" t="s">
        <v>10</v>
      </c>
      <c r="D2834" s="146">
        <v>16.3</v>
      </c>
    </row>
    <row r="2835" spans="1:4" ht="54">
      <c r="A2835" s="143">
        <v>101888</v>
      </c>
      <c r="B2835" s="144" t="s">
        <v>10204</v>
      </c>
      <c r="C2835" s="143" t="s">
        <v>10</v>
      </c>
      <c r="D2835" s="146">
        <v>24.14</v>
      </c>
    </row>
    <row r="2836" spans="1:4" ht="54">
      <c r="A2836" s="143">
        <v>101889</v>
      </c>
      <c r="B2836" s="144" t="s">
        <v>10205</v>
      </c>
      <c r="C2836" s="143" t="s">
        <v>10</v>
      </c>
      <c r="D2836" s="146">
        <v>24.85</v>
      </c>
    </row>
    <row r="2837" spans="1:4" ht="40.5">
      <c r="A2837" s="143">
        <v>91936</v>
      </c>
      <c r="B2837" s="144" t="s">
        <v>4192</v>
      </c>
      <c r="C2837" s="143" t="s">
        <v>14</v>
      </c>
      <c r="D2837" s="146">
        <v>11.04</v>
      </c>
    </row>
    <row r="2838" spans="1:4" ht="40.5">
      <c r="A2838" s="143">
        <v>91937</v>
      </c>
      <c r="B2838" s="144" t="s">
        <v>3445</v>
      </c>
      <c r="C2838" s="143" t="s">
        <v>14</v>
      </c>
      <c r="D2838" s="146">
        <v>9.31</v>
      </c>
    </row>
    <row r="2839" spans="1:4" ht="40.5">
      <c r="A2839" s="143">
        <v>91939</v>
      </c>
      <c r="B2839" s="144" t="s">
        <v>3446</v>
      </c>
      <c r="C2839" s="143" t="s">
        <v>14</v>
      </c>
      <c r="D2839" s="146">
        <v>22.44</v>
      </c>
    </row>
    <row r="2840" spans="1:4" ht="40.5">
      <c r="A2840" s="143">
        <v>91940</v>
      </c>
      <c r="B2840" s="144" t="s">
        <v>3447</v>
      </c>
      <c r="C2840" s="143" t="s">
        <v>14</v>
      </c>
      <c r="D2840" s="146">
        <v>12.12</v>
      </c>
    </row>
    <row r="2841" spans="1:4" ht="40.5">
      <c r="A2841" s="143">
        <v>91941</v>
      </c>
      <c r="B2841" s="144" t="s">
        <v>3448</v>
      </c>
      <c r="C2841" s="143" t="s">
        <v>14</v>
      </c>
      <c r="D2841" s="146">
        <v>8.25</v>
      </c>
    </row>
    <row r="2842" spans="1:4" ht="40.5">
      <c r="A2842" s="143">
        <v>91942</v>
      </c>
      <c r="B2842" s="144" t="s">
        <v>4193</v>
      </c>
      <c r="C2842" s="143" t="s">
        <v>14</v>
      </c>
      <c r="D2842" s="146">
        <v>27.72</v>
      </c>
    </row>
    <row r="2843" spans="1:4" ht="40.5">
      <c r="A2843" s="143">
        <v>91943</v>
      </c>
      <c r="B2843" s="144" t="s">
        <v>4194</v>
      </c>
      <c r="C2843" s="143" t="s">
        <v>14</v>
      </c>
      <c r="D2843" s="146">
        <v>15.85</v>
      </c>
    </row>
    <row r="2844" spans="1:4" ht="40.5">
      <c r="A2844" s="143">
        <v>91944</v>
      </c>
      <c r="B2844" s="144" t="s">
        <v>4195</v>
      </c>
      <c r="C2844" s="143" t="s">
        <v>14</v>
      </c>
      <c r="D2844" s="146">
        <v>11.41</v>
      </c>
    </row>
    <row r="2845" spans="1:4" ht="40.5">
      <c r="A2845" s="143">
        <v>92865</v>
      </c>
      <c r="B2845" s="144" t="s">
        <v>3155</v>
      </c>
      <c r="C2845" s="143" t="s">
        <v>14</v>
      </c>
      <c r="D2845" s="146">
        <v>10.25</v>
      </c>
    </row>
    <row r="2846" spans="1:4" ht="40.5">
      <c r="A2846" s="143">
        <v>92866</v>
      </c>
      <c r="B2846" s="144" t="s">
        <v>3156</v>
      </c>
      <c r="C2846" s="143" t="s">
        <v>14</v>
      </c>
      <c r="D2846" s="146">
        <v>7.63</v>
      </c>
    </row>
    <row r="2847" spans="1:4" ht="40.5">
      <c r="A2847" s="143">
        <v>92867</v>
      </c>
      <c r="B2847" s="144" t="s">
        <v>3157</v>
      </c>
      <c r="C2847" s="143" t="s">
        <v>14</v>
      </c>
      <c r="D2847" s="146">
        <v>22.56</v>
      </c>
    </row>
    <row r="2848" spans="1:4" ht="40.5">
      <c r="A2848" s="143">
        <v>92868</v>
      </c>
      <c r="B2848" s="144" t="s">
        <v>4196</v>
      </c>
      <c r="C2848" s="143" t="s">
        <v>14</v>
      </c>
      <c r="D2848" s="146">
        <v>12.24</v>
      </c>
    </row>
    <row r="2849" spans="1:4" ht="40.5">
      <c r="A2849" s="143">
        <v>92869</v>
      </c>
      <c r="B2849" s="144" t="s">
        <v>4197</v>
      </c>
      <c r="C2849" s="143" t="s">
        <v>14</v>
      </c>
      <c r="D2849" s="146">
        <v>8.3699999999999992</v>
      </c>
    </row>
    <row r="2850" spans="1:4" ht="40.5">
      <c r="A2850" s="143">
        <v>92870</v>
      </c>
      <c r="B2850" s="144" t="s">
        <v>3158</v>
      </c>
      <c r="C2850" s="143" t="s">
        <v>14</v>
      </c>
      <c r="D2850" s="146">
        <v>28.22</v>
      </c>
    </row>
    <row r="2851" spans="1:4" ht="40.5">
      <c r="A2851" s="143">
        <v>92871</v>
      </c>
      <c r="B2851" s="144" t="s">
        <v>4198</v>
      </c>
      <c r="C2851" s="143" t="s">
        <v>14</v>
      </c>
      <c r="D2851" s="146">
        <v>16.350000000000001</v>
      </c>
    </row>
    <row r="2852" spans="1:4" ht="40.5">
      <c r="A2852" s="143">
        <v>92872</v>
      </c>
      <c r="B2852" s="144" t="s">
        <v>4199</v>
      </c>
      <c r="C2852" s="143" t="s">
        <v>14</v>
      </c>
      <c r="D2852" s="146">
        <v>11.91</v>
      </c>
    </row>
    <row r="2853" spans="1:4" ht="54">
      <c r="A2853" s="143">
        <v>95777</v>
      </c>
      <c r="B2853" s="144" t="s">
        <v>6191</v>
      </c>
      <c r="C2853" s="143" t="s">
        <v>14</v>
      </c>
      <c r="D2853" s="146">
        <v>25.12</v>
      </c>
    </row>
    <row r="2854" spans="1:4" ht="54">
      <c r="A2854" s="143">
        <v>95778</v>
      </c>
      <c r="B2854" s="144" t="s">
        <v>6192</v>
      </c>
      <c r="C2854" s="143" t="s">
        <v>14</v>
      </c>
      <c r="D2854" s="146">
        <v>25.82</v>
      </c>
    </row>
    <row r="2855" spans="1:4" ht="54">
      <c r="A2855" s="143">
        <v>95779</v>
      </c>
      <c r="B2855" s="144" t="s">
        <v>6193</v>
      </c>
      <c r="C2855" s="143" t="s">
        <v>14</v>
      </c>
      <c r="D2855" s="146">
        <v>23.48</v>
      </c>
    </row>
    <row r="2856" spans="1:4" ht="54">
      <c r="A2856" s="143">
        <v>95780</v>
      </c>
      <c r="B2856" s="144" t="s">
        <v>6194</v>
      </c>
      <c r="C2856" s="143" t="s">
        <v>14</v>
      </c>
      <c r="D2856" s="146">
        <v>28.9</v>
      </c>
    </row>
    <row r="2857" spans="1:4" ht="54">
      <c r="A2857" s="143">
        <v>95781</v>
      </c>
      <c r="B2857" s="144" t="s">
        <v>6195</v>
      </c>
      <c r="C2857" s="143" t="s">
        <v>14</v>
      </c>
      <c r="D2857" s="146">
        <v>29.42</v>
      </c>
    </row>
    <row r="2858" spans="1:4" ht="54">
      <c r="A2858" s="143">
        <v>95782</v>
      </c>
      <c r="B2858" s="144" t="s">
        <v>6196</v>
      </c>
      <c r="C2858" s="143" t="s">
        <v>14</v>
      </c>
      <c r="D2858" s="146">
        <v>30.78</v>
      </c>
    </row>
    <row r="2859" spans="1:4" ht="54">
      <c r="A2859" s="143">
        <v>95785</v>
      </c>
      <c r="B2859" s="144" t="s">
        <v>6197</v>
      </c>
      <c r="C2859" s="143" t="s">
        <v>14</v>
      </c>
      <c r="D2859" s="146">
        <v>35.299999999999997</v>
      </c>
    </row>
    <row r="2860" spans="1:4" ht="54">
      <c r="A2860" s="143">
        <v>95787</v>
      </c>
      <c r="B2860" s="144" t="s">
        <v>6198</v>
      </c>
      <c r="C2860" s="143" t="s">
        <v>14</v>
      </c>
      <c r="D2860" s="146">
        <v>25.08</v>
      </c>
    </row>
    <row r="2861" spans="1:4" ht="54">
      <c r="A2861" s="143">
        <v>95789</v>
      </c>
      <c r="B2861" s="144" t="s">
        <v>6199</v>
      </c>
      <c r="C2861" s="143" t="s">
        <v>14</v>
      </c>
      <c r="D2861" s="146">
        <v>31.77</v>
      </c>
    </row>
    <row r="2862" spans="1:4" ht="54">
      <c r="A2862" s="143">
        <v>95791</v>
      </c>
      <c r="B2862" s="144" t="s">
        <v>6200</v>
      </c>
      <c r="C2862" s="143" t="s">
        <v>14</v>
      </c>
      <c r="D2862" s="146">
        <v>41.76</v>
      </c>
    </row>
    <row r="2863" spans="1:4" ht="54">
      <c r="A2863" s="143">
        <v>95795</v>
      </c>
      <c r="B2863" s="144" t="s">
        <v>6201</v>
      </c>
      <c r="C2863" s="143" t="s">
        <v>14</v>
      </c>
      <c r="D2863" s="146">
        <v>28.93</v>
      </c>
    </row>
    <row r="2864" spans="1:4" ht="54">
      <c r="A2864" s="143">
        <v>95796</v>
      </c>
      <c r="B2864" s="144" t="s">
        <v>6202</v>
      </c>
      <c r="C2864" s="143" t="s">
        <v>14</v>
      </c>
      <c r="D2864" s="146">
        <v>37.380000000000003</v>
      </c>
    </row>
    <row r="2865" spans="1:4" ht="54">
      <c r="A2865" s="143">
        <v>95797</v>
      </c>
      <c r="B2865" s="144" t="s">
        <v>6203</v>
      </c>
      <c r="C2865" s="143" t="s">
        <v>14</v>
      </c>
      <c r="D2865" s="146">
        <v>48.35</v>
      </c>
    </row>
    <row r="2866" spans="1:4" ht="54">
      <c r="A2866" s="143">
        <v>95801</v>
      </c>
      <c r="B2866" s="144" t="s">
        <v>6204</v>
      </c>
      <c r="C2866" s="143" t="s">
        <v>14</v>
      </c>
      <c r="D2866" s="146">
        <v>35.01</v>
      </c>
    </row>
    <row r="2867" spans="1:4" ht="54">
      <c r="A2867" s="143">
        <v>95802</v>
      </c>
      <c r="B2867" s="144" t="s">
        <v>6205</v>
      </c>
      <c r="C2867" s="143" t="s">
        <v>14</v>
      </c>
      <c r="D2867" s="146">
        <v>39.229999999999997</v>
      </c>
    </row>
    <row r="2868" spans="1:4" ht="54">
      <c r="A2868" s="143">
        <v>95803</v>
      </c>
      <c r="B2868" s="144" t="s">
        <v>6206</v>
      </c>
      <c r="C2868" s="143" t="s">
        <v>14</v>
      </c>
      <c r="D2868" s="146">
        <v>53.21</v>
      </c>
    </row>
    <row r="2869" spans="1:4" ht="54">
      <c r="A2869" s="143">
        <v>95804</v>
      </c>
      <c r="B2869" s="144" t="s">
        <v>6207</v>
      </c>
      <c r="C2869" s="143" t="s">
        <v>14</v>
      </c>
      <c r="D2869" s="146">
        <v>20.399999999999999</v>
      </c>
    </row>
    <row r="2870" spans="1:4" ht="54">
      <c r="A2870" s="143">
        <v>95805</v>
      </c>
      <c r="B2870" s="144" t="s">
        <v>6208</v>
      </c>
      <c r="C2870" s="143" t="s">
        <v>14</v>
      </c>
      <c r="D2870" s="146">
        <v>20.58</v>
      </c>
    </row>
    <row r="2871" spans="1:4" ht="54">
      <c r="A2871" s="143">
        <v>95806</v>
      </c>
      <c r="B2871" s="144" t="s">
        <v>6209</v>
      </c>
      <c r="C2871" s="143" t="s">
        <v>14</v>
      </c>
      <c r="D2871" s="146">
        <v>21.25</v>
      </c>
    </row>
    <row r="2872" spans="1:4" ht="54">
      <c r="A2872" s="143">
        <v>95807</v>
      </c>
      <c r="B2872" s="144" t="s">
        <v>6210</v>
      </c>
      <c r="C2872" s="143" t="s">
        <v>14</v>
      </c>
      <c r="D2872" s="146">
        <v>23.38</v>
      </c>
    </row>
    <row r="2873" spans="1:4" ht="54">
      <c r="A2873" s="143">
        <v>95808</v>
      </c>
      <c r="B2873" s="144" t="s">
        <v>6211</v>
      </c>
      <c r="C2873" s="143" t="s">
        <v>14</v>
      </c>
      <c r="D2873" s="146">
        <v>23.92</v>
      </c>
    </row>
    <row r="2874" spans="1:4" ht="54">
      <c r="A2874" s="143">
        <v>95809</v>
      </c>
      <c r="B2874" s="144" t="s">
        <v>6212</v>
      </c>
      <c r="C2874" s="143" t="s">
        <v>14</v>
      </c>
      <c r="D2874" s="146">
        <v>26.32</v>
      </c>
    </row>
    <row r="2875" spans="1:4" ht="54">
      <c r="A2875" s="143">
        <v>95810</v>
      </c>
      <c r="B2875" s="144" t="s">
        <v>6213</v>
      </c>
      <c r="C2875" s="143" t="s">
        <v>14</v>
      </c>
      <c r="D2875" s="146">
        <v>13.14</v>
      </c>
    </row>
    <row r="2876" spans="1:4" ht="54">
      <c r="A2876" s="143">
        <v>95811</v>
      </c>
      <c r="B2876" s="144" t="s">
        <v>6214</v>
      </c>
      <c r="C2876" s="143" t="s">
        <v>14</v>
      </c>
      <c r="D2876" s="146">
        <v>13.69</v>
      </c>
    </row>
    <row r="2877" spans="1:4" ht="54">
      <c r="A2877" s="143">
        <v>95812</v>
      </c>
      <c r="B2877" s="144" t="s">
        <v>6215</v>
      </c>
      <c r="C2877" s="143" t="s">
        <v>14</v>
      </c>
      <c r="D2877" s="146">
        <v>16.09</v>
      </c>
    </row>
    <row r="2878" spans="1:4" ht="54">
      <c r="A2878" s="143">
        <v>95813</v>
      </c>
      <c r="B2878" s="144" t="s">
        <v>6216</v>
      </c>
      <c r="C2878" s="143" t="s">
        <v>14</v>
      </c>
      <c r="D2878" s="146">
        <v>15.72</v>
      </c>
    </row>
    <row r="2879" spans="1:4" ht="54">
      <c r="A2879" s="143">
        <v>95814</v>
      </c>
      <c r="B2879" s="144" t="s">
        <v>6217</v>
      </c>
      <c r="C2879" s="143" t="s">
        <v>14</v>
      </c>
      <c r="D2879" s="146">
        <v>16.53</v>
      </c>
    </row>
    <row r="2880" spans="1:4" ht="54">
      <c r="A2880" s="143">
        <v>95815</v>
      </c>
      <c r="B2880" s="144" t="s">
        <v>6218</v>
      </c>
      <c r="C2880" s="143" t="s">
        <v>14</v>
      </c>
      <c r="D2880" s="146">
        <v>21.2</v>
      </c>
    </row>
    <row r="2881" spans="1:4" ht="54">
      <c r="A2881" s="143">
        <v>95816</v>
      </c>
      <c r="B2881" s="144" t="s">
        <v>6219</v>
      </c>
      <c r="C2881" s="143" t="s">
        <v>14</v>
      </c>
      <c r="D2881" s="146">
        <v>28.76</v>
      </c>
    </row>
    <row r="2882" spans="1:4" ht="54">
      <c r="A2882" s="143">
        <v>95817</v>
      </c>
      <c r="B2882" s="144" t="s">
        <v>6220</v>
      </c>
      <c r="C2882" s="143" t="s">
        <v>14</v>
      </c>
      <c r="D2882" s="146">
        <v>29.42</v>
      </c>
    </row>
    <row r="2883" spans="1:4" ht="54">
      <c r="A2883" s="143">
        <v>95818</v>
      </c>
      <c r="B2883" s="144" t="s">
        <v>6221</v>
      </c>
      <c r="C2883" s="143" t="s">
        <v>14</v>
      </c>
      <c r="D2883" s="146">
        <v>35.700000000000003</v>
      </c>
    </row>
    <row r="2884" spans="1:4" ht="54">
      <c r="A2884" s="143">
        <v>97881</v>
      </c>
      <c r="B2884" s="144" t="s">
        <v>10206</v>
      </c>
      <c r="C2884" s="143" t="s">
        <v>14</v>
      </c>
      <c r="D2884" s="146">
        <v>125.49</v>
      </c>
    </row>
    <row r="2885" spans="1:4" ht="54">
      <c r="A2885" s="143">
        <v>97882</v>
      </c>
      <c r="B2885" s="144" t="s">
        <v>10207</v>
      </c>
      <c r="C2885" s="143" t="s">
        <v>14</v>
      </c>
      <c r="D2885" s="146">
        <v>198.31</v>
      </c>
    </row>
    <row r="2886" spans="1:4" ht="54">
      <c r="A2886" s="143">
        <v>97883</v>
      </c>
      <c r="B2886" s="144" t="s">
        <v>10208</v>
      </c>
      <c r="C2886" s="143" t="s">
        <v>14</v>
      </c>
      <c r="D2886" s="146">
        <v>385.91</v>
      </c>
    </row>
    <row r="2887" spans="1:4" ht="54">
      <c r="A2887" s="143">
        <v>97884</v>
      </c>
      <c r="B2887" s="144" t="s">
        <v>10209</v>
      </c>
      <c r="C2887" s="143" t="s">
        <v>14</v>
      </c>
      <c r="D2887" s="146">
        <v>761.21</v>
      </c>
    </row>
    <row r="2888" spans="1:4" ht="54">
      <c r="A2888" s="143">
        <v>97885</v>
      </c>
      <c r="B2888" s="144" t="s">
        <v>10210</v>
      </c>
      <c r="C2888" s="143" t="s">
        <v>14</v>
      </c>
      <c r="D2888" s="146">
        <v>1176.45</v>
      </c>
    </row>
    <row r="2889" spans="1:4" ht="54">
      <c r="A2889" s="143">
        <v>97886</v>
      </c>
      <c r="B2889" s="144" t="s">
        <v>10211</v>
      </c>
      <c r="C2889" s="143" t="s">
        <v>14</v>
      </c>
      <c r="D2889" s="146">
        <v>150.68</v>
      </c>
    </row>
    <row r="2890" spans="1:4" ht="54">
      <c r="A2890" s="143">
        <v>97887</v>
      </c>
      <c r="B2890" s="144" t="s">
        <v>10212</v>
      </c>
      <c r="C2890" s="143" t="s">
        <v>14</v>
      </c>
      <c r="D2890" s="146">
        <v>237.98</v>
      </c>
    </row>
    <row r="2891" spans="1:4" ht="54">
      <c r="A2891" s="143">
        <v>97888</v>
      </c>
      <c r="B2891" s="144" t="s">
        <v>10213</v>
      </c>
      <c r="C2891" s="143" t="s">
        <v>14</v>
      </c>
      <c r="D2891" s="146">
        <v>464.79</v>
      </c>
    </row>
    <row r="2892" spans="1:4" ht="54">
      <c r="A2892" s="143">
        <v>97889</v>
      </c>
      <c r="B2892" s="144" t="s">
        <v>10214</v>
      </c>
      <c r="C2892" s="143" t="s">
        <v>14</v>
      </c>
      <c r="D2892" s="146">
        <v>628.65</v>
      </c>
    </row>
    <row r="2893" spans="1:4" ht="54">
      <c r="A2893" s="143">
        <v>97890</v>
      </c>
      <c r="B2893" s="144" t="s">
        <v>10215</v>
      </c>
      <c r="C2893" s="143" t="s">
        <v>14</v>
      </c>
      <c r="D2893" s="146">
        <v>731.14</v>
      </c>
    </row>
    <row r="2894" spans="1:4" ht="54">
      <c r="A2894" s="143">
        <v>97891</v>
      </c>
      <c r="B2894" s="144" t="s">
        <v>10216</v>
      </c>
      <c r="C2894" s="143" t="s">
        <v>14</v>
      </c>
      <c r="D2894" s="146">
        <v>171.29</v>
      </c>
    </row>
    <row r="2895" spans="1:4" ht="54">
      <c r="A2895" s="143">
        <v>97892</v>
      </c>
      <c r="B2895" s="144" t="s">
        <v>10217</v>
      </c>
      <c r="C2895" s="143" t="s">
        <v>14</v>
      </c>
      <c r="D2895" s="146">
        <v>323.79000000000002</v>
      </c>
    </row>
    <row r="2896" spans="1:4" ht="54">
      <c r="A2896" s="143">
        <v>97893</v>
      </c>
      <c r="B2896" s="144" t="s">
        <v>10218</v>
      </c>
      <c r="C2896" s="143" t="s">
        <v>14</v>
      </c>
      <c r="D2896" s="146">
        <v>448.81</v>
      </c>
    </row>
    <row r="2897" spans="1:4" ht="54">
      <c r="A2897" s="143">
        <v>97894</v>
      </c>
      <c r="B2897" s="144" t="s">
        <v>10219</v>
      </c>
      <c r="C2897" s="143" t="s">
        <v>14</v>
      </c>
      <c r="D2897" s="146">
        <v>513.22</v>
      </c>
    </row>
    <row r="2898" spans="1:4" ht="40.5">
      <c r="A2898" s="143">
        <v>93653</v>
      </c>
      <c r="B2898" s="144" t="s">
        <v>10220</v>
      </c>
      <c r="C2898" s="143" t="s">
        <v>14</v>
      </c>
      <c r="D2898" s="146">
        <v>12.24</v>
      </c>
    </row>
    <row r="2899" spans="1:4" ht="40.5">
      <c r="A2899" s="143">
        <v>93654</v>
      </c>
      <c r="B2899" s="144" t="s">
        <v>10221</v>
      </c>
      <c r="C2899" s="143" t="s">
        <v>14</v>
      </c>
      <c r="D2899" s="146">
        <v>12.72</v>
      </c>
    </row>
    <row r="2900" spans="1:4" ht="40.5">
      <c r="A2900" s="143">
        <v>93655</v>
      </c>
      <c r="B2900" s="144" t="s">
        <v>10222</v>
      </c>
      <c r="C2900" s="143" t="s">
        <v>14</v>
      </c>
      <c r="D2900" s="146">
        <v>13.7</v>
      </c>
    </row>
    <row r="2901" spans="1:4" ht="40.5">
      <c r="A2901" s="143">
        <v>93656</v>
      </c>
      <c r="B2901" s="144" t="s">
        <v>10223</v>
      </c>
      <c r="C2901" s="143" t="s">
        <v>14</v>
      </c>
      <c r="D2901" s="146">
        <v>13.7</v>
      </c>
    </row>
    <row r="2902" spans="1:4" ht="40.5">
      <c r="A2902" s="143">
        <v>93657</v>
      </c>
      <c r="B2902" s="144" t="s">
        <v>10224</v>
      </c>
      <c r="C2902" s="143" t="s">
        <v>14</v>
      </c>
      <c r="D2902" s="146">
        <v>14.85</v>
      </c>
    </row>
    <row r="2903" spans="1:4" ht="40.5">
      <c r="A2903" s="143">
        <v>93658</v>
      </c>
      <c r="B2903" s="144" t="s">
        <v>10225</v>
      </c>
      <c r="C2903" s="143" t="s">
        <v>14</v>
      </c>
      <c r="D2903" s="146">
        <v>21.47</v>
      </c>
    </row>
    <row r="2904" spans="1:4" ht="40.5">
      <c r="A2904" s="143">
        <v>93659</v>
      </c>
      <c r="B2904" s="144" t="s">
        <v>10226</v>
      </c>
      <c r="C2904" s="143" t="s">
        <v>14</v>
      </c>
      <c r="D2904" s="146">
        <v>23.8</v>
      </c>
    </row>
    <row r="2905" spans="1:4" ht="40.5">
      <c r="A2905" s="143">
        <v>93660</v>
      </c>
      <c r="B2905" s="144" t="s">
        <v>10227</v>
      </c>
      <c r="C2905" s="143" t="s">
        <v>14</v>
      </c>
      <c r="D2905" s="146">
        <v>61.93</v>
      </c>
    </row>
    <row r="2906" spans="1:4" ht="40.5">
      <c r="A2906" s="143">
        <v>93661</v>
      </c>
      <c r="B2906" s="144" t="s">
        <v>10228</v>
      </c>
      <c r="C2906" s="143" t="s">
        <v>14</v>
      </c>
      <c r="D2906" s="146">
        <v>62.88</v>
      </c>
    </row>
    <row r="2907" spans="1:4" ht="40.5">
      <c r="A2907" s="143">
        <v>93662</v>
      </c>
      <c r="B2907" s="144" t="s">
        <v>10229</v>
      </c>
      <c r="C2907" s="143" t="s">
        <v>14</v>
      </c>
      <c r="D2907" s="146">
        <v>64.83</v>
      </c>
    </row>
    <row r="2908" spans="1:4" ht="40.5">
      <c r="A2908" s="143">
        <v>93663</v>
      </c>
      <c r="B2908" s="144" t="s">
        <v>10230</v>
      </c>
      <c r="C2908" s="143" t="s">
        <v>14</v>
      </c>
      <c r="D2908" s="146">
        <v>64.83</v>
      </c>
    </row>
    <row r="2909" spans="1:4" ht="40.5">
      <c r="A2909" s="143">
        <v>93664</v>
      </c>
      <c r="B2909" s="144" t="s">
        <v>10231</v>
      </c>
      <c r="C2909" s="143" t="s">
        <v>14</v>
      </c>
      <c r="D2909" s="146">
        <v>67.16</v>
      </c>
    </row>
    <row r="2910" spans="1:4" ht="40.5">
      <c r="A2910" s="143">
        <v>93665</v>
      </c>
      <c r="B2910" s="144" t="s">
        <v>10232</v>
      </c>
      <c r="C2910" s="143" t="s">
        <v>14</v>
      </c>
      <c r="D2910" s="146">
        <v>69.849999999999994</v>
      </c>
    </row>
    <row r="2911" spans="1:4" ht="40.5">
      <c r="A2911" s="143">
        <v>93666</v>
      </c>
      <c r="B2911" s="144" t="s">
        <v>10233</v>
      </c>
      <c r="C2911" s="143" t="s">
        <v>14</v>
      </c>
      <c r="D2911" s="146">
        <v>74.489999999999995</v>
      </c>
    </row>
    <row r="2912" spans="1:4" ht="40.5">
      <c r="A2912" s="143">
        <v>93667</v>
      </c>
      <c r="B2912" s="144" t="s">
        <v>10234</v>
      </c>
      <c r="C2912" s="143" t="s">
        <v>14</v>
      </c>
      <c r="D2912" s="146">
        <v>77.099999999999994</v>
      </c>
    </row>
    <row r="2913" spans="1:4" ht="40.5">
      <c r="A2913" s="143">
        <v>93668</v>
      </c>
      <c r="B2913" s="144" t="s">
        <v>10235</v>
      </c>
      <c r="C2913" s="143" t="s">
        <v>14</v>
      </c>
      <c r="D2913" s="146">
        <v>78.52</v>
      </c>
    </row>
    <row r="2914" spans="1:4" ht="40.5">
      <c r="A2914" s="143">
        <v>93669</v>
      </c>
      <c r="B2914" s="144" t="s">
        <v>10236</v>
      </c>
      <c r="C2914" s="143" t="s">
        <v>14</v>
      </c>
      <c r="D2914" s="146">
        <v>81.45</v>
      </c>
    </row>
    <row r="2915" spans="1:4" ht="40.5">
      <c r="A2915" s="143">
        <v>93670</v>
      </c>
      <c r="B2915" s="144" t="s">
        <v>10237</v>
      </c>
      <c r="C2915" s="143" t="s">
        <v>14</v>
      </c>
      <c r="D2915" s="146">
        <v>81.45</v>
      </c>
    </row>
    <row r="2916" spans="1:4" ht="40.5">
      <c r="A2916" s="143">
        <v>93671</v>
      </c>
      <c r="B2916" s="144" t="s">
        <v>10238</v>
      </c>
      <c r="C2916" s="143" t="s">
        <v>14</v>
      </c>
      <c r="D2916" s="146">
        <v>84.95</v>
      </c>
    </row>
    <row r="2917" spans="1:4" ht="40.5">
      <c r="A2917" s="143">
        <v>93672</v>
      </c>
      <c r="B2917" s="144" t="s">
        <v>10239</v>
      </c>
      <c r="C2917" s="143" t="s">
        <v>14</v>
      </c>
      <c r="D2917" s="146">
        <v>90.3</v>
      </c>
    </row>
    <row r="2918" spans="1:4" ht="40.5">
      <c r="A2918" s="143">
        <v>93673</v>
      </c>
      <c r="B2918" s="144" t="s">
        <v>10240</v>
      </c>
      <c r="C2918" s="143" t="s">
        <v>14</v>
      </c>
      <c r="D2918" s="146">
        <v>97.28</v>
      </c>
    </row>
    <row r="2919" spans="1:4" ht="40.5">
      <c r="A2919" s="143">
        <v>97359</v>
      </c>
      <c r="B2919" s="144" t="s">
        <v>10241</v>
      </c>
      <c r="C2919" s="143" t="s">
        <v>14</v>
      </c>
      <c r="D2919" s="146">
        <v>3208.29</v>
      </c>
    </row>
    <row r="2920" spans="1:4" ht="40.5">
      <c r="A2920" s="143">
        <v>97360</v>
      </c>
      <c r="B2920" s="144" t="s">
        <v>10242</v>
      </c>
      <c r="C2920" s="143" t="s">
        <v>14</v>
      </c>
      <c r="D2920" s="146">
        <v>6193.68</v>
      </c>
    </row>
    <row r="2921" spans="1:4" ht="40.5">
      <c r="A2921" s="143">
        <v>97361</v>
      </c>
      <c r="B2921" s="144" t="s">
        <v>10243</v>
      </c>
      <c r="C2921" s="143" t="s">
        <v>14</v>
      </c>
      <c r="D2921" s="146">
        <v>8258.25</v>
      </c>
    </row>
    <row r="2922" spans="1:4" ht="40.5">
      <c r="A2922" s="143">
        <v>97362</v>
      </c>
      <c r="B2922" s="144" t="s">
        <v>10244</v>
      </c>
      <c r="C2922" s="143" t="s">
        <v>14</v>
      </c>
      <c r="D2922" s="146">
        <v>2587.5</v>
      </c>
    </row>
    <row r="2923" spans="1:4" ht="67.5">
      <c r="A2923" s="143">
        <v>101875</v>
      </c>
      <c r="B2923" s="144" t="s">
        <v>10245</v>
      </c>
      <c r="C2923" s="143" t="s">
        <v>14</v>
      </c>
      <c r="D2923" s="146">
        <v>543.41</v>
      </c>
    </row>
    <row r="2924" spans="1:4" ht="54">
      <c r="A2924" s="143">
        <v>101876</v>
      </c>
      <c r="B2924" s="144" t="s">
        <v>10246</v>
      </c>
      <c r="C2924" s="143" t="s">
        <v>14</v>
      </c>
      <c r="D2924" s="146">
        <v>70.680000000000007</v>
      </c>
    </row>
    <row r="2925" spans="1:4" ht="54">
      <c r="A2925" s="143">
        <v>101877</v>
      </c>
      <c r="B2925" s="144" t="s">
        <v>10247</v>
      </c>
      <c r="C2925" s="143" t="s">
        <v>14</v>
      </c>
      <c r="D2925" s="146">
        <v>48.36</v>
      </c>
    </row>
    <row r="2926" spans="1:4" ht="67.5">
      <c r="A2926" s="143">
        <v>101878</v>
      </c>
      <c r="B2926" s="144" t="s">
        <v>10248</v>
      </c>
      <c r="C2926" s="143" t="s">
        <v>14</v>
      </c>
      <c r="D2926" s="146">
        <v>729.27</v>
      </c>
    </row>
    <row r="2927" spans="1:4" ht="67.5">
      <c r="A2927" s="143">
        <v>101879</v>
      </c>
      <c r="B2927" s="144" t="s">
        <v>10249</v>
      </c>
      <c r="C2927" s="143" t="s">
        <v>14</v>
      </c>
      <c r="D2927" s="146">
        <v>791.9</v>
      </c>
    </row>
    <row r="2928" spans="1:4" ht="67.5">
      <c r="A2928" s="143">
        <v>101880</v>
      </c>
      <c r="B2928" s="144" t="s">
        <v>10250</v>
      </c>
      <c r="C2928" s="143" t="s">
        <v>14</v>
      </c>
      <c r="D2928" s="146">
        <v>910.63</v>
      </c>
    </row>
    <row r="2929" spans="1:4" ht="67.5">
      <c r="A2929" s="143">
        <v>101881</v>
      </c>
      <c r="B2929" s="144" t="s">
        <v>10251</v>
      </c>
      <c r="C2929" s="143" t="s">
        <v>14</v>
      </c>
      <c r="D2929" s="146">
        <v>1319.26</v>
      </c>
    </row>
    <row r="2930" spans="1:4" ht="67.5">
      <c r="A2930" s="143">
        <v>101882</v>
      </c>
      <c r="B2930" s="144" t="s">
        <v>10252</v>
      </c>
      <c r="C2930" s="143" t="s">
        <v>14</v>
      </c>
      <c r="D2930" s="146">
        <v>1882.52</v>
      </c>
    </row>
    <row r="2931" spans="1:4" ht="67.5">
      <c r="A2931" s="143">
        <v>101883</v>
      </c>
      <c r="B2931" s="144" t="s">
        <v>10253</v>
      </c>
      <c r="C2931" s="143" t="s">
        <v>14</v>
      </c>
      <c r="D2931" s="146">
        <v>754.28</v>
      </c>
    </row>
    <row r="2932" spans="1:4" ht="40.5">
      <c r="A2932" s="143">
        <v>101890</v>
      </c>
      <c r="B2932" s="144" t="s">
        <v>10254</v>
      </c>
      <c r="C2932" s="143" t="s">
        <v>14</v>
      </c>
      <c r="D2932" s="146">
        <v>16.66</v>
      </c>
    </row>
    <row r="2933" spans="1:4" ht="40.5">
      <c r="A2933" s="143">
        <v>101891</v>
      </c>
      <c r="B2933" s="144" t="s">
        <v>10255</v>
      </c>
      <c r="C2933" s="143" t="s">
        <v>14</v>
      </c>
      <c r="D2933" s="146">
        <v>28.39</v>
      </c>
    </row>
    <row r="2934" spans="1:4" ht="40.5">
      <c r="A2934" s="143">
        <v>101892</v>
      </c>
      <c r="B2934" s="144" t="s">
        <v>10256</v>
      </c>
      <c r="C2934" s="143" t="s">
        <v>14</v>
      </c>
      <c r="D2934" s="146">
        <v>77.25</v>
      </c>
    </row>
    <row r="2935" spans="1:4" ht="40.5">
      <c r="A2935" s="143">
        <v>101893</v>
      </c>
      <c r="B2935" s="144" t="s">
        <v>10257</v>
      </c>
      <c r="C2935" s="143" t="s">
        <v>14</v>
      </c>
      <c r="D2935" s="146">
        <v>98.21</v>
      </c>
    </row>
    <row r="2936" spans="1:4" ht="40.5">
      <c r="A2936" s="143">
        <v>101894</v>
      </c>
      <c r="B2936" s="144" t="s">
        <v>10258</v>
      </c>
      <c r="C2936" s="143" t="s">
        <v>14</v>
      </c>
      <c r="D2936" s="146">
        <v>159.94</v>
      </c>
    </row>
    <row r="2937" spans="1:4" ht="40.5">
      <c r="A2937" s="143">
        <v>101895</v>
      </c>
      <c r="B2937" s="144" t="s">
        <v>10259</v>
      </c>
      <c r="C2937" s="143" t="s">
        <v>14</v>
      </c>
      <c r="D2937" s="146">
        <v>448.8</v>
      </c>
    </row>
    <row r="2938" spans="1:4" ht="40.5">
      <c r="A2938" s="143">
        <v>101896</v>
      </c>
      <c r="B2938" s="144" t="s">
        <v>10260</v>
      </c>
      <c r="C2938" s="143" t="s">
        <v>14</v>
      </c>
      <c r="D2938" s="146">
        <v>684.04</v>
      </c>
    </row>
    <row r="2939" spans="1:4" ht="40.5">
      <c r="A2939" s="143">
        <v>101897</v>
      </c>
      <c r="B2939" s="144" t="s">
        <v>10261</v>
      </c>
      <c r="C2939" s="143" t="s">
        <v>14</v>
      </c>
      <c r="D2939" s="146">
        <v>1105.69</v>
      </c>
    </row>
    <row r="2940" spans="1:4" ht="40.5">
      <c r="A2940" s="143">
        <v>101898</v>
      </c>
      <c r="B2940" s="144" t="s">
        <v>10262</v>
      </c>
      <c r="C2940" s="143" t="s">
        <v>14</v>
      </c>
      <c r="D2940" s="146">
        <v>1488.44</v>
      </c>
    </row>
    <row r="2941" spans="1:4" ht="40.5">
      <c r="A2941" s="143">
        <v>101899</v>
      </c>
      <c r="B2941" s="144" t="s">
        <v>10263</v>
      </c>
      <c r="C2941" s="143" t="s">
        <v>14</v>
      </c>
      <c r="D2941" s="146">
        <v>2398.84</v>
      </c>
    </row>
    <row r="2942" spans="1:4" ht="40.5">
      <c r="A2942" s="143">
        <v>101900</v>
      </c>
      <c r="B2942" s="144" t="s">
        <v>10264</v>
      </c>
      <c r="C2942" s="143" t="s">
        <v>14</v>
      </c>
      <c r="D2942" s="146">
        <v>5035.79</v>
      </c>
    </row>
    <row r="2943" spans="1:4" ht="27">
      <c r="A2943" s="143">
        <v>101901</v>
      </c>
      <c r="B2943" s="144" t="s">
        <v>10265</v>
      </c>
      <c r="C2943" s="143" t="s">
        <v>14</v>
      </c>
      <c r="D2943" s="146">
        <v>94.62</v>
      </c>
    </row>
    <row r="2944" spans="1:4" ht="27">
      <c r="A2944" s="143">
        <v>101902</v>
      </c>
      <c r="B2944" s="144" t="s">
        <v>10266</v>
      </c>
      <c r="C2944" s="143" t="s">
        <v>14</v>
      </c>
      <c r="D2944" s="146">
        <v>117.12</v>
      </c>
    </row>
    <row r="2945" spans="1:4" ht="27">
      <c r="A2945" s="143">
        <v>101903</v>
      </c>
      <c r="B2945" s="144" t="s">
        <v>10267</v>
      </c>
      <c r="C2945" s="143" t="s">
        <v>14</v>
      </c>
      <c r="D2945" s="146">
        <v>243.4</v>
      </c>
    </row>
    <row r="2946" spans="1:4" ht="27">
      <c r="A2946" s="143">
        <v>101904</v>
      </c>
      <c r="B2946" s="144" t="s">
        <v>10268</v>
      </c>
      <c r="C2946" s="143" t="s">
        <v>14</v>
      </c>
      <c r="D2946" s="146">
        <v>887.38</v>
      </c>
    </row>
    <row r="2947" spans="1:4" ht="40.5">
      <c r="A2947" s="143">
        <v>101938</v>
      </c>
      <c r="B2947" s="144" t="s">
        <v>10269</v>
      </c>
      <c r="C2947" s="143" t="s">
        <v>14</v>
      </c>
      <c r="D2947" s="146">
        <v>95.25</v>
      </c>
    </row>
    <row r="2948" spans="1:4" ht="40.5">
      <c r="A2948" s="143">
        <v>101946</v>
      </c>
      <c r="B2948" s="144" t="s">
        <v>10270</v>
      </c>
      <c r="C2948" s="143" t="s">
        <v>14</v>
      </c>
      <c r="D2948" s="146">
        <v>133.55000000000001</v>
      </c>
    </row>
    <row r="2949" spans="1:4" ht="54">
      <c r="A2949" s="143">
        <v>91945</v>
      </c>
      <c r="B2949" s="144" t="s">
        <v>3159</v>
      </c>
      <c r="C2949" s="143" t="s">
        <v>14</v>
      </c>
      <c r="D2949" s="146">
        <v>7.33</v>
      </c>
    </row>
    <row r="2950" spans="1:4" ht="54">
      <c r="A2950" s="143">
        <v>91946</v>
      </c>
      <c r="B2950" s="144" t="s">
        <v>3160</v>
      </c>
      <c r="C2950" s="143" t="s">
        <v>14</v>
      </c>
      <c r="D2950" s="146">
        <v>6.13</v>
      </c>
    </row>
    <row r="2951" spans="1:4" ht="54">
      <c r="A2951" s="143">
        <v>91947</v>
      </c>
      <c r="B2951" s="144" t="s">
        <v>3161</v>
      </c>
      <c r="C2951" s="143" t="s">
        <v>14</v>
      </c>
      <c r="D2951" s="146">
        <v>5.39</v>
      </c>
    </row>
    <row r="2952" spans="1:4" ht="54">
      <c r="A2952" s="143">
        <v>91949</v>
      </c>
      <c r="B2952" s="144" t="s">
        <v>3162</v>
      </c>
      <c r="C2952" s="143" t="s">
        <v>14</v>
      </c>
      <c r="D2952" s="146">
        <v>11.23</v>
      </c>
    </row>
    <row r="2953" spans="1:4" ht="54">
      <c r="A2953" s="143">
        <v>91950</v>
      </c>
      <c r="B2953" s="144" t="s">
        <v>3163</v>
      </c>
      <c r="C2953" s="143" t="s">
        <v>14</v>
      </c>
      <c r="D2953" s="146">
        <v>9.7799999999999994</v>
      </c>
    </row>
    <row r="2954" spans="1:4" ht="54">
      <c r="A2954" s="143">
        <v>91951</v>
      </c>
      <c r="B2954" s="144" t="s">
        <v>3164</v>
      </c>
      <c r="C2954" s="143" t="s">
        <v>14</v>
      </c>
      <c r="D2954" s="146">
        <v>8.91</v>
      </c>
    </row>
    <row r="2955" spans="1:4" ht="40.5">
      <c r="A2955" s="143">
        <v>91952</v>
      </c>
      <c r="B2955" s="144" t="s">
        <v>4200</v>
      </c>
      <c r="C2955" s="143" t="s">
        <v>14</v>
      </c>
      <c r="D2955" s="146">
        <v>14.07</v>
      </c>
    </row>
    <row r="2956" spans="1:4" ht="40.5">
      <c r="A2956" s="143">
        <v>91953</v>
      </c>
      <c r="B2956" s="144" t="s">
        <v>3165</v>
      </c>
      <c r="C2956" s="143" t="s">
        <v>14</v>
      </c>
      <c r="D2956" s="146">
        <v>20.2</v>
      </c>
    </row>
    <row r="2957" spans="1:4" ht="40.5">
      <c r="A2957" s="143">
        <v>91954</v>
      </c>
      <c r="B2957" s="144" t="s">
        <v>4201</v>
      </c>
      <c r="C2957" s="143" t="s">
        <v>14</v>
      </c>
      <c r="D2957" s="146">
        <v>18.899999999999999</v>
      </c>
    </row>
    <row r="2958" spans="1:4" ht="40.5">
      <c r="A2958" s="143">
        <v>91955</v>
      </c>
      <c r="B2958" s="144" t="s">
        <v>3166</v>
      </c>
      <c r="C2958" s="143" t="s">
        <v>14</v>
      </c>
      <c r="D2958" s="146">
        <v>25.03</v>
      </c>
    </row>
    <row r="2959" spans="1:4" ht="54">
      <c r="A2959" s="143">
        <v>91956</v>
      </c>
      <c r="B2959" s="144" t="s">
        <v>4202</v>
      </c>
      <c r="C2959" s="143" t="s">
        <v>14</v>
      </c>
      <c r="D2959" s="146">
        <v>30.68</v>
      </c>
    </row>
    <row r="2960" spans="1:4" ht="54">
      <c r="A2960" s="143">
        <v>91957</v>
      </c>
      <c r="B2960" s="144" t="s">
        <v>4203</v>
      </c>
      <c r="C2960" s="143" t="s">
        <v>14</v>
      </c>
      <c r="D2960" s="146">
        <v>36.81</v>
      </c>
    </row>
    <row r="2961" spans="1:4" ht="40.5">
      <c r="A2961" s="143">
        <v>91958</v>
      </c>
      <c r="B2961" s="144" t="s">
        <v>4204</v>
      </c>
      <c r="C2961" s="143" t="s">
        <v>14</v>
      </c>
      <c r="D2961" s="146">
        <v>25.88</v>
      </c>
    </row>
    <row r="2962" spans="1:4" ht="40.5">
      <c r="A2962" s="143">
        <v>91959</v>
      </c>
      <c r="B2962" s="144" t="s">
        <v>3167</v>
      </c>
      <c r="C2962" s="143" t="s">
        <v>14</v>
      </c>
      <c r="D2962" s="146">
        <v>32.01</v>
      </c>
    </row>
    <row r="2963" spans="1:4" ht="40.5">
      <c r="A2963" s="143">
        <v>91960</v>
      </c>
      <c r="B2963" s="144" t="s">
        <v>3168</v>
      </c>
      <c r="C2963" s="143" t="s">
        <v>14</v>
      </c>
      <c r="D2963" s="146">
        <v>35.51</v>
      </c>
    </row>
    <row r="2964" spans="1:4" ht="40.5">
      <c r="A2964" s="143">
        <v>91961</v>
      </c>
      <c r="B2964" s="144" t="s">
        <v>3169</v>
      </c>
      <c r="C2964" s="143" t="s">
        <v>14</v>
      </c>
      <c r="D2964" s="146">
        <v>41.64</v>
      </c>
    </row>
    <row r="2965" spans="1:4" ht="54">
      <c r="A2965" s="143">
        <v>91962</v>
      </c>
      <c r="B2965" s="144" t="s">
        <v>4205</v>
      </c>
      <c r="C2965" s="143" t="s">
        <v>14</v>
      </c>
      <c r="D2965" s="146">
        <v>47.32</v>
      </c>
    </row>
    <row r="2966" spans="1:4" ht="54">
      <c r="A2966" s="143">
        <v>91963</v>
      </c>
      <c r="B2966" s="144" t="s">
        <v>4206</v>
      </c>
      <c r="C2966" s="143" t="s">
        <v>14</v>
      </c>
      <c r="D2966" s="146">
        <v>53.45</v>
      </c>
    </row>
    <row r="2967" spans="1:4" ht="54">
      <c r="A2967" s="143">
        <v>91964</v>
      </c>
      <c r="B2967" s="144" t="s">
        <v>4207</v>
      </c>
      <c r="C2967" s="143" t="s">
        <v>14</v>
      </c>
      <c r="D2967" s="146">
        <v>42.49</v>
      </c>
    </row>
    <row r="2968" spans="1:4" ht="54">
      <c r="A2968" s="143">
        <v>91965</v>
      </c>
      <c r="B2968" s="144" t="s">
        <v>4208</v>
      </c>
      <c r="C2968" s="143" t="s">
        <v>14</v>
      </c>
      <c r="D2968" s="146">
        <v>48.62</v>
      </c>
    </row>
    <row r="2969" spans="1:4" ht="40.5">
      <c r="A2969" s="143">
        <v>91966</v>
      </c>
      <c r="B2969" s="144" t="s">
        <v>4209</v>
      </c>
      <c r="C2969" s="143" t="s">
        <v>14</v>
      </c>
      <c r="D2969" s="146">
        <v>37.700000000000003</v>
      </c>
    </row>
    <row r="2970" spans="1:4" ht="40.5">
      <c r="A2970" s="143">
        <v>91967</v>
      </c>
      <c r="B2970" s="144" t="s">
        <v>3170</v>
      </c>
      <c r="C2970" s="143" t="s">
        <v>14</v>
      </c>
      <c r="D2970" s="146">
        <v>43.83</v>
      </c>
    </row>
    <row r="2971" spans="1:4" ht="40.5">
      <c r="A2971" s="143">
        <v>91968</v>
      </c>
      <c r="B2971" s="144" t="s">
        <v>3171</v>
      </c>
      <c r="C2971" s="143" t="s">
        <v>14</v>
      </c>
      <c r="D2971" s="146">
        <v>52.1</v>
      </c>
    </row>
    <row r="2972" spans="1:4" ht="40.5">
      <c r="A2972" s="143">
        <v>91969</v>
      </c>
      <c r="B2972" s="144" t="s">
        <v>3172</v>
      </c>
      <c r="C2972" s="143" t="s">
        <v>14</v>
      </c>
      <c r="D2972" s="146">
        <v>58.23</v>
      </c>
    </row>
    <row r="2973" spans="1:4" ht="54">
      <c r="A2973" s="143">
        <v>91970</v>
      </c>
      <c r="B2973" s="144" t="s">
        <v>4210</v>
      </c>
      <c r="C2973" s="143" t="s">
        <v>14</v>
      </c>
      <c r="D2973" s="146">
        <v>54.56</v>
      </c>
    </row>
    <row r="2974" spans="1:4" ht="54">
      <c r="A2974" s="143">
        <v>91971</v>
      </c>
      <c r="B2974" s="144" t="s">
        <v>4211</v>
      </c>
      <c r="C2974" s="143" t="s">
        <v>14</v>
      </c>
      <c r="D2974" s="146">
        <v>64.34</v>
      </c>
    </row>
    <row r="2975" spans="1:4" ht="54">
      <c r="A2975" s="143">
        <v>91972</v>
      </c>
      <c r="B2975" s="144" t="s">
        <v>4212</v>
      </c>
      <c r="C2975" s="143" t="s">
        <v>14</v>
      </c>
      <c r="D2975" s="146">
        <v>59.39</v>
      </c>
    </row>
    <row r="2976" spans="1:4" ht="54">
      <c r="A2976" s="143">
        <v>91973</v>
      </c>
      <c r="B2976" s="144" t="s">
        <v>4213</v>
      </c>
      <c r="C2976" s="143" t="s">
        <v>14</v>
      </c>
      <c r="D2976" s="146">
        <v>69.17</v>
      </c>
    </row>
    <row r="2977" spans="1:4" ht="40.5">
      <c r="A2977" s="143">
        <v>91974</v>
      </c>
      <c r="B2977" s="144" t="s">
        <v>4214</v>
      </c>
      <c r="C2977" s="143" t="s">
        <v>14</v>
      </c>
      <c r="D2977" s="146">
        <v>49.73</v>
      </c>
    </row>
    <row r="2978" spans="1:4" ht="40.5">
      <c r="A2978" s="143">
        <v>91975</v>
      </c>
      <c r="B2978" s="144" t="s">
        <v>3173</v>
      </c>
      <c r="C2978" s="143" t="s">
        <v>14</v>
      </c>
      <c r="D2978" s="146">
        <v>59.51</v>
      </c>
    </row>
    <row r="2979" spans="1:4" ht="40.5">
      <c r="A2979" s="143">
        <v>91976</v>
      </c>
      <c r="B2979" s="144" t="s">
        <v>4215</v>
      </c>
      <c r="C2979" s="143" t="s">
        <v>14</v>
      </c>
      <c r="D2979" s="146">
        <v>73.430000000000007</v>
      </c>
    </row>
    <row r="2980" spans="1:4" ht="40.5">
      <c r="A2980" s="143">
        <v>91977</v>
      </c>
      <c r="B2980" s="144" t="s">
        <v>3174</v>
      </c>
      <c r="C2980" s="143" t="s">
        <v>14</v>
      </c>
      <c r="D2980" s="146">
        <v>83.21</v>
      </c>
    </row>
    <row r="2981" spans="1:4" ht="40.5">
      <c r="A2981" s="143">
        <v>91978</v>
      </c>
      <c r="B2981" s="144" t="s">
        <v>6222</v>
      </c>
      <c r="C2981" s="143" t="s">
        <v>14</v>
      </c>
      <c r="D2981" s="146">
        <v>30.13</v>
      </c>
    </row>
    <row r="2982" spans="1:4" ht="40.5">
      <c r="A2982" s="143">
        <v>91979</v>
      </c>
      <c r="B2982" s="144" t="s">
        <v>6223</v>
      </c>
      <c r="C2982" s="143" t="s">
        <v>14</v>
      </c>
      <c r="D2982" s="146">
        <v>36.26</v>
      </c>
    </row>
    <row r="2983" spans="1:4" ht="40.5">
      <c r="A2983" s="143">
        <v>91980</v>
      </c>
      <c r="B2983" s="144" t="s">
        <v>6224</v>
      </c>
      <c r="C2983" s="143" t="s">
        <v>14</v>
      </c>
      <c r="D2983" s="146">
        <v>29.15</v>
      </c>
    </row>
    <row r="2984" spans="1:4" ht="40.5">
      <c r="A2984" s="143">
        <v>91981</v>
      </c>
      <c r="B2984" s="144" t="s">
        <v>6225</v>
      </c>
      <c r="C2984" s="143" t="s">
        <v>14</v>
      </c>
      <c r="D2984" s="146">
        <v>35.28</v>
      </c>
    </row>
    <row r="2985" spans="1:4" ht="40.5">
      <c r="A2985" s="143">
        <v>91982</v>
      </c>
      <c r="B2985" s="144" t="s">
        <v>6226</v>
      </c>
      <c r="C2985" s="143" t="s">
        <v>14</v>
      </c>
      <c r="D2985" s="146">
        <v>70.28</v>
      </c>
    </row>
    <row r="2986" spans="1:4" ht="40.5">
      <c r="A2986" s="143">
        <v>91983</v>
      </c>
      <c r="B2986" s="144" t="s">
        <v>6227</v>
      </c>
      <c r="C2986" s="143" t="s">
        <v>14</v>
      </c>
      <c r="D2986" s="146">
        <v>76.41</v>
      </c>
    </row>
    <row r="2987" spans="1:4" ht="54">
      <c r="A2987" s="143">
        <v>91984</v>
      </c>
      <c r="B2987" s="144" t="s">
        <v>6228</v>
      </c>
      <c r="C2987" s="143" t="s">
        <v>14</v>
      </c>
      <c r="D2987" s="146">
        <v>13.17</v>
      </c>
    </row>
    <row r="2988" spans="1:4" ht="54">
      <c r="A2988" s="143">
        <v>91985</v>
      </c>
      <c r="B2988" s="144" t="s">
        <v>6229</v>
      </c>
      <c r="C2988" s="143" t="s">
        <v>14</v>
      </c>
      <c r="D2988" s="146">
        <v>19.3</v>
      </c>
    </row>
    <row r="2989" spans="1:4" ht="40.5">
      <c r="A2989" s="143">
        <v>91986</v>
      </c>
      <c r="B2989" s="144" t="s">
        <v>6230</v>
      </c>
      <c r="C2989" s="143" t="s">
        <v>14</v>
      </c>
      <c r="D2989" s="146">
        <v>28.17</v>
      </c>
    </row>
    <row r="2990" spans="1:4" ht="40.5">
      <c r="A2990" s="143">
        <v>91987</v>
      </c>
      <c r="B2990" s="144" t="s">
        <v>6231</v>
      </c>
      <c r="C2990" s="143" t="s">
        <v>14</v>
      </c>
      <c r="D2990" s="146">
        <v>34.299999999999997</v>
      </c>
    </row>
    <row r="2991" spans="1:4" ht="54">
      <c r="A2991" s="143">
        <v>91988</v>
      </c>
      <c r="B2991" s="144" t="s">
        <v>6232</v>
      </c>
      <c r="C2991" s="143" t="s">
        <v>14</v>
      </c>
      <c r="D2991" s="146">
        <v>16.43</v>
      </c>
    </row>
    <row r="2992" spans="1:4" ht="54">
      <c r="A2992" s="143">
        <v>91989</v>
      </c>
      <c r="B2992" s="144" t="s">
        <v>6233</v>
      </c>
      <c r="C2992" s="143" t="s">
        <v>14</v>
      </c>
      <c r="D2992" s="146">
        <v>22.56</v>
      </c>
    </row>
    <row r="2993" spans="1:4" ht="40.5">
      <c r="A2993" s="143">
        <v>91990</v>
      </c>
      <c r="B2993" s="144" t="s">
        <v>3175</v>
      </c>
      <c r="C2993" s="143" t="s">
        <v>14</v>
      </c>
      <c r="D2993" s="146">
        <v>25.12</v>
      </c>
    </row>
    <row r="2994" spans="1:4" ht="40.5">
      <c r="A2994" s="143">
        <v>91991</v>
      </c>
      <c r="B2994" s="144" t="s">
        <v>3176</v>
      </c>
      <c r="C2994" s="143" t="s">
        <v>14</v>
      </c>
      <c r="D2994" s="146">
        <v>26.89</v>
      </c>
    </row>
    <row r="2995" spans="1:4" ht="40.5">
      <c r="A2995" s="143">
        <v>91992</v>
      </c>
      <c r="B2995" s="144" t="s">
        <v>4216</v>
      </c>
      <c r="C2995" s="143" t="s">
        <v>14</v>
      </c>
      <c r="D2995" s="146">
        <v>31.25</v>
      </c>
    </row>
    <row r="2996" spans="1:4" ht="40.5">
      <c r="A2996" s="143">
        <v>91993</v>
      </c>
      <c r="B2996" s="144" t="s">
        <v>4217</v>
      </c>
      <c r="C2996" s="143" t="s">
        <v>14</v>
      </c>
      <c r="D2996" s="146">
        <v>33.020000000000003</v>
      </c>
    </row>
    <row r="2997" spans="1:4" ht="40.5">
      <c r="A2997" s="143">
        <v>91994</v>
      </c>
      <c r="B2997" s="144" t="s">
        <v>3177</v>
      </c>
      <c r="C2997" s="143" t="s">
        <v>14</v>
      </c>
      <c r="D2997" s="146">
        <v>17.98</v>
      </c>
    </row>
    <row r="2998" spans="1:4" ht="40.5">
      <c r="A2998" s="143">
        <v>91995</v>
      </c>
      <c r="B2998" s="144" t="s">
        <v>3178</v>
      </c>
      <c r="C2998" s="143" t="s">
        <v>14</v>
      </c>
      <c r="D2998" s="146">
        <v>19.75</v>
      </c>
    </row>
    <row r="2999" spans="1:4" ht="40.5">
      <c r="A2999" s="143">
        <v>91996</v>
      </c>
      <c r="B2999" s="144" t="s">
        <v>4218</v>
      </c>
      <c r="C2999" s="143" t="s">
        <v>14</v>
      </c>
      <c r="D2999" s="146">
        <v>24.11</v>
      </c>
    </row>
    <row r="3000" spans="1:4" ht="40.5">
      <c r="A3000" s="143">
        <v>91997</v>
      </c>
      <c r="B3000" s="144" t="s">
        <v>4219</v>
      </c>
      <c r="C3000" s="143" t="s">
        <v>14</v>
      </c>
      <c r="D3000" s="146">
        <v>25.88</v>
      </c>
    </row>
    <row r="3001" spans="1:4" ht="40.5">
      <c r="A3001" s="143">
        <v>91998</v>
      </c>
      <c r="B3001" s="144" t="s">
        <v>3179</v>
      </c>
      <c r="C3001" s="143" t="s">
        <v>14</v>
      </c>
      <c r="D3001" s="146">
        <v>15.21</v>
      </c>
    </row>
    <row r="3002" spans="1:4" ht="40.5">
      <c r="A3002" s="143">
        <v>91999</v>
      </c>
      <c r="B3002" s="144" t="s">
        <v>3180</v>
      </c>
      <c r="C3002" s="143" t="s">
        <v>14</v>
      </c>
      <c r="D3002" s="146">
        <v>16.98</v>
      </c>
    </row>
    <row r="3003" spans="1:4" ht="40.5">
      <c r="A3003" s="143">
        <v>92000</v>
      </c>
      <c r="B3003" s="144" t="s">
        <v>3449</v>
      </c>
      <c r="C3003" s="143" t="s">
        <v>14</v>
      </c>
      <c r="D3003" s="146">
        <v>21.34</v>
      </c>
    </row>
    <row r="3004" spans="1:4" ht="40.5">
      <c r="A3004" s="143">
        <v>92001</v>
      </c>
      <c r="B3004" s="144" t="s">
        <v>3479</v>
      </c>
      <c r="C3004" s="143" t="s">
        <v>14</v>
      </c>
      <c r="D3004" s="146">
        <v>23.11</v>
      </c>
    </row>
    <row r="3005" spans="1:4" ht="40.5">
      <c r="A3005" s="143">
        <v>92002</v>
      </c>
      <c r="B3005" s="144" t="s">
        <v>4220</v>
      </c>
      <c r="C3005" s="143" t="s">
        <v>14</v>
      </c>
      <c r="D3005" s="146">
        <v>33.67</v>
      </c>
    </row>
    <row r="3006" spans="1:4" ht="40.5">
      <c r="A3006" s="143">
        <v>92003</v>
      </c>
      <c r="B3006" s="144" t="s">
        <v>4221</v>
      </c>
      <c r="C3006" s="143" t="s">
        <v>14</v>
      </c>
      <c r="D3006" s="146">
        <v>37.21</v>
      </c>
    </row>
    <row r="3007" spans="1:4" ht="40.5">
      <c r="A3007" s="143">
        <v>92004</v>
      </c>
      <c r="B3007" s="144" t="s">
        <v>4222</v>
      </c>
      <c r="C3007" s="143" t="s">
        <v>14</v>
      </c>
      <c r="D3007" s="146">
        <v>39.799999999999997</v>
      </c>
    </row>
    <row r="3008" spans="1:4" ht="40.5">
      <c r="A3008" s="143">
        <v>92005</v>
      </c>
      <c r="B3008" s="144" t="s">
        <v>4223</v>
      </c>
      <c r="C3008" s="143" t="s">
        <v>14</v>
      </c>
      <c r="D3008" s="146">
        <v>43.34</v>
      </c>
    </row>
    <row r="3009" spans="1:4" ht="40.5">
      <c r="A3009" s="143">
        <v>92006</v>
      </c>
      <c r="B3009" s="144" t="s">
        <v>4224</v>
      </c>
      <c r="C3009" s="143" t="s">
        <v>14</v>
      </c>
      <c r="D3009" s="146">
        <v>28.13</v>
      </c>
    </row>
    <row r="3010" spans="1:4" ht="40.5">
      <c r="A3010" s="143">
        <v>92007</v>
      </c>
      <c r="B3010" s="144" t="s">
        <v>4225</v>
      </c>
      <c r="C3010" s="143" t="s">
        <v>14</v>
      </c>
      <c r="D3010" s="146">
        <v>31.67</v>
      </c>
    </row>
    <row r="3011" spans="1:4" ht="40.5">
      <c r="A3011" s="143">
        <v>92008</v>
      </c>
      <c r="B3011" s="144" t="s">
        <v>3450</v>
      </c>
      <c r="C3011" s="143" t="s">
        <v>14</v>
      </c>
      <c r="D3011" s="146">
        <v>34.26</v>
      </c>
    </row>
    <row r="3012" spans="1:4" ht="40.5">
      <c r="A3012" s="143">
        <v>92009</v>
      </c>
      <c r="B3012" s="144" t="s">
        <v>4226</v>
      </c>
      <c r="C3012" s="143" t="s">
        <v>14</v>
      </c>
      <c r="D3012" s="146">
        <v>37.799999999999997</v>
      </c>
    </row>
    <row r="3013" spans="1:4" ht="40.5">
      <c r="A3013" s="143">
        <v>92010</v>
      </c>
      <c r="B3013" s="144" t="s">
        <v>4227</v>
      </c>
      <c r="C3013" s="143" t="s">
        <v>14</v>
      </c>
      <c r="D3013" s="146">
        <v>49.34</v>
      </c>
    </row>
    <row r="3014" spans="1:4" ht="40.5">
      <c r="A3014" s="143">
        <v>92011</v>
      </c>
      <c r="B3014" s="144" t="s">
        <v>4228</v>
      </c>
      <c r="C3014" s="143" t="s">
        <v>14</v>
      </c>
      <c r="D3014" s="146">
        <v>54.65</v>
      </c>
    </row>
    <row r="3015" spans="1:4" ht="40.5">
      <c r="A3015" s="143">
        <v>92012</v>
      </c>
      <c r="B3015" s="144" t="s">
        <v>4229</v>
      </c>
      <c r="C3015" s="143" t="s">
        <v>14</v>
      </c>
      <c r="D3015" s="146">
        <v>55.47</v>
      </c>
    </row>
    <row r="3016" spans="1:4" ht="40.5">
      <c r="A3016" s="143">
        <v>92013</v>
      </c>
      <c r="B3016" s="144" t="s">
        <v>4230</v>
      </c>
      <c r="C3016" s="143" t="s">
        <v>14</v>
      </c>
      <c r="D3016" s="146">
        <v>60.78</v>
      </c>
    </row>
    <row r="3017" spans="1:4" ht="40.5">
      <c r="A3017" s="143">
        <v>92014</v>
      </c>
      <c r="B3017" s="144" t="s">
        <v>4231</v>
      </c>
      <c r="C3017" s="143" t="s">
        <v>14</v>
      </c>
      <c r="D3017" s="146">
        <v>41.04</v>
      </c>
    </row>
    <row r="3018" spans="1:4" ht="40.5">
      <c r="A3018" s="143">
        <v>92015</v>
      </c>
      <c r="B3018" s="144" t="s">
        <v>4232</v>
      </c>
      <c r="C3018" s="143" t="s">
        <v>14</v>
      </c>
      <c r="D3018" s="146">
        <v>46.35</v>
      </c>
    </row>
    <row r="3019" spans="1:4" ht="40.5">
      <c r="A3019" s="143">
        <v>92016</v>
      </c>
      <c r="B3019" s="144" t="s">
        <v>4233</v>
      </c>
      <c r="C3019" s="143" t="s">
        <v>14</v>
      </c>
      <c r="D3019" s="146">
        <v>47.17</v>
      </c>
    </row>
    <row r="3020" spans="1:4" ht="40.5">
      <c r="A3020" s="143">
        <v>92017</v>
      </c>
      <c r="B3020" s="144" t="s">
        <v>4234</v>
      </c>
      <c r="C3020" s="143" t="s">
        <v>14</v>
      </c>
      <c r="D3020" s="146">
        <v>52.48</v>
      </c>
    </row>
    <row r="3021" spans="1:4" ht="40.5">
      <c r="A3021" s="143">
        <v>92018</v>
      </c>
      <c r="B3021" s="144" t="s">
        <v>4235</v>
      </c>
      <c r="C3021" s="143" t="s">
        <v>14</v>
      </c>
      <c r="D3021" s="146">
        <v>54.33</v>
      </c>
    </row>
    <row r="3022" spans="1:4" ht="40.5">
      <c r="A3022" s="143">
        <v>92019</v>
      </c>
      <c r="B3022" s="144" t="s">
        <v>4236</v>
      </c>
      <c r="C3022" s="143" t="s">
        <v>14</v>
      </c>
      <c r="D3022" s="146">
        <v>64.11</v>
      </c>
    </row>
    <row r="3023" spans="1:4" ht="40.5">
      <c r="A3023" s="143">
        <v>92020</v>
      </c>
      <c r="B3023" s="144" t="s">
        <v>4237</v>
      </c>
      <c r="C3023" s="143" t="s">
        <v>14</v>
      </c>
      <c r="D3023" s="146">
        <v>80.34</v>
      </c>
    </row>
    <row r="3024" spans="1:4" ht="40.5">
      <c r="A3024" s="143">
        <v>92021</v>
      </c>
      <c r="B3024" s="144" t="s">
        <v>4238</v>
      </c>
      <c r="C3024" s="143" t="s">
        <v>14</v>
      </c>
      <c r="D3024" s="146">
        <v>90.12</v>
      </c>
    </row>
    <row r="3025" spans="1:4" ht="54">
      <c r="A3025" s="143">
        <v>92022</v>
      </c>
      <c r="B3025" s="144" t="s">
        <v>3181</v>
      </c>
      <c r="C3025" s="143" t="s">
        <v>14</v>
      </c>
      <c r="D3025" s="146">
        <v>29.76</v>
      </c>
    </row>
    <row r="3026" spans="1:4" ht="54">
      <c r="A3026" s="143">
        <v>92023</v>
      </c>
      <c r="B3026" s="144" t="s">
        <v>3451</v>
      </c>
      <c r="C3026" s="143" t="s">
        <v>14</v>
      </c>
      <c r="D3026" s="146">
        <v>35.89</v>
      </c>
    </row>
    <row r="3027" spans="1:4" ht="54">
      <c r="A3027" s="143">
        <v>92024</v>
      </c>
      <c r="B3027" s="144" t="s">
        <v>4239</v>
      </c>
      <c r="C3027" s="143" t="s">
        <v>14</v>
      </c>
      <c r="D3027" s="146">
        <v>45.48</v>
      </c>
    </row>
    <row r="3028" spans="1:4" ht="54">
      <c r="A3028" s="143">
        <v>92025</v>
      </c>
      <c r="B3028" s="144" t="s">
        <v>3459</v>
      </c>
      <c r="C3028" s="143" t="s">
        <v>14</v>
      </c>
      <c r="D3028" s="146">
        <v>51.61</v>
      </c>
    </row>
    <row r="3029" spans="1:4" ht="54">
      <c r="A3029" s="143">
        <v>92026</v>
      </c>
      <c r="B3029" s="144" t="s">
        <v>4240</v>
      </c>
      <c r="C3029" s="143" t="s">
        <v>14</v>
      </c>
      <c r="D3029" s="146">
        <v>41.57</v>
      </c>
    </row>
    <row r="3030" spans="1:4" ht="54">
      <c r="A3030" s="143">
        <v>92027</v>
      </c>
      <c r="B3030" s="144" t="s">
        <v>3483</v>
      </c>
      <c r="C3030" s="143" t="s">
        <v>14</v>
      </c>
      <c r="D3030" s="146">
        <v>47.7</v>
      </c>
    </row>
    <row r="3031" spans="1:4" ht="54">
      <c r="A3031" s="143">
        <v>92028</v>
      </c>
      <c r="B3031" s="144" t="s">
        <v>4241</v>
      </c>
      <c r="C3031" s="143" t="s">
        <v>14</v>
      </c>
      <c r="D3031" s="146">
        <v>34.590000000000003</v>
      </c>
    </row>
    <row r="3032" spans="1:4" ht="54">
      <c r="A3032" s="143">
        <v>92029</v>
      </c>
      <c r="B3032" s="144" t="s">
        <v>4242</v>
      </c>
      <c r="C3032" s="143" t="s">
        <v>14</v>
      </c>
      <c r="D3032" s="146">
        <v>40.72</v>
      </c>
    </row>
    <row r="3033" spans="1:4" ht="54">
      <c r="A3033" s="143">
        <v>92030</v>
      </c>
      <c r="B3033" s="144" t="s">
        <v>4243</v>
      </c>
      <c r="C3033" s="143" t="s">
        <v>14</v>
      </c>
      <c r="D3033" s="146">
        <v>50.26</v>
      </c>
    </row>
    <row r="3034" spans="1:4" ht="54">
      <c r="A3034" s="143">
        <v>92031</v>
      </c>
      <c r="B3034" s="144" t="s">
        <v>4244</v>
      </c>
      <c r="C3034" s="143" t="s">
        <v>14</v>
      </c>
      <c r="D3034" s="146">
        <v>56.39</v>
      </c>
    </row>
    <row r="3035" spans="1:4" ht="54">
      <c r="A3035" s="143">
        <v>92032</v>
      </c>
      <c r="B3035" s="144" t="s">
        <v>4245</v>
      </c>
      <c r="C3035" s="143" t="s">
        <v>14</v>
      </c>
      <c r="D3035" s="146">
        <v>51.18</v>
      </c>
    </row>
    <row r="3036" spans="1:4" ht="54">
      <c r="A3036" s="143">
        <v>92033</v>
      </c>
      <c r="B3036" s="144" t="s">
        <v>4246</v>
      </c>
      <c r="C3036" s="143" t="s">
        <v>14</v>
      </c>
      <c r="D3036" s="146">
        <v>57.31</v>
      </c>
    </row>
    <row r="3037" spans="1:4" ht="67.5">
      <c r="A3037" s="143">
        <v>92034</v>
      </c>
      <c r="B3037" s="144" t="s">
        <v>4247</v>
      </c>
      <c r="C3037" s="143" t="s">
        <v>14</v>
      </c>
      <c r="D3037" s="146">
        <v>46.4</v>
      </c>
    </row>
    <row r="3038" spans="1:4" ht="67.5">
      <c r="A3038" s="143">
        <v>92035</v>
      </c>
      <c r="B3038" s="144" t="s">
        <v>4248</v>
      </c>
      <c r="C3038" s="143" t="s">
        <v>14</v>
      </c>
      <c r="D3038" s="146">
        <v>52.53</v>
      </c>
    </row>
    <row r="3039" spans="1:4" ht="54">
      <c r="A3039" s="143">
        <v>97583</v>
      </c>
      <c r="B3039" s="144" t="s">
        <v>8022</v>
      </c>
      <c r="C3039" s="143" t="s">
        <v>14</v>
      </c>
      <c r="D3039" s="146">
        <v>106.73</v>
      </c>
    </row>
    <row r="3040" spans="1:4" ht="54">
      <c r="A3040" s="143">
        <v>97584</v>
      </c>
      <c r="B3040" s="144" t="s">
        <v>8023</v>
      </c>
      <c r="C3040" s="143" t="s">
        <v>14</v>
      </c>
      <c r="D3040" s="146">
        <v>152.65</v>
      </c>
    </row>
    <row r="3041" spans="1:4" ht="54">
      <c r="A3041" s="143">
        <v>97585</v>
      </c>
      <c r="B3041" s="144" t="s">
        <v>8024</v>
      </c>
      <c r="C3041" s="143" t="s">
        <v>14</v>
      </c>
      <c r="D3041" s="146">
        <v>145.4</v>
      </c>
    </row>
    <row r="3042" spans="1:4" ht="54">
      <c r="A3042" s="143">
        <v>97586</v>
      </c>
      <c r="B3042" s="144" t="s">
        <v>8025</v>
      </c>
      <c r="C3042" s="143" t="s">
        <v>14</v>
      </c>
      <c r="D3042" s="146">
        <v>200.85</v>
      </c>
    </row>
    <row r="3043" spans="1:4" ht="54">
      <c r="A3043" s="143">
        <v>97587</v>
      </c>
      <c r="B3043" s="144" t="s">
        <v>8026</v>
      </c>
      <c r="C3043" s="143" t="s">
        <v>14</v>
      </c>
      <c r="D3043" s="146">
        <v>375.7</v>
      </c>
    </row>
    <row r="3044" spans="1:4" ht="54">
      <c r="A3044" s="143">
        <v>97589</v>
      </c>
      <c r="B3044" s="144" t="s">
        <v>8027</v>
      </c>
      <c r="C3044" s="143" t="s">
        <v>14</v>
      </c>
      <c r="D3044" s="146">
        <v>32.56</v>
      </c>
    </row>
    <row r="3045" spans="1:4" ht="54">
      <c r="A3045" s="143">
        <v>97590</v>
      </c>
      <c r="B3045" s="144" t="s">
        <v>8028</v>
      </c>
      <c r="C3045" s="143" t="s">
        <v>14</v>
      </c>
      <c r="D3045" s="146">
        <v>109.17</v>
      </c>
    </row>
    <row r="3046" spans="1:4" ht="54">
      <c r="A3046" s="143">
        <v>97591</v>
      </c>
      <c r="B3046" s="144" t="s">
        <v>8029</v>
      </c>
      <c r="C3046" s="143" t="s">
        <v>14</v>
      </c>
      <c r="D3046" s="146">
        <v>135.61000000000001</v>
      </c>
    </row>
    <row r="3047" spans="1:4" ht="40.5">
      <c r="A3047" s="143">
        <v>97593</v>
      </c>
      <c r="B3047" s="144" t="s">
        <v>8030</v>
      </c>
      <c r="C3047" s="143" t="s">
        <v>14</v>
      </c>
      <c r="D3047" s="146">
        <v>169.88</v>
      </c>
    </row>
    <row r="3048" spans="1:4" ht="54">
      <c r="A3048" s="143">
        <v>97594</v>
      </c>
      <c r="B3048" s="144" t="s">
        <v>8031</v>
      </c>
      <c r="C3048" s="143" t="s">
        <v>14</v>
      </c>
      <c r="D3048" s="146">
        <v>138.88999999999999</v>
      </c>
    </row>
    <row r="3049" spans="1:4" ht="40.5">
      <c r="A3049" s="143">
        <v>97595</v>
      </c>
      <c r="B3049" s="144" t="s">
        <v>8032</v>
      </c>
      <c r="C3049" s="143" t="s">
        <v>14</v>
      </c>
      <c r="D3049" s="146">
        <v>124.21</v>
      </c>
    </row>
    <row r="3050" spans="1:4" ht="40.5">
      <c r="A3050" s="143">
        <v>97596</v>
      </c>
      <c r="B3050" s="144" t="s">
        <v>8033</v>
      </c>
      <c r="C3050" s="143" t="s">
        <v>14</v>
      </c>
      <c r="D3050" s="146">
        <v>82.82</v>
      </c>
    </row>
    <row r="3051" spans="1:4" ht="40.5">
      <c r="A3051" s="143">
        <v>97597</v>
      </c>
      <c r="B3051" s="144" t="s">
        <v>8034</v>
      </c>
      <c r="C3051" s="143" t="s">
        <v>14</v>
      </c>
      <c r="D3051" s="146">
        <v>85.98</v>
      </c>
    </row>
    <row r="3052" spans="1:4" ht="40.5">
      <c r="A3052" s="143">
        <v>97598</v>
      </c>
      <c r="B3052" s="144" t="s">
        <v>8035</v>
      </c>
      <c r="C3052" s="143" t="s">
        <v>14</v>
      </c>
      <c r="D3052" s="146">
        <v>80.69</v>
      </c>
    </row>
    <row r="3053" spans="1:4" ht="40.5">
      <c r="A3053" s="143">
        <v>97599</v>
      </c>
      <c r="B3053" s="144" t="s">
        <v>8036</v>
      </c>
      <c r="C3053" s="143" t="s">
        <v>14</v>
      </c>
      <c r="D3053" s="146">
        <v>23.18</v>
      </c>
    </row>
    <row r="3054" spans="1:4" ht="27">
      <c r="A3054" s="143">
        <v>97609</v>
      </c>
      <c r="B3054" s="144" t="s">
        <v>8037</v>
      </c>
      <c r="C3054" s="143" t="s">
        <v>14</v>
      </c>
      <c r="D3054" s="146">
        <v>14.61</v>
      </c>
    </row>
    <row r="3055" spans="1:4" ht="27">
      <c r="A3055" s="143">
        <v>97610</v>
      </c>
      <c r="B3055" s="144" t="s">
        <v>8038</v>
      </c>
      <c r="C3055" s="143" t="s">
        <v>14</v>
      </c>
      <c r="D3055" s="146">
        <v>15.56</v>
      </c>
    </row>
    <row r="3056" spans="1:4" ht="40.5">
      <c r="A3056" s="143">
        <v>97611</v>
      </c>
      <c r="B3056" s="144" t="s">
        <v>8039</v>
      </c>
      <c r="C3056" s="143" t="s">
        <v>14</v>
      </c>
      <c r="D3056" s="146">
        <v>16.86</v>
      </c>
    </row>
    <row r="3057" spans="1:4" ht="40.5">
      <c r="A3057" s="143">
        <v>97612</v>
      </c>
      <c r="B3057" s="144" t="s">
        <v>8040</v>
      </c>
      <c r="C3057" s="143" t="s">
        <v>14</v>
      </c>
      <c r="D3057" s="146">
        <v>18.059999999999999</v>
      </c>
    </row>
    <row r="3058" spans="1:4" ht="40.5">
      <c r="A3058" s="143">
        <v>97613</v>
      </c>
      <c r="B3058" s="144" t="s">
        <v>8041</v>
      </c>
      <c r="C3058" s="143" t="s">
        <v>14</v>
      </c>
      <c r="D3058" s="146">
        <v>22.06</v>
      </c>
    </row>
    <row r="3059" spans="1:4" ht="40.5">
      <c r="A3059" s="143">
        <v>97614</v>
      </c>
      <c r="B3059" s="144" t="s">
        <v>8042</v>
      </c>
      <c r="C3059" s="143" t="s">
        <v>14</v>
      </c>
      <c r="D3059" s="146">
        <v>36.49</v>
      </c>
    </row>
    <row r="3060" spans="1:4" ht="40.5">
      <c r="A3060" s="143">
        <v>97615</v>
      </c>
      <c r="B3060" s="144" t="s">
        <v>8043</v>
      </c>
      <c r="C3060" s="143" t="s">
        <v>14</v>
      </c>
      <c r="D3060" s="146">
        <v>59.16</v>
      </c>
    </row>
    <row r="3061" spans="1:4" ht="40.5">
      <c r="A3061" s="143">
        <v>97616</v>
      </c>
      <c r="B3061" s="144" t="s">
        <v>8044</v>
      </c>
      <c r="C3061" s="143" t="s">
        <v>14</v>
      </c>
      <c r="D3061" s="146">
        <v>69.36</v>
      </c>
    </row>
    <row r="3062" spans="1:4" ht="40.5">
      <c r="A3062" s="143">
        <v>97617</v>
      </c>
      <c r="B3062" s="144" t="s">
        <v>8045</v>
      </c>
      <c r="C3062" s="143" t="s">
        <v>14</v>
      </c>
      <c r="D3062" s="146">
        <v>69.180000000000007</v>
      </c>
    </row>
    <row r="3063" spans="1:4" ht="40.5">
      <c r="A3063" s="143">
        <v>97618</v>
      </c>
      <c r="B3063" s="144" t="s">
        <v>8046</v>
      </c>
      <c r="C3063" s="143" t="s">
        <v>14</v>
      </c>
      <c r="D3063" s="146">
        <v>60.85</v>
      </c>
    </row>
    <row r="3064" spans="1:4" ht="27">
      <c r="A3064" s="143">
        <v>100902</v>
      </c>
      <c r="B3064" s="144" t="s">
        <v>8047</v>
      </c>
      <c r="C3064" s="143" t="s">
        <v>14</v>
      </c>
      <c r="D3064" s="146">
        <v>24.02</v>
      </c>
    </row>
    <row r="3065" spans="1:4" ht="40.5">
      <c r="A3065" s="143">
        <v>100903</v>
      </c>
      <c r="B3065" s="144" t="s">
        <v>8048</v>
      </c>
      <c r="C3065" s="143" t="s">
        <v>14</v>
      </c>
      <c r="D3065" s="146">
        <v>28.22</v>
      </c>
    </row>
    <row r="3066" spans="1:4" ht="54">
      <c r="A3066" s="143">
        <v>100904</v>
      </c>
      <c r="B3066" s="144" t="s">
        <v>8049</v>
      </c>
      <c r="C3066" s="143" t="s">
        <v>14</v>
      </c>
      <c r="D3066" s="146">
        <v>106.73</v>
      </c>
    </row>
    <row r="3067" spans="1:4" ht="54">
      <c r="A3067" s="143">
        <v>100905</v>
      </c>
      <c r="B3067" s="144" t="s">
        <v>8050</v>
      </c>
      <c r="C3067" s="143" t="s">
        <v>14</v>
      </c>
      <c r="D3067" s="146">
        <v>290.8</v>
      </c>
    </row>
    <row r="3068" spans="1:4" ht="54">
      <c r="A3068" s="143">
        <v>100906</v>
      </c>
      <c r="B3068" s="144" t="s">
        <v>8051</v>
      </c>
      <c r="C3068" s="143" t="s">
        <v>14</v>
      </c>
      <c r="D3068" s="146">
        <v>401.7</v>
      </c>
    </row>
    <row r="3069" spans="1:4" ht="40.5">
      <c r="A3069" s="143">
        <v>100919</v>
      </c>
      <c r="B3069" s="144" t="s">
        <v>8052</v>
      </c>
      <c r="C3069" s="143" t="s">
        <v>14</v>
      </c>
      <c r="D3069" s="146">
        <v>41.21</v>
      </c>
    </row>
    <row r="3070" spans="1:4" ht="40.5">
      <c r="A3070" s="143">
        <v>100920</v>
      </c>
      <c r="B3070" s="144" t="s">
        <v>8053</v>
      </c>
      <c r="C3070" s="143" t="s">
        <v>14</v>
      </c>
      <c r="D3070" s="146">
        <v>67.83</v>
      </c>
    </row>
    <row r="3071" spans="1:4" ht="40.5">
      <c r="A3071" s="143">
        <v>100921</v>
      </c>
      <c r="B3071" s="144" t="s">
        <v>8054</v>
      </c>
      <c r="C3071" s="143" t="s">
        <v>14</v>
      </c>
      <c r="D3071" s="146">
        <v>73.13</v>
      </c>
    </row>
    <row r="3072" spans="1:4" ht="40.5">
      <c r="A3072" s="143">
        <v>100922</v>
      </c>
      <c r="B3072" s="144" t="s">
        <v>8055</v>
      </c>
      <c r="C3072" s="143" t="s">
        <v>14</v>
      </c>
      <c r="D3072" s="146">
        <v>52.95</v>
      </c>
    </row>
    <row r="3073" spans="1:4" ht="40.5">
      <c r="A3073" s="143">
        <v>100923</v>
      </c>
      <c r="B3073" s="144" t="s">
        <v>8056</v>
      </c>
      <c r="C3073" s="143" t="s">
        <v>14</v>
      </c>
      <c r="D3073" s="146">
        <v>62.85</v>
      </c>
    </row>
    <row r="3074" spans="1:4" ht="40.5">
      <c r="A3074" s="143">
        <v>103782</v>
      </c>
      <c r="B3074" s="144" t="s">
        <v>10271</v>
      </c>
      <c r="C3074" s="143" t="s">
        <v>14</v>
      </c>
      <c r="D3074" s="146">
        <v>30.66</v>
      </c>
    </row>
    <row r="3075" spans="1:4" ht="67.5">
      <c r="A3075" s="143">
        <v>101489</v>
      </c>
      <c r="B3075" s="144" t="s">
        <v>10272</v>
      </c>
      <c r="C3075" s="143" t="s">
        <v>14</v>
      </c>
      <c r="D3075" s="146">
        <v>1318.77</v>
      </c>
    </row>
    <row r="3076" spans="1:4" ht="67.5">
      <c r="A3076" s="143">
        <v>101490</v>
      </c>
      <c r="B3076" s="144" t="s">
        <v>10273</v>
      </c>
      <c r="C3076" s="143" t="s">
        <v>14</v>
      </c>
      <c r="D3076" s="146">
        <v>1405.67</v>
      </c>
    </row>
    <row r="3077" spans="1:4" ht="67.5">
      <c r="A3077" s="143">
        <v>101491</v>
      </c>
      <c r="B3077" s="144" t="s">
        <v>10274</v>
      </c>
      <c r="C3077" s="143" t="s">
        <v>14</v>
      </c>
      <c r="D3077" s="146">
        <v>1443.84</v>
      </c>
    </row>
    <row r="3078" spans="1:4" ht="67.5">
      <c r="A3078" s="143">
        <v>101492</v>
      </c>
      <c r="B3078" s="144" t="s">
        <v>10275</v>
      </c>
      <c r="C3078" s="143" t="s">
        <v>14</v>
      </c>
      <c r="D3078" s="146">
        <v>1573.21</v>
      </c>
    </row>
    <row r="3079" spans="1:4" ht="67.5">
      <c r="A3079" s="143">
        <v>101493</v>
      </c>
      <c r="B3079" s="144" t="s">
        <v>10276</v>
      </c>
      <c r="C3079" s="143" t="s">
        <v>14</v>
      </c>
      <c r="D3079" s="146">
        <v>1307.93</v>
      </c>
    </row>
    <row r="3080" spans="1:4" ht="67.5">
      <c r="A3080" s="143">
        <v>101494</v>
      </c>
      <c r="B3080" s="144" t="s">
        <v>10277</v>
      </c>
      <c r="C3080" s="143" t="s">
        <v>14</v>
      </c>
      <c r="D3080" s="146">
        <v>1394.83</v>
      </c>
    </row>
    <row r="3081" spans="1:4" ht="67.5">
      <c r="A3081" s="143">
        <v>101495</v>
      </c>
      <c r="B3081" s="144" t="s">
        <v>10278</v>
      </c>
      <c r="C3081" s="143" t="s">
        <v>14</v>
      </c>
      <c r="D3081" s="146">
        <v>1433</v>
      </c>
    </row>
    <row r="3082" spans="1:4" ht="67.5">
      <c r="A3082" s="143">
        <v>101496</v>
      </c>
      <c r="B3082" s="144" t="s">
        <v>10279</v>
      </c>
      <c r="C3082" s="143" t="s">
        <v>14</v>
      </c>
      <c r="D3082" s="146">
        <v>1562.37</v>
      </c>
    </row>
    <row r="3083" spans="1:4" ht="54">
      <c r="A3083" s="143">
        <v>101497</v>
      </c>
      <c r="B3083" s="144" t="s">
        <v>10280</v>
      </c>
      <c r="C3083" s="143" t="s">
        <v>14</v>
      </c>
      <c r="D3083" s="146">
        <v>1557.07</v>
      </c>
    </row>
    <row r="3084" spans="1:4" ht="54">
      <c r="A3084" s="143">
        <v>101498</v>
      </c>
      <c r="B3084" s="144" t="s">
        <v>10281</v>
      </c>
      <c r="C3084" s="143" t="s">
        <v>14</v>
      </c>
      <c r="D3084" s="146">
        <v>1688.61</v>
      </c>
    </row>
    <row r="3085" spans="1:4" ht="54">
      <c r="A3085" s="143">
        <v>101499</v>
      </c>
      <c r="B3085" s="144" t="s">
        <v>10282</v>
      </c>
      <c r="C3085" s="143" t="s">
        <v>14</v>
      </c>
      <c r="D3085" s="146">
        <v>1746.38</v>
      </c>
    </row>
    <row r="3086" spans="1:4" ht="54">
      <c r="A3086" s="143">
        <v>101500</v>
      </c>
      <c r="B3086" s="144" t="s">
        <v>10283</v>
      </c>
      <c r="C3086" s="143" t="s">
        <v>14</v>
      </c>
      <c r="D3086" s="146">
        <v>1929.26</v>
      </c>
    </row>
    <row r="3087" spans="1:4" ht="54">
      <c r="A3087" s="143">
        <v>101501</v>
      </c>
      <c r="B3087" s="144" t="s">
        <v>10284</v>
      </c>
      <c r="C3087" s="143" t="s">
        <v>14</v>
      </c>
      <c r="D3087" s="146">
        <v>1553.17</v>
      </c>
    </row>
    <row r="3088" spans="1:4" ht="54">
      <c r="A3088" s="143">
        <v>101502</v>
      </c>
      <c r="B3088" s="144" t="s">
        <v>10285</v>
      </c>
      <c r="C3088" s="143" t="s">
        <v>14</v>
      </c>
      <c r="D3088" s="146">
        <v>1684.71</v>
      </c>
    </row>
    <row r="3089" spans="1:4" ht="54">
      <c r="A3089" s="143">
        <v>101503</v>
      </c>
      <c r="B3089" s="144" t="s">
        <v>10286</v>
      </c>
      <c r="C3089" s="143" t="s">
        <v>14</v>
      </c>
      <c r="D3089" s="146">
        <v>1742.48</v>
      </c>
    </row>
    <row r="3090" spans="1:4" ht="54">
      <c r="A3090" s="143">
        <v>101504</v>
      </c>
      <c r="B3090" s="144" t="s">
        <v>10287</v>
      </c>
      <c r="C3090" s="143" t="s">
        <v>14</v>
      </c>
      <c r="D3090" s="146">
        <v>1925.36</v>
      </c>
    </row>
    <row r="3091" spans="1:4" ht="67.5">
      <c r="A3091" s="143">
        <v>101505</v>
      </c>
      <c r="B3091" s="144" t="s">
        <v>10288</v>
      </c>
      <c r="C3091" s="143" t="s">
        <v>14</v>
      </c>
      <c r="D3091" s="146">
        <v>1663.33</v>
      </c>
    </row>
    <row r="3092" spans="1:4" ht="67.5">
      <c r="A3092" s="143">
        <v>101506</v>
      </c>
      <c r="B3092" s="144" t="s">
        <v>10289</v>
      </c>
      <c r="C3092" s="143" t="s">
        <v>14</v>
      </c>
      <c r="D3092" s="146">
        <v>1838.71</v>
      </c>
    </row>
    <row r="3093" spans="1:4" ht="67.5">
      <c r="A3093" s="143">
        <v>101507</v>
      </c>
      <c r="B3093" s="144" t="s">
        <v>10290</v>
      </c>
      <c r="C3093" s="143" t="s">
        <v>14</v>
      </c>
      <c r="D3093" s="146">
        <v>1915.75</v>
      </c>
    </row>
    <row r="3094" spans="1:4" ht="67.5">
      <c r="A3094" s="143">
        <v>101508</v>
      </c>
      <c r="B3094" s="144" t="s">
        <v>10291</v>
      </c>
      <c r="C3094" s="143" t="s">
        <v>14</v>
      </c>
      <c r="D3094" s="146">
        <v>2151.1799999999998</v>
      </c>
    </row>
    <row r="3095" spans="1:4" ht="54">
      <c r="A3095" s="143">
        <v>101509</v>
      </c>
      <c r="B3095" s="144" t="s">
        <v>10292</v>
      </c>
      <c r="C3095" s="143" t="s">
        <v>14</v>
      </c>
      <c r="D3095" s="146">
        <v>1871.16</v>
      </c>
    </row>
    <row r="3096" spans="1:4" ht="54">
      <c r="A3096" s="143">
        <v>101510</v>
      </c>
      <c r="B3096" s="144" t="s">
        <v>10293</v>
      </c>
      <c r="C3096" s="143" t="s">
        <v>14</v>
      </c>
      <c r="D3096" s="146">
        <v>2046.54</v>
      </c>
    </row>
    <row r="3097" spans="1:4" ht="54">
      <c r="A3097" s="143">
        <v>101511</v>
      </c>
      <c r="B3097" s="144" t="s">
        <v>10294</v>
      </c>
      <c r="C3097" s="143" t="s">
        <v>14</v>
      </c>
      <c r="D3097" s="146">
        <v>2123.58</v>
      </c>
    </row>
    <row r="3098" spans="1:4" ht="54">
      <c r="A3098" s="143">
        <v>101512</v>
      </c>
      <c r="B3098" s="144" t="s">
        <v>10295</v>
      </c>
      <c r="C3098" s="143" t="s">
        <v>14</v>
      </c>
      <c r="D3098" s="146">
        <v>2359.0100000000002</v>
      </c>
    </row>
    <row r="3099" spans="1:4" ht="67.5">
      <c r="A3099" s="143">
        <v>101513</v>
      </c>
      <c r="B3099" s="144" t="s">
        <v>10296</v>
      </c>
      <c r="C3099" s="143" t="s">
        <v>14</v>
      </c>
      <c r="D3099" s="146">
        <v>727.11</v>
      </c>
    </row>
    <row r="3100" spans="1:4" ht="67.5">
      <c r="A3100" s="143">
        <v>101514</v>
      </c>
      <c r="B3100" s="144" t="s">
        <v>10297</v>
      </c>
      <c r="C3100" s="143" t="s">
        <v>14</v>
      </c>
      <c r="D3100" s="146">
        <v>831.39</v>
      </c>
    </row>
    <row r="3101" spans="1:4" ht="67.5">
      <c r="A3101" s="143">
        <v>101515</v>
      </c>
      <c r="B3101" s="144" t="s">
        <v>10298</v>
      </c>
      <c r="C3101" s="143" t="s">
        <v>14</v>
      </c>
      <c r="D3101" s="146">
        <v>877.2</v>
      </c>
    </row>
    <row r="3102" spans="1:4" ht="67.5">
      <c r="A3102" s="143">
        <v>101516</v>
      </c>
      <c r="B3102" s="144" t="s">
        <v>10299</v>
      </c>
      <c r="C3102" s="143" t="s">
        <v>14</v>
      </c>
      <c r="D3102" s="146">
        <v>1002.2</v>
      </c>
    </row>
    <row r="3103" spans="1:4" ht="67.5">
      <c r="A3103" s="143">
        <v>101517</v>
      </c>
      <c r="B3103" s="144" t="s">
        <v>10300</v>
      </c>
      <c r="C3103" s="143" t="s">
        <v>14</v>
      </c>
      <c r="D3103" s="146">
        <v>716.27</v>
      </c>
    </row>
    <row r="3104" spans="1:4" ht="67.5">
      <c r="A3104" s="143">
        <v>101518</v>
      </c>
      <c r="B3104" s="144" t="s">
        <v>10301</v>
      </c>
      <c r="C3104" s="143" t="s">
        <v>14</v>
      </c>
      <c r="D3104" s="146">
        <v>820.55</v>
      </c>
    </row>
    <row r="3105" spans="1:4" ht="67.5">
      <c r="A3105" s="143">
        <v>101519</v>
      </c>
      <c r="B3105" s="144" t="s">
        <v>10302</v>
      </c>
      <c r="C3105" s="143" t="s">
        <v>14</v>
      </c>
      <c r="D3105" s="146">
        <v>866.36</v>
      </c>
    </row>
    <row r="3106" spans="1:4" ht="67.5">
      <c r="A3106" s="143">
        <v>101520</v>
      </c>
      <c r="B3106" s="144" t="s">
        <v>10303</v>
      </c>
      <c r="C3106" s="143" t="s">
        <v>14</v>
      </c>
      <c r="D3106" s="146">
        <v>991.36</v>
      </c>
    </row>
    <row r="3107" spans="1:4" ht="67.5">
      <c r="A3107" s="143">
        <v>101521</v>
      </c>
      <c r="B3107" s="144" t="s">
        <v>10304</v>
      </c>
      <c r="C3107" s="143" t="s">
        <v>14</v>
      </c>
      <c r="D3107" s="146">
        <v>979.71</v>
      </c>
    </row>
    <row r="3108" spans="1:4" ht="67.5">
      <c r="A3108" s="143">
        <v>101522</v>
      </c>
      <c r="B3108" s="144" t="s">
        <v>10305</v>
      </c>
      <c r="C3108" s="143" t="s">
        <v>14</v>
      </c>
      <c r="D3108" s="146">
        <v>1136.1300000000001</v>
      </c>
    </row>
    <row r="3109" spans="1:4" ht="67.5">
      <c r="A3109" s="143">
        <v>101523</v>
      </c>
      <c r="B3109" s="144" t="s">
        <v>10306</v>
      </c>
      <c r="C3109" s="143" t="s">
        <v>14</v>
      </c>
      <c r="D3109" s="146">
        <v>1204.83</v>
      </c>
    </row>
    <row r="3110" spans="1:4" ht="67.5">
      <c r="A3110" s="143">
        <v>101524</v>
      </c>
      <c r="B3110" s="144" t="s">
        <v>10307</v>
      </c>
      <c r="C3110" s="143" t="s">
        <v>14</v>
      </c>
      <c r="D3110" s="146">
        <v>1392.34</v>
      </c>
    </row>
    <row r="3111" spans="1:4" ht="67.5">
      <c r="A3111" s="143">
        <v>101525</v>
      </c>
      <c r="B3111" s="144" t="s">
        <v>10308</v>
      </c>
      <c r="C3111" s="143" t="s">
        <v>14</v>
      </c>
      <c r="D3111" s="146">
        <v>975.8</v>
      </c>
    </row>
    <row r="3112" spans="1:4" ht="67.5">
      <c r="A3112" s="143">
        <v>101526</v>
      </c>
      <c r="B3112" s="144" t="s">
        <v>10309</v>
      </c>
      <c r="C3112" s="143" t="s">
        <v>14</v>
      </c>
      <c r="D3112" s="146">
        <v>1132.22</v>
      </c>
    </row>
    <row r="3113" spans="1:4" ht="67.5">
      <c r="A3113" s="143">
        <v>101527</v>
      </c>
      <c r="B3113" s="144" t="s">
        <v>10310</v>
      </c>
      <c r="C3113" s="143" t="s">
        <v>14</v>
      </c>
      <c r="D3113" s="146">
        <v>1200.92</v>
      </c>
    </row>
    <row r="3114" spans="1:4" ht="67.5">
      <c r="A3114" s="143">
        <v>101528</v>
      </c>
      <c r="B3114" s="144" t="s">
        <v>10311</v>
      </c>
      <c r="C3114" s="143" t="s">
        <v>14</v>
      </c>
      <c r="D3114" s="146">
        <v>1388.43</v>
      </c>
    </row>
    <row r="3115" spans="1:4" ht="67.5">
      <c r="A3115" s="143">
        <v>101529</v>
      </c>
      <c r="B3115" s="144" t="s">
        <v>10312</v>
      </c>
      <c r="C3115" s="143" t="s">
        <v>14</v>
      </c>
      <c r="D3115" s="146">
        <v>1101.76</v>
      </c>
    </row>
    <row r="3116" spans="1:4" ht="67.5">
      <c r="A3116" s="143">
        <v>101530</v>
      </c>
      <c r="B3116" s="144" t="s">
        <v>10313</v>
      </c>
      <c r="C3116" s="143" t="s">
        <v>14</v>
      </c>
      <c r="D3116" s="146">
        <v>1310.32</v>
      </c>
    </row>
    <row r="3117" spans="1:4" ht="67.5">
      <c r="A3117" s="143">
        <v>101531</v>
      </c>
      <c r="B3117" s="144" t="s">
        <v>10314</v>
      </c>
      <c r="C3117" s="143" t="s">
        <v>14</v>
      </c>
      <c r="D3117" s="146">
        <v>1401.93</v>
      </c>
    </row>
    <row r="3118" spans="1:4" ht="67.5">
      <c r="A3118" s="143">
        <v>101532</v>
      </c>
      <c r="B3118" s="144" t="s">
        <v>10315</v>
      </c>
      <c r="C3118" s="143" t="s">
        <v>14</v>
      </c>
      <c r="D3118" s="146">
        <v>1651.94</v>
      </c>
    </row>
    <row r="3119" spans="1:4" ht="67.5">
      <c r="A3119" s="143">
        <v>101533</v>
      </c>
      <c r="B3119" s="144" t="s">
        <v>10316</v>
      </c>
      <c r="C3119" s="143" t="s">
        <v>14</v>
      </c>
      <c r="D3119" s="146">
        <v>1309.58</v>
      </c>
    </row>
    <row r="3120" spans="1:4" ht="67.5">
      <c r="A3120" s="143">
        <v>101534</v>
      </c>
      <c r="B3120" s="144" t="s">
        <v>10317</v>
      </c>
      <c r="C3120" s="143" t="s">
        <v>14</v>
      </c>
      <c r="D3120" s="146">
        <v>1518.14</v>
      </c>
    </row>
    <row r="3121" spans="1:4" ht="67.5">
      <c r="A3121" s="143">
        <v>101535</v>
      </c>
      <c r="B3121" s="144" t="s">
        <v>10318</v>
      </c>
      <c r="C3121" s="143" t="s">
        <v>14</v>
      </c>
      <c r="D3121" s="146">
        <v>1609.75</v>
      </c>
    </row>
    <row r="3122" spans="1:4" ht="67.5">
      <c r="A3122" s="143">
        <v>101536</v>
      </c>
      <c r="B3122" s="144" t="s">
        <v>10319</v>
      </c>
      <c r="C3122" s="143" t="s">
        <v>14</v>
      </c>
      <c r="D3122" s="146">
        <v>1859.76</v>
      </c>
    </row>
    <row r="3123" spans="1:4" ht="40.5">
      <c r="A3123" s="143">
        <v>101537</v>
      </c>
      <c r="B3123" s="144" t="s">
        <v>10320</v>
      </c>
      <c r="C3123" s="143" t="s">
        <v>14</v>
      </c>
      <c r="D3123" s="146">
        <v>110.16</v>
      </c>
    </row>
    <row r="3124" spans="1:4" ht="40.5">
      <c r="A3124" s="143">
        <v>101538</v>
      </c>
      <c r="B3124" s="144" t="s">
        <v>10321</v>
      </c>
      <c r="C3124" s="143" t="s">
        <v>14</v>
      </c>
      <c r="D3124" s="146">
        <v>46.11</v>
      </c>
    </row>
    <row r="3125" spans="1:4" ht="40.5">
      <c r="A3125" s="143">
        <v>101539</v>
      </c>
      <c r="B3125" s="144" t="s">
        <v>10322</v>
      </c>
      <c r="C3125" s="143" t="s">
        <v>14</v>
      </c>
      <c r="D3125" s="146">
        <v>74.819999999999993</v>
      </c>
    </row>
    <row r="3126" spans="1:4" ht="40.5">
      <c r="A3126" s="143">
        <v>101540</v>
      </c>
      <c r="B3126" s="144" t="s">
        <v>10323</v>
      </c>
      <c r="C3126" s="143" t="s">
        <v>14</v>
      </c>
      <c r="D3126" s="146">
        <v>127.71</v>
      </c>
    </row>
    <row r="3127" spans="1:4" ht="40.5">
      <c r="A3127" s="143">
        <v>101541</v>
      </c>
      <c r="B3127" s="144" t="s">
        <v>10324</v>
      </c>
      <c r="C3127" s="143" t="s">
        <v>14</v>
      </c>
      <c r="D3127" s="146">
        <v>166.2</v>
      </c>
    </row>
    <row r="3128" spans="1:4" ht="40.5">
      <c r="A3128" s="143">
        <v>101542</v>
      </c>
      <c r="B3128" s="144" t="s">
        <v>10325</v>
      </c>
      <c r="C3128" s="143" t="s">
        <v>14</v>
      </c>
      <c r="D3128" s="146">
        <v>34.520000000000003</v>
      </c>
    </row>
    <row r="3129" spans="1:4" ht="40.5">
      <c r="A3129" s="143">
        <v>101543</v>
      </c>
      <c r="B3129" s="144" t="s">
        <v>10326</v>
      </c>
      <c r="C3129" s="143" t="s">
        <v>14</v>
      </c>
      <c r="D3129" s="146">
        <v>60.63</v>
      </c>
    </row>
    <row r="3130" spans="1:4" ht="40.5">
      <c r="A3130" s="143">
        <v>101544</v>
      </c>
      <c r="B3130" s="144" t="s">
        <v>10327</v>
      </c>
      <c r="C3130" s="143" t="s">
        <v>14</v>
      </c>
      <c r="D3130" s="146">
        <v>97.65</v>
      </c>
    </row>
    <row r="3131" spans="1:4" ht="40.5">
      <c r="A3131" s="143">
        <v>101545</v>
      </c>
      <c r="B3131" s="144" t="s">
        <v>10328</v>
      </c>
      <c r="C3131" s="143" t="s">
        <v>14</v>
      </c>
      <c r="D3131" s="146">
        <v>142.88</v>
      </c>
    </row>
    <row r="3132" spans="1:4" ht="27">
      <c r="A3132" s="143">
        <v>101546</v>
      </c>
      <c r="B3132" s="144" t="s">
        <v>10329</v>
      </c>
      <c r="C3132" s="143" t="s">
        <v>14</v>
      </c>
      <c r="D3132" s="146">
        <v>31.39</v>
      </c>
    </row>
    <row r="3133" spans="1:4" ht="27">
      <c r="A3133" s="143">
        <v>101547</v>
      </c>
      <c r="B3133" s="144" t="s">
        <v>10330</v>
      </c>
      <c r="C3133" s="143" t="s">
        <v>14</v>
      </c>
      <c r="D3133" s="146">
        <v>99.4</v>
      </c>
    </row>
    <row r="3134" spans="1:4" ht="40.5">
      <c r="A3134" s="143">
        <v>101548</v>
      </c>
      <c r="B3134" s="144" t="s">
        <v>10331</v>
      </c>
      <c r="C3134" s="143" t="s">
        <v>14</v>
      </c>
      <c r="D3134" s="146">
        <v>7.4</v>
      </c>
    </row>
    <row r="3135" spans="1:4" ht="54">
      <c r="A3135" s="143">
        <v>101549</v>
      </c>
      <c r="B3135" s="144" t="s">
        <v>10332</v>
      </c>
      <c r="C3135" s="143" t="s">
        <v>14</v>
      </c>
      <c r="D3135" s="146">
        <v>16.73</v>
      </c>
    </row>
    <row r="3136" spans="1:4" ht="40.5">
      <c r="A3136" s="143">
        <v>101553</v>
      </c>
      <c r="B3136" s="144" t="s">
        <v>10333</v>
      </c>
      <c r="C3136" s="143" t="s">
        <v>14</v>
      </c>
      <c r="D3136" s="146">
        <v>15.99</v>
      </c>
    </row>
    <row r="3137" spans="1:4" ht="40.5">
      <c r="A3137" s="143">
        <v>101554</v>
      </c>
      <c r="B3137" s="144" t="s">
        <v>10334</v>
      </c>
      <c r="C3137" s="143" t="s">
        <v>14</v>
      </c>
      <c r="D3137" s="146">
        <v>11.06</v>
      </c>
    </row>
    <row r="3138" spans="1:4" ht="40.5">
      <c r="A3138" s="143">
        <v>101555</v>
      </c>
      <c r="B3138" s="144" t="s">
        <v>10335</v>
      </c>
      <c r="C3138" s="143" t="s">
        <v>14</v>
      </c>
      <c r="D3138" s="146">
        <v>6.56</v>
      </c>
    </row>
    <row r="3139" spans="1:4" ht="40.5">
      <c r="A3139" s="143">
        <v>101556</v>
      </c>
      <c r="B3139" s="144" t="s">
        <v>10336</v>
      </c>
      <c r="C3139" s="143" t="s">
        <v>14</v>
      </c>
      <c r="D3139" s="146">
        <v>5.85</v>
      </c>
    </row>
    <row r="3140" spans="1:4" ht="67.5">
      <c r="A3140" s="143">
        <v>101560</v>
      </c>
      <c r="B3140" s="144" t="s">
        <v>10337</v>
      </c>
      <c r="C3140" s="143" t="s">
        <v>10</v>
      </c>
      <c r="D3140" s="146">
        <v>10.63</v>
      </c>
    </row>
    <row r="3141" spans="1:4" ht="67.5">
      <c r="A3141" s="143">
        <v>101561</v>
      </c>
      <c r="B3141" s="144" t="s">
        <v>10338</v>
      </c>
      <c r="C3141" s="143" t="s">
        <v>10</v>
      </c>
      <c r="D3141" s="146">
        <v>16.27</v>
      </c>
    </row>
    <row r="3142" spans="1:4" ht="67.5">
      <c r="A3142" s="143">
        <v>101562</v>
      </c>
      <c r="B3142" s="144" t="s">
        <v>10339</v>
      </c>
      <c r="C3142" s="143" t="s">
        <v>10</v>
      </c>
      <c r="D3142" s="146">
        <v>24.75</v>
      </c>
    </row>
    <row r="3143" spans="1:4" ht="67.5">
      <c r="A3143" s="143">
        <v>101563</v>
      </c>
      <c r="B3143" s="144" t="s">
        <v>10340</v>
      </c>
      <c r="C3143" s="143" t="s">
        <v>10</v>
      </c>
      <c r="D3143" s="146">
        <v>34.090000000000003</v>
      </c>
    </row>
    <row r="3144" spans="1:4" ht="67.5">
      <c r="A3144" s="143">
        <v>101564</v>
      </c>
      <c r="B3144" s="144" t="s">
        <v>10341</v>
      </c>
      <c r="C3144" s="143" t="s">
        <v>10</v>
      </c>
      <c r="D3144" s="146">
        <v>48.57</v>
      </c>
    </row>
    <row r="3145" spans="1:4" ht="67.5">
      <c r="A3145" s="143">
        <v>101565</v>
      </c>
      <c r="B3145" s="144" t="s">
        <v>10342</v>
      </c>
      <c r="C3145" s="143" t="s">
        <v>10</v>
      </c>
      <c r="D3145" s="146">
        <v>67.260000000000005</v>
      </c>
    </row>
    <row r="3146" spans="1:4" ht="67.5">
      <c r="A3146" s="143">
        <v>101567</v>
      </c>
      <c r="B3146" s="144" t="s">
        <v>10343</v>
      </c>
      <c r="C3146" s="143" t="s">
        <v>10</v>
      </c>
      <c r="D3146" s="146">
        <v>89.32</v>
      </c>
    </row>
    <row r="3147" spans="1:4" ht="67.5">
      <c r="A3147" s="143">
        <v>101568</v>
      </c>
      <c r="B3147" s="144" t="s">
        <v>10344</v>
      </c>
      <c r="C3147" s="143" t="s">
        <v>10</v>
      </c>
      <c r="D3147" s="146">
        <v>116.25</v>
      </c>
    </row>
    <row r="3148" spans="1:4" ht="40.5">
      <c r="A3148" s="143">
        <v>101626</v>
      </c>
      <c r="B3148" s="144" t="s">
        <v>10345</v>
      </c>
      <c r="C3148" s="143" t="s">
        <v>14</v>
      </c>
      <c r="D3148" s="146">
        <v>220.9</v>
      </c>
    </row>
    <row r="3149" spans="1:4" ht="40.5">
      <c r="A3149" s="143">
        <v>101627</v>
      </c>
      <c r="B3149" s="144" t="s">
        <v>10346</v>
      </c>
      <c r="C3149" s="143" t="s">
        <v>14</v>
      </c>
      <c r="D3149" s="146">
        <v>346.45</v>
      </c>
    </row>
    <row r="3150" spans="1:4" ht="40.5">
      <c r="A3150" s="143">
        <v>101628</v>
      </c>
      <c r="B3150" s="144" t="s">
        <v>10347</v>
      </c>
      <c r="C3150" s="143" t="s">
        <v>14</v>
      </c>
      <c r="D3150" s="146">
        <v>162.82</v>
      </c>
    </row>
    <row r="3151" spans="1:4" ht="40.5">
      <c r="A3151" s="143">
        <v>101629</v>
      </c>
      <c r="B3151" s="144" t="s">
        <v>10348</v>
      </c>
      <c r="C3151" s="143" t="s">
        <v>14</v>
      </c>
      <c r="D3151" s="146">
        <v>192.74</v>
      </c>
    </row>
    <row r="3152" spans="1:4" ht="40.5">
      <c r="A3152" s="143">
        <v>101630</v>
      </c>
      <c r="B3152" s="144" t="s">
        <v>10349</v>
      </c>
      <c r="C3152" s="143" t="s">
        <v>14</v>
      </c>
      <c r="D3152" s="146">
        <v>78.7</v>
      </c>
    </row>
    <row r="3153" spans="1:4" ht="40.5">
      <c r="A3153" s="143">
        <v>101631</v>
      </c>
      <c r="B3153" s="144" t="s">
        <v>10350</v>
      </c>
      <c r="C3153" s="143" t="s">
        <v>14</v>
      </c>
      <c r="D3153" s="146">
        <v>31.68</v>
      </c>
    </row>
    <row r="3154" spans="1:4" ht="40.5">
      <c r="A3154" s="143">
        <v>101632</v>
      </c>
      <c r="B3154" s="144" t="s">
        <v>10351</v>
      </c>
      <c r="C3154" s="143" t="s">
        <v>14</v>
      </c>
      <c r="D3154" s="146">
        <v>49.8</v>
      </c>
    </row>
    <row r="3155" spans="1:4" ht="40.5">
      <c r="A3155" s="143">
        <v>101633</v>
      </c>
      <c r="B3155" s="144" t="s">
        <v>10352</v>
      </c>
      <c r="C3155" s="143" t="s">
        <v>14</v>
      </c>
      <c r="D3155" s="146">
        <v>118.62</v>
      </c>
    </row>
    <row r="3156" spans="1:4" ht="54">
      <c r="A3156" s="143">
        <v>101636</v>
      </c>
      <c r="B3156" s="144" t="s">
        <v>10353</v>
      </c>
      <c r="C3156" s="143" t="s">
        <v>14</v>
      </c>
      <c r="D3156" s="146">
        <v>163.9</v>
      </c>
    </row>
    <row r="3157" spans="1:4" ht="54">
      <c r="A3157" s="143">
        <v>101637</v>
      </c>
      <c r="B3157" s="144" t="s">
        <v>10354</v>
      </c>
      <c r="C3157" s="143" t="s">
        <v>14</v>
      </c>
      <c r="D3157" s="146">
        <v>157.41999999999999</v>
      </c>
    </row>
    <row r="3158" spans="1:4" ht="27">
      <c r="A3158" s="143">
        <v>101640</v>
      </c>
      <c r="B3158" s="144" t="s">
        <v>10355</v>
      </c>
      <c r="C3158" s="143" t="s">
        <v>14</v>
      </c>
      <c r="D3158" s="146">
        <v>56.16</v>
      </c>
    </row>
    <row r="3159" spans="1:4" ht="27">
      <c r="A3159" s="143">
        <v>101641</v>
      </c>
      <c r="B3159" s="144" t="s">
        <v>10356</v>
      </c>
      <c r="C3159" s="143" t="s">
        <v>14</v>
      </c>
      <c r="D3159" s="146">
        <v>29.2</v>
      </c>
    </row>
    <row r="3160" spans="1:4" ht="27">
      <c r="A3160" s="143">
        <v>101642</v>
      </c>
      <c r="B3160" s="144" t="s">
        <v>10357</v>
      </c>
      <c r="C3160" s="143" t="s">
        <v>14</v>
      </c>
      <c r="D3160" s="146">
        <v>14.77</v>
      </c>
    </row>
    <row r="3161" spans="1:4" ht="27">
      <c r="A3161" s="143">
        <v>101643</v>
      </c>
      <c r="B3161" s="144" t="s">
        <v>10358</v>
      </c>
      <c r="C3161" s="143" t="s">
        <v>14</v>
      </c>
      <c r="D3161" s="146">
        <v>25.52</v>
      </c>
    </row>
    <row r="3162" spans="1:4" ht="27">
      <c r="A3162" s="143">
        <v>101644</v>
      </c>
      <c r="B3162" s="144" t="s">
        <v>10359</v>
      </c>
      <c r="C3162" s="143" t="s">
        <v>14</v>
      </c>
      <c r="D3162" s="146">
        <v>34.450000000000003</v>
      </c>
    </row>
    <row r="3163" spans="1:4" ht="27">
      <c r="A3163" s="143">
        <v>101645</v>
      </c>
      <c r="B3163" s="144" t="s">
        <v>10360</v>
      </c>
      <c r="C3163" s="143" t="s">
        <v>14</v>
      </c>
      <c r="D3163" s="146">
        <v>16.43</v>
      </c>
    </row>
    <row r="3164" spans="1:4" ht="27">
      <c r="A3164" s="143">
        <v>101646</v>
      </c>
      <c r="B3164" s="144" t="s">
        <v>10361</v>
      </c>
      <c r="C3164" s="143" t="s">
        <v>14</v>
      </c>
      <c r="D3164" s="146">
        <v>21.74</v>
      </c>
    </row>
    <row r="3165" spans="1:4" ht="27">
      <c r="A3165" s="143">
        <v>101647</v>
      </c>
      <c r="B3165" s="144" t="s">
        <v>10362</v>
      </c>
      <c r="C3165" s="143" t="s">
        <v>14</v>
      </c>
      <c r="D3165" s="146">
        <v>39.74</v>
      </c>
    </row>
    <row r="3166" spans="1:4" ht="27">
      <c r="A3166" s="143">
        <v>101648</v>
      </c>
      <c r="B3166" s="144" t="s">
        <v>10363</v>
      </c>
      <c r="C3166" s="143" t="s">
        <v>14</v>
      </c>
      <c r="D3166" s="146">
        <v>30.79</v>
      </c>
    </row>
    <row r="3167" spans="1:4" ht="27">
      <c r="A3167" s="143">
        <v>101649</v>
      </c>
      <c r="B3167" s="144" t="s">
        <v>10364</v>
      </c>
      <c r="C3167" s="143" t="s">
        <v>14</v>
      </c>
      <c r="D3167" s="146">
        <v>35.44</v>
      </c>
    </row>
    <row r="3168" spans="1:4" ht="27">
      <c r="A3168" s="143">
        <v>101650</v>
      </c>
      <c r="B3168" s="144" t="s">
        <v>10365</v>
      </c>
      <c r="C3168" s="143" t="s">
        <v>14</v>
      </c>
      <c r="D3168" s="146">
        <v>41.15</v>
      </c>
    </row>
    <row r="3169" spans="1:4" ht="40.5">
      <c r="A3169" s="143">
        <v>101651</v>
      </c>
      <c r="B3169" s="144" t="s">
        <v>10366</v>
      </c>
      <c r="C3169" s="143" t="s">
        <v>14</v>
      </c>
      <c r="D3169" s="146">
        <v>70.38</v>
      </c>
    </row>
    <row r="3170" spans="1:4" ht="54">
      <c r="A3170" s="143">
        <v>101652</v>
      </c>
      <c r="B3170" s="144" t="s">
        <v>10367</v>
      </c>
      <c r="C3170" s="143" t="s">
        <v>14</v>
      </c>
      <c r="D3170" s="146">
        <v>639.04</v>
      </c>
    </row>
    <row r="3171" spans="1:4" ht="94.5">
      <c r="A3171" s="143">
        <v>101653</v>
      </c>
      <c r="B3171" s="144" t="s">
        <v>10368</v>
      </c>
      <c r="C3171" s="143" t="s">
        <v>14</v>
      </c>
      <c r="D3171" s="146">
        <v>310.44</v>
      </c>
    </row>
    <row r="3172" spans="1:4" ht="40.5">
      <c r="A3172" s="143">
        <v>101654</v>
      </c>
      <c r="B3172" s="144" t="s">
        <v>10369</v>
      </c>
      <c r="C3172" s="143" t="s">
        <v>14</v>
      </c>
      <c r="D3172" s="146">
        <v>263.82</v>
      </c>
    </row>
    <row r="3173" spans="1:4" ht="40.5">
      <c r="A3173" s="143">
        <v>101655</v>
      </c>
      <c r="B3173" s="144" t="s">
        <v>10370</v>
      </c>
      <c r="C3173" s="143" t="s">
        <v>14</v>
      </c>
      <c r="D3173" s="146">
        <v>421.53</v>
      </c>
    </row>
    <row r="3174" spans="1:4" ht="40.5">
      <c r="A3174" s="143">
        <v>101656</v>
      </c>
      <c r="B3174" s="144" t="s">
        <v>10371</v>
      </c>
      <c r="C3174" s="143" t="s">
        <v>14</v>
      </c>
      <c r="D3174" s="146">
        <v>458.35</v>
      </c>
    </row>
    <row r="3175" spans="1:4" ht="40.5">
      <c r="A3175" s="143">
        <v>101657</v>
      </c>
      <c r="B3175" s="144" t="s">
        <v>10372</v>
      </c>
      <c r="C3175" s="143" t="s">
        <v>14</v>
      </c>
      <c r="D3175" s="146">
        <v>536.78</v>
      </c>
    </row>
    <row r="3176" spans="1:4" ht="40.5">
      <c r="A3176" s="143">
        <v>101658</v>
      </c>
      <c r="B3176" s="144" t="s">
        <v>10373</v>
      </c>
      <c r="C3176" s="143" t="s">
        <v>14</v>
      </c>
      <c r="D3176" s="146">
        <v>698.07</v>
      </c>
    </row>
    <row r="3177" spans="1:4" ht="40.5">
      <c r="A3177" s="143">
        <v>101659</v>
      </c>
      <c r="B3177" s="144" t="s">
        <v>10374</v>
      </c>
      <c r="C3177" s="143" t="s">
        <v>14</v>
      </c>
      <c r="D3177" s="146">
        <v>798.38</v>
      </c>
    </row>
    <row r="3178" spans="1:4" ht="40.5">
      <c r="A3178" s="143">
        <v>101660</v>
      </c>
      <c r="B3178" s="144" t="s">
        <v>10375</v>
      </c>
      <c r="C3178" s="143" t="s">
        <v>14</v>
      </c>
      <c r="D3178" s="146">
        <v>1271.9100000000001</v>
      </c>
    </row>
    <row r="3179" spans="1:4" ht="54">
      <c r="A3179" s="143">
        <v>101661</v>
      </c>
      <c r="B3179" s="144" t="s">
        <v>10376</v>
      </c>
      <c r="C3179" s="143" t="s">
        <v>14</v>
      </c>
      <c r="D3179" s="146">
        <v>107.95</v>
      </c>
    </row>
    <row r="3180" spans="1:4" ht="54">
      <c r="A3180" s="143">
        <v>101662</v>
      </c>
      <c r="B3180" s="144" t="s">
        <v>10377</v>
      </c>
      <c r="C3180" s="143" t="s">
        <v>14</v>
      </c>
      <c r="D3180" s="146">
        <v>857.34</v>
      </c>
    </row>
    <row r="3181" spans="1:4" ht="40.5">
      <c r="A3181" s="143">
        <v>101663</v>
      </c>
      <c r="B3181" s="144" t="s">
        <v>10378</v>
      </c>
      <c r="C3181" s="143" t="s">
        <v>14</v>
      </c>
      <c r="D3181" s="146">
        <v>21.46</v>
      </c>
    </row>
    <row r="3182" spans="1:4" ht="40.5">
      <c r="A3182" s="143">
        <v>101664</v>
      </c>
      <c r="B3182" s="144" t="s">
        <v>10379</v>
      </c>
      <c r="C3182" s="143" t="s">
        <v>14</v>
      </c>
      <c r="D3182" s="146">
        <v>22.55</v>
      </c>
    </row>
    <row r="3183" spans="1:4" ht="40.5">
      <c r="A3183" s="143">
        <v>101665</v>
      </c>
      <c r="B3183" s="144" t="s">
        <v>10380</v>
      </c>
      <c r="C3183" s="143" t="s">
        <v>14</v>
      </c>
      <c r="D3183" s="146">
        <v>27.27</v>
      </c>
    </row>
    <row r="3184" spans="1:4" ht="40.5">
      <c r="A3184" s="143">
        <v>101666</v>
      </c>
      <c r="B3184" s="144" t="s">
        <v>10381</v>
      </c>
      <c r="C3184" s="143" t="s">
        <v>14</v>
      </c>
      <c r="D3184" s="146">
        <v>440.61</v>
      </c>
    </row>
    <row r="3185" spans="1:4" ht="40.5">
      <c r="A3185" s="143">
        <v>102085</v>
      </c>
      <c r="B3185" s="144" t="s">
        <v>10382</v>
      </c>
      <c r="C3185" s="143" t="s">
        <v>14</v>
      </c>
      <c r="D3185" s="146">
        <v>245.26</v>
      </c>
    </row>
    <row r="3186" spans="1:4" ht="67.5">
      <c r="A3186" s="143">
        <v>100578</v>
      </c>
      <c r="B3186" s="144" t="s">
        <v>7279</v>
      </c>
      <c r="C3186" s="143" t="s">
        <v>14</v>
      </c>
      <c r="D3186" s="146">
        <v>477.67</v>
      </c>
    </row>
    <row r="3187" spans="1:4" ht="67.5">
      <c r="A3187" s="143">
        <v>100579</v>
      </c>
      <c r="B3187" s="144" t="s">
        <v>7280</v>
      </c>
      <c r="C3187" s="143" t="s">
        <v>14</v>
      </c>
      <c r="D3187" s="146">
        <v>524.92999999999995</v>
      </c>
    </row>
    <row r="3188" spans="1:4" ht="67.5">
      <c r="A3188" s="143">
        <v>100580</v>
      </c>
      <c r="B3188" s="144" t="s">
        <v>7281</v>
      </c>
      <c r="C3188" s="143" t="s">
        <v>14</v>
      </c>
      <c r="D3188" s="146">
        <v>562.08000000000004</v>
      </c>
    </row>
    <row r="3189" spans="1:4" ht="67.5">
      <c r="A3189" s="143">
        <v>100581</v>
      </c>
      <c r="B3189" s="144" t="s">
        <v>7282</v>
      </c>
      <c r="C3189" s="143" t="s">
        <v>14</v>
      </c>
      <c r="D3189" s="146">
        <v>548.34</v>
      </c>
    </row>
    <row r="3190" spans="1:4" ht="67.5">
      <c r="A3190" s="143">
        <v>100582</v>
      </c>
      <c r="B3190" s="144" t="s">
        <v>7283</v>
      </c>
      <c r="C3190" s="143" t="s">
        <v>14</v>
      </c>
      <c r="D3190" s="146">
        <v>615.12</v>
      </c>
    </row>
    <row r="3191" spans="1:4" ht="67.5">
      <c r="A3191" s="143">
        <v>100583</v>
      </c>
      <c r="B3191" s="144" t="s">
        <v>7284</v>
      </c>
      <c r="C3191" s="143" t="s">
        <v>14</v>
      </c>
      <c r="D3191" s="146">
        <v>573.04999999999995</v>
      </c>
    </row>
    <row r="3192" spans="1:4" ht="67.5">
      <c r="A3192" s="143">
        <v>100584</v>
      </c>
      <c r="B3192" s="144" t="s">
        <v>7285</v>
      </c>
      <c r="C3192" s="143" t="s">
        <v>14</v>
      </c>
      <c r="D3192" s="146">
        <v>613.35</v>
      </c>
    </row>
    <row r="3193" spans="1:4" ht="67.5">
      <c r="A3193" s="143">
        <v>100585</v>
      </c>
      <c r="B3193" s="144" t="s">
        <v>7286</v>
      </c>
      <c r="C3193" s="143" t="s">
        <v>14</v>
      </c>
      <c r="D3193" s="146">
        <v>621.36</v>
      </c>
    </row>
    <row r="3194" spans="1:4" ht="67.5">
      <c r="A3194" s="143">
        <v>100586</v>
      </c>
      <c r="B3194" s="144" t="s">
        <v>7287</v>
      </c>
      <c r="C3194" s="143" t="s">
        <v>14</v>
      </c>
      <c r="D3194" s="146">
        <v>685.72</v>
      </c>
    </row>
    <row r="3195" spans="1:4" ht="67.5">
      <c r="A3195" s="143">
        <v>100587</v>
      </c>
      <c r="B3195" s="144" t="s">
        <v>7288</v>
      </c>
      <c r="C3195" s="143" t="s">
        <v>14</v>
      </c>
      <c r="D3195" s="146">
        <v>670.89</v>
      </c>
    </row>
    <row r="3196" spans="1:4" ht="67.5">
      <c r="A3196" s="143">
        <v>100588</v>
      </c>
      <c r="B3196" s="144" t="s">
        <v>7289</v>
      </c>
      <c r="C3196" s="143" t="s">
        <v>14</v>
      </c>
      <c r="D3196" s="146">
        <v>720.94</v>
      </c>
    </row>
    <row r="3197" spans="1:4" ht="67.5">
      <c r="A3197" s="143">
        <v>100589</v>
      </c>
      <c r="B3197" s="144" t="s">
        <v>7290</v>
      </c>
      <c r="C3197" s="143" t="s">
        <v>14</v>
      </c>
      <c r="D3197" s="146">
        <v>729.89</v>
      </c>
    </row>
    <row r="3198" spans="1:4" ht="67.5">
      <c r="A3198" s="143">
        <v>100590</v>
      </c>
      <c r="B3198" s="144" t="s">
        <v>7291</v>
      </c>
      <c r="C3198" s="143" t="s">
        <v>14</v>
      </c>
      <c r="D3198" s="146">
        <v>778.97</v>
      </c>
    </row>
    <row r="3199" spans="1:4" ht="67.5">
      <c r="A3199" s="143">
        <v>100591</v>
      </c>
      <c r="B3199" s="144" t="s">
        <v>7292</v>
      </c>
      <c r="C3199" s="143" t="s">
        <v>14</v>
      </c>
      <c r="D3199" s="146">
        <v>733.77</v>
      </c>
    </row>
    <row r="3200" spans="1:4" ht="67.5">
      <c r="A3200" s="143">
        <v>100592</v>
      </c>
      <c r="B3200" s="144" t="s">
        <v>7293</v>
      </c>
      <c r="C3200" s="143" t="s">
        <v>14</v>
      </c>
      <c r="D3200" s="146">
        <v>774.54</v>
      </c>
    </row>
    <row r="3201" spans="1:4" ht="67.5">
      <c r="A3201" s="143">
        <v>100593</v>
      </c>
      <c r="B3201" s="144" t="s">
        <v>7294</v>
      </c>
      <c r="C3201" s="143" t="s">
        <v>14</v>
      </c>
      <c r="D3201" s="146">
        <v>785.58</v>
      </c>
    </row>
    <row r="3202" spans="1:4" ht="67.5">
      <c r="A3202" s="143">
        <v>100594</v>
      </c>
      <c r="B3202" s="144" t="s">
        <v>7295</v>
      </c>
      <c r="C3202" s="143" t="s">
        <v>14</v>
      </c>
      <c r="D3202" s="146">
        <v>855</v>
      </c>
    </row>
    <row r="3203" spans="1:4" ht="67.5">
      <c r="A3203" s="143">
        <v>100595</v>
      </c>
      <c r="B3203" s="144" t="s">
        <v>7296</v>
      </c>
      <c r="C3203" s="143" t="s">
        <v>14</v>
      </c>
      <c r="D3203" s="146">
        <v>940.83</v>
      </c>
    </row>
    <row r="3204" spans="1:4" ht="67.5">
      <c r="A3204" s="143">
        <v>100596</v>
      </c>
      <c r="B3204" s="144" t="s">
        <v>7297</v>
      </c>
      <c r="C3204" s="143" t="s">
        <v>14</v>
      </c>
      <c r="D3204" s="146">
        <v>1034.79</v>
      </c>
    </row>
    <row r="3205" spans="1:4" ht="67.5">
      <c r="A3205" s="143">
        <v>100597</v>
      </c>
      <c r="B3205" s="144" t="s">
        <v>7298</v>
      </c>
      <c r="C3205" s="143" t="s">
        <v>14</v>
      </c>
      <c r="D3205" s="146">
        <v>1076.2</v>
      </c>
    </row>
    <row r="3206" spans="1:4" ht="67.5">
      <c r="A3206" s="143">
        <v>100598</v>
      </c>
      <c r="B3206" s="144" t="s">
        <v>7299</v>
      </c>
      <c r="C3206" s="143" t="s">
        <v>14</v>
      </c>
      <c r="D3206" s="146">
        <v>1153.7</v>
      </c>
    </row>
    <row r="3207" spans="1:4" ht="81">
      <c r="A3207" s="143">
        <v>100599</v>
      </c>
      <c r="B3207" s="144" t="s">
        <v>7300</v>
      </c>
      <c r="C3207" s="143" t="s">
        <v>14</v>
      </c>
      <c r="D3207" s="146">
        <v>507.12</v>
      </c>
    </row>
    <row r="3208" spans="1:4" ht="81">
      <c r="A3208" s="143">
        <v>100600</v>
      </c>
      <c r="B3208" s="144" t="s">
        <v>7301</v>
      </c>
      <c r="C3208" s="143" t="s">
        <v>14</v>
      </c>
      <c r="D3208" s="146">
        <v>589.46</v>
      </c>
    </row>
    <row r="3209" spans="1:4" ht="81">
      <c r="A3209" s="143">
        <v>100601</v>
      </c>
      <c r="B3209" s="144" t="s">
        <v>7302</v>
      </c>
      <c r="C3209" s="143" t="s">
        <v>14</v>
      </c>
      <c r="D3209" s="146">
        <v>733.28</v>
      </c>
    </row>
    <row r="3210" spans="1:4" ht="81">
      <c r="A3210" s="143">
        <v>100602</v>
      </c>
      <c r="B3210" s="144" t="s">
        <v>7303</v>
      </c>
      <c r="C3210" s="143" t="s">
        <v>14</v>
      </c>
      <c r="D3210" s="146">
        <v>912.65</v>
      </c>
    </row>
    <row r="3211" spans="1:4" ht="81">
      <c r="A3211" s="143">
        <v>100603</v>
      </c>
      <c r="B3211" s="144" t="s">
        <v>7304</v>
      </c>
      <c r="C3211" s="143" t="s">
        <v>14</v>
      </c>
      <c r="D3211" s="146">
        <v>1372.43</v>
      </c>
    </row>
    <row r="3212" spans="1:4" ht="81">
      <c r="A3212" s="143">
        <v>100604</v>
      </c>
      <c r="B3212" s="144" t="s">
        <v>7305</v>
      </c>
      <c r="C3212" s="143" t="s">
        <v>14</v>
      </c>
      <c r="D3212" s="146">
        <v>628.16999999999996</v>
      </c>
    </row>
    <row r="3213" spans="1:4" ht="81">
      <c r="A3213" s="143">
        <v>100605</v>
      </c>
      <c r="B3213" s="144" t="s">
        <v>7306</v>
      </c>
      <c r="C3213" s="143" t="s">
        <v>14</v>
      </c>
      <c r="D3213" s="146">
        <v>957.84</v>
      </c>
    </row>
    <row r="3214" spans="1:4" ht="81">
      <c r="A3214" s="143">
        <v>100606</v>
      </c>
      <c r="B3214" s="144" t="s">
        <v>7307</v>
      </c>
      <c r="C3214" s="143" t="s">
        <v>14</v>
      </c>
      <c r="D3214" s="146">
        <v>1425.8</v>
      </c>
    </row>
    <row r="3215" spans="1:4" ht="81">
      <c r="A3215" s="143">
        <v>100607</v>
      </c>
      <c r="B3215" s="144" t="s">
        <v>7308</v>
      </c>
      <c r="C3215" s="143" t="s">
        <v>14</v>
      </c>
      <c r="D3215" s="146">
        <v>646.61</v>
      </c>
    </row>
    <row r="3216" spans="1:4" ht="81">
      <c r="A3216" s="143">
        <v>100608</v>
      </c>
      <c r="B3216" s="144" t="s">
        <v>7309</v>
      </c>
      <c r="C3216" s="143" t="s">
        <v>14</v>
      </c>
      <c r="D3216" s="146">
        <v>980.1</v>
      </c>
    </row>
    <row r="3217" spans="1:4" ht="81">
      <c r="A3217" s="143">
        <v>100609</v>
      </c>
      <c r="B3217" s="144" t="s">
        <v>7310</v>
      </c>
      <c r="C3217" s="143" t="s">
        <v>14</v>
      </c>
      <c r="D3217" s="146">
        <v>1454.07</v>
      </c>
    </row>
    <row r="3218" spans="1:4" ht="81">
      <c r="A3218" s="143">
        <v>100610</v>
      </c>
      <c r="B3218" s="144" t="s">
        <v>7311</v>
      </c>
      <c r="C3218" s="143" t="s">
        <v>14</v>
      </c>
      <c r="D3218" s="146">
        <v>665.09</v>
      </c>
    </row>
    <row r="3219" spans="1:4" ht="81">
      <c r="A3219" s="143">
        <v>100611</v>
      </c>
      <c r="B3219" s="144" t="s">
        <v>7312</v>
      </c>
      <c r="C3219" s="143" t="s">
        <v>14</v>
      </c>
      <c r="D3219" s="146">
        <v>814.63</v>
      </c>
    </row>
    <row r="3220" spans="1:4" ht="81">
      <c r="A3220" s="143">
        <v>100612</v>
      </c>
      <c r="B3220" s="144" t="s">
        <v>7313</v>
      </c>
      <c r="C3220" s="143" t="s">
        <v>14</v>
      </c>
      <c r="D3220" s="146">
        <v>1002.04</v>
      </c>
    </row>
    <row r="3221" spans="1:4" ht="81">
      <c r="A3221" s="143">
        <v>100613</v>
      </c>
      <c r="B3221" s="144" t="s">
        <v>7314</v>
      </c>
      <c r="C3221" s="143" t="s">
        <v>14</v>
      </c>
      <c r="D3221" s="146">
        <v>1481.6</v>
      </c>
    </row>
    <row r="3222" spans="1:4" ht="81">
      <c r="A3222" s="143">
        <v>100614</v>
      </c>
      <c r="B3222" s="144" t="s">
        <v>7315</v>
      </c>
      <c r="C3222" s="143" t="s">
        <v>14</v>
      </c>
      <c r="D3222" s="146">
        <v>854.71</v>
      </c>
    </row>
    <row r="3223" spans="1:4" ht="81">
      <c r="A3223" s="143">
        <v>100615</v>
      </c>
      <c r="B3223" s="144" t="s">
        <v>7316</v>
      </c>
      <c r="C3223" s="143" t="s">
        <v>14</v>
      </c>
      <c r="D3223" s="146">
        <v>1045.56</v>
      </c>
    </row>
    <row r="3224" spans="1:4" ht="81">
      <c r="A3224" s="143">
        <v>100616</v>
      </c>
      <c r="B3224" s="144" t="s">
        <v>7317</v>
      </c>
      <c r="C3224" s="143" t="s">
        <v>14</v>
      </c>
      <c r="D3224" s="146">
        <v>1539.09</v>
      </c>
    </row>
    <row r="3225" spans="1:4" ht="81">
      <c r="A3225" s="143">
        <v>100617</v>
      </c>
      <c r="B3225" s="144" t="s">
        <v>7318</v>
      </c>
      <c r="C3225" s="143" t="s">
        <v>14</v>
      </c>
      <c r="D3225" s="146">
        <v>1088.83</v>
      </c>
    </row>
    <row r="3226" spans="1:4" ht="81">
      <c r="A3226" s="143">
        <v>100618</v>
      </c>
      <c r="B3226" s="144" t="s">
        <v>7319</v>
      </c>
      <c r="C3226" s="143" t="s">
        <v>14</v>
      </c>
      <c r="D3226" s="146">
        <v>1603.24</v>
      </c>
    </row>
    <row r="3227" spans="1:4" ht="40.5">
      <c r="A3227" s="143">
        <v>100619</v>
      </c>
      <c r="B3227" s="144" t="s">
        <v>7320</v>
      </c>
      <c r="C3227" s="143" t="s">
        <v>14</v>
      </c>
      <c r="D3227" s="146">
        <v>601.38</v>
      </c>
    </row>
    <row r="3228" spans="1:4" ht="54">
      <c r="A3228" s="143">
        <v>100620</v>
      </c>
      <c r="B3228" s="144" t="s">
        <v>7321</v>
      </c>
      <c r="C3228" s="143" t="s">
        <v>14</v>
      </c>
      <c r="D3228" s="146">
        <v>3834.95</v>
      </c>
    </row>
    <row r="3229" spans="1:4" ht="54">
      <c r="A3229" s="143">
        <v>100621</v>
      </c>
      <c r="B3229" s="144" t="s">
        <v>7322</v>
      </c>
      <c r="C3229" s="143" t="s">
        <v>14</v>
      </c>
      <c r="D3229" s="146">
        <v>4374.04</v>
      </c>
    </row>
    <row r="3230" spans="1:4" ht="54">
      <c r="A3230" s="143">
        <v>100622</v>
      </c>
      <c r="B3230" s="144" t="s">
        <v>7323</v>
      </c>
      <c r="C3230" s="143" t="s">
        <v>14</v>
      </c>
      <c r="D3230" s="146">
        <v>2844.21</v>
      </c>
    </row>
    <row r="3231" spans="1:4" ht="54">
      <c r="A3231" s="143">
        <v>100623</v>
      </c>
      <c r="B3231" s="144" t="s">
        <v>7324</v>
      </c>
      <c r="C3231" s="143" t="s">
        <v>14</v>
      </c>
      <c r="D3231" s="146">
        <v>3062.08</v>
      </c>
    </row>
    <row r="3232" spans="1:4" ht="54">
      <c r="A3232" s="143">
        <v>97600</v>
      </c>
      <c r="B3232" s="144" t="s">
        <v>8057</v>
      </c>
      <c r="C3232" s="143" t="s">
        <v>14</v>
      </c>
      <c r="D3232" s="146">
        <v>361.27</v>
      </c>
    </row>
    <row r="3233" spans="1:4" ht="54">
      <c r="A3233" s="143">
        <v>97601</v>
      </c>
      <c r="B3233" s="144" t="s">
        <v>8058</v>
      </c>
      <c r="C3233" s="143" t="s">
        <v>14</v>
      </c>
      <c r="D3233" s="146">
        <v>372.02</v>
      </c>
    </row>
    <row r="3234" spans="1:4" ht="54">
      <c r="A3234" s="143">
        <v>97605</v>
      </c>
      <c r="B3234" s="144" t="s">
        <v>8059</v>
      </c>
      <c r="C3234" s="143" t="s">
        <v>14</v>
      </c>
      <c r="D3234" s="146">
        <v>109.85</v>
      </c>
    </row>
    <row r="3235" spans="1:4" ht="54">
      <c r="A3235" s="143">
        <v>97606</v>
      </c>
      <c r="B3235" s="144" t="s">
        <v>8060</v>
      </c>
      <c r="C3235" s="143" t="s">
        <v>14</v>
      </c>
      <c r="D3235" s="146">
        <v>112.1</v>
      </c>
    </row>
    <row r="3236" spans="1:4" ht="54">
      <c r="A3236" s="143">
        <v>97607</v>
      </c>
      <c r="B3236" s="144" t="s">
        <v>8061</v>
      </c>
      <c r="C3236" s="143" t="s">
        <v>14</v>
      </c>
      <c r="D3236" s="146">
        <v>133.55000000000001</v>
      </c>
    </row>
    <row r="3237" spans="1:4" ht="54">
      <c r="A3237" s="143">
        <v>97608</v>
      </c>
      <c r="B3237" s="144" t="s">
        <v>8062</v>
      </c>
      <c r="C3237" s="143" t="s">
        <v>14</v>
      </c>
      <c r="D3237" s="146">
        <v>135.80000000000001</v>
      </c>
    </row>
    <row r="3238" spans="1:4" ht="67.5">
      <c r="A3238" s="143">
        <v>102102</v>
      </c>
      <c r="B3238" s="144" t="s">
        <v>10383</v>
      </c>
      <c r="C3238" s="143" t="s">
        <v>14</v>
      </c>
      <c r="D3238" s="146">
        <v>16297.78</v>
      </c>
    </row>
    <row r="3239" spans="1:4" ht="67.5">
      <c r="A3239" s="143">
        <v>102103</v>
      </c>
      <c r="B3239" s="144" t="s">
        <v>10384</v>
      </c>
      <c r="C3239" s="143" t="s">
        <v>14</v>
      </c>
      <c r="D3239" s="146">
        <v>18171.810000000001</v>
      </c>
    </row>
    <row r="3240" spans="1:4" ht="67.5">
      <c r="A3240" s="143">
        <v>102104</v>
      </c>
      <c r="B3240" s="144" t="s">
        <v>10385</v>
      </c>
      <c r="C3240" s="143" t="s">
        <v>14</v>
      </c>
      <c r="D3240" s="146">
        <v>23406.39</v>
      </c>
    </row>
    <row r="3241" spans="1:4" ht="67.5">
      <c r="A3241" s="143">
        <v>102105</v>
      </c>
      <c r="B3241" s="144" t="s">
        <v>10386</v>
      </c>
      <c r="C3241" s="143" t="s">
        <v>14</v>
      </c>
      <c r="D3241" s="146">
        <v>28845.85</v>
      </c>
    </row>
    <row r="3242" spans="1:4" ht="67.5">
      <c r="A3242" s="143">
        <v>102106</v>
      </c>
      <c r="B3242" s="144" t="s">
        <v>10387</v>
      </c>
      <c r="C3242" s="143" t="s">
        <v>14</v>
      </c>
      <c r="D3242" s="146">
        <v>36281.78</v>
      </c>
    </row>
    <row r="3243" spans="1:4" ht="67.5">
      <c r="A3243" s="143">
        <v>102107</v>
      </c>
      <c r="B3243" s="144" t="s">
        <v>10388</v>
      </c>
      <c r="C3243" s="143" t="s">
        <v>14</v>
      </c>
      <c r="D3243" s="146">
        <v>50764.88</v>
      </c>
    </row>
    <row r="3244" spans="1:4" ht="67.5">
      <c r="A3244" s="143">
        <v>102108</v>
      </c>
      <c r="B3244" s="144" t="s">
        <v>10389</v>
      </c>
      <c r="C3244" s="143" t="s">
        <v>14</v>
      </c>
      <c r="D3244" s="146">
        <v>59172.13</v>
      </c>
    </row>
    <row r="3245" spans="1:4" ht="40.5">
      <c r="A3245" s="143">
        <v>102109</v>
      </c>
      <c r="B3245" s="144" t="s">
        <v>10390</v>
      </c>
      <c r="C3245" s="143" t="s">
        <v>14</v>
      </c>
      <c r="D3245" s="146">
        <v>58.93</v>
      </c>
    </row>
    <row r="3246" spans="1:4" ht="40.5">
      <c r="A3246" s="143">
        <v>102110</v>
      </c>
      <c r="B3246" s="144" t="s">
        <v>10391</v>
      </c>
      <c r="C3246" s="143" t="s">
        <v>14</v>
      </c>
      <c r="D3246" s="146">
        <v>200.42</v>
      </c>
    </row>
    <row r="3247" spans="1:4" ht="67.5">
      <c r="A3247" s="143">
        <v>103654</v>
      </c>
      <c r="B3247" s="144" t="s">
        <v>10392</v>
      </c>
      <c r="C3247" s="143" t="s">
        <v>14</v>
      </c>
      <c r="D3247" s="146">
        <v>96172.02</v>
      </c>
    </row>
    <row r="3248" spans="1:4" ht="67.5">
      <c r="A3248" s="143">
        <v>103655</v>
      </c>
      <c r="B3248" s="144" t="s">
        <v>10393</v>
      </c>
      <c r="C3248" s="143" t="s">
        <v>14</v>
      </c>
      <c r="D3248" s="146">
        <v>131830.59</v>
      </c>
    </row>
    <row r="3249" spans="1:4" ht="67.5">
      <c r="A3249" s="143">
        <v>103656</v>
      </c>
      <c r="B3249" s="144" t="s">
        <v>10394</v>
      </c>
      <c r="C3249" s="143" t="s">
        <v>14</v>
      </c>
      <c r="D3249" s="146">
        <v>184449.06</v>
      </c>
    </row>
    <row r="3250" spans="1:4" ht="67.5">
      <c r="A3250" s="143">
        <v>93128</v>
      </c>
      <c r="B3250" s="144" t="s">
        <v>4251</v>
      </c>
      <c r="C3250" s="143" t="s">
        <v>14</v>
      </c>
      <c r="D3250" s="146">
        <v>120.24</v>
      </c>
    </row>
    <row r="3251" spans="1:4" ht="81">
      <c r="A3251" s="143">
        <v>93137</v>
      </c>
      <c r="B3251" s="144" t="s">
        <v>4252</v>
      </c>
      <c r="C3251" s="143" t="s">
        <v>14</v>
      </c>
      <c r="D3251" s="146">
        <v>142.80000000000001</v>
      </c>
    </row>
    <row r="3252" spans="1:4" ht="67.5">
      <c r="A3252" s="143">
        <v>93138</v>
      </c>
      <c r="B3252" s="144" t="s">
        <v>4253</v>
      </c>
      <c r="C3252" s="143" t="s">
        <v>14</v>
      </c>
      <c r="D3252" s="146">
        <v>135.82</v>
      </c>
    </row>
    <row r="3253" spans="1:4" ht="81">
      <c r="A3253" s="143">
        <v>93139</v>
      </c>
      <c r="B3253" s="144" t="s">
        <v>4254</v>
      </c>
      <c r="C3253" s="143" t="s">
        <v>14</v>
      </c>
      <c r="D3253" s="146">
        <v>173.94</v>
      </c>
    </row>
    <row r="3254" spans="1:4" ht="81">
      <c r="A3254" s="143">
        <v>93140</v>
      </c>
      <c r="B3254" s="144" t="s">
        <v>4255</v>
      </c>
      <c r="C3254" s="143" t="s">
        <v>14</v>
      </c>
      <c r="D3254" s="146">
        <v>163.72999999999999</v>
      </c>
    </row>
    <row r="3255" spans="1:4" ht="54">
      <c r="A3255" s="143">
        <v>93141</v>
      </c>
      <c r="B3255" s="144" t="s">
        <v>3182</v>
      </c>
      <c r="C3255" s="143" t="s">
        <v>14</v>
      </c>
      <c r="D3255" s="146">
        <v>149.9</v>
      </c>
    </row>
    <row r="3256" spans="1:4" ht="54">
      <c r="A3256" s="143">
        <v>93142</v>
      </c>
      <c r="B3256" s="144" t="s">
        <v>4256</v>
      </c>
      <c r="C3256" s="143" t="s">
        <v>14</v>
      </c>
      <c r="D3256" s="146">
        <v>165.59</v>
      </c>
    </row>
    <row r="3257" spans="1:4" ht="54">
      <c r="A3257" s="143">
        <v>93143</v>
      </c>
      <c r="B3257" s="144" t="s">
        <v>3183</v>
      </c>
      <c r="C3257" s="143" t="s">
        <v>14</v>
      </c>
      <c r="D3257" s="146">
        <v>151.66999999999999</v>
      </c>
    </row>
    <row r="3258" spans="1:4" ht="67.5">
      <c r="A3258" s="143">
        <v>93144</v>
      </c>
      <c r="B3258" s="144" t="s">
        <v>4257</v>
      </c>
      <c r="C3258" s="143" t="s">
        <v>14</v>
      </c>
      <c r="D3258" s="146">
        <v>206.85</v>
      </c>
    </row>
    <row r="3259" spans="1:4" ht="81">
      <c r="A3259" s="143">
        <v>93145</v>
      </c>
      <c r="B3259" s="144" t="s">
        <v>4258</v>
      </c>
      <c r="C3259" s="143" t="s">
        <v>14</v>
      </c>
      <c r="D3259" s="146">
        <v>183.18</v>
      </c>
    </row>
    <row r="3260" spans="1:4" ht="81">
      <c r="A3260" s="143">
        <v>93146</v>
      </c>
      <c r="B3260" s="144" t="s">
        <v>4259</v>
      </c>
      <c r="C3260" s="143" t="s">
        <v>14</v>
      </c>
      <c r="D3260" s="146">
        <v>198.76</v>
      </c>
    </row>
    <row r="3261" spans="1:4" ht="94.5">
      <c r="A3261" s="143">
        <v>93147</v>
      </c>
      <c r="B3261" s="144" t="s">
        <v>4260</v>
      </c>
      <c r="C3261" s="143" t="s">
        <v>14</v>
      </c>
      <c r="D3261" s="146">
        <v>226.7</v>
      </c>
    </row>
    <row r="3262" spans="1:4" ht="40.5">
      <c r="A3262" s="143">
        <v>96971</v>
      </c>
      <c r="B3262" s="144" t="s">
        <v>6234</v>
      </c>
      <c r="C3262" s="143" t="s">
        <v>10</v>
      </c>
      <c r="D3262" s="146">
        <v>33.25</v>
      </c>
    </row>
    <row r="3263" spans="1:4" ht="40.5">
      <c r="A3263" s="143">
        <v>96972</v>
      </c>
      <c r="B3263" s="144" t="s">
        <v>6235</v>
      </c>
      <c r="C3263" s="143" t="s">
        <v>10</v>
      </c>
      <c r="D3263" s="146">
        <v>47.12</v>
      </c>
    </row>
    <row r="3264" spans="1:4" ht="40.5">
      <c r="A3264" s="143">
        <v>96973</v>
      </c>
      <c r="B3264" s="144" t="s">
        <v>6236</v>
      </c>
      <c r="C3264" s="143" t="s">
        <v>10</v>
      </c>
      <c r="D3264" s="146">
        <v>61.02</v>
      </c>
    </row>
    <row r="3265" spans="1:4" ht="40.5">
      <c r="A3265" s="143">
        <v>96974</v>
      </c>
      <c r="B3265" s="144" t="s">
        <v>6237</v>
      </c>
      <c r="C3265" s="143" t="s">
        <v>10</v>
      </c>
      <c r="D3265" s="146">
        <v>79.84</v>
      </c>
    </row>
    <row r="3266" spans="1:4" ht="40.5">
      <c r="A3266" s="143">
        <v>96975</v>
      </c>
      <c r="B3266" s="144" t="s">
        <v>6238</v>
      </c>
      <c r="C3266" s="143" t="s">
        <v>10</v>
      </c>
      <c r="D3266" s="146">
        <v>105.75</v>
      </c>
    </row>
    <row r="3267" spans="1:4" ht="40.5">
      <c r="A3267" s="143">
        <v>96976</v>
      </c>
      <c r="B3267" s="144" t="s">
        <v>6239</v>
      </c>
      <c r="C3267" s="143" t="s">
        <v>10</v>
      </c>
      <c r="D3267" s="146">
        <v>140.94</v>
      </c>
    </row>
    <row r="3268" spans="1:4" ht="40.5">
      <c r="A3268" s="143">
        <v>96977</v>
      </c>
      <c r="B3268" s="144" t="s">
        <v>6240</v>
      </c>
      <c r="C3268" s="143" t="s">
        <v>10</v>
      </c>
      <c r="D3268" s="146">
        <v>61.08</v>
      </c>
    </row>
    <row r="3269" spans="1:4" ht="40.5">
      <c r="A3269" s="143">
        <v>96978</v>
      </c>
      <c r="B3269" s="144" t="s">
        <v>6241</v>
      </c>
      <c r="C3269" s="143" t="s">
        <v>10</v>
      </c>
      <c r="D3269" s="146">
        <v>85.81</v>
      </c>
    </row>
    <row r="3270" spans="1:4" ht="40.5">
      <c r="A3270" s="143">
        <v>96979</v>
      </c>
      <c r="B3270" s="144" t="s">
        <v>6242</v>
      </c>
      <c r="C3270" s="143" t="s">
        <v>10</v>
      </c>
      <c r="D3270" s="146">
        <v>120.48</v>
      </c>
    </row>
    <row r="3271" spans="1:4" ht="27">
      <c r="A3271" s="143">
        <v>96984</v>
      </c>
      <c r="B3271" s="144" t="s">
        <v>6243</v>
      </c>
      <c r="C3271" s="143" t="s">
        <v>14</v>
      </c>
      <c r="D3271" s="146">
        <v>48.89</v>
      </c>
    </row>
    <row r="3272" spans="1:4" ht="27">
      <c r="A3272" s="143">
        <v>96985</v>
      </c>
      <c r="B3272" s="144" t="s">
        <v>6244</v>
      </c>
      <c r="C3272" s="143" t="s">
        <v>14</v>
      </c>
      <c r="D3272" s="146">
        <v>72.27</v>
      </c>
    </row>
    <row r="3273" spans="1:4" ht="27">
      <c r="A3273" s="143">
        <v>96986</v>
      </c>
      <c r="B3273" s="144" t="s">
        <v>6245</v>
      </c>
      <c r="C3273" s="143" t="s">
        <v>14</v>
      </c>
      <c r="D3273" s="146">
        <v>107.72</v>
      </c>
    </row>
    <row r="3274" spans="1:4" ht="27">
      <c r="A3274" s="143">
        <v>96987</v>
      </c>
      <c r="B3274" s="144" t="s">
        <v>6246</v>
      </c>
      <c r="C3274" s="143" t="s">
        <v>14</v>
      </c>
      <c r="D3274" s="146">
        <v>100.77</v>
      </c>
    </row>
    <row r="3275" spans="1:4" ht="27">
      <c r="A3275" s="143">
        <v>96988</v>
      </c>
      <c r="B3275" s="144" t="s">
        <v>6247</v>
      </c>
      <c r="C3275" s="143" t="s">
        <v>14</v>
      </c>
      <c r="D3275" s="146">
        <v>176.78</v>
      </c>
    </row>
    <row r="3276" spans="1:4" ht="27">
      <c r="A3276" s="143">
        <v>96989</v>
      </c>
      <c r="B3276" s="144" t="s">
        <v>6248</v>
      </c>
      <c r="C3276" s="143" t="s">
        <v>14</v>
      </c>
      <c r="D3276" s="146">
        <v>148.02000000000001</v>
      </c>
    </row>
    <row r="3277" spans="1:4" ht="27">
      <c r="A3277" s="143">
        <v>98463</v>
      </c>
      <c r="B3277" s="144" t="s">
        <v>6249</v>
      </c>
      <c r="C3277" s="143" t="s">
        <v>14</v>
      </c>
      <c r="D3277" s="146">
        <v>20.85</v>
      </c>
    </row>
    <row r="3278" spans="1:4" ht="67.5">
      <c r="A3278" s="143">
        <v>103490</v>
      </c>
      <c r="B3278" s="144" t="s">
        <v>10395</v>
      </c>
      <c r="C3278" s="143" t="s">
        <v>12</v>
      </c>
      <c r="D3278" s="146">
        <v>2698.08</v>
      </c>
    </row>
    <row r="3279" spans="1:4" ht="67.5">
      <c r="A3279" s="143">
        <v>103491</v>
      </c>
      <c r="B3279" s="144" t="s">
        <v>10396</v>
      </c>
      <c r="C3279" s="143" t="s">
        <v>12</v>
      </c>
      <c r="D3279" s="146">
        <v>702.9</v>
      </c>
    </row>
    <row r="3280" spans="1:4" ht="81">
      <c r="A3280" s="143">
        <v>96765</v>
      </c>
      <c r="B3280" s="144" t="s">
        <v>10397</v>
      </c>
      <c r="C3280" s="143" t="s">
        <v>14</v>
      </c>
      <c r="D3280" s="146">
        <v>1378.57</v>
      </c>
    </row>
    <row r="3281" spans="1:4" ht="40.5">
      <c r="A3281" s="143">
        <v>101905</v>
      </c>
      <c r="B3281" s="144" t="s">
        <v>10398</v>
      </c>
      <c r="C3281" s="143" t="s">
        <v>14</v>
      </c>
      <c r="D3281" s="146">
        <v>199.6</v>
      </c>
    </row>
    <row r="3282" spans="1:4" ht="40.5">
      <c r="A3282" s="143">
        <v>101906</v>
      </c>
      <c r="B3282" s="144" t="s">
        <v>10399</v>
      </c>
      <c r="C3282" s="143" t="s">
        <v>14</v>
      </c>
      <c r="D3282" s="146">
        <v>593.07000000000005</v>
      </c>
    </row>
    <row r="3283" spans="1:4" ht="40.5">
      <c r="A3283" s="143">
        <v>101907</v>
      </c>
      <c r="B3283" s="144" t="s">
        <v>10400</v>
      </c>
      <c r="C3283" s="143" t="s">
        <v>14</v>
      </c>
      <c r="D3283" s="146">
        <v>641.01</v>
      </c>
    </row>
    <row r="3284" spans="1:4" ht="40.5">
      <c r="A3284" s="143">
        <v>101908</v>
      </c>
      <c r="B3284" s="144" t="s">
        <v>10401</v>
      </c>
      <c r="C3284" s="143" t="s">
        <v>14</v>
      </c>
      <c r="D3284" s="146">
        <v>193.61</v>
      </c>
    </row>
    <row r="3285" spans="1:4" ht="40.5">
      <c r="A3285" s="143">
        <v>101909</v>
      </c>
      <c r="B3285" s="144" t="s">
        <v>10402</v>
      </c>
      <c r="C3285" s="143" t="s">
        <v>14</v>
      </c>
      <c r="D3285" s="146">
        <v>225.57</v>
      </c>
    </row>
    <row r="3286" spans="1:4" ht="40.5">
      <c r="A3286" s="143">
        <v>101910</v>
      </c>
      <c r="B3286" s="144" t="s">
        <v>10403</v>
      </c>
      <c r="C3286" s="143" t="s">
        <v>14</v>
      </c>
      <c r="D3286" s="146">
        <v>265.51</v>
      </c>
    </row>
    <row r="3287" spans="1:4" ht="40.5">
      <c r="A3287" s="143">
        <v>101911</v>
      </c>
      <c r="B3287" s="144" t="s">
        <v>10404</v>
      </c>
      <c r="C3287" s="143" t="s">
        <v>14</v>
      </c>
      <c r="D3287" s="146">
        <v>305.45999999999998</v>
      </c>
    </row>
    <row r="3288" spans="1:4" ht="81">
      <c r="A3288" s="143">
        <v>101912</v>
      </c>
      <c r="B3288" s="144" t="s">
        <v>10405</v>
      </c>
      <c r="C3288" s="143" t="s">
        <v>14</v>
      </c>
      <c r="D3288" s="146">
        <v>1801.28</v>
      </c>
    </row>
    <row r="3289" spans="1:4" ht="27">
      <c r="A3289" s="143">
        <v>101913</v>
      </c>
      <c r="B3289" s="144" t="s">
        <v>10406</v>
      </c>
      <c r="C3289" s="143" t="s">
        <v>14</v>
      </c>
      <c r="D3289" s="146">
        <v>502.14</v>
      </c>
    </row>
    <row r="3290" spans="1:4" ht="27">
      <c r="A3290" s="143">
        <v>101914</v>
      </c>
      <c r="B3290" s="144" t="s">
        <v>10407</v>
      </c>
      <c r="C3290" s="143" t="s">
        <v>14</v>
      </c>
      <c r="D3290" s="146">
        <v>425.07</v>
      </c>
    </row>
    <row r="3291" spans="1:4" ht="67.5">
      <c r="A3291" s="143">
        <v>101915</v>
      </c>
      <c r="B3291" s="144" t="s">
        <v>10408</v>
      </c>
      <c r="C3291" s="143" t="s">
        <v>14</v>
      </c>
      <c r="D3291" s="146">
        <v>407.13</v>
      </c>
    </row>
    <row r="3292" spans="1:4" ht="40.5">
      <c r="A3292" s="143">
        <v>101916</v>
      </c>
      <c r="B3292" s="144" t="s">
        <v>10409</v>
      </c>
      <c r="C3292" s="143" t="s">
        <v>14</v>
      </c>
      <c r="D3292" s="146">
        <v>3327.31</v>
      </c>
    </row>
    <row r="3293" spans="1:4" ht="40.5">
      <c r="A3293" s="143">
        <v>101917</v>
      </c>
      <c r="B3293" s="144" t="s">
        <v>10410</v>
      </c>
      <c r="C3293" s="143" t="s">
        <v>14</v>
      </c>
      <c r="D3293" s="146">
        <v>137.79</v>
      </c>
    </row>
    <row r="3294" spans="1:4" ht="40.5">
      <c r="A3294" s="143">
        <v>98261</v>
      </c>
      <c r="B3294" s="144" t="s">
        <v>7325</v>
      </c>
      <c r="C3294" s="143" t="s">
        <v>10</v>
      </c>
      <c r="D3294" s="146">
        <v>2.99</v>
      </c>
    </row>
    <row r="3295" spans="1:4" ht="54">
      <c r="A3295" s="143">
        <v>98262</v>
      </c>
      <c r="B3295" s="144" t="s">
        <v>7326</v>
      </c>
      <c r="C3295" s="143" t="s">
        <v>10</v>
      </c>
      <c r="D3295" s="146">
        <v>3.72</v>
      </c>
    </row>
    <row r="3296" spans="1:4" ht="54">
      <c r="A3296" s="143">
        <v>98263</v>
      </c>
      <c r="B3296" s="144" t="s">
        <v>7327</v>
      </c>
      <c r="C3296" s="143" t="s">
        <v>10</v>
      </c>
      <c r="D3296" s="146">
        <v>3.89</v>
      </c>
    </row>
    <row r="3297" spans="1:4" ht="54">
      <c r="A3297" s="143">
        <v>98264</v>
      </c>
      <c r="B3297" s="144" t="s">
        <v>7328</v>
      </c>
      <c r="C3297" s="143" t="s">
        <v>10</v>
      </c>
      <c r="D3297" s="146">
        <v>4.7</v>
      </c>
    </row>
    <row r="3298" spans="1:4" ht="54">
      <c r="A3298" s="143">
        <v>98265</v>
      </c>
      <c r="B3298" s="144" t="s">
        <v>7329</v>
      </c>
      <c r="C3298" s="143" t="s">
        <v>10</v>
      </c>
      <c r="D3298" s="146">
        <v>5.22</v>
      </c>
    </row>
    <row r="3299" spans="1:4" ht="54">
      <c r="A3299" s="143">
        <v>98266</v>
      </c>
      <c r="B3299" s="144" t="s">
        <v>7330</v>
      </c>
      <c r="C3299" s="143" t="s">
        <v>10</v>
      </c>
      <c r="D3299" s="146">
        <v>5.94</v>
      </c>
    </row>
    <row r="3300" spans="1:4" ht="40.5">
      <c r="A3300" s="143">
        <v>98267</v>
      </c>
      <c r="B3300" s="144" t="s">
        <v>7331</v>
      </c>
      <c r="C3300" s="143" t="s">
        <v>10</v>
      </c>
      <c r="D3300" s="146">
        <v>9.44</v>
      </c>
    </row>
    <row r="3301" spans="1:4" ht="40.5">
      <c r="A3301" s="143">
        <v>98268</v>
      </c>
      <c r="B3301" s="144" t="s">
        <v>7332</v>
      </c>
      <c r="C3301" s="143" t="s">
        <v>10</v>
      </c>
      <c r="D3301" s="146">
        <v>15.28</v>
      </c>
    </row>
    <row r="3302" spans="1:4" ht="40.5">
      <c r="A3302" s="143">
        <v>98269</v>
      </c>
      <c r="B3302" s="144" t="s">
        <v>7333</v>
      </c>
      <c r="C3302" s="143" t="s">
        <v>10</v>
      </c>
      <c r="D3302" s="146">
        <v>20.91</v>
      </c>
    </row>
    <row r="3303" spans="1:4" ht="40.5">
      <c r="A3303" s="143">
        <v>98270</v>
      </c>
      <c r="B3303" s="144" t="s">
        <v>7334</v>
      </c>
      <c r="C3303" s="143" t="s">
        <v>10</v>
      </c>
      <c r="D3303" s="146">
        <v>31.62</v>
      </c>
    </row>
    <row r="3304" spans="1:4" ht="40.5">
      <c r="A3304" s="143">
        <v>98271</v>
      </c>
      <c r="B3304" s="144" t="s">
        <v>7335</v>
      </c>
      <c r="C3304" s="143" t="s">
        <v>10</v>
      </c>
      <c r="D3304" s="146">
        <v>44.54</v>
      </c>
    </row>
    <row r="3305" spans="1:4" ht="40.5">
      <c r="A3305" s="143">
        <v>98272</v>
      </c>
      <c r="B3305" s="144" t="s">
        <v>7336</v>
      </c>
      <c r="C3305" s="143" t="s">
        <v>10</v>
      </c>
      <c r="D3305" s="146">
        <v>102.39</v>
      </c>
    </row>
    <row r="3306" spans="1:4" ht="40.5">
      <c r="A3306" s="143">
        <v>98273</v>
      </c>
      <c r="B3306" s="144" t="s">
        <v>7337</v>
      </c>
      <c r="C3306" s="143" t="s">
        <v>10</v>
      </c>
      <c r="D3306" s="146">
        <v>2.41</v>
      </c>
    </row>
    <row r="3307" spans="1:4" ht="40.5">
      <c r="A3307" s="143">
        <v>98274</v>
      </c>
      <c r="B3307" s="144" t="s">
        <v>7338</v>
      </c>
      <c r="C3307" s="143" t="s">
        <v>10</v>
      </c>
      <c r="D3307" s="146">
        <v>2.93</v>
      </c>
    </row>
    <row r="3308" spans="1:4" ht="40.5">
      <c r="A3308" s="143">
        <v>98275</v>
      </c>
      <c r="B3308" s="144" t="s">
        <v>7339</v>
      </c>
      <c r="C3308" s="143" t="s">
        <v>10</v>
      </c>
      <c r="D3308" s="146">
        <v>3.65</v>
      </c>
    </row>
    <row r="3309" spans="1:4" ht="40.5">
      <c r="A3309" s="143">
        <v>98276</v>
      </c>
      <c r="B3309" s="144" t="s">
        <v>7340</v>
      </c>
      <c r="C3309" s="143" t="s">
        <v>10</v>
      </c>
      <c r="D3309" s="146">
        <v>7.15</v>
      </c>
    </row>
    <row r="3310" spans="1:4" ht="40.5">
      <c r="A3310" s="143">
        <v>98277</v>
      </c>
      <c r="B3310" s="144" t="s">
        <v>7341</v>
      </c>
      <c r="C3310" s="143" t="s">
        <v>10</v>
      </c>
      <c r="D3310" s="146">
        <v>12.99</v>
      </c>
    </row>
    <row r="3311" spans="1:4" ht="40.5">
      <c r="A3311" s="143">
        <v>98278</v>
      </c>
      <c r="B3311" s="144" t="s">
        <v>7342</v>
      </c>
      <c r="C3311" s="143" t="s">
        <v>10</v>
      </c>
      <c r="D3311" s="146">
        <v>18.64</v>
      </c>
    </row>
    <row r="3312" spans="1:4" ht="40.5">
      <c r="A3312" s="143">
        <v>98279</v>
      </c>
      <c r="B3312" s="144" t="s">
        <v>7343</v>
      </c>
      <c r="C3312" s="143" t="s">
        <v>10</v>
      </c>
      <c r="D3312" s="146">
        <v>29.33</v>
      </c>
    </row>
    <row r="3313" spans="1:4" ht="54">
      <c r="A3313" s="143">
        <v>98280</v>
      </c>
      <c r="B3313" s="144" t="s">
        <v>7344</v>
      </c>
      <c r="C3313" s="143" t="s">
        <v>10</v>
      </c>
      <c r="D3313" s="146">
        <v>5.94</v>
      </c>
    </row>
    <row r="3314" spans="1:4" ht="54">
      <c r="A3314" s="143">
        <v>98281</v>
      </c>
      <c r="B3314" s="144" t="s">
        <v>7345</v>
      </c>
      <c r="C3314" s="143" t="s">
        <v>10</v>
      </c>
      <c r="D3314" s="146">
        <v>6.66</v>
      </c>
    </row>
    <row r="3315" spans="1:4" ht="54">
      <c r="A3315" s="143">
        <v>98282</v>
      </c>
      <c r="B3315" s="144" t="s">
        <v>7346</v>
      </c>
      <c r="C3315" s="143" t="s">
        <v>10</v>
      </c>
      <c r="D3315" s="146">
        <v>6.84</v>
      </c>
    </row>
    <row r="3316" spans="1:4" ht="54">
      <c r="A3316" s="143">
        <v>98283</v>
      </c>
      <c r="B3316" s="144" t="s">
        <v>7347</v>
      </c>
      <c r="C3316" s="143" t="s">
        <v>10</v>
      </c>
      <c r="D3316" s="146">
        <v>7.63</v>
      </c>
    </row>
    <row r="3317" spans="1:4" ht="54">
      <c r="A3317" s="143">
        <v>98284</v>
      </c>
      <c r="B3317" s="144" t="s">
        <v>7348</v>
      </c>
      <c r="C3317" s="143" t="s">
        <v>10</v>
      </c>
      <c r="D3317" s="146">
        <v>8.15</v>
      </c>
    </row>
    <row r="3318" spans="1:4" ht="54">
      <c r="A3318" s="143">
        <v>98285</v>
      </c>
      <c r="B3318" s="144" t="s">
        <v>7349</v>
      </c>
      <c r="C3318" s="143" t="s">
        <v>10</v>
      </c>
      <c r="D3318" s="146">
        <v>8.8800000000000008</v>
      </c>
    </row>
    <row r="3319" spans="1:4" ht="54">
      <c r="A3319" s="143">
        <v>98286</v>
      </c>
      <c r="B3319" s="144" t="s">
        <v>7350</v>
      </c>
      <c r="C3319" s="143" t="s">
        <v>10</v>
      </c>
      <c r="D3319" s="146">
        <v>12.37</v>
      </c>
    </row>
    <row r="3320" spans="1:4" ht="54">
      <c r="A3320" s="143">
        <v>98287</v>
      </c>
      <c r="B3320" s="144" t="s">
        <v>7351</v>
      </c>
      <c r="C3320" s="143" t="s">
        <v>10</v>
      </c>
      <c r="D3320" s="146">
        <v>1.23</v>
      </c>
    </row>
    <row r="3321" spans="1:4" ht="54">
      <c r="A3321" s="143">
        <v>98288</v>
      </c>
      <c r="B3321" s="144" t="s">
        <v>7352</v>
      </c>
      <c r="C3321" s="143" t="s">
        <v>10</v>
      </c>
      <c r="D3321" s="146">
        <v>1.96</v>
      </c>
    </row>
    <row r="3322" spans="1:4" ht="54">
      <c r="A3322" s="143">
        <v>98289</v>
      </c>
      <c r="B3322" s="144" t="s">
        <v>7353</v>
      </c>
      <c r="C3322" s="143" t="s">
        <v>10</v>
      </c>
      <c r="D3322" s="146">
        <v>2.13</v>
      </c>
    </row>
    <row r="3323" spans="1:4" ht="54">
      <c r="A3323" s="143">
        <v>98290</v>
      </c>
      <c r="B3323" s="144" t="s">
        <v>7354</v>
      </c>
      <c r="C3323" s="143" t="s">
        <v>10</v>
      </c>
      <c r="D3323" s="146">
        <v>2.93</v>
      </c>
    </row>
    <row r="3324" spans="1:4" ht="54">
      <c r="A3324" s="143">
        <v>98291</v>
      </c>
      <c r="B3324" s="144" t="s">
        <v>7355</v>
      </c>
      <c r="C3324" s="143" t="s">
        <v>10</v>
      </c>
      <c r="D3324" s="146">
        <v>3.46</v>
      </c>
    </row>
    <row r="3325" spans="1:4" ht="54">
      <c r="A3325" s="143">
        <v>98292</v>
      </c>
      <c r="B3325" s="144" t="s">
        <v>7356</v>
      </c>
      <c r="C3325" s="143" t="s">
        <v>10</v>
      </c>
      <c r="D3325" s="146">
        <v>4.17</v>
      </c>
    </row>
    <row r="3326" spans="1:4" ht="54">
      <c r="A3326" s="143">
        <v>98293</v>
      </c>
      <c r="B3326" s="144" t="s">
        <v>7357</v>
      </c>
      <c r="C3326" s="143" t="s">
        <v>10</v>
      </c>
      <c r="D3326" s="146">
        <v>7.68</v>
      </c>
    </row>
    <row r="3327" spans="1:4" ht="40.5">
      <c r="A3327" s="143">
        <v>98400</v>
      </c>
      <c r="B3327" s="144" t="s">
        <v>7358</v>
      </c>
      <c r="C3327" s="143" t="s">
        <v>10</v>
      </c>
      <c r="D3327" s="146">
        <v>11.64</v>
      </c>
    </row>
    <row r="3328" spans="1:4" ht="40.5">
      <c r="A3328" s="143">
        <v>98401</v>
      </c>
      <c r="B3328" s="144" t="s">
        <v>7359</v>
      </c>
      <c r="C3328" s="143" t="s">
        <v>10</v>
      </c>
      <c r="D3328" s="146">
        <v>18.32</v>
      </c>
    </row>
    <row r="3329" spans="1:4" ht="40.5">
      <c r="A3329" s="143">
        <v>98402</v>
      </c>
      <c r="B3329" s="144" t="s">
        <v>7360</v>
      </c>
      <c r="C3329" s="143" t="s">
        <v>10</v>
      </c>
      <c r="D3329" s="146">
        <v>21.38</v>
      </c>
    </row>
    <row r="3330" spans="1:4" ht="40.5">
      <c r="A3330" s="143">
        <v>100556</v>
      </c>
      <c r="B3330" s="144" t="s">
        <v>7361</v>
      </c>
      <c r="C3330" s="143" t="s">
        <v>14</v>
      </c>
      <c r="D3330" s="146">
        <v>45.67</v>
      </c>
    </row>
    <row r="3331" spans="1:4" ht="40.5">
      <c r="A3331" s="143">
        <v>100557</v>
      </c>
      <c r="B3331" s="144" t="s">
        <v>7362</v>
      </c>
      <c r="C3331" s="143" t="s">
        <v>14</v>
      </c>
      <c r="D3331" s="146">
        <v>647.5</v>
      </c>
    </row>
    <row r="3332" spans="1:4" ht="67.5">
      <c r="A3332" s="143">
        <v>100560</v>
      </c>
      <c r="B3332" s="144" t="s">
        <v>7363</v>
      </c>
      <c r="C3332" s="143" t="s">
        <v>14</v>
      </c>
      <c r="D3332" s="146">
        <v>124.61</v>
      </c>
    </row>
    <row r="3333" spans="1:4" ht="67.5">
      <c r="A3333" s="143">
        <v>100561</v>
      </c>
      <c r="B3333" s="144" t="s">
        <v>7364</v>
      </c>
      <c r="C3333" s="143" t="s">
        <v>14</v>
      </c>
      <c r="D3333" s="146">
        <v>241.53</v>
      </c>
    </row>
    <row r="3334" spans="1:4" ht="67.5">
      <c r="A3334" s="143">
        <v>100562</v>
      </c>
      <c r="B3334" s="144" t="s">
        <v>7365</v>
      </c>
      <c r="C3334" s="143" t="s">
        <v>14</v>
      </c>
      <c r="D3334" s="146">
        <v>382.93</v>
      </c>
    </row>
    <row r="3335" spans="1:4" ht="54">
      <c r="A3335" s="143">
        <v>100563</v>
      </c>
      <c r="B3335" s="144" t="s">
        <v>7366</v>
      </c>
      <c r="C3335" s="143" t="s">
        <v>14</v>
      </c>
      <c r="D3335" s="146">
        <v>559.47</v>
      </c>
    </row>
    <row r="3336" spans="1:4" ht="67.5">
      <c r="A3336" s="143">
        <v>101795</v>
      </c>
      <c r="B3336" s="144" t="s">
        <v>10411</v>
      </c>
      <c r="C3336" s="143" t="s">
        <v>14</v>
      </c>
      <c r="D3336" s="146">
        <v>514.62</v>
      </c>
    </row>
    <row r="3337" spans="1:4" ht="54">
      <c r="A3337" s="143">
        <v>101798</v>
      </c>
      <c r="B3337" s="144" t="s">
        <v>10412</v>
      </c>
      <c r="C3337" s="143" t="s">
        <v>14</v>
      </c>
      <c r="D3337" s="146">
        <v>316.77999999999997</v>
      </c>
    </row>
    <row r="3338" spans="1:4" ht="54">
      <c r="A3338" s="143">
        <v>101799</v>
      </c>
      <c r="B3338" s="144" t="s">
        <v>10413</v>
      </c>
      <c r="C3338" s="143" t="s">
        <v>14</v>
      </c>
      <c r="D3338" s="146">
        <v>772.33</v>
      </c>
    </row>
    <row r="3339" spans="1:4" ht="27">
      <c r="A3339" s="143">
        <v>98397</v>
      </c>
      <c r="B3339" s="144" t="s">
        <v>6250</v>
      </c>
      <c r="C3339" s="143" t="s">
        <v>11</v>
      </c>
      <c r="D3339" s="146">
        <v>10.42</v>
      </c>
    </row>
    <row r="3340" spans="1:4" ht="40.5">
      <c r="A3340" s="143">
        <v>103244</v>
      </c>
      <c r="B3340" s="144" t="s">
        <v>10414</v>
      </c>
      <c r="C3340" s="143" t="s">
        <v>14</v>
      </c>
      <c r="D3340" s="146">
        <v>2292.48</v>
      </c>
    </row>
    <row r="3341" spans="1:4" ht="40.5">
      <c r="A3341" s="143">
        <v>103245</v>
      </c>
      <c r="B3341" s="144" t="s">
        <v>10415</v>
      </c>
      <c r="C3341" s="143" t="s">
        <v>14</v>
      </c>
      <c r="D3341" s="146">
        <v>1803.7</v>
      </c>
    </row>
    <row r="3342" spans="1:4" ht="54">
      <c r="A3342" s="143">
        <v>103246</v>
      </c>
      <c r="B3342" s="144" t="s">
        <v>10416</v>
      </c>
      <c r="C3342" s="143" t="s">
        <v>14</v>
      </c>
      <c r="D3342" s="146">
        <v>1969</v>
      </c>
    </row>
    <row r="3343" spans="1:4" ht="40.5">
      <c r="A3343" s="143">
        <v>103247</v>
      </c>
      <c r="B3343" s="144" t="s">
        <v>10417</v>
      </c>
      <c r="C3343" s="143" t="s">
        <v>14</v>
      </c>
      <c r="D3343" s="146">
        <v>2546.6999999999998</v>
      </c>
    </row>
    <row r="3344" spans="1:4" ht="40.5">
      <c r="A3344" s="143">
        <v>103248</v>
      </c>
      <c r="B3344" s="144" t="s">
        <v>10418</v>
      </c>
      <c r="C3344" s="143" t="s">
        <v>14</v>
      </c>
      <c r="D3344" s="146">
        <v>2077.23</v>
      </c>
    </row>
    <row r="3345" spans="1:4" ht="54">
      <c r="A3345" s="143">
        <v>103249</v>
      </c>
      <c r="B3345" s="144" t="s">
        <v>10419</v>
      </c>
      <c r="C3345" s="143" t="s">
        <v>14</v>
      </c>
      <c r="D3345" s="146">
        <v>2233.23</v>
      </c>
    </row>
    <row r="3346" spans="1:4" ht="40.5">
      <c r="A3346" s="143">
        <v>103250</v>
      </c>
      <c r="B3346" s="144" t="s">
        <v>10420</v>
      </c>
      <c r="C3346" s="143" t="s">
        <v>14</v>
      </c>
      <c r="D3346" s="146">
        <v>3706.14</v>
      </c>
    </row>
    <row r="3347" spans="1:4" ht="40.5">
      <c r="A3347" s="143">
        <v>103251</v>
      </c>
      <c r="B3347" s="144" t="s">
        <v>10421</v>
      </c>
      <c r="C3347" s="143" t="s">
        <v>14</v>
      </c>
      <c r="D3347" s="146">
        <v>2922.05</v>
      </c>
    </row>
    <row r="3348" spans="1:4" ht="54">
      <c r="A3348" s="143">
        <v>103252</v>
      </c>
      <c r="B3348" s="144" t="s">
        <v>10422</v>
      </c>
      <c r="C3348" s="143" t="s">
        <v>14</v>
      </c>
      <c r="D3348" s="146">
        <v>3238.25</v>
      </c>
    </row>
    <row r="3349" spans="1:4" ht="40.5">
      <c r="A3349" s="143">
        <v>103253</v>
      </c>
      <c r="B3349" s="144" t="s">
        <v>10423</v>
      </c>
      <c r="C3349" s="143" t="s">
        <v>14</v>
      </c>
      <c r="D3349" s="146">
        <v>5059.18</v>
      </c>
    </row>
    <row r="3350" spans="1:4" ht="40.5">
      <c r="A3350" s="143">
        <v>103254</v>
      </c>
      <c r="B3350" s="144" t="s">
        <v>10424</v>
      </c>
      <c r="C3350" s="143" t="s">
        <v>14</v>
      </c>
      <c r="D3350" s="146">
        <v>3777.27</v>
      </c>
    </row>
    <row r="3351" spans="1:4" ht="54">
      <c r="A3351" s="143">
        <v>103255</v>
      </c>
      <c r="B3351" s="144" t="s">
        <v>10425</v>
      </c>
      <c r="C3351" s="143" t="s">
        <v>14</v>
      </c>
      <c r="D3351" s="146">
        <v>4229.5600000000004</v>
      </c>
    </row>
    <row r="3352" spans="1:4" ht="40.5">
      <c r="A3352" s="143">
        <v>103256</v>
      </c>
      <c r="B3352" s="144" t="s">
        <v>10426</v>
      </c>
      <c r="C3352" s="143" t="s">
        <v>14</v>
      </c>
      <c r="D3352" s="146">
        <v>9397.2800000000007</v>
      </c>
    </row>
    <row r="3353" spans="1:4" ht="40.5">
      <c r="A3353" s="143">
        <v>103257</v>
      </c>
      <c r="B3353" s="144" t="s">
        <v>10427</v>
      </c>
      <c r="C3353" s="143" t="s">
        <v>14</v>
      </c>
      <c r="D3353" s="146">
        <v>5350.96</v>
      </c>
    </row>
    <row r="3354" spans="1:4" ht="40.5">
      <c r="A3354" s="143">
        <v>103258</v>
      </c>
      <c r="B3354" s="144" t="s">
        <v>10428</v>
      </c>
      <c r="C3354" s="143" t="s">
        <v>14</v>
      </c>
      <c r="D3354" s="146">
        <v>10509.7</v>
      </c>
    </row>
    <row r="3355" spans="1:4" ht="40.5">
      <c r="A3355" s="143">
        <v>103259</v>
      </c>
      <c r="B3355" s="144" t="s">
        <v>10429</v>
      </c>
      <c r="C3355" s="143" t="s">
        <v>14</v>
      </c>
      <c r="D3355" s="146">
        <v>5642.54</v>
      </c>
    </row>
    <row r="3356" spans="1:4" ht="40.5">
      <c r="A3356" s="143">
        <v>103260</v>
      </c>
      <c r="B3356" s="144" t="s">
        <v>10430</v>
      </c>
      <c r="C3356" s="143" t="s">
        <v>14</v>
      </c>
      <c r="D3356" s="146">
        <v>5797.43</v>
      </c>
    </row>
    <row r="3357" spans="1:4" ht="40.5">
      <c r="A3357" s="143">
        <v>103261</v>
      </c>
      <c r="B3357" s="144" t="s">
        <v>10431</v>
      </c>
      <c r="C3357" s="143" t="s">
        <v>14</v>
      </c>
      <c r="D3357" s="146">
        <v>11856.68</v>
      </c>
    </row>
    <row r="3358" spans="1:4" ht="40.5">
      <c r="A3358" s="143">
        <v>103262</v>
      </c>
      <c r="B3358" s="144" t="s">
        <v>10432</v>
      </c>
      <c r="C3358" s="143" t="s">
        <v>14</v>
      </c>
      <c r="D3358" s="146">
        <v>7422.05</v>
      </c>
    </row>
    <row r="3359" spans="1:4" ht="40.5">
      <c r="A3359" s="143">
        <v>103263</v>
      </c>
      <c r="B3359" s="144" t="s">
        <v>10433</v>
      </c>
      <c r="C3359" s="143" t="s">
        <v>14</v>
      </c>
      <c r="D3359" s="146">
        <v>16423.57</v>
      </c>
    </row>
    <row r="3360" spans="1:4" ht="40.5">
      <c r="A3360" s="143">
        <v>103264</v>
      </c>
      <c r="B3360" s="144" t="s">
        <v>10434</v>
      </c>
      <c r="C3360" s="143" t="s">
        <v>14</v>
      </c>
      <c r="D3360" s="146">
        <v>9162.7999999999993</v>
      </c>
    </row>
    <row r="3361" spans="1:4" ht="54">
      <c r="A3361" s="143">
        <v>103265</v>
      </c>
      <c r="B3361" s="144" t="s">
        <v>10435</v>
      </c>
      <c r="C3361" s="143" t="s">
        <v>14</v>
      </c>
      <c r="D3361" s="146">
        <v>19822.2</v>
      </c>
    </row>
    <row r="3362" spans="1:4" ht="40.5">
      <c r="A3362" s="143">
        <v>103266</v>
      </c>
      <c r="B3362" s="144" t="s">
        <v>10436</v>
      </c>
      <c r="C3362" s="143" t="s">
        <v>14</v>
      </c>
      <c r="D3362" s="146">
        <v>10245.85</v>
      </c>
    </row>
    <row r="3363" spans="1:4" ht="40.5">
      <c r="A3363" s="143">
        <v>103267</v>
      </c>
      <c r="B3363" s="144" t="s">
        <v>10437</v>
      </c>
      <c r="C3363" s="143" t="s">
        <v>14</v>
      </c>
      <c r="D3363" s="146">
        <v>5855.62</v>
      </c>
    </row>
    <row r="3364" spans="1:4" ht="40.5">
      <c r="A3364" s="143">
        <v>103268</v>
      </c>
      <c r="B3364" s="144" t="s">
        <v>10438</v>
      </c>
      <c r="C3364" s="143" t="s">
        <v>14</v>
      </c>
      <c r="D3364" s="146">
        <v>6958.81</v>
      </c>
    </row>
    <row r="3365" spans="1:4" ht="40.5">
      <c r="A3365" s="143">
        <v>103269</v>
      </c>
      <c r="B3365" s="144" t="s">
        <v>10439</v>
      </c>
      <c r="C3365" s="143" t="s">
        <v>14</v>
      </c>
      <c r="D3365" s="146">
        <v>7204.84</v>
      </c>
    </row>
    <row r="3366" spans="1:4" ht="40.5">
      <c r="A3366" s="143">
        <v>103270</v>
      </c>
      <c r="B3366" s="144" t="s">
        <v>10440</v>
      </c>
      <c r="C3366" s="143" t="s">
        <v>14</v>
      </c>
      <c r="D3366" s="146">
        <v>7480.43</v>
      </c>
    </row>
    <row r="3367" spans="1:4" ht="40.5">
      <c r="A3367" s="143">
        <v>103271</v>
      </c>
      <c r="B3367" s="144" t="s">
        <v>10441</v>
      </c>
      <c r="C3367" s="143" t="s">
        <v>14</v>
      </c>
      <c r="D3367" s="146">
        <v>10608.66</v>
      </c>
    </row>
    <row r="3368" spans="1:4" ht="40.5">
      <c r="A3368" s="143">
        <v>103272</v>
      </c>
      <c r="B3368" s="144" t="s">
        <v>10442</v>
      </c>
      <c r="C3368" s="143" t="s">
        <v>14</v>
      </c>
      <c r="D3368" s="146">
        <v>10959.12</v>
      </c>
    </row>
    <row r="3369" spans="1:4" ht="40.5">
      <c r="A3369" s="143">
        <v>103273</v>
      </c>
      <c r="B3369" s="144" t="s">
        <v>10443</v>
      </c>
      <c r="C3369" s="143" t="s">
        <v>14</v>
      </c>
      <c r="D3369" s="146">
        <v>11214.35</v>
      </c>
    </row>
    <row r="3370" spans="1:4" ht="40.5">
      <c r="A3370" s="143">
        <v>103274</v>
      </c>
      <c r="B3370" s="144" t="s">
        <v>10444</v>
      </c>
      <c r="C3370" s="143" t="s">
        <v>14</v>
      </c>
      <c r="D3370" s="146">
        <v>12862.63</v>
      </c>
    </row>
    <row r="3371" spans="1:4" ht="40.5">
      <c r="A3371" s="143">
        <v>103275</v>
      </c>
      <c r="B3371" s="144" t="s">
        <v>10445</v>
      </c>
      <c r="C3371" s="143" t="s">
        <v>14</v>
      </c>
      <c r="D3371" s="146">
        <v>12795.34</v>
      </c>
    </row>
    <row r="3372" spans="1:4" ht="40.5">
      <c r="A3372" s="143">
        <v>103276</v>
      </c>
      <c r="B3372" s="144" t="s">
        <v>10446</v>
      </c>
      <c r="C3372" s="143" t="s">
        <v>14</v>
      </c>
      <c r="D3372" s="146">
        <v>13432.84</v>
      </c>
    </row>
    <row r="3373" spans="1:4" ht="27">
      <c r="A3373" s="143">
        <v>103277</v>
      </c>
      <c r="B3373" s="144" t="s">
        <v>10447</v>
      </c>
      <c r="C3373" s="143" t="s">
        <v>14</v>
      </c>
      <c r="D3373" s="146">
        <v>24847.83</v>
      </c>
    </row>
    <row r="3374" spans="1:4" ht="27">
      <c r="A3374" s="143">
        <v>103278</v>
      </c>
      <c r="B3374" s="144" t="s">
        <v>10448</v>
      </c>
      <c r="C3374" s="143" t="s">
        <v>14</v>
      </c>
      <c r="D3374" s="146">
        <v>31848.9</v>
      </c>
    </row>
    <row r="3375" spans="1:4" ht="40.5">
      <c r="A3375" s="143">
        <v>103288</v>
      </c>
      <c r="B3375" s="144" t="s">
        <v>10449</v>
      </c>
      <c r="C3375" s="143" t="s">
        <v>14</v>
      </c>
      <c r="D3375" s="146">
        <v>13.46</v>
      </c>
    </row>
    <row r="3376" spans="1:4" ht="54">
      <c r="A3376" s="143">
        <v>103289</v>
      </c>
      <c r="B3376" s="144" t="s">
        <v>10450</v>
      </c>
      <c r="C3376" s="143" t="s">
        <v>10</v>
      </c>
      <c r="D3376" s="146">
        <v>36.1</v>
      </c>
    </row>
    <row r="3377" spans="1:4" ht="54">
      <c r="A3377" s="143">
        <v>103290</v>
      </c>
      <c r="B3377" s="144" t="s">
        <v>10451</v>
      </c>
      <c r="C3377" s="143" t="s">
        <v>10</v>
      </c>
      <c r="D3377" s="146">
        <v>61.44</v>
      </c>
    </row>
    <row r="3378" spans="1:4" ht="54">
      <c r="A3378" s="143">
        <v>103291</v>
      </c>
      <c r="B3378" s="144" t="s">
        <v>10452</v>
      </c>
      <c r="C3378" s="143" t="s">
        <v>10</v>
      </c>
      <c r="D3378" s="146">
        <v>75.540000000000006</v>
      </c>
    </row>
    <row r="3379" spans="1:4" ht="54">
      <c r="A3379" s="143">
        <v>103292</v>
      </c>
      <c r="B3379" s="144" t="s">
        <v>10453</v>
      </c>
      <c r="C3379" s="143" t="s">
        <v>10</v>
      </c>
      <c r="D3379" s="146">
        <v>91.36</v>
      </c>
    </row>
    <row r="3380" spans="1:4" ht="81">
      <c r="A3380" s="143">
        <v>101936</v>
      </c>
      <c r="B3380" s="144" t="s">
        <v>10454</v>
      </c>
      <c r="C3380" s="143" t="s">
        <v>14</v>
      </c>
      <c r="D3380" s="146">
        <v>6517.01</v>
      </c>
    </row>
    <row r="3381" spans="1:4" ht="81">
      <c r="A3381" s="143">
        <v>101937</v>
      </c>
      <c r="B3381" s="144" t="s">
        <v>10455</v>
      </c>
      <c r="C3381" s="143" t="s">
        <v>14</v>
      </c>
      <c r="D3381" s="146">
        <v>11640.59</v>
      </c>
    </row>
    <row r="3382" spans="1:4" ht="40.5">
      <c r="A3382" s="143">
        <v>98294</v>
      </c>
      <c r="B3382" s="144" t="s">
        <v>7367</v>
      </c>
      <c r="C3382" s="143" t="s">
        <v>10</v>
      </c>
      <c r="D3382" s="146">
        <v>5.9</v>
      </c>
    </row>
    <row r="3383" spans="1:4" ht="40.5">
      <c r="A3383" s="143">
        <v>98295</v>
      </c>
      <c r="B3383" s="144" t="s">
        <v>7368</v>
      </c>
      <c r="C3383" s="143" t="s">
        <v>10</v>
      </c>
      <c r="D3383" s="146">
        <v>5.36</v>
      </c>
    </row>
    <row r="3384" spans="1:4" ht="40.5">
      <c r="A3384" s="143">
        <v>98296</v>
      </c>
      <c r="B3384" s="144" t="s">
        <v>7369</v>
      </c>
      <c r="C3384" s="143" t="s">
        <v>10</v>
      </c>
      <c r="D3384" s="146">
        <v>3.23</v>
      </c>
    </row>
    <row r="3385" spans="1:4" ht="40.5">
      <c r="A3385" s="143">
        <v>98297</v>
      </c>
      <c r="B3385" s="144" t="s">
        <v>7370</v>
      </c>
      <c r="C3385" s="143" t="s">
        <v>10</v>
      </c>
      <c r="D3385" s="146">
        <v>2.38</v>
      </c>
    </row>
    <row r="3386" spans="1:4" ht="27">
      <c r="A3386" s="143">
        <v>98301</v>
      </c>
      <c r="B3386" s="144" t="s">
        <v>7371</v>
      </c>
      <c r="C3386" s="143" t="s">
        <v>14</v>
      </c>
      <c r="D3386" s="146">
        <v>493.24</v>
      </c>
    </row>
    <row r="3387" spans="1:4" ht="27">
      <c r="A3387" s="143">
        <v>98302</v>
      </c>
      <c r="B3387" s="144" t="s">
        <v>7372</v>
      </c>
      <c r="C3387" s="143" t="s">
        <v>14</v>
      </c>
      <c r="D3387" s="146">
        <v>926.18</v>
      </c>
    </row>
    <row r="3388" spans="1:4" ht="27">
      <c r="A3388" s="143">
        <v>98304</v>
      </c>
      <c r="B3388" s="144" t="s">
        <v>7373</v>
      </c>
      <c r="C3388" s="143" t="s">
        <v>14</v>
      </c>
      <c r="D3388" s="146">
        <v>2902.79</v>
      </c>
    </row>
    <row r="3389" spans="1:4" ht="27">
      <c r="A3389" s="143">
        <v>98305</v>
      </c>
      <c r="B3389" s="144" t="s">
        <v>12054</v>
      </c>
      <c r="C3389" s="143" t="s">
        <v>14</v>
      </c>
      <c r="D3389" s="146">
        <v>2138.4699999999998</v>
      </c>
    </row>
    <row r="3390" spans="1:4" ht="40.5">
      <c r="A3390" s="143">
        <v>98306</v>
      </c>
      <c r="B3390" s="144" t="s">
        <v>12055</v>
      </c>
      <c r="C3390" s="143" t="s">
        <v>14</v>
      </c>
      <c r="D3390" s="146">
        <v>48.69</v>
      </c>
    </row>
    <row r="3391" spans="1:4" ht="27">
      <c r="A3391" s="143">
        <v>98307</v>
      </c>
      <c r="B3391" s="144" t="s">
        <v>7374</v>
      </c>
      <c r="C3391" s="143" t="s">
        <v>14</v>
      </c>
      <c r="D3391" s="146">
        <v>36.68</v>
      </c>
    </row>
    <row r="3392" spans="1:4" ht="27">
      <c r="A3392" s="143">
        <v>98308</v>
      </c>
      <c r="B3392" s="144" t="s">
        <v>7375</v>
      </c>
      <c r="C3392" s="143" t="s">
        <v>14</v>
      </c>
      <c r="D3392" s="146">
        <v>24.17</v>
      </c>
    </row>
    <row r="3393" spans="1:4" ht="27">
      <c r="A3393" s="143">
        <v>98593</v>
      </c>
      <c r="B3393" s="144" t="s">
        <v>7376</v>
      </c>
      <c r="C3393" s="143" t="s">
        <v>14</v>
      </c>
      <c r="D3393" s="146">
        <v>2020</v>
      </c>
    </row>
    <row r="3394" spans="1:4" ht="27">
      <c r="A3394" s="143">
        <v>100555</v>
      </c>
      <c r="B3394" s="144" t="s">
        <v>12056</v>
      </c>
      <c r="C3394" s="143" t="s">
        <v>14</v>
      </c>
      <c r="D3394" s="146">
        <v>1070.72</v>
      </c>
    </row>
    <row r="3395" spans="1:4" ht="40.5">
      <c r="A3395" s="143">
        <v>89355</v>
      </c>
      <c r="B3395" s="144" t="s">
        <v>12057</v>
      </c>
      <c r="C3395" s="143" t="s">
        <v>10</v>
      </c>
      <c r="D3395" s="146">
        <v>16.12</v>
      </c>
    </row>
    <row r="3396" spans="1:4" ht="40.5">
      <c r="A3396" s="143">
        <v>89356</v>
      </c>
      <c r="B3396" s="144" t="s">
        <v>12058</v>
      </c>
      <c r="C3396" s="143" t="s">
        <v>10</v>
      </c>
      <c r="D3396" s="146">
        <v>19.2</v>
      </c>
    </row>
    <row r="3397" spans="1:4" ht="40.5">
      <c r="A3397" s="143">
        <v>89357</v>
      </c>
      <c r="B3397" s="144" t="s">
        <v>12059</v>
      </c>
      <c r="C3397" s="143" t="s">
        <v>10</v>
      </c>
      <c r="D3397" s="146">
        <v>28.32</v>
      </c>
    </row>
    <row r="3398" spans="1:4" ht="40.5">
      <c r="A3398" s="143">
        <v>89401</v>
      </c>
      <c r="B3398" s="144" t="s">
        <v>12060</v>
      </c>
      <c r="C3398" s="143" t="s">
        <v>10</v>
      </c>
      <c r="D3398" s="146">
        <v>9.0500000000000007</v>
      </c>
    </row>
    <row r="3399" spans="1:4" ht="40.5">
      <c r="A3399" s="143">
        <v>89402</v>
      </c>
      <c r="B3399" s="144" t="s">
        <v>12061</v>
      </c>
      <c r="C3399" s="143" t="s">
        <v>10</v>
      </c>
      <c r="D3399" s="146">
        <v>11.01</v>
      </c>
    </row>
    <row r="3400" spans="1:4" ht="40.5">
      <c r="A3400" s="143">
        <v>89403</v>
      </c>
      <c r="B3400" s="144" t="s">
        <v>12062</v>
      </c>
      <c r="C3400" s="143" t="s">
        <v>10</v>
      </c>
      <c r="D3400" s="146">
        <v>18.57</v>
      </c>
    </row>
    <row r="3401" spans="1:4" ht="40.5">
      <c r="A3401" s="143">
        <v>89446</v>
      </c>
      <c r="B3401" s="144" t="s">
        <v>12063</v>
      </c>
      <c r="C3401" s="143" t="s">
        <v>10</v>
      </c>
      <c r="D3401" s="146">
        <v>5.87</v>
      </c>
    </row>
    <row r="3402" spans="1:4" ht="40.5">
      <c r="A3402" s="143">
        <v>89447</v>
      </c>
      <c r="B3402" s="144" t="s">
        <v>12064</v>
      </c>
      <c r="C3402" s="143" t="s">
        <v>10</v>
      </c>
      <c r="D3402" s="146">
        <v>12.44</v>
      </c>
    </row>
    <row r="3403" spans="1:4" ht="40.5">
      <c r="A3403" s="143">
        <v>89448</v>
      </c>
      <c r="B3403" s="144" t="s">
        <v>12065</v>
      </c>
      <c r="C3403" s="143" t="s">
        <v>10</v>
      </c>
      <c r="D3403" s="146">
        <v>17.899999999999999</v>
      </c>
    </row>
    <row r="3404" spans="1:4" ht="40.5">
      <c r="A3404" s="143">
        <v>89449</v>
      </c>
      <c r="B3404" s="144" t="s">
        <v>12066</v>
      </c>
      <c r="C3404" s="143" t="s">
        <v>10</v>
      </c>
      <c r="D3404" s="146">
        <v>20.57</v>
      </c>
    </row>
    <row r="3405" spans="1:4" ht="40.5">
      <c r="A3405" s="143">
        <v>89450</v>
      </c>
      <c r="B3405" s="144" t="s">
        <v>12067</v>
      </c>
      <c r="C3405" s="143" t="s">
        <v>10</v>
      </c>
      <c r="D3405" s="146">
        <v>34.07</v>
      </c>
    </row>
    <row r="3406" spans="1:4" ht="40.5">
      <c r="A3406" s="143">
        <v>89451</v>
      </c>
      <c r="B3406" s="144" t="s">
        <v>12068</v>
      </c>
      <c r="C3406" s="143" t="s">
        <v>10</v>
      </c>
      <c r="D3406" s="146">
        <v>56.45</v>
      </c>
    </row>
    <row r="3407" spans="1:4" ht="40.5">
      <c r="A3407" s="143">
        <v>89452</v>
      </c>
      <c r="B3407" s="144" t="s">
        <v>12069</v>
      </c>
      <c r="C3407" s="143" t="s">
        <v>10</v>
      </c>
      <c r="D3407" s="146">
        <v>70.28</v>
      </c>
    </row>
    <row r="3408" spans="1:4" ht="40.5">
      <c r="A3408" s="143">
        <v>89508</v>
      </c>
      <c r="B3408" s="144" t="s">
        <v>12070</v>
      </c>
      <c r="C3408" s="143" t="s">
        <v>10</v>
      </c>
      <c r="D3408" s="146">
        <v>23.22</v>
      </c>
    </row>
    <row r="3409" spans="1:4" ht="40.5">
      <c r="A3409" s="143">
        <v>89509</v>
      </c>
      <c r="B3409" s="144" t="s">
        <v>12071</v>
      </c>
      <c r="C3409" s="143" t="s">
        <v>10</v>
      </c>
      <c r="D3409" s="146">
        <v>31.81</v>
      </c>
    </row>
    <row r="3410" spans="1:4" ht="40.5">
      <c r="A3410" s="143">
        <v>89511</v>
      </c>
      <c r="B3410" s="144" t="s">
        <v>12072</v>
      </c>
      <c r="C3410" s="143" t="s">
        <v>10</v>
      </c>
      <c r="D3410" s="146">
        <v>46.07</v>
      </c>
    </row>
    <row r="3411" spans="1:4" ht="40.5">
      <c r="A3411" s="143">
        <v>89512</v>
      </c>
      <c r="B3411" s="144" t="s">
        <v>12073</v>
      </c>
      <c r="C3411" s="143" t="s">
        <v>10</v>
      </c>
      <c r="D3411" s="146">
        <v>75.12</v>
      </c>
    </row>
    <row r="3412" spans="1:4" ht="40.5">
      <c r="A3412" s="143">
        <v>89576</v>
      </c>
      <c r="B3412" s="144" t="s">
        <v>12074</v>
      </c>
      <c r="C3412" s="143" t="s">
        <v>10</v>
      </c>
      <c r="D3412" s="146">
        <v>31.68</v>
      </c>
    </row>
    <row r="3413" spans="1:4" ht="40.5">
      <c r="A3413" s="143">
        <v>89578</v>
      </c>
      <c r="B3413" s="144" t="s">
        <v>12075</v>
      </c>
      <c r="C3413" s="143" t="s">
        <v>10</v>
      </c>
      <c r="D3413" s="146">
        <v>55.01</v>
      </c>
    </row>
    <row r="3414" spans="1:4" ht="40.5">
      <c r="A3414" s="143">
        <v>89580</v>
      </c>
      <c r="B3414" s="144" t="s">
        <v>12076</v>
      </c>
      <c r="C3414" s="143" t="s">
        <v>10</v>
      </c>
      <c r="D3414" s="146">
        <v>110.09</v>
      </c>
    </row>
    <row r="3415" spans="1:4" ht="40.5">
      <c r="A3415" s="143">
        <v>89633</v>
      </c>
      <c r="B3415" s="144" t="s">
        <v>12077</v>
      </c>
      <c r="C3415" s="143" t="s">
        <v>10</v>
      </c>
      <c r="D3415" s="146">
        <v>21.86</v>
      </c>
    </row>
    <row r="3416" spans="1:4" ht="40.5">
      <c r="A3416" s="143">
        <v>89634</v>
      </c>
      <c r="B3416" s="144" t="s">
        <v>12078</v>
      </c>
      <c r="C3416" s="143" t="s">
        <v>10</v>
      </c>
      <c r="D3416" s="146">
        <v>33.68</v>
      </c>
    </row>
    <row r="3417" spans="1:4" ht="40.5">
      <c r="A3417" s="143">
        <v>89635</v>
      </c>
      <c r="B3417" s="144" t="s">
        <v>12079</v>
      </c>
      <c r="C3417" s="143" t="s">
        <v>10</v>
      </c>
      <c r="D3417" s="146">
        <v>48.67</v>
      </c>
    </row>
    <row r="3418" spans="1:4" ht="40.5">
      <c r="A3418" s="143">
        <v>89636</v>
      </c>
      <c r="B3418" s="144" t="s">
        <v>12080</v>
      </c>
      <c r="C3418" s="143" t="s">
        <v>10</v>
      </c>
      <c r="D3418" s="146">
        <v>59.36</v>
      </c>
    </row>
    <row r="3419" spans="1:4" ht="54">
      <c r="A3419" s="143">
        <v>89711</v>
      </c>
      <c r="B3419" s="144" t="s">
        <v>3427</v>
      </c>
      <c r="C3419" s="143" t="s">
        <v>10</v>
      </c>
      <c r="D3419" s="146">
        <v>18.73</v>
      </c>
    </row>
    <row r="3420" spans="1:4" ht="54">
      <c r="A3420" s="143">
        <v>89712</v>
      </c>
      <c r="B3420" s="144" t="s">
        <v>3428</v>
      </c>
      <c r="C3420" s="143" t="s">
        <v>10</v>
      </c>
      <c r="D3420" s="146">
        <v>29.26</v>
      </c>
    </row>
    <row r="3421" spans="1:4" ht="54">
      <c r="A3421" s="143">
        <v>89713</v>
      </c>
      <c r="B3421" s="144" t="s">
        <v>4261</v>
      </c>
      <c r="C3421" s="143" t="s">
        <v>10</v>
      </c>
      <c r="D3421" s="146">
        <v>44.69</v>
      </c>
    </row>
    <row r="3422" spans="1:4" ht="54">
      <c r="A3422" s="143">
        <v>89714</v>
      </c>
      <c r="B3422" s="144" t="s">
        <v>3429</v>
      </c>
      <c r="C3422" s="143" t="s">
        <v>10</v>
      </c>
      <c r="D3422" s="146">
        <v>56.48</v>
      </c>
    </row>
    <row r="3423" spans="1:4" ht="40.5">
      <c r="A3423" s="143">
        <v>89716</v>
      </c>
      <c r="B3423" s="144" t="s">
        <v>12081</v>
      </c>
      <c r="C3423" s="143" t="s">
        <v>10</v>
      </c>
      <c r="D3423" s="146">
        <v>26.3</v>
      </c>
    </row>
    <row r="3424" spans="1:4" ht="40.5">
      <c r="A3424" s="143">
        <v>89717</v>
      </c>
      <c r="B3424" s="144" t="s">
        <v>12082</v>
      </c>
      <c r="C3424" s="143" t="s">
        <v>10</v>
      </c>
      <c r="D3424" s="146">
        <v>39.97</v>
      </c>
    </row>
    <row r="3425" spans="1:4" ht="40.5">
      <c r="A3425" s="143">
        <v>89770</v>
      </c>
      <c r="B3425" s="144" t="s">
        <v>12083</v>
      </c>
      <c r="C3425" s="143" t="s">
        <v>10</v>
      </c>
      <c r="D3425" s="146">
        <v>42.67</v>
      </c>
    </row>
    <row r="3426" spans="1:4" ht="40.5">
      <c r="A3426" s="143">
        <v>89771</v>
      </c>
      <c r="B3426" s="144" t="s">
        <v>12084</v>
      </c>
      <c r="C3426" s="143" t="s">
        <v>10</v>
      </c>
      <c r="D3426" s="146">
        <v>58.32</v>
      </c>
    </row>
    <row r="3427" spans="1:4" ht="40.5">
      <c r="A3427" s="143">
        <v>89773</v>
      </c>
      <c r="B3427" s="144" t="s">
        <v>12085</v>
      </c>
      <c r="C3427" s="143" t="s">
        <v>10</v>
      </c>
      <c r="D3427" s="146">
        <v>135.80000000000001</v>
      </c>
    </row>
    <row r="3428" spans="1:4" ht="40.5">
      <c r="A3428" s="143">
        <v>89775</v>
      </c>
      <c r="B3428" s="144" t="s">
        <v>12086</v>
      </c>
      <c r="C3428" s="143" t="s">
        <v>10</v>
      </c>
      <c r="D3428" s="146">
        <v>214.53</v>
      </c>
    </row>
    <row r="3429" spans="1:4" ht="54">
      <c r="A3429" s="143">
        <v>89798</v>
      </c>
      <c r="B3429" s="144" t="s">
        <v>4262</v>
      </c>
      <c r="C3429" s="143" t="s">
        <v>10</v>
      </c>
      <c r="D3429" s="146">
        <v>15.4</v>
      </c>
    </row>
    <row r="3430" spans="1:4" ht="54">
      <c r="A3430" s="143">
        <v>89799</v>
      </c>
      <c r="B3430" s="144" t="s">
        <v>4263</v>
      </c>
      <c r="C3430" s="143" t="s">
        <v>10</v>
      </c>
      <c r="D3430" s="146">
        <v>24.36</v>
      </c>
    </row>
    <row r="3431" spans="1:4" ht="54">
      <c r="A3431" s="143">
        <v>89800</v>
      </c>
      <c r="B3431" s="144" t="s">
        <v>4264</v>
      </c>
      <c r="C3431" s="143" t="s">
        <v>10</v>
      </c>
      <c r="D3431" s="146">
        <v>29.48</v>
      </c>
    </row>
    <row r="3432" spans="1:4" ht="54">
      <c r="A3432" s="143">
        <v>89848</v>
      </c>
      <c r="B3432" s="144" t="s">
        <v>4265</v>
      </c>
      <c r="C3432" s="143" t="s">
        <v>10</v>
      </c>
      <c r="D3432" s="146">
        <v>34.03</v>
      </c>
    </row>
    <row r="3433" spans="1:4" ht="54">
      <c r="A3433" s="143">
        <v>89849</v>
      </c>
      <c r="B3433" s="144" t="s">
        <v>4266</v>
      </c>
      <c r="C3433" s="143" t="s">
        <v>10</v>
      </c>
      <c r="D3433" s="146">
        <v>71.22</v>
      </c>
    </row>
    <row r="3434" spans="1:4" ht="40.5">
      <c r="A3434" s="143">
        <v>89865</v>
      </c>
      <c r="B3434" s="144" t="s">
        <v>3184</v>
      </c>
      <c r="C3434" s="143" t="s">
        <v>10</v>
      </c>
      <c r="D3434" s="146">
        <v>12.22</v>
      </c>
    </row>
    <row r="3435" spans="1:4" ht="81">
      <c r="A3435" s="143">
        <v>91784</v>
      </c>
      <c r="B3435" s="144" t="s">
        <v>4775</v>
      </c>
      <c r="C3435" s="143" t="s">
        <v>10</v>
      </c>
      <c r="D3435" s="146">
        <v>38.6</v>
      </c>
    </row>
    <row r="3436" spans="1:4" ht="81">
      <c r="A3436" s="143">
        <v>91785</v>
      </c>
      <c r="B3436" s="144" t="s">
        <v>4776</v>
      </c>
      <c r="C3436" s="143" t="s">
        <v>10</v>
      </c>
      <c r="D3436" s="146">
        <v>38.549999999999997</v>
      </c>
    </row>
    <row r="3437" spans="1:4" ht="81">
      <c r="A3437" s="143">
        <v>91786</v>
      </c>
      <c r="B3437" s="144" t="s">
        <v>4792</v>
      </c>
      <c r="C3437" s="143" t="s">
        <v>10</v>
      </c>
      <c r="D3437" s="146">
        <v>31.3</v>
      </c>
    </row>
    <row r="3438" spans="1:4" ht="67.5">
      <c r="A3438" s="143">
        <v>91787</v>
      </c>
      <c r="B3438" s="144" t="s">
        <v>4793</v>
      </c>
      <c r="C3438" s="143" t="s">
        <v>10</v>
      </c>
      <c r="D3438" s="146">
        <v>37.380000000000003</v>
      </c>
    </row>
    <row r="3439" spans="1:4" ht="67.5">
      <c r="A3439" s="143">
        <v>91788</v>
      </c>
      <c r="B3439" s="144" t="s">
        <v>4794</v>
      </c>
      <c r="C3439" s="143" t="s">
        <v>10</v>
      </c>
      <c r="D3439" s="146">
        <v>46.5</v>
      </c>
    </row>
    <row r="3440" spans="1:4" ht="81">
      <c r="A3440" s="143">
        <v>91789</v>
      </c>
      <c r="B3440" s="144" t="s">
        <v>4777</v>
      </c>
      <c r="C3440" s="143" t="s">
        <v>10</v>
      </c>
      <c r="D3440" s="146">
        <v>59.34</v>
      </c>
    </row>
    <row r="3441" spans="1:4" ht="81">
      <c r="A3441" s="143">
        <v>91790</v>
      </c>
      <c r="B3441" s="144" t="s">
        <v>4795</v>
      </c>
      <c r="C3441" s="143" t="s">
        <v>10</v>
      </c>
      <c r="D3441" s="146">
        <v>85.5</v>
      </c>
    </row>
    <row r="3442" spans="1:4" ht="81">
      <c r="A3442" s="143">
        <v>91791</v>
      </c>
      <c r="B3442" s="144" t="s">
        <v>4778</v>
      </c>
      <c r="C3442" s="143" t="s">
        <v>10</v>
      </c>
      <c r="D3442" s="146">
        <v>117.9</v>
      </c>
    </row>
    <row r="3443" spans="1:4" ht="94.5">
      <c r="A3443" s="143">
        <v>91792</v>
      </c>
      <c r="B3443" s="144" t="s">
        <v>4796</v>
      </c>
      <c r="C3443" s="143" t="s">
        <v>10</v>
      </c>
      <c r="D3443" s="146">
        <v>53.76</v>
      </c>
    </row>
    <row r="3444" spans="1:4" ht="94.5">
      <c r="A3444" s="143">
        <v>91793</v>
      </c>
      <c r="B3444" s="144" t="s">
        <v>4797</v>
      </c>
      <c r="C3444" s="143" t="s">
        <v>10</v>
      </c>
      <c r="D3444" s="146">
        <v>84.54</v>
      </c>
    </row>
    <row r="3445" spans="1:4" ht="94.5">
      <c r="A3445" s="143">
        <v>91794</v>
      </c>
      <c r="B3445" s="144" t="s">
        <v>4798</v>
      </c>
      <c r="C3445" s="143" t="s">
        <v>10</v>
      </c>
      <c r="D3445" s="146">
        <v>44.94</v>
      </c>
    </row>
    <row r="3446" spans="1:4" ht="94.5">
      <c r="A3446" s="143">
        <v>91795</v>
      </c>
      <c r="B3446" s="144" t="s">
        <v>4799</v>
      </c>
      <c r="C3446" s="143" t="s">
        <v>10</v>
      </c>
      <c r="D3446" s="146">
        <v>73.36</v>
      </c>
    </row>
    <row r="3447" spans="1:4" ht="81">
      <c r="A3447" s="143">
        <v>91796</v>
      </c>
      <c r="B3447" s="144" t="s">
        <v>4800</v>
      </c>
      <c r="C3447" s="143" t="s">
        <v>10</v>
      </c>
      <c r="D3447" s="146">
        <v>85.22</v>
      </c>
    </row>
    <row r="3448" spans="1:4" ht="54">
      <c r="A3448" s="143">
        <v>92275</v>
      </c>
      <c r="B3448" s="144" t="s">
        <v>12087</v>
      </c>
      <c r="C3448" s="143" t="s">
        <v>10</v>
      </c>
      <c r="D3448" s="146">
        <v>59.45</v>
      </c>
    </row>
    <row r="3449" spans="1:4" ht="54">
      <c r="A3449" s="143">
        <v>92276</v>
      </c>
      <c r="B3449" s="144" t="s">
        <v>12088</v>
      </c>
      <c r="C3449" s="143" t="s">
        <v>10</v>
      </c>
      <c r="D3449" s="146">
        <v>75.489999999999995</v>
      </c>
    </row>
    <row r="3450" spans="1:4" ht="54">
      <c r="A3450" s="143">
        <v>92277</v>
      </c>
      <c r="B3450" s="144" t="s">
        <v>12089</v>
      </c>
      <c r="C3450" s="143" t="s">
        <v>10</v>
      </c>
      <c r="D3450" s="146">
        <v>109.24</v>
      </c>
    </row>
    <row r="3451" spans="1:4" ht="54">
      <c r="A3451" s="143">
        <v>92278</v>
      </c>
      <c r="B3451" s="144" t="s">
        <v>12090</v>
      </c>
      <c r="C3451" s="143" t="s">
        <v>10</v>
      </c>
      <c r="D3451" s="146">
        <v>147.13999999999999</v>
      </c>
    </row>
    <row r="3452" spans="1:4" ht="54">
      <c r="A3452" s="143">
        <v>92279</v>
      </c>
      <c r="B3452" s="144" t="s">
        <v>12091</v>
      </c>
      <c r="C3452" s="143" t="s">
        <v>10</v>
      </c>
      <c r="D3452" s="146">
        <v>212.91</v>
      </c>
    </row>
    <row r="3453" spans="1:4" ht="54">
      <c r="A3453" s="143">
        <v>92280</v>
      </c>
      <c r="B3453" s="144" t="s">
        <v>12092</v>
      </c>
      <c r="C3453" s="143" t="s">
        <v>10</v>
      </c>
      <c r="D3453" s="146">
        <v>299.22000000000003</v>
      </c>
    </row>
    <row r="3454" spans="1:4" ht="54">
      <c r="A3454" s="143">
        <v>92281</v>
      </c>
      <c r="B3454" s="144" t="s">
        <v>12093</v>
      </c>
      <c r="C3454" s="143" t="s">
        <v>10</v>
      </c>
      <c r="D3454" s="146">
        <v>183.74</v>
      </c>
    </row>
    <row r="3455" spans="1:4" ht="54">
      <c r="A3455" s="143">
        <v>92282</v>
      </c>
      <c r="B3455" s="144" t="s">
        <v>12094</v>
      </c>
      <c r="C3455" s="143" t="s">
        <v>10</v>
      </c>
      <c r="D3455" s="146">
        <v>204.9</v>
      </c>
    </row>
    <row r="3456" spans="1:4" ht="54">
      <c r="A3456" s="143">
        <v>92283</v>
      </c>
      <c r="B3456" s="144" t="s">
        <v>12095</v>
      </c>
      <c r="C3456" s="143" t="s">
        <v>10</v>
      </c>
      <c r="D3456" s="146">
        <v>273</v>
      </c>
    </row>
    <row r="3457" spans="1:4" ht="54">
      <c r="A3457" s="143">
        <v>92284</v>
      </c>
      <c r="B3457" s="144" t="s">
        <v>12096</v>
      </c>
      <c r="C3457" s="143" t="s">
        <v>10</v>
      </c>
      <c r="D3457" s="146">
        <v>333.93</v>
      </c>
    </row>
    <row r="3458" spans="1:4" ht="54">
      <c r="A3458" s="143">
        <v>92285</v>
      </c>
      <c r="B3458" s="144" t="s">
        <v>12097</v>
      </c>
      <c r="C3458" s="143" t="s">
        <v>10</v>
      </c>
      <c r="D3458" s="146">
        <v>436.31</v>
      </c>
    </row>
    <row r="3459" spans="1:4" ht="54">
      <c r="A3459" s="143">
        <v>92286</v>
      </c>
      <c r="B3459" s="144" t="s">
        <v>12098</v>
      </c>
      <c r="C3459" s="143" t="s">
        <v>10</v>
      </c>
      <c r="D3459" s="146">
        <v>525.77</v>
      </c>
    </row>
    <row r="3460" spans="1:4" ht="54">
      <c r="A3460" s="143">
        <v>92305</v>
      </c>
      <c r="B3460" s="144" t="s">
        <v>12099</v>
      </c>
      <c r="C3460" s="143" t="s">
        <v>10</v>
      </c>
      <c r="D3460" s="146">
        <v>38.57</v>
      </c>
    </row>
    <row r="3461" spans="1:4" ht="54">
      <c r="A3461" s="143">
        <v>92306</v>
      </c>
      <c r="B3461" s="144" t="s">
        <v>12100</v>
      </c>
      <c r="C3461" s="143" t="s">
        <v>10</v>
      </c>
      <c r="D3461" s="146">
        <v>63.54</v>
      </c>
    </row>
    <row r="3462" spans="1:4" ht="54">
      <c r="A3462" s="143">
        <v>92307</v>
      </c>
      <c r="B3462" s="144" t="s">
        <v>12101</v>
      </c>
      <c r="C3462" s="143" t="s">
        <v>10</v>
      </c>
      <c r="D3462" s="146">
        <v>79.78</v>
      </c>
    </row>
    <row r="3463" spans="1:4" ht="54">
      <c r="A3463" s="143">
        <v>92308</v>
      </c>
      <c r="B3463" s="144" t="s">
        <v>12102</v>
      </c>
      <c r="C3463" s="143" t="s">
        <v>10</v>
      </c>
      <c r="D3463" s="146">
        <v>66.39</v>
      </c>
    </row>
    <row r="3464" spans="1:4" ht="54">
      <c r="A3464" s="143">
        <v>92309</v>
      </c>
      <c r="B3464" s="144" t="s">
        <v>12103</v>
      </c>
      <c r="C3464" s="143" t="s">
        <v>10</v>
      </c>
      <c r="D3464" s="146">
        <v>189.88</v>
      </c>
    </row>
    <row r="3465" spans="1:4" ht="54">
      <c r="A3465" s="143">
        <v>92310</v>
      </c>
      <c r="B3465" s="144" t="s">
        <v>12104</v>
      </c>
      <c r="C3465" s="143" t="s">
        <v>10</v>
      </c>
      <c r="D3465" s="146">
        <v>211.23</v>
      </c>
    </row>
    <row r="3466" spans="1:4" ht="54">
      <c r="A3466" s="143">
        <v>92320</v>
      </c>
      <c r="B3466" s="144" t="s">
        <v>12105</v>
      </c>
      <c r="C3466" s="143" t="s">
        <v>10</v>
      </c>
      <c r="D3466" s="146">
        <v>46.98</v>
      </c>
    </row>
    <row r="3467" spans="1:4" ht="54">
      <c r="A3467" s="143">
        <v>92321</v>
      </c>
      <c r="B3467" s="144" t="s">
        <v>12106</v>
      </c>
      <c r="C3467" s="143" t="s">
        <v>10</v>
      </c>
      <c r="D3467" s="146">
        <v>78.05</v>
      </c>
    </row>
    <row r="3468" spans="1:4" ht="54">
      <c r="A3468" s="143">
        <v>92322</v>
      </c>
      <c r="B3468" s="144" t="s">
        <v>12107</v>
      </c>
      <c r="C3468" s="143" t="s">
        <v>10</v>
      </c>
      <c r="D3468" s="146">
        <v>99.48</v>
      </c>
    </row>
    <row r="3469" spans="1:4" ht="54">
      <c r="A3469" s="143">
        <v>92323</v>
      </c>
      <c r="B3469" s="144" t="s">
        <v>12108</v>
      </c>
      <c r="C3469" s="143" t="s">
        <v>10</v>
      </c>
      <c r="D3469" s="146">
        <v>72.78</v>
      </c>
    </row>
    <row r="3470" spans="1:4" ht="54">
      <c r="A3470" s="143">
        <v>92324</v>
      </c>
      <c r="B3470" s="144" t="s">
        <v>12109</v>
      </c>
      <c r="C3470" s="143" t="s">
        <v>10</v>
      </c>
      <c r="D3470" s="146">
        <v>202.36</v>
      </c>
    </row>
    <row r="3471" spans="1:4" ht="54">
      <c r="A3471" s="143">
        <v>92325</v>
      </c>
      <c r="B3471" s="144" t="s">
        <v>12110</v>
      </c>
      <c r="C3471" s="143" t="s">
        <v>10</v>
      </c>
      <c r="D3471" s="146">
        <v>228.92</v>
      </c>
    </row>
    <row r="3472" spans="1:4" ht="54">
      <c r="A3472" s="143">
        <v>92335</v>
      </c>
      <c r="B3472" s="144" t="s">
        <v>10456</v>
      </c>
      <c r="C3472" s="143" t="s">
        <v>10</v>
      </c>
      <c r="D3472" s="146">
        <v>111.02</v>
      </c>
    </row>
    <row r="3473" spans="1:4" ht="54">
      <c r="A3473" s="143">
        <v>92336</v>
      </c>
      <c r="B3473" s="144" t="s">
        <v>10457</v>
      </c>
      <c r="C3473" s="143" t="s">
        <v>10</v>
      </c>
      <c r="D3473" s="146">
        <v>136.91999999999999</v>
      </c>
    </row>
    <row r="3474" spans="1:4" ht="54">
      <c r="A3474" s="143">
        <v>92337</v>
      </c>
      <c r="B3474" s="144" t="s">
        <v>10458</v>
      </c>
      <c r="C3474" s="143" t="s">
        <v>10</v>
      </c>
      <c r="D3474" s="146">
        <v>181.86</v>
      </c>
    </row>
    <row r="3475" spans="1:4" ht="54">
      <c r="A3475" s="143">
        <v>92338</v>
      </c>
      <c r="B3475" s="144" t="s">
        <v>10459</v>
      </c>
      <c r="C3475" s="143" t="s">
        <v>10</v>
      </c>
      <c r="D3475" s="146">
        <v>127.59</v>
      </c>
    </row>
    <row r="3476" spans="1:4" ht="54">
      <c r="A3476" s="143">
        <v>92339</v>
      </c>
      <c r="B3476" s="144" t="s">
        <v>10460</v>
      </c>
      <c r="C3476" s="143" t="s">
        <v>10</v>
      </c>
      <c r="D3476" s="146">
        <v>195.71</v>
      </c>
    </row>
    <row r="3477" spans="1:4" ht="54">
      <c r="A3477" s="143">
        <v>92341</v>
      </c>
      <c r="B3477" s="144" t="s">
        <v>10461</v>
      </c>
      <c r="C3477" s="143" t="s">
        <v>10</v>
      </c>
      <c r="D3477" s="146">
        <v>118.74</v>
      </c>
    </row>
    <row r="3478" spans="1:4" ht="54">
      <c r="A3478" s="143">
        <v>92342</v>
      </c>
      <c r="B3478" s="144" t="s">
        <v>10462</v>
      </c>
      <c r="C3478" s="143" t="s">
        <v>10</v>
      </c>
      <c r="D3478" s="146">
        <v>144.69</v>
      </c>
    </row>
    <row r="3479" spans="1:4" ht="54">
      <c r="A3479" s="143">
        <v>92343</v>
      </c>
      <c r="B3479" s="144" t="s">
        <v>10463</v>
      </c>
      <c r="C3479" s="143" t="s">
        <v>10</v>
      </c>
      <c r="D3479" s="146">
        <v>189.71</v>
      </c>
    </row>
    <row r="3480" spans="1:4" ht="54">
      <c r="A3480" s="143">
        <v>92359</v>
      </c>
      <c r="B3480" s="144" t="s">
        <v>10464</v>
      </c>
      <c r="C3480" s="143" t="s">
        <v>10</v>
      </c>
      <c r="D3480" s="146">
        <v>62.02</v>
      </c>
    </row>
    <row r="3481" spans="1:4" ht="54">
      <c r="A3481" s="143">
        <v>92360</v>
      </c>
      <c r="B3481" s="144" t="s">
        <v>10465</v>
      </c>
      <c r="C3481" s="143" t="s">
        <v>10</v>
      </c>
      <c r="D3481" s="146">
        <v>82.94</v>
      </c>
    </row>
    <row r="3482" spans="1:4" ht="54">
      <c r="A3482" s="143">
        <v>92361</v>
      </c>
      <c r="B3482" s="144" t="s">
        <v>10466</v>
      </c>
      <c r="C3482" s="143" t="s">
        <v>10</v>
      </c>
      <c r="D3482" s="146">
        <v>111.74</v>
      </c>
    </row>
    <row r="3483" spans="1:4" ht="54">
      <c r="A3483" s="143">
        <v>92362</v>
      </c>
      <c r="B3483" s="144" t="s">
        <v>10467</v>
      </c>
      <c r="C3483" s="143" t="s">
        <v>10</v>
      </c>
      <c r="D3483" s="146">
        <v>179.23</v>
      </c>
    </row>
    <row r="3484" spans="1:4" ht="67.5">
      <c r="A3484" s="143">
        <v>92364</v>
      </c>
      <c r="B3484" s="144" t="s">
        <v>10468</v>
      </c>
      <c r="C3484" s="143" t="s">
        <v>10</v>
      </c>
      <c r="D3484" s="146">
        <v>66.97</v>
      </c>
    </row>
    <row r="3485" spans="1:4" ht="67.5">
      <c r="A3485" s="143">
        <v>92365</v>
      </c>
      <c r="B3485" s="144" t="s">
        <v>10469</v>
      </c>
      <c r="C3485" s="143" t="s">
        <v>10</v>
      </c>
      <c r="D3485" s="146">
        <v>77.33</v>
      </c>
    </row>
    <row r="3486" spans="1:4" ht="67.5">
      <c r="A3486" s="143">
        <v>92366</v>
      </c>
      <c r="B3486" s="144" t="s">
        <v>10470</v>
      </c>
      <c r="C3486" s="143" t="s">
        <v>10</v>
      </c>
      <c r="D3486" s="146">
        <v>109.18</v>
      </c>
    </row>
    <row r="3487" spans="1:4" ht="67.5">
      <c r="A3487" s="143">
        <v>92367</v>
      </c>
      <c r="B3487" s="144" t="s">
        <v>10471</v>
      </c>
      <c r="C3487" s="143" t="s">
        <v>10</v>
      </c>
      <c r="D3487" s="146">
        <v>134.71</v>
      </c>
    </row>
    <row r="3488" spans="1:4" ht="67.5">
      <c r="A3488" s="143">
        <v>92368</v>
      </c>
      <c r="B3488" s="144" t="s">
        <v>10472</v>
      </c>
      <c r="C3488" s="143" t="s">
        <v>10</v>
      </c>
      <c r="D3488" s="146">
        <v>179.32</v>
      </c>
    </row>
    <row r="3489" spans="1:4" ht="54">
      <c r="A3489" s="143">
        <v>92645</v>
      </c>
      <c r="B3489" s="144" t="s">
        <v>10473</v>
      </c>
      <c r="C3489" s="143" t="s">
        <v>10</v>
      </c>
      <c r="D3489" s="146">
        <v>64.86</v>
      </c>
    </row>
    <row r="3490" spans="1:4" ht="54">
      <c r="A3490" s="143">
        <v>92646</v>
      </c>
      <c r="B3490" s="144" t="s">
        <v>10474</v>
      </c>
      <c r="C3490" s="143" t="s">
        <v>10</v>
      </c>
      <c r="D3490" s="146">
        <v>85.78</v>
      </c>
    </row>
    <row r="3491" spans="1:4" ht="54">
      <c r="A3491" s="143">
        <v>92648</v>
      </c>
      <c r="B3491" s="144" t="s">
        <v>10475</v>
      </c>
      <c r="C3491" s="143" t="s">
        <v>10</v>
      </c>
      <c r="D3491" s="146">
        <v>93.82</v>
      </c>
    </row>
    <row r="3492" spans="1:4" ht="54">
      <c r="A3492" s="143">
        <v>92649</v>
      </c>
      <c r="B3492" s="144" t="s">
        <v>10476</v>
      </c>
      <c r="C3492" s="143" t="s">
        <v>10</v>
      </c>
      <c r="D3492" s="146">
        <v>114.6</v>
      </c>
    </row>
    <row r="3493" spans="1:4" ht="54">
      <c r="A3493" s="143">
        <v>92650</v>
      </c>
      <c r="B3493" s="144" t="s">
        <v>10477</v>
      </c>
      <c r="C3493" s="143" t="s">
        <v>10</v>
      </c>
      <c r="D3493" s="146">
        <v>182.09</v>
      </c>
    </row>
    <row r="3494" spans="1:4" ht="67.5">
      <c r="A3494" s="143">
        <v>92652</v>
      </c>
      <c r="B3494" s="144" t="s">
        <v>10478</v>
      </c>
      <c r="C3494" s="143" t="s">
        <v>10</v>
      </c>
      <c r="D3494" s="146">
        <v>70.5</v>
      </c>
    </row>
    <row r="3495" spans="1:4" ht="67.5">
      <c r="A3495" s="143">
        <v>92653</v>
      </c>
      <c r="B3495" s="144" t="s">
        <v>10479</v>
      </c>
      <c r="C3495" s="143" t="s">
        <v>10</v>
      </c>
      <c r="D3495" s="146">
        <v>80.89</v>
      </c>
    </row>
    <row r="3496" spans="1:4" ht="67.5">
      <c r="A3496" s="143">
        <v>92654</v>
      </c>
      <c r="B3496" s="144" t="s">
        <v>10480</v>
      </c>
      <c r="C3496" s="143" t="s">
        <v>10</v>
      </c>
      <c r="D3496" s="146">
        <v>112.74</v>
      </c>
    </row>
    <row r="3497" spans="1:4" ht="67.5">
      <c r="A3497" s="143">
        <v>92655</v>
      </c>
      <c r="B3497" s="144" t="s">
        <v>10481</v>
      </c>
      <c r="C3497" s="143" t="s">
        <v>10</v>
      </c>
      <c r="D3497" s="146">
        <v>138.33000000000001</v>
      </c>
    </row>
    <row r="3498" spans="1:4" ht="67.5">
      <c r="A3498" s="143">
        <v>92656</v>
      </c>
      <c r="B3498" s="144" t="s">
        <v>10482</v>
      </c>
      <c r="C3498" s="143" t="s">
        <v>10</v>
      </c>
      <c r="D3498" s="146">
        <v>182.95</v>
      </c>
    </row>
    <row r="3499" spans="1:4" ht="67.5">
      <c r="A3499" s="143">
        <v>92687</v>
      </c>
      <c r="B3499" s="144" t="s">
        <v>10483</v>
      </c>
      <c r="C3499" s="143" t="s">
        <v>10</v>
      </c>
      <c r="D3499" s="146">
        <v>31.83</v>
      </c>
    </row>
    <row r="3500" spans="1:4" ht="67.5">
      <c r="A3500" s="143">
        <v>92688</v>
      </c>
      <c r="B3500" s="144" t="s">
        <v>10484</v>
      </c>
      <c r="C3500" s="143" t="s">
        <v>10</v>
      </c>
      <c r="D3500" s="146">
        <v>43.12</v>
      </c>
    </row>
    <row r="3501" spans="1:4" ht="54">
      <c r="A3501" s="143">
        <v>92689</v>
      </c>
      <c r="B3501" s="144" t="s">
        <v>10485</v>
      </c>
      <c r="C3501" s="143" t="s">
        <v>10</v>
      </c>
      <c r="D3501" s="146">
        <v>45.02</v>
      </c>
    </row>
    <row r="3502" spans="1:4" ht="54">
      <c r="A3502" s="143">
        <v>92690</v>
      </c>
      <c r="B3502" s="144" t="s">
        <v>10486</v>
      </c>
      <c r="C3502" s="143" t="s">
        <v>10</v>
      </c>
      <c r="D3502" s="146">
        <v>63.74</v>
      </c>
    </row>
    <row r="3503" spans="1:4" ht="54">
      <c r="A3503" s="143">
        <v>92691</v>
      </c>
      <c r="B3503" s="144" t="s">
        <v>10487</v>
      </c>
      <c r="C3503" s="143" t="s">
        <v>10</v>
      </c>
      <c r="D3503" s="146">
        <v>80.94</v>
      </c>
    </row>
    <row r="3504" spans="1:4" ht="81">
      <c r="A3504" s="143">
        <v>94462</v>
      </c>
      <c r="B3504" s="144" t="s">
        <v>4296</v>
      </c>
      <c r="C3504" s="143" t="s">
        <v>10</v>
      </c>
      <c r="D3504" s="146">
        <v>114.55</v>
      </c>
    </row>
    <row r="3505" spans="1:4" ht="81">
      <c r="A3505" s="143">
        <v>94463</v>
      </c>
      <c r="B3505" s="144" t="s">
        <v>4297</v>
      </c>
      <c r="C3505" s="143" t="s">
        <v>10</v>
      </c>
      <c r="D3505" s="146">
        <v>137.07</v>
      </c>
    </row>
    <row r="3506" spans="1:4" ht="81">
      <c r="A3506" s="143">
        <v>94464</v>
      </c>
      <c r="B3506" s="144" t="s">
        <v>4298</v>
      </c>
      <c r="C3506" s="143" t="s">
        <v>10</v>
      </c>
      <c r="D3506" s="146">
        <v>195.63</v>
      </c>
    </row>
    <row r="3507" spans="1:4" ht="81">
      <c r="A3507" s="143">
        <v>94602</v>
      </c>
      <c r="B3507" s="144" t="s">
        <v>6251</v>
      </c>
      <c r="C3507" s="143" t="s">
        <v>10</v>
      </c>
      <c r="D3507" s="146">
        <v>219.22</v>
      </c>
    </row>
    <row r="3508" spans="1:4" ht="81">
      <c r="A3508" s="143">
        <v>94603</v>
      </c>
      <c r="B3508" s="144" t="s">
        <v>6252</v>
      </c>
      <c r="C3508" s="143" t="s">
        <v>10</v>
      </c>
      <c r="D3508" s="146">
        <v>298.72000000000003</v>
      </c>
    </row>
    <row r="3509" spans="1:4" ht="81">
      <c r="A3509" s="143">
        <v>94604</v>
      </c>
      <c r="B3509" s="144" t="s">
        <v>6253</v>
      </c>
      <c r="C3509" s="143" t="s">
        <v>10</v>
      </c>
      <c r="D3509" s="146">
        <v>411.5</v>
      </c>
    </row>
    <row r="3510" spans="1:4" ht="81">
      <c r="A3510" s="143">
        <v>94605</v>
      </c>
      <c r="B3510" s="144" t="s">
        <v>6254</v>
      </c>
      <c r="C3510" s="143" t="s">
        <v>10</v>
      </c>
      <c r="D3510" s="146">
        <v>593.97</v>
      </c>
    </row>
    <row r="3511" spans="1:4" ht="67.5">
      <c r="A3511" s="143">
        <v>94648</v>
      </c>
      <c r="B3511" s="144" t="s">
        <v>4299</v>
      </c>
      <c r="C3511" s="143" t="s">
        <v>10</v>
      </c>
      <c r="D3511" s="146">
        <v>9.9499999999999993</v>
      </c>
    </row>
    <row r="3512" spans="1:4" ht="67.5">
      <c r="A3512" s="143">
        <v>94649</v>
      </c>
      <c r="B3512" s="144" t="s">
        <v>4300</v>
      </c>
      <c r="C3512" s="143" t="s">
        <v>10</v>
      </c>
      <c r="D3512" s="146">
        <v>16.34</v>
      </c>
    </row>
    <row r="3513" spans="1:4" ht="67.5">
      <c r="A3513" s="143">
        <v>94650</v>
      </c>
      <c r="B3513" s="144" t="s">
        <v>4301</v>
      </c>
      <c r="C3513" s="143" t="s">
        <v>10</v>
      </c>
      <c r="D3513" s="146">
        <v>23.39</v>
      </c>
    </row>
    <row r="3514" spans="1:4" ht="67.5">
      <c r="A3514" s="143">
        <v>94651</v>
      </c>
      <c r="B3514" s="144" t="s">
        <v>4302</v>
      </c>
      <c r="C3514" s="143" t="s">
        <v>10</v>
      </c>
      <c r="D3514" s="146">
        <v>25.79</v>
      </c>
    </row>
    <row r="3515" spans="1:4" ht="67.5">
      <c r="A3515" s="143">
        <v>94652</v>
      </c>
      <c r="B3515" s="144" t="s">
        <v>4303</v>
      </c>
      <c r="C3515" s="143" t="s">
        <v>10</v>
      </c>
      <c r="D3515" s="146">
        <v>41.99</v>
      </c>
    </row>
    <row r="3516" spans="1:4" ht="67.5">
      <c r="A3516" s="143">
        <v>94653</v>
      </c>
      <c r="B3516" s="144" t="s">
        <v>4304</v>
      </c>
      <c r="C3516" s="143" t="s">
        <v>10</v>
      </c>
      <c r="D3516" s="146">
        <v>62.79</v>
      </c>
    </row>
    <row r="3517" spans="1:4" ht="67.5">
      <c r="A3517" s="143">
        <v>94654</v>
      </c>
      <c r="B3517" s="144" t="s">
        <v>4305</v>
      </c>
      <c r="C3517" s="143" t="s">
        <v>10</v>
      </c>
      <c r="D3517" s="146">
        <v>80.900000000000006</v>
      </c>
    </row>
    <row r="3518" spans="1:4" ht="67.5">
      <c r="A3518" s="143">
        <v>94655</v>
      </c>
      <c r="B3518" s="144" t="s">
        <v>4306</v>
      </c>
      <c r="C3518" s="143" t="s">
        <v>10</v>
      </c>
      <c r="D3518" s="146">
        <v>117.94</v>
      </c>
    </row>
    <row r="3519" spans="1:4" ht="67.5">
      <c r="A3519" s="143">
        <v>94716</v>
      </c>
      <c r="B3519" s="144" t="s">
        <v>4307</v>
      </c>
      <c r="C3519" s="143" t="s">
        <v>10</v>
      </c>
      <c r="D3519" s="146">
        <v>25.07</v>
      </c>
    </row>
    <row r="3520" spans="1:4" ht="67.5">
      <c r="A3520" s="143">
        <v>94717</v>
      </c>
      <c r="B3520" s="144" t="s">
        <v>4308</v>
      </c>
      <c r="C3520" s="143" t="s">
        <v>10</v>
      </c>
      <c r="D3520" s="146">
        <v>37.51</v>
      </c>
    </row>
    <row r="3521" spans="1:4" ht="67.5">
      <c r="A3521" s="143">
        <v>94718</v>
      </c>
      <c r="B3521" s="144" t="s">
        <v>4309</v>
      </c>
      <c r="C3521" s="143" t="s">
        <v>10</v>
      </c>
      <c r="D3521" s="146">
        <v>46.28</v>
      </c>
    </row>
    <row r="3522" spans="1:4" ht="67.5">
      <c r="A3522" s="143">
        <v>94719</v>
      </c>
      <c r="B3522" s="144" t="s">
        <v>4310</v>
      </c>
      <c r="C3522" s="143" t="s">
        <v>10</v>
      </c>
      <c r="D3522" s="146">
        <v>61.22</v>
      </c>
    </row>
    <row r="3523" spans="1:4" ht="67.5">
      <c r="A3523" s="143">
        <v>94720</v>
      </c>
      <c r="B3523" s="144" t="s">
        <v>4311</v>
      </c>
      <c r="C3523" s="143" t="s">
        <v>10</v>
      </c>
      <c r="D3523" s="146">
        <v>91.99</v>
      </c>
    </row>
    <row r="3524" spans="1:4" ht="67.5">
      <c r="A3524" s="143">
        <v>94721</v>
      </c>
      <c r="B3524" s="144" t="s">
        <v>4312</v>
      </c>
      <c r="C3524" s="143" t="s">
        <v>10</v>
      </c>
      <c r="D3524" s="146">
        <v>135.78</v>
      </c>
    </row>
    <row r="3525" spans="1:4" ht="67.5">
      <c r="A3525" s="143">
        <v>94722</v>
      </c>
      <c r="B3525" s="144" t="s">
        <v>4313</v>
      </c>
      <c r="C3525" s="143" t="s">
        <v>10</v>
      </c>
      <c r="D3525" s="146">
        <v>235.7</v>
      </c>
    </row>
    <row r="3526" spans="1:4" ht="54">
      <c r="A3526" s="143">
        <v>95697</v>
      </c>
      <c r="B3526" s="144" t="s">
        <v>10488</v>
      </c>
      <c r="C3526" s="143" t="s">
        <v>10</v>
      </c>
      <c r="D3526" s="146">
        <v>90.98</v>
      </c>
    </row>
    <row r="3527" spans="1:4" ht="40.5">
      <c r="A3527" s="143">
        <v>96635</v>
      </c>
      <c r="B3527" s="144" t="s">
        <v>6255</v>
      </c>
      <c r="C3527" s="143" t="s">
        <v>10</v>
      </c>
      <c r="D3527" s="146">
        <v>28.96</v>
      </c>
    </row>
    <row r="3528" spans="1:4" ht="40.5">
      <c r="A3528" s="143">
        <v>96636</v>
      </c>
      <c r="B3528" s="144" t="s">
        <v>6256</v>
      </c>
      <c r="C3528" s="143" t="s">
        <v>10</v>
      </c>
      <c r="D3528" s="146">
        <v>30.27</v>
      </c>
    </row>
    <row r="3529" spans="1:4" ht="54">
      <c r="A3529" s="143">
        <v>96644</v>
      </c>
      <c r="B3529" s="144" t="s">
        <v>6257</v>
      </c>
      <c r="C3529" s="143" t="s">
        <v>10</v>
      </c>
      <c r="D3529" s="146">
        <v>20.93</v>
      </c>
    </row>
    <row r="3530" spans="1:4" ht="54">
      <c r="A3530" s="143">
        <v>96645</v>
      </c>
      <c r="B3530" s="144" t="s">
        <v>6258</v>
      </c>
      <c r="C3530" s="143" t="s">
        <v>10</v>
      </c>
      <c r="D3530" s="146">
        <v>26.87</v>
      </c>
    </row>
    <row r="3531" spans="1:4" ht="54">
      <c r="A3531" s="143">
        <v>96646</v>
      </c>
      <c r="B3531" s="144" t="s">
        <v>6259</v>
      </c>
      <c r="C3531" s="143" t="s">
        <v>10</v>
      </c>
      <c r="D3531" s="146">
        <v>41.47</v>
      </c>
    </row>
    <row r="3532" spans="1:4" ht="54">
      <c r="A3532" s="143">
        <v>96647</v>
      </c>
      <c r="B3532" s="144" t="s">
        <v>6260</v>
      </c>
      <c r="C3532" s="143" t="s">
        <v>10</v>
      </c>
      <c r="D3532" s="146">
        <v>19.48</v>
      </c>
    </row>
    <row r="3533" spans="1:4" ht="54">
      <c r="A3533" s="143">
        <v>96648</v>
      </c>
      <c r="B3533" s="144" t="s">
        <v>6261</v>
      </c>
      <c r="C3533" s="143" t="s">
        <v>10</v>
      </c>
      <c r="D3533" s="146">
        <v>34.61</v>
      </c>
    </row>
    <row r="3534" spans="1:4" ht="54">
      <c r="A3534" s="143">
        <v>96649</v>
      </c>
      <c r="B3534" s="144" t="s">
        <v>6262</v>
      </c>
      <c r="C3534" s="143" t="s">
        <v>10</v>
      </c>
      <c r="D3534" s="146">
        <v>50.12</v>
      </c>
    </row>
    <row r="3535" spans="1:4" ht="40.5">
      <c r="A3535" s="143">
        <v>96668</v>
      </c>
      <c r="B3535" s="144" t="s">
        <v>6263</v>
      </c>
      <c r="C3535" s="143" t="s">
        <v>10</v>
      </c>
      <c r="D3535" s="146">
        <v>15.33</v>
      </c>
    </row>
    <row r="3536" spans="1:4" ht="40.5">
      <c r="A3536" s="143">
        <v>96669</v>
      </c>
      <c r="B3536" s="144" t="s">
        <v>6264</v>
      </c>
      <c r="C3536" s="143" t="s">
        <v>10</v>
      </c>
      <c r="D3536" s="146">
        <v>19.13</v>
      </c>
    </row>
    <row r="3537" spans="1:4" ht="40.5">
      <c r="A3537" s="143">
        <v>96670</v>
      </c>
      <c r="B3537" s="144" t="s">
        <v>6265</v>
      </c>
      <c r="C3537" s="143" t="s">
        <v>10</v>
      </c>
      <c r="D3537" s="146">
        <v>29.08</v>
      </c>
    </row>
    <row r="3538" spans="1:4" ht="40.5">
      <c r="A3538" s="143">
        <v>96671</v>
      </c>
      <c r="B3538" s="144" t="s">
        <v>6266</v>
      </c>
      <c r="C3538" s="143" t="s">
        <v>10</v>
      </c>
      <c r="D3538" s="146">
        <v>38.770000000000003</v>
      </c>
    </row>
    <row r="3539" spans="1:4" ht="40.5">
      <c r="A3539" s="143">
        <v>96672</v>
      </c>
      <c r="B3539" s="144" t="s">
        <v>6267</v>
      </c>
      <c r="C3539" s="143" t="s">
        <v>10</v>
      </c>
      <c r="D3539" s="146">
        <v>56.76</v>
      </c>
    </row>
    <row r="3540" spans="1:4" ht="40.5">
      <c r="A3540" s="143">
        <v>96673</v>
      </c>
      <c r="B3540" s="144" t="s">
        <v>6268</v>
      </c>
      <c r="C3540" s="143" t="s">
        <v>10</v>
      </c>
      <c r="D3540" s="146">
        <v>93.4</v>
      </c>
    </row>
    <row r="3541" spans="1:4" ht="40.5">
      <c r="A3541" s="143">
        <v>96674</v>
      </c>
      <c r="B3541" s="144" t="s">
        <v>6269</v>
      </c>
      <c r="C3541" s="143" t="s">
        <v>10</v>
      </c>
      <c r="D3541" s="146">
        <v>131.13999999999999</v>
      </c>
    </row>
    <row r="3542" spans="1:4" ht="40.5">
      <c r="A3542" s="143">
        <v>96675</v>
      </c>
      <c r="B3542" s="144" t="s">
        <v>6270</v>
      </c>
      <c r="C3542" s="143" t="s">
        <v>10</v>
      </c>
      <c r="D3542" s="146">
        <v>229.32</v>
      </c>
    </row>
    <row r="3543" spans="1:4" ht="40.5">
      <c r="A3543" s="143">
        <v>96676</v>
      </c>
      <c r="B3543" s="144" t="s">
        <v>6271</v>
      </c>
      <c r="C3543" s="143" t="s">
        <v>10</v>
      </c>
      <c r="D3543" s="146">
        <v>15.3</v>
      </c>
    </row>
    <row r="3544" spans="1:4" ht="40.5">
      <c r="A3544" s="143">
        <v>96677</v>
      </c>
      <c r="B3544" s="144" t="s">
        <v>6272</v>
      </c>
      <c r="C3544" s="143" t="s">
        <v>10</v>
      </c>
      <c r="D3544" s="146">
        <v>25.38</v>
      </c>
    </row>
    <row r="3545" spans="1:4" ht="40.5">
      <c r="A3545" s="143">
        <v>96678</v>
      </c>
      <c r="B3545" s="144" t="s">
        <v>6273</v>
      </c>
      <c r="C3545" s="143" t="s">
        <v>10</v>
      </c>
      <c r="D3545" s="146">
        <v>35.22</v>
      </c>
    </row>
    <row r="3546" spans="1:4" ht="40.5">
      <c r="A3546" s="143">
        <v>96679</v>
      </c>
      <c r="B3546" s="144" t="s">
        <v>6274</v>
      </c>
      <c r="C3546" s="143" t="s">
        <v>10</v>
      </c>
      <c r="D3546" s="146">
        <v>51.33</v>
      </c>
    </row>
    <row r="3547" spans="1:4" ht="40.5">
      <c r="A3547" s="143">
        <v>96680</v>
      </c>
      <c r="B3547" s="144" t="s">
        <v>6275</v>
      </c>
      <c r="C3547" s="143" t="s">
        <v>10</v>
      </c>
      <c r="D3547" s="146">
        <v>68.77</v>
      </c>
    </row>
    <row r="3548" spans="1:4" ht="40.5">
      <c r="A3548" s="143">
        <v>96681</v>
      </c>
      <c r="B3548" s="144" t="s">
        <v>6276</v>
      </c>
      <c r="C3548" s="143" t="s">
        <v>10</v>
      </c>
      <c r="D3548" s="146">
        <v>129.87</v>
      </c>
    </row>
    <row r="3549" spans="1:4" ht="40.5">
      <c r="A3549" s="143">
        <v>96682</v>
      </c>
      <c r="B3549" s="144" t="s">
        <v>6277</v>
      </c>
      <c r="C3549" s="143" t="s">
        <v>10</v>
      </c>
      <c r="D3549" s="146">
        <v>191.81</v>
      </c>
    </row>
    <row r="3550" spans="1:4" ht="40.5">
      <c r="A3550" s="143">
        <v>96683</v>
      </c>
      <c r="B3550" s="144" t="s">
        <v>6278</v>
      </c>
      <c r="C3550" s="143" t="s">
        <v>10</v>
      </c>
      <c r="D3550" s="146">
        <v>261.83999999999997</v>
      </c>
    </row>
    <row r="3551" spans="1:4" ht="67.5">
      <c r="A3551" s="143">
        <v>96718</v>
      </c>
      <c r="B3551" s="144" t="s">
        <v>6279</v>
      </c>
      <c r="C3551" s="143" t="s">
        <v>10</v>
      </c>
      <c r="D3551" s="146">
        <v>10.36</v>
      </c>
    </row>
    <row r="3552" spans="1:4" ht="67.5">
      <c r="A3552" s="143">
        <v>96719</v>
      </c>
      <c r="B3552" s="144" t="s">
        <v>6280</v>
      </c>
      <c r="C3552" s="143" t="s">
        <v>10</v>
      </c>
      <c r="D3552" s="146">
        <v>18.48</v>
      </c>
    </row>
    <row r="3553" spans="1:4" ht="67.5">
      <c r="A3553" s="143">
        <v>96720</v>
      </c>
      <c r="B3553" s="144" t="s">
        <v>6281</v>
      </c>
      <c r="C3553" s="143" t="s">
        <v>10</v>
      </c>
      <c r="D3553" s="146">
        <v>22.6</v>
      </c>
    </row>
    <row r="3554" spans="1:4" ht="67.5">
      <c r="A3554" s="143">
        <v>96721</v>
      </c>
      <c r="B3554" s="144" t="s">
        <v>6282</v>
      </c>
      <c r="C3554" s="143" t="s">
        <v>10</v>
      </c>
      <c r="D3554" s="146">
        <v>31.51</v>
      </c>
    </row>
    <row r="3555" spans="1:4" ht="67.5">
      <c r="A3555" s="143">
        <v>96722</v>
      </c>
      <c r="B3555" s="144" t="s">
        <v>6283</v>
      </c>
      <c r="C3555" s="143" t="s">
        <v>10</v>
      </c>
      <c r="D3555" s="146">
        <v>42.51</v>
      </c>
    </row>
    <row r="3556" spans="1:4" ht="67.5">
      <c r="A3556" s="143">
        <v>96723</v>
      </c>
      <c r="B3556" s="144" t="s">
        <v>6284</v>
      </c>
      <c r="C3556" s="143" t="s">
        <v>10</v>
      </c>
      <c r="D3556" s="146">
        <v>58.12</v>
      </c>
    </row>
    <row r="3557" spans="1:4" ht="67.5">
      <c r="A3557" s="143">
        <v>96724</v>
      </c>
      <c r="B3557" s="144" t="s">
        <v>6285</v>
      </c>
      <c r="C3557" s="143" t="s">
        <v>10</v>
      </c>
      <c r="D3557" s="146">
        <v>94.81</v>
      </c>
    </row>
    <row r="3558" spans="1:4" ht="67.5">
      <c r="A3558" s="143">
        <v>96725</v>
      </c>
      <c r="B3558" s="144" t="s">
        <v>6286</v>
      </c>
      <c r="C3558" s="143" t="s">
        <v>10</v>
      </c>
      <c r="D3558" s="146">
        <v>127.35</v>
      </c>
    </row>
    <row r="3559" spans="1:4" ht="67.5">
      <c r="A3559" s="143">
        <v>96726</v>
      </c>
      <c r="B3559" s="144" t="s">
        <v>6287</v>
      </c>
      <c r="C3559" s="143" t="s">
        <v>10</v>
      </c>
      <c r="D3559" s="146">
        <v>208.14</v>
      </c>
    </row>
    <row r="3560" spans="1:4" ht="67.5">
      <c r="A3560" s="143">
        <v>96727</v>
      </c>
      <c r="B3560" s="144" t="s">
        <v>6288</v>
      </c>
      <c r="C3560" s="143" t="s">
        <v>10</v>
      </c>
      <c r="D3560" s="146">
        <v>15.31</v>
      </c>
    </row>
    <row r="3561" spans="1:4" ht="67.5">
      <c r="A3561" s="143">
        <v>96728</v>
      </c>
      <c r="B3561" s="144" t="s">
        <v>6289</v>
      </c>
      <c r="C3561" s="143" t="s">
        <v>10</v>
      </c>
      <c r="D3561" s="146">
        <v>18.920000000000002</v>
      </c>
    </row>
    <row r="3562" spans="1:4" ht="67.5">
      <c r="A3562" s="143">
        <v>96729</v>
      </c>
      <c r="B3562" s="144" t="s">
        <v>6290</v>
      </c>
      <c r="C3562" s="143" t="s">
        <v>10</v>
      </c>
      <c r="D3562" s="146">
        <v>29.38</v>
      </c>
    </row>
    <row r="3563" spans="1:4" ht="67.5">
      <c r="A3563" s="143">
        <v>96730</v>
      </c>
      <c r="B3563" s="144" t="s">
        <v>6291</v>
      </c>
      <c r="C3563" s="143" t="s">
        <v>10</v>
      </c>
      <c r="D3563" s="146">
        <v>38.119999999999997</v>
      </c>
    </row>
    <row r="3564" spans="1:4" ht="67.5">
      <c r="A3564" s="143">
        <v>96731</v>
      </c>
      <c r="B3564" s="144" t="s">
        <v>6292</v>
      </c>
      <c r="C3564" s="143" t="s">
        <v>10</v>
      </c>
      <c r="D3564" s="146">
        <v>55.53</v>
      </c>
    </row>
    <row r="3565" spans="1:4" ht="67.5">
      <c r="A3565" s="143">
        <v>96732</v>
      </c>
      <c r="B3565" s="144" t="s">
        <v>6293</v>
      </c>
      <c r="C3565" s="143" t="s">
        <v>10</v>
      </c>
      <c r="D3565" s="146">
        <v>70.33</v>
      </c>
    </row>
    <row r="3566" spans="1:4" ht="67.5">
      <c r="A3566" s="143">
        <v>96733</v>
      </c>
      <c r="B3566" s="144" t="s">
        <v>6294</v>
      </c>
      <c r="C3566" s="143" t="s">
        <v>10</v>
      </c>
      <c r="D3566" s="146">
        <v>130.22</v>
      </c>
    </row>
    <row r="3567" spans="1:4" ht="67.5">
      <c r="A3567" s="143">
        <v>96734</v>
      </c>
      <c r="B3567" s="144" t="s">
        <v>6295</v>
      </c>
      <c r="C3567" s="143" t="s">
        <v>10</v>
      </c>
      <c r="D3567" s="146">
        <v>184.75</v>
      </c>
    </row>
    <row r="3568" spans="1:4" ht="67.5">
      <c r="A3568" s="143">
        <v>96735</v>
      </c>
      <c r="B3568" s="144" t="s">
        <v>6296</v>
      </c>
      <c r="C3568" s="143" t="s">
        <v>10</v>
      </c>
      <c r="D3568" s="146">
        <v>238.29</v>
      </c>
    </row>
    <row r="3569" spans="1:4" ht="40.5">
      <c r="A3569" s="143">
        <v>96794</v>
      </c>
      <c r="B3569" s="144" t="s">
        <v>6297</v>
      </c>
      <c r="C3569" s="143" t="s">
        <v>10</v>
      </c>
      <c r="D3569" s="146">
        <v>8.6300000000000008</v>
      </c>
    </row>
    <row r="3570" spans="1:4" ht="40.5">
      <c r="A3570" s="143">
        <v>96795</v>
      </c>
      <c r="B3570" s="144" t="s">
        <v>6298</v>
      </c>
      <c r="C3570" s="143" t="s">
        <v>10</v>
      </c>
      <c r="D3570" s="146">
        <v>11.05</v>
      </c>
    </row>
    <row r="3571" spans="1:4" ht="40.5">
      <c r="A3571" s="143">
        <v>96796</v>
      </c>
      <c r="B3571" s="144" t="s">
        <v>6299</v>
      </c>
      <c r="C3571" s="143" t="s">
        <v>10</v>
      </c>
      <c r="D3571" s="146">
        <v>15.64</v>
      </c>
    </row>
    <row r="3572" spans="1:4" ht="40.5">
      <c r="A3572" s="143">
        <v>96797</v>
      </c>
      <c r="B3572" s="144" t="s">
        <v>6300</v>
      </c>
      <c r="C3572" s="143" t="s">
        <v>10</v>
      </c>
      <c r="D3572" s="146">
        <v>23.91</v>
      </c>
    </row>
    <row r="3573" spans="1:4" ht="40.5">
      <c r="A3573" s="143">
        <v>96798</v>
      </c>
      <c r="B3573" s="144" t="s">
        <v>6301</v>
      </c>
      <c r="C3573" s="143" t="s">
        <v>10</v>
      </c>
      <c r="D3573" s="146">
        <v>8.74</v>
      </c>
    </row>
    <row r="3574" spans="1:4" ht="40.5">
      <c r="A3574" s="143">
        <v>96799</v>
      </c>
      <c r="B3574" s="144" t="s">
        <v>6302</v>
      </c>
      <c r="C3574" s="143" t="s">
        <v>10</v>
      </c>
      <c r="D3574" s="146">
        <v>11.68</v>
      </c>
    </row>
    <row r="3575" spans="1:4" ht="40.5">
      <c r="A3575" s="143">
        <v>96800</v>
      </c>
      <c r="B3575" s="144" t="s">
        <v>6303</v>
      </c>
      <c r="C3575" s="143" t="s">
        <v>10</v>
      </c>
      <c r="D3575" s="146">
        <v>16.93</v>
      </c>
    </row>
    <row r="3576" spans="1:4" ht="40.5">
      <c r="A3576" s="143">
        <v>96801</v>
      </c>
      <c r="B3576" s="144" t="s">
        <v>6304</v>
      </c>
      <c r="C3576" s="143" t="s">
        <v>10</v>
      </c>
      <c r="D3576" s="146">
        <v>26.14</v>
      </c>
    </row>
    <row r="3577" spans="1:4" ht="67.5">
      <c r="A3577" s="143">
        <v>97327</v>
      </c>
      <c r="B3577" s="144" t="s">
        <v>6305</v>
      </c>
      <c r="C3577" s="143" t="s">
        <v>10</v>
      </c>
      <c r="D3577" s="146">
        <v>32.11</v>
      </c>
    </row>
    <row r="3578" spans="1:4" ht="67.5">
      <c r="A3578" s="143">
        <v>97328</v>
      </c>
      <c r="B3578" s="144" t="s">
        <v>6306</v>
      </c>
      <c r="C3578" s="143" t="s">
        <v>10</v>
      </c>
      <c r="D3578" s="146">
        <v>57.42</v>
      </c>
    </row>
    <row r="3579" spans="1:4" ht="67.5">
      <c r="A3579" s="143">
        <v>97329</v>
      </c>
      <c r="B3579" s="144" t="s">
        <v>6307</v>
      </c>
      <c r="C3579" s="143" t="s">
        <v>10</v>
      </c>
      <c r="D3579" s="146">
        <v>71.45</v>
      </c>
    </row>
    <row r="3580" spans="1:4" ht="67.5">
      <c r="A3580" s="143">
        <v>97330</v>
      </c>
      <c r="B3580" s="144" t="s">
        <v>6308</v>
      </c>
      <c r="C3580" s="143" t="s">
        <v>10</v>
      </c>
      <c r="D3580" s="146">
        <v>87.23</v>
      </c>
    </row>
    <row r="3581" spans="1:4" ht="67.5">
      <c r="A3581" s="143">
        <v>97331</v>
      </c>
      <c r="B3581" s="144" t="s">
        <v>6309</v>
      </c>
      <c r="C3581" s="143" t="s">
        <v>10</v>
      </c>
      <c r="D3581" s="146">
        <v>32.369999999999997</v>
      </c>
    </row>
    <row r="3582" spans="1:4" ht="67.5">
      <c r="A3582" s="143">
        <v>97332</v>
      </c>
      <c r="B3582" s="144" t="s">
        <v>6310</v>
      </c>
      <c r="C3582" s="143" t="s">
        <v>10</v>
      </c>
      <c r="D3582" s="146">
        <v>57.71</v>
      </c>
    </row>
    <row r="3583" spans="1:4" ht="67.5">
      <c r="A3583" s="143">
        <v>97333</v>
      </c>
      <c r="B3583" s="144" t="s">
        <v>6311</v>
      </c>
      <c r="C3583" s="143" t="s">
        <v>10</v>
      </c>
      <c r="D3583" s="146">
        <v>71.81</v>
      </c>
    </row>
    <row r="3584" spans="1:4" ht="67.5">
      <c r="A3584" s="143">
        <v>97334</v>
      </c>
      <c r="B3584" s="144" t="s">
        <v>6312</v>
      </c>
      <c r="C3584" s="143" t="s">
        <v>10</v>
      </c>
      <c r="D3584" s="146">
        <v>87.63</v>
      </c>
    </row>
    <row r="3585" spans="1:4" ht="54">
      <c r="A3585" s="143">
        <v>97335</v>
      </c>
      <c r="B3585" s="144" t="s">
        <v>12111</v>
      </c>
      <c r="C3585" s="143" t="s">
        <v>10</v>
      </c>
      <c r="D3585" s="146">
        <v>85.86</v>
      </c>
    </row>
    <row r="3586" spans="1:4" ht="54">
      <c r="A3586" s="143">
        <v>97336</v>
      </c>
      <c r="B3586" s="144" t="s">
        <v>12112</v>
      </c>
      <c r="C3586" s="143" t="s">
        <v>10</v>
      </c>
      <c r="D3586" s="146">
        <v>109.25</v>
      </c>
    </row>
    <row r="3587" spans="1:4" ht="54">
      <c r="A3587" s="143">
        <v>97337</v>
      </c>
      <c r="B3587" s="144" t="s">
        <v>12113</v>
      </c>
      <c r="C3587" s="143" t="s">
        <v>10</v>
      </c>
      <c r="D3587" s="146">
        <v>164.51</v>
      </c>
    </row>
    <row r="3588" spans="1:4" ht="54">
      <c r="A3588" s="143">
        <v>97338</v>
      </c>
      <c r="B3588" s="144" t="s">
        <v>12114</v>
      </c>
      <c r="C3588" s="143" t="s">
        <v>10</v>
      </c>
      <c r="D3588" s="146">
        <v>197.93</v>
      </c>
    </row>
    <row r="3589" spans="1:4" ht="54">
      <c r="A3589" s="143">
        <v>97339</v>
      </c>
      <c r="B3589" s="144" t="s">
        <v>12115</v>
      </c>
      <c r="C3589" s="143" t="s">
        <v>10</v>
      </c>
      <c r="D3589" s="146">
        <v>212.91</v>
      </c>
    </row>
    <row r="3590" spans="1:4" ht="54">
      <c r="A3590" s="143">
        <v>97340</v>
      </c>
      <c r="B3590" s="144" t="s">
        <v>12116</v>
      </c>
      <c r="C3590" s="143" t="s">
        <v>10</v>
      </c>
      <c r="D3590" s="146">
        <v>213.83</v>
      </c>
    </row>
    <row r="3591" spans="1:4" ht="40.5">
      <c r="A3591" s="143">
        <v>97347</v>
      </c>
      <c r="B3591" s="144" t="s">
        <v>6313</v>
      </c>
      <c r="C3591" s="143" t="s">
        <v>10</v>
      </c>
      <c r="D3591" s="146">
        <v>103.53</v>
      </c>
    </row>
    <row r="3592" spans="1:4" ht="40.5">
      <c r="A3592" s="143">
        <v>97348</v>
      </c>
      <c r="B3592" s="144" t="s">
        <v>6314</v>
      </c>
      <c r="C3592" s="143" t="s">
        <v>10</v>
      </c>
      <c r="D3592" s="146">
        <v>143.12</v>
      </c>
    </row>
    <row r="3593" spans="1:4" ht="40.5">
      <c r="A3593" s="143">
        <v>97349</v>
      </c>
      <c r="B3593" s="144" t="s">
        <v>6315</v>
      </c>
      <c r="C3593" s="143" t="s">
        <v>10</v>
      </c>
      <c r="D3593" s="146">
        <v>206.45</v>
      </c>
    </row>
    <row r="3594" spans="1:4" ht="40.5">
      <c r="A3594" s="143">
        <v>97350</v>
      </c>
      <c r="B3594" s="144" t="s">
        <v>6316</v>
      </c>
      <c r="C3594" s="143" t="s">
        <v>10</v>
      </c>
      <c r="D3594" s="146">
        <v>250.73</v>
      </c>
    </row>
    <row r="3595" spans="1:4" ht="40.5">
      <c r="A3595" s="143">
        <v>97351</v>
      </c>
      <c r="B3595" s="144" t="s">
        <v>6317</v>
      </c>
      <c r="C3595" s="143" t="s">
        <v>10</v>
      </c>
      <c r="D3595" s="146">
        <v>346.79</v>
      </c>
    </row>
    <row r="3596" spans="1:4" ht="40.5">
      <c r="A3596" s="143">
        <v>97352</v>
      </c>
      <c r="B3596" s="144" t="s">
        <v>6318</v>
      </c>
      <c r="C3596" s="143" t="s">
        <v>10</v>
      </c>
      <c r="D3596" s="146">
        <v>449.56</v>
      </c>
    </row>
    <row r="3597" spans="1:4" ht="54">
      <c r="A3597" s="143">
        <v>97353</v>
      </c>
      <c r="B3597" s="144" t="s">
        <v>6319</v>
      </c>
      <c r="C3597" s="143" t="s">
        <v>10</v>
      </c>
      <c r="D3597" s="146">
        <v>67.010000000000005</v>
      </c>
    </row>
    <row r="3598" spans="1:4" ht="54">
      <c r="A3598" s="143">
        <v>97354</v>
      </c>
      <c r="B3598" s="144" t="s">
        <v>6320</v>
      </c>
      <c r="C3598" s="143" t="s">
        <v>10</v>
      </c>
      <c r="D3598" s="146">
        <v>107.05</v>
      </c>
    </row>
    <row r="3599" spans="1:4" ht="54">
      <c r="A3599" s="143">
        <v>97355</v>
      </c>
      <c r="B3599" s="144" t="s">
        <v>6321</v>
      </c>
      <c r="C3599" s="143" t="s">
        <v>10</v>
      </c>
      <c r="D3599" s="146">
        <v>146.9</v>
      </c>
    </row>
    <row r="3600" spans="1:4" ht="54">
      <c r="A3600" s="143">
        <v>97356</v>
      </c>
      <c r="B3600" s="144" t="s">
        <v>6322</v>
      </c>
      <c r="C3600" s="143" t="s">
        <v>10</v>
      </c>
      <c r="D3600" s="146">
        <v>74.75</v>
      </c>
    </row>
    <row r="3601" spans="1:4" ht="54">
      <c r="A3601" s="143">
        <v>97357</v>
      </c>
      <c r="B3601" s="144" t="s">
        <v>6323</v>
      </c>
      <c r="C3601" s="143" t="s">
        <v>10</v>
      </c>
      <c r="D3601" s="146">
        <v>120.34</v>
      </c>
    </row>
    <row r="3602" spans="1:4" ht="54">
      <c r="A3602" s="143">
        <v>97358</v>
      </c>
      <c r="B3602" s="144" t="s">
        <v>6324</v>
      </c>
      <c r="C3602" s="143" t="s">
        <v>10</v>
      </c>
      <c r="D3602" s="146">
        <v>165.03</v>
      </c>
    </row>
    <row r="3603" spans="1:4" ht="67.5">
      <c r="A3603" s="143">
        <v>97498</v>
      </c>
      <c r="B3603" s="144" t="s">
        <v>10489</v>
      </c>
      <c r="C3603" s="143" t="s">
        <v>10</v>
      </c>
      <c r="D3603" s="146">
        <v>53.91</v>
      </c>
    </row>
    <row r="3604" spans="1:4" ht="67.5">
      <c r="A3604" s="143">
        <v>97535</v>
      </c>
      <c r="B3604" s="144" t="s">
        <v>10490</v>
      </c>
      <c r="C3604" s="143" t="s">
        <v>10</v>
      </c>
      <c r="D3604" s="146">
        <v>57.42</v>
      </c>
    </row>
    <row r="3605" spans="1:4" ht="67.5">
      <c r="A3605" s="143">
        <v>97536</v>
      </c>
      <c r="B3605" s="144" t="s">
        <v>10491</v>
      </c>
      <c r="C3605" s="143" t="s">
        <v>10</v>
      </c>
      <c r="D3605" s="146">
        <v>65.53</v>
      </c>
    </row>
    <row r="3606" spans="1:4" ht="67.5">
      <c r="A3606" s="143">
        <v>100788</v>
      </c>
      <c r="B3606" s="144" t="s">
        <v>8063</v>
      </c>
      <c r="C3606" s="143" t="s">
        <v>14</v>
      </c>
      <c r="D3606" s="146">
        <v>563.02</v>
      </c>
    </row>
    <row r="3607" spans="1:4" ht="40.5">
      <c r="A3607" s="143">
        <v>100791</v>
      </c>
      <c r="B3607" s="144" t="s">
        <v>8064</v>
      </c>
      <c r="C3607" s="143" t="s">
        <v>10</v>
      </c>
      <c r="D3607" s="146">
        <v>17.690000000000001</v>
      </c>
    </row>
    <row r="3608" spans="1:4" ht="40.5">
      <c r="A3608" s="143">
        <v>100792</v>
      </c>
      <c r="B3608" s="144" t="s">
        <v>8065</v>
      </c>
      <c r="C3608" s="143" t="s">
        <v>10</v>
      </c>
      <c r="D3608" s="146">
        <v>26.42</v>
      </c>
    </row>
    <row r="3609" spans="1:4" ht="40.5">
      <c r="A3609" s="143">
        <v>100793</v>
      </c>
      <c r="B3609" s="144" t="s">
        <v>8066</v>
      </c>
      <c r="C3609" s="143" t="s">
        <v>10</v>
      </c>
      <c r="D3609" s="146">
        <v>35.33</v>
      </c>
    </row>
    <row r="3610" spans="1:4" ht="40.5">
      <c r="A3610" s="143">
        <v>100794</v>
      </c>
      <c r="B3610" s="144" t="s">
        <v>8067</v>
      </c>
      <c r="C3610" s="143" t="s">
        <v>10</v>
      </c>
      <c r="D3610" s="146">
        <v>47.94</v>
      </c>
    </row>
    <row r="3611" spans="1:4" ht="54">
      <c r="A3611" s="143">
        <v>100799</v>
      </c>
      <c r="B3611" s="144" t="s">
        <v>10492</v>
      </c>
      <c r="C3611" s="143" t="s">
        <v>10</v>
      </c>
      <c r="D3611" s="146">
        <v>18.05</v>
      </c>
    </row>
    <row r="3612" spans="1:4" ht="54">
      <c r="A3612" s="143">
        <v>100800</v>
      </c>
      <c r="B3612" s="144" t="s">
        <v>10493</v>
      </c>
      <c r="C3612" s="143" t="s">
        <v>10</v>
      </c>
      <c r="D3612" s="146">
        <v>26.78</v>
      </c>
    </row>
    <row r="3613" spans="1:4" ht="54">
      <c r="A3613" s="143">
        <v>100801</v>
      </c>
      <c r="B3613" s="144" t="s">
        <v>10494</v>
      </c>
      <c r="C3613" s="143" t="s">
        <v>10</v>
      </c>
      <c r="D3613" s="146">
        <v>35.68</v>
      </c>
    </row>
    <row r="3614" spans="1:4" ht="54">
      <c r="A3614" s="143">
        <v>100802</v>
      </c>
      <c r="B3614" s="144" t="s">
        <v>10495</v>
      </c>
      <c r="C3614" s="143" t="s">
        <v>10</v>
      </c>
      <c r="D3614" s="146">
        <v>48.31</v>
      </c>
    </row>
    <row r="3615" spans="1:4" ht="40.5">
      <c r="A3615" s="143">
        <v>100803</v>
      </c>
      <c r="B3615" s="144" t="s">
        <v>8068</v>
      </c>
      <c r="C3615" s="143" t="s">
        <v>10</v>
      </c>
      <c r="D3615" s="146">
        <v>16.95</v>
      </c>
    </row>
    <row r="3616" spans="1:4" ht="40.5">
      <c r="A3616" s="143">
        <v>100804</v>
      </c>
      <c r="B3616" s="144" t="s">
        <v>8069</v>
      </c>
      <c r="C3616" s="143" t="s">
        <v>10</v>
      </c>
      <c r="D3616" s="146">
        <v>25.55</v>
      </c>
    </row>
    <row r="3617" spans="1:4" ht="40.5">
      <c r="A3617" s="143">
        <v>100805</v>
      </c>
      <c r="B3617" s="144" t="s">
        <v>8070</v>
      </c>
      <c r="C3617" s="143" t="s">
        <v>10</v>
      </c>
      <c r="D3617" s="146">
        <v>34.28</v>
      </c>
    </row>
    <row r="3618" spans="1:4" ht="40.5">
      <c r="A3618" s="143">
        <v>100806</v>
      </c>
      <c r="B3618" s="144" t="s">
        <v>8071</v>
      </c>
      <c r="C3618" s="143" t="s">
        <v>10</v>
      </c>
      <c r="D3618" s="146">
        <v>46.66</v>
      </c>
    </row>
    <row r="3619" spans="1:4" ht="54">
      <c r="A3619" s="143">
        <v>100807</v>
      </c>
      <c r="B3619" s="144" t="s">
        <v>10496</v>
      </c>
      <c r="C3619" s="143" t="s">
        <v>10</v>
      </c>
      <c r="D3619" s="146">
        <v>22.23</v>
      </c>
    </row>
    <row r="3620" spans="1:4" ht="54">
      <c r="A3620" s="143">
        <v>100808</v>
      </c>
      <c r="B3620" s="144" t="s">
        <v>10497</v>
      </c>
      <c r="C3620" s="143" t="s">
        <v>10</v>
      </c>
      <c r="D3620" s="146">
        <v>31.75</v>
      </c>
    </row>
    <row r="3621" spans="1:4" ht="54">
      <c r="A3621" s="143">
        <v>100809</v>
      </c>
      <c r="B3621" s="144" t="s">
        <v>10498</v>
      </c>
      <c r="C3621" s="143" t="s">
        <v>10</v>
      </c>
      <c r="D3621" s="146">
        <v>41.62</v>
      </c>
    </row>
    <row r="3622" spans="1:4" ht="54">
      <c r="A3622" s="143">
        <v>100810</v>
      </c>
      <c r="B3622" s="144" t="s">
        <v>10499</v>
      </c>
      <c r="C3622" s="143" t="s">
        <v>10</v>
      </c>
      <c r="D3622" s="146">
        <v>55.61</v>
      </c>
    </row>
    <row r="3623" spans="1:4" ht="54">
      <c r="A3623" s="143">
        <v>101918</v>
      </c>
      <c r="B3623" s="144" t="s">
        <v>10500</v>
      </c>
      <c r="C3623" s="143" t="s">
        <v>10</v>
      </c>
      <c r="D3623" s="146">
        <v>255.76</v>
      </c>
    </row>
    <row r="3624" spans="1:4" ht="40.5">
      <c r="A3624" s="143">
        <v>101919</v>
      </c>
      <c r="B3624" s="144" t="s">
        <v>10501</v>
      </c>
      <c r="C3624" s="143" t="s">
        <v>14</v>
      </c>
      <c r="D3624" s="146">
        <v>297.86</v>
      </c>
    </row>
    <row r="3625" spans="1:4" ht="40.5">
      <c r="A3625" s="143">
        <v>101920</v>
      </c>
      <c r="B3625" s="144" t="s">
        <v>10502</v>
      </c>
      <c r="C3625" s="143" t="s">
        <v>14</v>
      </c>
      <c r="D3625" s="146">
        <v>142.32</v>
      </c>
    </row>
    <row r="3626" spans="1:4" ht="54">
      <c r="A3626" s="143">
        <v>101921</v>
      </c>
      <c r="B3626" s="144" t="s">
        <v>10503</v>
      </c>
      <c r="C3626" s="143" t="s">
        <v>14</v>
      </c>
      <c r="D3626" s="146">
        <v>162.35</v>
      </c>
    </row>
    <row r="3627" spans="1:4" ht="54">
      <c r="A3627" s="143">
        <v>101922</v>
      </c>
      <c r="B3627" s="144" t="s">
        <v>10504</v>
      </c>
      <c r="C3627" s="143" t="s">
        <v>14</v>
      </c>
      <c r="D3627" s="146">
        <v>162.35</v>
      </c>
    </row>
    <row r="3628" spans="1:4" ht="54">
      <c r="A3628" s="143">
        <v>101923</v>
      </c>
      <c r="B3628" s="144" t="s">
        <v>10505</v>
      </c>
      <c r="C3628" s="143" t="s">
        <v>14</v>
      </c>
      <c r="D3628" s="146">
        <v>162.35</v>
      </c>
    </row>
    <row r="3629" spans="1:4" ht="40.5">
      <c r="A3629" s="143">
        <v>101924</v>
      </c>
      <c r="B3629" s="144" t="s">
        <v>10506</v>
      </c>
      <c r="C3629" s="143" t="s">
        <v>14</v>
      </c>
      <c r="D3629" s="146">
        <v>133.94</v>
      </c>
    </row>
    <row r="3630" spans="1:4" ht="40.5">
      <c r="A3630" s="143">
        <v>101925</v>
      </c>
      <c r="B3630" s="144" t="s">
        <v>10507</v>
      </c>
      <c r="C3630" s="143" t="s">
        <v>14</v>
      </c>
      <c r="D3630" s="146">
        <v>223.78</v>
      </c>
    </row>
    <row r="3631" spans="1:4" ht="40.5">
      <c r="A3631" s="143">
        <v>101926</v>
      </c>
      <c r="B3631" s="144" t="s">
        <v>10508</v>
      </c>
      <c r="C3631" s="143" t="s">
        <v>14</v>
      </c>
      <c r="D3631" s="146">
        <v>288.58</v>
      </c>
    </row>
    <row r="3632" spans="1:4" ht="67.5">
      <c r="A3632" s="143">
        <v>101927</v>
      </c>
      <c r="B3632" s="144" t="s">
        <v>10509</v>
      </c>
      <c r="C3632" s="143" t="s">
        <v>10</v>
      </c>
      <c r="D3632" s="146">
        <v>244.76</v>
      </c>
    </row>
    <row r="3633" spans="1:4" ht="54">
      <c r="A3633" s="143">
        <v>101928</v>
      </c>
      <c r="B3633" s="144" t="s">
        <v>10510</v>
      </c>
      <c r="C3633" s="143" t="s">
        <v>14</v>
      </c>
      <c r="D3633" s="146">
        <v>302.07</v>
      </c>
    </row>
    <row r="3634" spans="1:4" ht="54">
      <c r="A3634" s="143">
        <v>101929</v>
      </c>
      <c r="B3634" s="144" t="s">
        <v>10511</v>
      </c>
      <c r="C3634" s="143" t="s">
        <v>14</v>
      </c>
      <c r="D3634" s="146">
        <v>146.53</v>
      </c>
    </row>
    <row r="3635" spans="1:4" ht="67.5">
      <c r="A3635" s="143">
        <v>101930</v>
      </c>
      <c r="B3635" s="144" t="s">
        <v>10512</v>
      </c>
      <c r="C3635" s="143" t="s">
        <v>14</v>
      </c>
      <c r="D3635" s="146">
        <v>166.56</v>
      </c>
    </row>
    <row r="3636" spans="1:4" ht="54">
      <c r="A3636" s="143">
        <v>101931</v>
      </c>
      <c r="B3636" s="144" t="s">
        <v>10513</v>
      </c>
      <c r="C3636" s="143" t="s">
        <v>14</v>
      </c>
      <c r="D3636" s="146">
        <v>166.56</v>
      </c>
    </row>
    <row r="3637" spans="1:4" ht="54">
      <c r="A3637" s="143">
        <v>101932</v>
      </c>
      <c r="B3637" s="144" t="s">
        <v>10514</v>
      </c>
      <c r="C3637" s="143" t="s">
        <v>14</v>
      </c>
      <c r="D3637" s="146">
        <v>166.56</v>
      </c>
    </row>
    <row r="3638" spans="1:4" ht="54">
      <c r="A3638" s="143">
        <v>101933</v>
      </c>
      <c r="B3638" s="144" t="s">
        <v>10515</v>
      </c>
      <c r="C3638" s="143" t="s">
        <v>14</v>
      </c>
      <c r="D3638" s="146">
        <v>138.15</v>
      </c>
    </row>
    <row r="3639" spans="1:4" ht="54">
      <c r="A3639" s="143">
        <v>101934</v>
      </c>
      <c r="B3639" s="144" t="s">
        <v>10516</v>
      </c>
      <c r="C3639" s="143" t="s">
        <v>14</v>
      </c>
      <c r="D3639" s="146">
        <v>230.1</v>
      </c>
    </row>
    <row r="3640" spans="1:4" ht="54">
      <c r="A3640" s="143">
        <v>101935</v>
      </c>
      <c r="B3640" s="144" t="s">
        <v>10517</v>
      </c>
      <c r="C3640" s="143" t="s">
        <v>14</v>
      </c>
      <c r="D3640" s="146">
        <v>297</v>
      </c>
    </row>
    <row r="3641" spans="1:4" ht="54">
      <c r="A3641" s="143">
        <v>103802</v>
      </c>
      <c r="B3641" s="144" t="s">
        <v>12117</v>
      </c>
      <c r="C3641" s="143" t="s">
        <v>10</v>
      </c>
      <c r="D3641" s="146">
        <v>40.18</v>
      </c>
    </row>
    <row r="3642" spans="1:4" ht="54">
      <c r="A3642" s="143">
        <v>103803</v>
      </c>
      <c r="B3642" s="144" t="s">
        <v>12118</v>
      </c>
      <c r="C3642" s="143" t="s">
        <v>10</v>
      </c>
      <c r="D3642" s="146">
        <v>69.08</v>
      </c>
    </row>
    <row r="3643" spans="1:4" ht="54">
      <c r="A3643" s="143">
        <v>103804</v>
      </c>
      <c r="B3643" s="144" t="s">
        <v>12119</v>
      </c>
      <c r="C3643" s="143" t="s">
        <v>10</v>
      </c>
      <c r="D3643" s="146">
        <v>84.66</v>
      </c>
    </row>
    <row r="3644" spans="1:4" ht="54">
      <c r="A3644" s="143">
        <v>103835</v>
      </c>
      <c r="B3644" s="144" t="s">
        <v>12120</v>
      </c>
      <c r="C3644" s="143" t="s">
        <v>10</v>
      </c>
      <c r="D3644" s="146">
        <v>62.64</v>
      </c>
    </row>
    <row r="3645" spans="1:4" ht="54">
      <c r="A3645" s="143">
        <v>103836</v>
      </c>
      <c r="B3645" s="144" t="s">
        <v>12121</v>
      </c>
      <c r="C3645" s="143" t="s">
        <v>10</v>
      </c>
      <c r="D3645" s="146">
        <v>98.34</v>
      </c>
    </row>
    <row r="3646" spans="1:4" ht="54">
      <c r="A3646" s="143">
        <v>103837</v>
      </c>
      <c r="B3646" s="144" t="s">
        <v>12122</v>
      </c>
      <c r="C3646" s="143" t="s">
        <v>10</v>
      </c>
      <c r="D3646" s="146">
        <v>124.29</v>
      </c>
    </row>
    <row r="3647" spans="1:4" ht="54">
      <c r="A3647" s="143">
        <v>103868</v>
      </c>
      <c r="B3647" s="144" t="s">
        <v>12123</v>
      </c>
      <c r="C3647" s="143" t="s">
        <v>10</v>
      </c>
      <c r="D3647" s="146">
        <v>47.44</v>
      </c>
    </row>
    <row r="3648" spans="1:4" ht="54">
      <c r="A3648" s="143">
        <v>103869</v>
      </c>
      <c r="B3648" s="144" t="s">
        <v>12124</v>
      </c>
      <c r="C3648" s="143" t="s">
        <v>10</v>
      </c>
      <c r="D3648" s="146">
        <v>74.16</v>
      </c>
    </row>
    <row r="3649" spans="1:4" ht="54">
      <c r="A3649" s="143">
        <v>103870</v>
      </c>
      <c r="B3649" s="144" t="s">
        <v>12125</v>
      </c>
      <c r="C3649" s="143" t="s">
        <v>10</v>
      </c>
      <c r="D3649" s="146">
        <v>91.88</v>
      </c>
    </row>
    <row r="3650" spans="1:4" ht="54">
      <c r="A3650" s="143">
        <v>103871</v>
      </c>
      <c r="B3650" s="144" t="s">
        <v>12126</v>
      </c>
      <c r="C3650" s="143" t="s">
        <v>10</v>
      </c>
      <c r="D3650" s="146">
        <v>73.150000000000006</v>
      </c>
    </row>
    <row r="3651" spans="1:4" ht="54">
      <c r="A3651" s="143">
        <v>103872</v>
      </c>
      <c r="B3651" s="144" t="s">
        <v>12127</v>
      </c>
      <c r="C3651" s="143" t="s">
        <v>10</v>
      </c>
      <c r="D3651" s="146">
        <v>198.39</v>
      </c>
    </row>
    <row r="3652" spans="1:4" ht="54">
      <c r="A3652" s="143">
        <v>103873</v>
      </c>
      <c r="B3652" s="144" t="s">
        <v>12128</v>
      </c>
      <c r="C3652" s="143" t="s">
        <v>10</v>
      </c>
      <c r="D3652" s="146">
        <v>221.23</v>
      </c>
    </row>
    <row r="3653" spans="1:4" ht="40.5">
      <c r="A3653" s="143">
        <v>103978</v>
      </c>
      <c r="B3653" s="144" t="s">
        <v>12129</v>
      </c>
      <c r="C3653" s="143" t="s">
        <v>10</v>
      </c>
      <c r="D3653" s="146">
        <v>25.07</v>
      </c>
    </row>
    <row r="3654" spans="1:4" ht="40.5">
      <c r="A3654" s="143">
        <v>103979</v>
      </c>
      <c r="B3654" s="144" t="s">
        <v>12130</v>
      </c>
      <c r="C3654" s="143" t="s">
        <v>10</v>
      </c>
      <c r="D3654" s="146">
        <v>29.12</v>
      </c>
    </row>
    <row r="3655" spans="1:4" ht="40.5">
      <c r="A3655" s="143">
        <v>104021</v>
      </c>
      <c r="B3655" s="144" t="s">
        <v>12131</v>
      </c>
      <c r="C3655" s="143" t="s">
        <v>10</v>
      </c>
      <c r="D3655" s="146">
        <v>65.7</v>
      </c>
    </row>
    <row r="3656" spans="1:4" ht="40.5">
      <c r="A3656" s="143">
        <v>104166</v>
      </c>
      <c r="B3656" s="144" t="s">
        <v>12132</v>
      </c>
      <c r="C3656" s="143" t="s">
        <v>10</v>
      </c>
      <c r="D3656" s="146">
        <v>113.02</v>
      </c>
    </row>
    <row r="3657" spans="1:4" ht="40.5">
      <c r="A3657" s="143">
        <v>89358</v>
      </c>
      <c r="B3657" s="144" t="s">
        <v>12133</v>
      </c>
      <c r="C3657" s="143" t="s">
        <v>14</v>
      </c>
      <c r="D3657" s="146">
        <v>6.4</v>
      </c>
    </row>
    <row r="3658" spans="1:4" ht="40.5">
      <c r="A3658" s="143">
        <v>89359</v>
      </c>
      <c r="B3658" s="144" t="s">
        <v>12134</v>
      </c>
      <c r="C3658" s="143" t="s">
        <v>14</v>
      </c>
      <c r="D3658" s="146">
        <v>6.87</v>
      </c>
    </row>
    <row r="3659" spans="1:4" ht="40.5">
      <c r="A3659" s="143">
        <v>89360</v>
      </c>
      <c r="B3659" s="144" t="s">
        <v>12135</v>
      </c>
      <c r="C3659" s="143" t="s">
        <v>14</v>
      </c>
      <c r="D3659" s="146">
        <v>8.86</v>
      </c>
    </row>
    <row r="3660" spans="1:4" ht="40.5">
      <c r="A3660" s="143">
        <v>89361</v>
      </c>
      <c r="B3660" s="144" t="s">
        <v>12136</v>
      </c>
      <c r="C3660" s="143" t="s">
        <v>14</v>
      </c>
      <c r="D3660" s="146">
        <v>8.08</v>
      </c>
    </row>
    <row r="3661" spans="1:4" ht="40.5">
      <c r="A3661" s="143">
        <v>89362</v>
      </c>
      <c r="B3661" s="144" t="s">
        <v>12137</v>
      </c>
      <c r="C3661" s="143" t="s">
        <v>14</v>
      </c>
      <c r="D3661" s="146">
        <v>7.81</v>
      </c>
    </row>
    <row r="3662" spans="1:4" ht="40.5">
      <c r="A3662" s="143">
        <v>89363</v>
      </c>
      <c r="B3662" s="144" t="s">
        <v>12138</v>
      </c>
      <c r="C3662" s="143" t="s">
        <v>14</v>
      </c>
      <c r="D3662" s="146">
        <v>8.82</v>
      </c>
    </row>
    <row r="3663" spans="1:4" ht="40.5">
      <c r="A3663" s="143">
        <v>89364</v>
      </c>
      <c r="B3663" s="144" t="s">
        <v>12139</v>
      </c>
      <c r="C3663" s="143" t="s">
        <v>14</v>
      </c>
      <c r="D3663" s="146">
        <v>10.91</v>
      </c>
    </row>
    <row r="3664" spans="1:4" ht="40.5">
      <c r="A3664" s="143">
        <v>89365</v>
      </c>
      <c r="B3664" s="144" t="s">
        <v>12140</v>
      </c>
      <c r="C3664" s="143" t="s">
        <v>14</v>
      </c>
      <c r="D3664" s="146">
        <v>9.98</v>
      </c>
    </row>
    <row r="3665" spans="1:4" ht="54">
      <c r="A3665" s="143">
        <v>89366</v>
      </c>
      <c r="B3665" s="144" t="s">
        <v>12141</v>
      </c>
      <c r="C3665" s="143" t="s">
        <v>14</v>
      </c>
      <c r="D3665" s="146">
        <v>15.87</v>
      </c>
    </row>
    <row r="3666" spans="1:4" ht="40.5">
      <c r="A3666" s="143">
        <v>89367</v>
      </c>
      <c r="B3666" s="144" t="s">
        <v>12142</v>
      </c>
      <c r="C3666" s="143" t="s">
        <v>14</v>
      </c>
      <c r="D3666" s="146">
        <v>11.26</v>
      </c>
    </row>
    <row r="3667" spans="1:4" ht="40.5">
      <c r="A3667" s="143">
        <v>89368</v>
      </c>
      <c r="B3667" s="144" t="s">
        <v>12143</v>
      </c>
      <c r="C3667" s="143" t="s">
        <v>14</v>
      </c>
      <c r="D3667" s="146">
        <v>14.1</v>
      </c>
    </row>
    <row r="3668" spans="1:4" ht="40.5">
      <c r="A3668" s="143">
        <v>89369</v>
      </c>
      <c r="B3668" s="144" t="s">
        <v>12144</v>
      </c>
      <c r="C3668" s="143" t="s">
        <v>14</v>
      </c>
      <c r="D3668" s="146">
        <v>17.62</v>
      </c>
    </row>
    <row r="3669" spans="1:4" ht="40.5">
      <c r="A3669" s="143">
        <v>89370</v>
      </c>
      <c r="B3669" s="144" t="s">
        <v>12145</v>
      </c>
      <c r="C3669" s="143" t="s">
        <v>14</v>
      </c>
      <c r="D3669" s="146">
        <v>13.5</v>
      </c>
    </row>
    <row r="3670" spans="1:4" ht="40.5">
      <c r="A3670" s="143">
        <v>89371</v>
      </c>
      <c r="B3670" s="144" t="s">
        <v>12146</v>
      </c>
      <c r="C3670" s="143" t="s">
        <v>14</v>
      </c>
      <c r="D3670" s="146">
        <v>4.96</v>
      </c>
    </row>
    <row r="3671" spans="1:4" ht="40.5">
      <c r="A3671" s="143">
        <v>89372</v>
      </c>
      <c r="B3671" s="144" t="s">
        <v>12147</v>
      </c>
      <c r="C3671" s="143" t="s">
        <v>14</v>
      </c>
      <c r="D3671" s="146">
        <v>14.33</v>
      </c>
    </row>
    <row r="3672" spans="1:4" ht="54">
      <c r="A3672" s="143">
        <v>89373</v>
      </c>
      <c r="B3672" s="144" t="s">
        <v>12148</v>
      </c>
      <c r="C3672" s="143" t="s">
        <v>14</v>
      </c>
      <c r="D3672" s="146">
        <v>6.25</v>
      </c>
    </row>
    <row r="3673" spans="1:4" ht="54">
      <c r="A3673" s="143">
        <v>89374</v>
      </c>
      <c r="B3673" s="144" t="s">
        <v>12149</v>
      </c>
      <c r="C3673" s="143" t="s">
        <v>14</v>
      </c>
      <c r="D3673" s="146">
        <v>10.65</v>
      </c>
    </row>
    <row r="3674" spans="1:4" ht="40.5">
      <c r="A3674" s="143">
        <v>89375</v>
      </c>
      <c r="B3674" s="144" t="s">
        <v>12150</v>
      </c>
      <c r="C3674" s="143" t="s">
        <v>14</v>
      </c>
      <c r="D3674" s="146">
        <v>13.96</v>
      </c>
    </row>
    <row r="3675" spans="1:4" ht="54">
      <c r="A3675" s="143">
        <v>89376</v>
      </c>
      <c r="B3675" s="144" t="s">
        <v>12151</v>
      </c>
      <c r="C3675" s="143" t="s">
        <v>14</v>
      </c>
      <c r="D3675" s="146">
        <v>4.8099999999999996</v>
      </c>
    </row>
    <row r="3676" spans="1:4" ht="54">
      <c r="A3676" s="143">
        <v>89377</v>
      </c>
      <c r="B3676" s="144" t="s">
        <v>12152</v>
      </c>
      <c r="C3676" s="143" t="s">
        <v>14</v>
      </c>
      <c r="D3676" s="146">
        <v>9.58</v>
      </c>
    </row>
    <row r="3677" spans="1:4" ht="40.5">
      <c r="A3677" s="143">
        <v>89378</v>
      </c>
      <c r="B3677" s="144" t="s">
        <v>12153</v>
      </c>
      <c r="C3677" s="143" t="s">
        <v>14</v>
      </c>
      <c r="D3677" s="146">
        <v>6.03</v>
      </c>
    </row>
    <row r="3678" spans="1:4" ht="40.5">
      <c r="A3678" s="143">
        <v>89379</v>
      </c>
      <c r="B3678" s="144" t="s">
        <v>4314</v>
      </c>
      <c r="C3678" s="143" t="s">
        <v>14</v>
      </c>
      <c r="D3678" s="146">
        <v>18.52</v>
      </c>
    </row>
    <row r="3679" spans="1:4" ht="54">
      <c r="A3679" s="143">
        <v>89380</v>
      </c>
      <c r="B3679" s="144" t="s">
        <v>12154</v>
      </c>
      <c r="C3679" s="143" t="s">
        <v>14</v>
      </c>
      <c r="D3679" s="146">
        <v>10.45</v>
      </c>
    </row>
    <row r="3680" spans="1:4" ht="54">
      <c r="A3680" s="143">
        <v>89381</v>
      </c>
      <c r="B3680" s="144" t="s">
        <v>12155</v>
      </c>
      <c r="C3680" s="143" t="s">
        <v>14</v>
      </c>
      <c r="D3680" s="146">
        <v>13.49</v>
      </c>
    </row>
    <row r="3681" spans="1:4" ht="40.5">
      <c r="A3681" s="143">
        <v>89382</v>
      </c>
      <c r="B3681" s="144" t="s">
        <v>12156</v>
      </c>
      <c r="C3681" s="143" t="s">
        <v>14</v>
      </c>
      <c r="D3681" s="146">
        <v>16.79</v>
      </c>
    </row>
    <row r="3682" spans="1:4" ht="54">
      <c r="A3682" s="143">
        <v>89383</v>
      </c>
      <c r="B3682" s="144" t="s">
        <v>12157</v>
      </c>
      <c r="C3682" s="143" t="s">
        <v>14</v>
      </c>
      <c r="D3682" s="146">
        <v>5.71</v>
      </c>
    </row>
    <row r="3683" spans="1:4" ht="54">
      <c r="A3683" s="143">
        <v>89384</v>
      </c>
      <c r="B3683" s="144" t="s">
        <v>12158</v>
      </c>
      <c r="C3683" s="143" t="s">
        <v>14</v>
      </c>
      <c r="D3683" s="146">
        <v>14.14</v>
      </c>
    </row>
    <row r="3684" spans="1:4" ht="54">
      <c r="A3684" s="143">
        <v>89385</v>
      </c>
      <c r="B3684" s="144" t="s">
        <v>12159</v>
      </c>
      <c r="C3684" s="143" t="s">
        <v>14</v>
      </c>
      <c r="D3684" s="146">
        <v>6.71</v>
      </c>
    </row>
    <row r="3685" spans="1:4" ht="40.5">
      <c r="A3685" s="143">
        <v>89386</v>
      </c>
      <c r="B3685" s="144" t="s">
        <v>12160</v>
      </c>
      <c r="C3685" s="143" t="s">
        <v>14</v>
      </c>
      <c r="D3685" s="146">
        <v>8.7100000000000009</v>
      </c>
    </row>
    <row r="3686" spans="1:4" ht="40.5">
      <c r="A3686" s="143">
        <v>89387</v>
      </c>
      <c r="B3686" s="144" t="s">
        <v>12161</v>
      </c>
      <c r="C3686" s="143" t="s">
        <v>14</v>
      </c>
      <c r="D3686" s="146">
        <v>38.520000000000003</v>
      </c>
    </row>
    <row r="3687" spans="1:4" ht="54">
      <c r="A3687" s="143">
        <v>89389</v>
      </c>
      <c r="B3687" s="144" t="s">
        <v>12162</v>
      </c>
      <c r="C3687" s="143" t="s">
        <v>14</v>
      </c>
      <c r="D3687" s="146">
        <v>12.64</v>
      </c>
    </row>
    <row r="3688" spans="1:4" ht="40.5">
      <c r="A3688" s="143">
        <v>89390</v>
      </c>
      <c r="B3688" s="144" t="s">
        <v>12163</v>
      </c>
      <c r="C3688" s="143" t="s">
        <v>14</v>
      </c>
      <c r="D3688" s="146">
        <v>25.52</v>
      </c>
    </row>
    <row r="3689" spans="1:4" ht="54">
      <c r="A3689" s="143">
        <v>89391</v>
      </c>
      <c r="B3689" s="144" t="s">
        <v>12164</v>
      </c>
      <c r="C3689" s="143" t="s">
        <v>14</v>
      </c>
      <c r="D3689" s="146">
        <v>7.98</v>
      </c>
    </row>
    <row r="3690" spans="1:4" ht="54">
      <c r="A3690" s="143">
        <v>89392</v>
      </c>
      <c r="B3690" s="144" t="s">
        <v>12165</v>
      </c>
      <c r="C3690" s="143" t="s">
        <v>14</v>
      </c>
      <c r="D3690" s="146">
        <v>30.65</v>
      </c>
    </row>
    <row r="3691" spans="1:4" ht="40.5">
      <c r="A3691" s="143">
        <v>89393</v>
      </c>
      <c r="B3691" s="144" t="s">
        <v>12166</v>
      </c>
      <c r="C3691" s="143" t="s">
        <v>14</v>
      </c>
      <c r="D3691" s="146">
        <v>9.02</v>
      </c>
    </row>
    <row r="3692" spans="1:4" ht="54">
      <c r="A3692" s="143">
        <v>89394</v>
      </c>
      <c r="B3692" s="144" t="s">
        <v>12167</v>
      </c>
      <c r="C3692" s="143" t="s">
        <v>14</v>
      </c>
      <c r="D3692" s="146">
        <v>20.21</v>
      </c>
    </row>
    <row r="3693" spans="1:4" ht="40.5">
      <c r="A3693" s="143">
        <v>89395</v>
      </c>
      <c r="B3693" s="144" t="s">
        <v>12168</v>
      </c>
      <c r="C3693" s="143" t="s">
        <v>14</v>
      </c>
      <c r="D3693" s="146">
        <v>10.97</v>
      </c>
    </row>
    <row r="3694" spans="1:4" ht="54">
      <c r="A3694" s="143">
        <v>89396</v>
      </c>
      <c r="B3694" s="144" t="s">
        <v>12169</v>
      </c>
      <c r="C3694" s="143" t="s">
        <v>14</v>
      </c>
      <c r="D3694" s="146">
        <v>19.71</v>
      </c>
    </row>
    <row r="3695" spans="1:4" ht="54">
      <c r="A3695" s="143">
        <v>89397</v>
      </c>
      <c r="B3695" s="144" t="s">
        <v>12170</v>
      </c>
      <c r="C3695" s="143" t="s">
        <v>14</v>
      </c>
      <c r="D3695" s="146">
        <v>12.88</v>
      </c>
    </row>
    <row r="3696" spans="1:4" ht="40.5">
      <c r="A3696" s="143">
        <v>89398</v>
      </c>
      <c r="B3696" s="144" t="s">
        <v>12171</v>
      </c>
      <c r="C3696" s="143" t="s">
        <v>14</v>
      </c>
      <c r="D3696" s="146">
        <v>16.91</v>
      </c>
    </row>
    <row r="3697" spans="1:4" ht="54">
      <c r="A3697" s="143">
        <v>89399</v>
      </c>
      <c r="B3697" s="144" t="s">
        <v>12172</v>
      </c>
      <c r="C3697" s="143" t="s">
        <v>14</v>
      </c>
      <c r="D3697" s="146">
        <v>31.72</v>
      </c>
    </row>
    <row r="3698" spans="1:4" ht="54">
      <c r="A3698" s="143">
        <v>89400</v>
      </c>
      <c r="B3698" s="144" t="s">
        <v>12173</v>
      </c>
      <c r="C3698" s="143" t="s">
        <v>14</v>
      </c>
      <c r="D3698" s="146">
        <v>18.52</v>
      </c>
    </row>
    <row r="3699" spans="1:4" ht="54">
      <c r="A3699" s="143">
        <v>89404</v>
      </c>
      <c r="B3699" s="144" t="s">
        <v>12174</v>
      </c>
      <c r="C3699" s="143" t="s">
        <v>14</v>
      </c>
      <c r="D3699" s="146">
        <v>5.89</v>
      </c>
    </row>
    <row r="3700" spans="1:4" ht="54">
      <c r="A3700" s="143">
        <v>89405</v>
      </c>
      <c r="B3700" s="144" t="s">
        <v>12175</v>
      </c>
      <c r="C3700" s="143" t="s">
        <v>14</v>
      </c>
      <c r="D3700" s="146">
        <v>6.36</v>
      </c>
    </row>
    <row r="3701" spans="1:4" ht="54">
      <c r="A3701" s="143">
        <v>89406</v>
      </c>
      <c r="B3701" s="144" t="s">
        <v>12176</v>
      </c>
      <c r="C3701" s="143" t="s">
        <v>14</v>
      </c>
      <c r="D3701" s="146">
        <v>8.35</v>
      </c>
    </row>
    <row r="3702" spans="1:4" ht="54">
      <c r="A3702" s="143">
        <v>89407</v>
      </c>
      <c r="B3702" s="144" t="s">
        <v>12177</v>
      </c>
      <c r="C3702" s="143" t="s">
        <v>14</v>
      </c>
      <c r="D3702" s="146">
        <v>7.57</v>
      </c>
    </row>
    <row r="3703" spans="1:4" ht="54">
      <c r="A3703" s="143">
        <v>89408</v>
      </c>
      <c r="B3703" s="144" t="s">
        <v>12178</v>
      </c>
      <c r="C3703" s="143" t="s">
        <v>14</v>
      </c>
      <c r="D3703" s="146">
        <v>7.21</v>
      </c>
    </row>
    <row r="3704" spans="1:4" ht="54">
      <c r="A3704" s="143">
        <v>89409</v>
      </c>
      <c r="B3704" s="144" t="s">
        <v>12179</v>
      </c>
      <c r="C3704" s="143" t="s">
        <v>14</v>
      </c>
      <c r="D3704" s="146">
        <v>8.2200000000000006</v>
      </c>
    </row>
    <row r="3705" spans="1:4" ht="54">
      <c r="A3705" s="143">
        <v>89410</v>
      </c>
      <c r="B3705" s="144" t="s">
        <v>12180</v>
      </c>
      <c r="C3705" s="143" t="s">
        <v>14</v>
      </c>
      <c r="D3705" s="146">
        <v>10.31</v>
      </c>
    </row>
    <row r="3706" spans="1:4" ht="54">
      <c r="A3706" s="143">
        <v>89411</v>
      </c>
      <c r="B3706" s="144" t="s">
        <v>12181</v>
      </c>
      <c r="C3706" s="143" t="s">
        <v>14</v>
      </c>
      <c r="D3706" s="146">
        <v>9.3800000000000008</v>
      </c>
    </row>
    <row r="3707" spans="1:4" ht="54">
      <c r="A3707" s="143">
        <v>89412</v>
      </c>
      <c r="B3707" s="144" t="s">
        <v>12182</v>
      </c>
      <c r="C3707" s="143" t="s">
        <v>14</v>
      </c>
      <c r="D3707" s="146">
        <v>10.130000000000001</v>
      </c>
    </row>
    <row r="3708" spans="1:4" ht="54">
      <c r="A3708" s="143">
        <v>89413</v>
      </c>
      <c r="B3708" s="144" t="s">
        <v>12183</v>
      </c>
      <c r="C3708" s="143" t="s">
        <v>14</v>
      </c>
      <c r="D3708" s="146">
        <v>10.54</v>
      </c>
    </row>
    <row r="3709" spans="1:4" ht="54">
      <c r="A3709" s="143">
        <v>89414</v>
      </c>
      <c r="B3709" s="144" t="s">
        <v>12184</v>
      </c>
      <c r="C3709" s="143" t="s">
        <v>14</v>
      </c>
      <c r="D3709" s="146">
        <v>13.38</v>
      </c>
    </row>
    <row r="3710" spans="1:4" ht="54">
      <c r="A3710" s="143">
        <v>89415</v>
      </c>
      <c r="B3710" s="144" t="s">
        <v>12185</v>
      </c>
      <c r="C3710" s="143" t="s">
        <v>14</v>
      </c>
      <c r="D3710" s="146">
        <v>16.899999999999999</v>
      </c>
    </row>
    <row r="3711" spans="1:4" ht="54">
      <c r="A3711" s="143">
        <v>89416</v>
      </c>
      <c r="B3711" s="144" t="s">
        <v>12186</v>
      </c>
      <c r="C3711" s="143" t="s">
        <v>14</v>
      </c>
      <c r="D3711" s="146">
        <v>12.78</v>
      </c>
    </row>
    <row r="3712" spans="1:4" ht="40.5">
      <c r="A3712" s="143">
        <v>89417</v>
      </c>
      <c r="B3712" s="144" t="s">
        <v>12187</v>
      </c>
      <c r="C3712" s="143" t="s">
        <v>14</v>
      </c>
      <c r="D3712" s="146">
        <v>4.63</v>
      </c>
    </row>
    <row r="3713" spans="1:4" ht="54">
      <c r="A3713" s="143">
        <v>89418</v>
      </c>
      <c r="B3713" s="144" t="s">
        <v>12188</v>
      </c>
      <c r="C3713" s="143" t="s">
        <v>14</v>
      </c>
      <c r="D3713" s="146">
        <v>14</v>
      </c>
    </row>
    <row r="3714" spans="1:4" ht="54">
      <c r="A3714" s="143">
        <v>89419</v>
      </c>
      <c r="B3714" s="144" t="s">
        <v>12189</v>
      </c>
      <c r="C3714" s="143" t="s">
        <v>14</v>
      </c>
      <c r="D3714" s="146">
        <v>5.87</v>
      </c>
    </row>
    <row r="3715" spans="1:4" ht="40.5">
      <c r="A3715" s="143">
        <v>89421</v>
      </c>
      <c r="B3715" s="144" t="s">
        <v>12190</v>
      </c>
      <c r="C3715" s="143" t="s">
        <v>14</v>
      </c>
      <c r="D3715" s="146">
        <v>13.63</v>
      </c>
    </row>
    <row r="3716" spans="1:4" ht="54">
      <c r="A3716" s="143">
        <v>89423</v>
      </c>
      <c r="B3716" s="144" t="s">
        <v>12191</v>
      </c>
      <c r="C3716" s="143" t="s">
        <v>14</v>
      </c>
      <c r="D3716" s="146">
        <v>9.25</v>
      </c>
    </row>
    <row r="3717" spans="1:4" ht="40.5">
      <c r="A3717" s="143">
        <v>89424</v>
      </c>
      <c r="B3717" s="144" t="s">
        <v>12192</v>
      </c>
      <c r="C3717" s="143" t="s">
        <v>14</v>
      </c>
      <c r="D3717" s="146">
        <v>5.64</v>
      </c>
    </row>
    <row r="3718" spans="1:4" ht="54">
      <c r="A3718" s="143">
        <v>89425</v>
      </c>
      <c r="B3718" s="144" t="s">
        <v>12193</v>
      </c>
      <c r="C3718" s="143" t="s">
        <v>14</v>
      </c>
      <c r="D3718" s="146">
        <v>18.13</v>
      </c>
    </row>
    <row r="3719" spans="1:4" ht="54">
      <c r="A3719" s="143">
        <v>89426</v>
      </c>
      <c r="B3719" s="144" t="s">
        <v>12194</v>
      </c>
      <c r="C3719" s="143" t="s">
        <v>14</v>
      </c>
      <c r="D3719" s="146">
        <v>10.02</v>
      </c>
    </row>
    <row r="3720" spans="1:4" ht="54">
      <c r="A3720" s="143">
        <v>89427</v>
      </c>
      <c r="B3720" s="144" t="s">
        <v>12195</v>
      </c>
      <c r="C3720" s="143" t="s">
        <v>14</v>
      </c>
      <c r="D3720" s="146">
        <v>13.11</v>
      </c>
    </row>
    <row r="3721" spans="1:4" ht="40.5">
      <c r="A3721" s="143">
        <v>89428</v>
      </c>
      <c r="B3721" s="144" t="s">
        <v>12196</v>
      </c>
      <c r="C3721" s="143" t="s">
        <v>14</v>
      </c>
      <c r="D3721" s="146">
        <v>16.399999999999999</v>
      </c>
    </row>
    <row r="3722" spans="1:4" ht="67.5">
      <c r="A3722" s="143">
        <v>89429</v>
      </c>
      <c r="B3722" s="144" t="s">
        <v>12197</v>
      </c>
      <c r="C3722" s="143" t="s">
        <v>14</v>
      </c>
      <c r="D3722" s="146">
        <v>5.33</v>
      </c>
    </row>
    <row r="3723" spans="1:4" ht="54">
      <c r="A3723" s="143">
        <v>89430</v>
      </c>
      <c r="B3723" s="144" t="s">
        <v>12198</v>
      </c>
      <c r="C3723" s="143" t="s">
        <v>14</v>
      </c>
      <c r="D3723" s="146">
        <v>13.75</v>
      </c>
    </row>
    <row r="3724" spans="1:4" ht="40.5">
      <c r="A3724" s="143">
        <v>89431</v>
      </c>
      <c r="B3724" s="144" t="s">
        <v>12199</v>
      </c>
      <c r="C3724" s="143" t="s">
        <v>14</v>
      </c>
      <c r="D3724" s="146">
        <v>8.2200000000000006</v>
      </c>
    </row>
    <row r="3725" spans="1:4" ht="54">
      <c r="A3725" s="143">
        <v>89432</v>
      </c>
      <c r="B3725" s="144" t="s">
        <v>12200</v>
      </c>
      <c r="C3725" s="143" t="s">
        <v>14</v>
      </c>
      <c r="D3725" s="146">
        <v>38.03</v>
      </c>
    </row>
    <row r="3726" spans="1:4" ht="54">
      <c r="A3726" s="143">
        <v>89433</v>
      </c>
      <c r="B3726" s="144" t="s">
        <v>12201</v>
      </c>
      <c r="C3726" s="143" t="s">
        <v>14</v>
      </c>
      <c r="D3726" s="146">
        <v>12.19</v>
      </c>
    </row>
    <row r="3727" spans="1:4" ht="54">
      <c r="A3727" s="143">
        <v>89434</v>
      </c>
      <c r="B3727" s="144" t="s">
        <v>12202</v>
      </c>
      <c r="C3727" s="143" t="s">
        <v>14</v>
      </c>
      <c r="D3727" s="146">
        <v>12.21</v>
      </c>
    </row>
    <row r="3728" spans="1:4" ht="40.5">
      <c r="A3728" s="143">
        <v>89435</v>
      </c>
      <c r="B3728" s="144" t="s">
        <v>12203</v>
      </c>
      <c r="C3728" s="143" t="s">
        <v>14</v>
      </c>
      <c r="D3728" s="146">
        <v>25.03</v>
      </c>
    </row>
    <row r="3729" spans="1:4" ht="67.5">
      <c r="A3729" s="143">
        <v>89436</v>
      </c>
      <c r="B3729" s="144" t="s">
        <v>12204</v>
      </c>
      <c r="C3729" s="143" t="s">
        <v>14</v>
      </c>
      <c r="D3729" s="146">
        <v>7.55</v>
      </c>
    </row>
    <row r="3730" spans="1:4" ht="54">
      <c r="A3730" s="143">
        <v>89437</v>
      </c>
      <c r="B3730" s="144" t="s">
        <v>12205</v>
      </c>
      <c r="C3730" s="143" t="s">
        <v>14</v>
      </c>
      <c r="D3730" s="146">
        <v>30.16</v>
      </c>
    </row>
    <row r="3731" spans="1:4" ht="40.5">
      <c r="A3731" s="143">
        <v>89438</v>
      </c>
      <c r="B3731" s="144" t="s">
        <v>12206</v>
      </c>
      <c r="C3731" s="143" t="s">
        <v>14</v>
      </c>
      <c r="D3731" s="146">
        <v>8.34</v>
      </c>
    </row>
    <row r="3732" spans="1:4" ht="67.5">
      <c r="A3732" s="143">
        <v>89439</v>
      </c>
      <c r="B3732" s="144" t="s">
        <v>12207</v>
      </c>
      <c r="C3732" s="143" t="s">
        <v>14</v>
      </c>
      <c r="D3732" s="146">
        <v>11.02</v>
      </c>
    </row>
    <row r="3733" spans="1:4" ht="40.5">
      <c r="A3733" s="143">
        <v>89440</v>
      </c>
      <c r="B3733" s="144" t="s">
        <v>12208</v>
      </c>
      <c r="C3733" s="143" t="s">
        <v>14</v>
      </c>
      <c r="D3733" s="146">
        <v>10.19</v>
      </c>
    </row>
    <row r="3734" spans="1:4" ht="54">
      <c r="A3734" s="143">
        <v>89442</v>
      </c>
      <c r="B3734" s="144" t="s">
        <v>12209</v>
      </c>
      <c r="C3734" s="143" t="s">
        <v>14</v>
      </c>
      <c r="D3734" s="146">
        <v>12.13</v>
      </c>
    </row>
    <row r="3735" spans="1:4" ht="40.5">
      <c r="A3735" s="143">
        <v>89443</v>
      </c>
      <c r="B3735" s="144" t="s">
        <v>12210</v>
      </c>
      <c r="C3735" s="143" t="s">
        <v>14</v>
      </c>
      <c r="D3735" s="146">
        <v>15.96</v>
      </c>
    </row>
    <row r="3736" spans="1:4" ht="54">
      <c r="A3736" s="143">
        <v>89444</v>
      </c>
      <c r="B3736" s="144" t="s">
        <v>12211</v>
      </c>
      <c r="C3736" s="143" t="s">
        <v>14</v>
      </c>
      <c r="D3736" s="146">
        <v>31.27</v>
      </c>
    </row>
    <row r="3737" spans="1:4" ht="54">
      <c r="A3737" s="143">
        <v>89445</v>
      </c>
      <c r="B3737" s="144" t="s">
        <v>12212</v>
      </c>
      <c r="C3737" s="143" t="s">
        <v>14</v>
      </c>
      <c r="D3737" s="146">
        <v>17.649999999999999</v>
      </c>
    </row>
    <row r="3738" spans="1:4" ht="40.5">
      <c r="A3738" s="143">
        <v>89481</v>
      </c>
      <c r="B3738" s="144" t="s">
        <v>12213</v>
      </c>
      <c r="C3738" s="143" t="s">
        <v>14</v>
      </c>
      <c r="D3738" s="146">
        <v>4.78</v>
      </c>
    </row>
    <row r="3739" spans="1:4" ht="40.5">
      <c r="A3739" s="143">
        <v>89485</v>
      </c>
      <c r="B3739" s="144" t="s">
        <v>12214</v>
      </c>
      <c r="C3739" s="143" t="s">
        <v>14</v>
      </c>
      <c r="D3739" s="146">
        <v>5.79</v>
      </c>
    </row>
    <row r="3740" spans="1:4" ht="40.5">
      <c r="A3740" s="143">
        <v>89489</v>
      </c>
      <c r="B3740" s="144" t="s">
        <v>12215</v>
      </c>
      <c r="C3740" s="143" t="s">
        <v>14</v>
      </c>
      <c r="D3740" s="146">
        <v>7.88</v>
      </c>
    </row>
    <row r="3741" spans="1:4" ht="40.5">
      <c r="A3741" s="143">
        <v>89490</v>
      </c>
      <c r="B3741" s="144" t="s">
        <v>12216</v>
      </c>
      <c r="C3741" s="143" t="s">
        <v>14</v>
      </c>
      <c r="D3741" s="146">
        <v>6.95</v>
      </c>
    </row>
    <row r="3742" spans="1:4" ht="40.5">
      <c r="A3742" s="143">
        <v>89492</v>
      </c>
      <c r="B3742" s="144" t="s">
        <v>12217</v>
      </c>
      <c r="C3742" s="143" t="s">
        <v>14</v>
      </c>
      <c r="D3742" s="146">
        <v>7.71</v>
      </c>
    </row>
    <row r="3743" spans="1:4" ht="40.5">
      <c r="A3743" s="143">
        <v>89493</v>
      </c>
      <c r="B3743" s="144" t="s">
        <v>12218</v>
      </c>
      <c r="C3743" s="143" t="s">
        <v>14</v>
      </c>
      <c r="D3743" s="146">
        <v>10.55</v>
      </c>
    </row>
    <row r="3744" spans="1:4" ht="40.5">
      <c r="A3744" s="143">
        <v>89494</v>
      </c>
      <c r="B3744" s="144" t="s">
        <v>12219</v>
      </c>
      <c r="C3744" s="143" t="s">
        <v>14</v>
      </c>
      <c r="D3744" s="146">
        <v>14.07</v>
      </c>
    </row>
    <row r="3745" spans="1:4" ht="40.5">
      <c r="A3745" s="143">
        <v>89496</v>
      </c>
      <c r="B3745" s="144" t="s">
        <v>12220</v>
      </c>
      <c r="C3745" s="143" t="s">
        <v>14</v>
      </c>
      <c r="D3745" s="146">
        <v>9.9499999999999993</v>
      </c>
    </row>
    <row r="3746" spans="1:4" ht="40.5">
      <c r="A3746" s="143">
        <v>89497</v>
      </c>
      <c r="B3746" s="144" t="s">
        <v>12221</v>
      </c>
      <c r="C3746" s="143" t="s">
        <v>14</v>
      </c>
      <c r="D3746" s="146">
        <v>12.82</v>
      </c>
    </row>
    <row r="3747" spans="1:4" ht="40.5">
      <c r="A3747" s="143">
        <v>89498</v>
      </c>
      <c r="B3747" s="144" t="s">
        <v>12222</v>
      </c>
      <c r="C3747" s="143" t="s">
        <v>14</v>
      </c>
      <c r="D3747" s="146">
        <v>14.12</v>
      </c>
    </row>
    <row r="3748" spans="1:4" ht="40.5">
      <c r="A3748" s="143">
        <v>89499</v>
      </c>
      <c r="B3748" s="144" t="s">
        <v>12223</v>
      </c>
      <c r="C3748" s="143" t="s">
        <v>14</v>
      </c>
      <c r="D3748" s="146">
        <v>22.39</v>
      </c>
    </row>
    <row r="3749" spans="1:4" ht="40.5">
      <c r="A3749" s="143">
        <v>89500</v>
      </c>
      <c r="B3749" s="144" t="s">
        <v>12224</v>
      </c>
      <c r="C3749" s="143" t="s">
        <v>14</v>
      </c>
      <c r="D3749" s="146">
        <v>14.37</v>
      </c>
    </row>
    <row r="3750" spans="1:4" ht="40.5">
      <c r="A3750" s="143">
        <v>89501</v>
      </c>
      <c r="B3750" s="144" t="s">
        <v>12225</v>
      </c>
      <c r="C3750" s="143" t="s">
        <v>14</v>
      </c>
      <c r="D3750" s="146">
        <v>15.26</v>
      </c>
    </row>
    <row r="3751" spans="1:4" ht="40.5">
      <c r="A3751" s="143">
        <v>89502</v>
      </c>
      <c r="B3751" s="144" t="s">
        <v>12226</v>
      </c>
      <c r="C3751" s="143" t="s">
        <v>14</v>
      </c>
      <c r="D3751" s="146">
        <v>17.61</v>
      </c>
    </row>
    <row r="3752" spans="1:4" ht="40.5">
      <c r="A3752" s="143">
        <v>89503</v>
      </c>
      <c r="B3752" s="144" t="s">
        <v>12227</v>
      </c>
      <c r="C3752" s="143" t="s">
        <v>14</v>
      </c>
      <c r="D3752" s="146">
        <v>27.87</v>
      </c>
    </row>
    <row r="3753" spans="1:4" ht="40.5">
      <c r="A3753" s="143">
        <v>89504</v>
      </c>
      <c r="B3753" s="144" t="s">
        <v>12228</v>
      </c>
      <c r="C3753" s="143" t="s">
        <v>14</v>
      </c>
      <c r="D3753" s="146">
        <v>24.15</v>
      </c>
    </row>
    <row r="3754" spans="1:4" ht="40.5">
      <c r="A3754" s="143">
        <v>89505</v>
      </c>
      <c r="B3754" s="144" t="s">
        <v>12229</v>
      </c>
      <c r="C3754" s="143" t="s">
        <v>14</v>
      </c>
      <c r="D3754" s="146">
        <v>42.02</v>
      </c>
    </row>
    <row r="3755" spans="1:4" ht="40.5">
      <c r="A3755" s="143">
        <v>89506</v>
      </c>
      <c r="B3755" s="144" t="s">
        <v>12230</v>
      </c>
      <c r="C3755" s="143" t="s">
        <v>14</v>
      </c>
      <c r="D3755" s="146">
        <v>47.62</v>
      </c>
    </row>
    <row r="3756" spans="1:4" ht="40.5">
      <c r="A3756" s="143">
        <v>89507</v>
      </c>
      <c r="B3756" s="144" t="s">
        <v>12231</v>
      </c>
      <c r="C3756" s="143" t="s">
        <v>14</v>
      </c>
      <c r="D3756" s="146">
        <v>59.29</v>
      </c>
    </row>
    <row r="3757" spans="1:4" ht="40.5">
      <c r="A3757" s="143">
        <v>89510</v>
      </c>
      <c r="B3757" s="144" t="s">
        <v>12232</v>
      </c>
      <c r="C3757" s="143" t="s">
        <v>14</v>
      </c>
      <c r="D3757" s="146">
        <v>37.880000000000003</v>
      </c>
    </row>
    <row r="3758" spans="1:4" ht="40.5">
      <c r="A3758" s="143">
        <v>89513</v>
      </c>
      <c r="B3758" s="144" t="s">
        <v>12233</v>
      </c>
      <c r="C3758" s="143" t="s">
        <v>14</v>
      </c>
      <c r="D3758" s="146">
        <v>134.24</v>
      </c>
    </row>
    <row r="3759" spans="1:4" ht="54">
      <c r="A3759" s="143">
        <v>89514</v>
      </c>
      <c r="B3759" s="144" t="s">
        <v>12234</v>
      </c>
      <c r="C3759" s="143" t="s">
        <v>14</v>
      </c>
      <c r="D3759" s="146">
        <v>11.91</v>
      </c>
    </row>
    <row r="3760" spans="1:4" ht="40.5">
      <c r="A3760" s="143">
        <v>89515</v>
      </c>
      <c r="B3760" s="144" t="s">
        <v>12235</v>
      </c>
      <c r="C3760" s="143" t="s">
        <v>14</v>
      </c>
      <c r="D3760" s="146">
        <v>100.13</v>
      </c>
    </row>
    <row r="3761" spans="1:4" ht="54">
      <c r="A3761" s="143">
        <v>89516</v>
      </c>
      <c r="B3761" s="144" t="s">
        <v>12236</v>
      </c>
      <c r="C3761" s="143" t="s">
        <v>14</v>
      </c>
      <c r="D3761" s="146">
        <v>10.119999999999999</v>
      </c>
    </row>
    <row r="3762" spans="1:4" ht="40.5">
      <c r="A3762" s="143">
        <v>89517</v>
      </c>
      <c r="B3762" s="144" t="s">
        <v>12237</v>
      </c>
      <c r="C3762" s="143" t="s">
        <v>14</v>
      </c>
      <c r="D3762" s="146">
        <v>83.54</v>
      </c>
    </row>
    <row r="3763" spans="1:4" ht="54">
      <c r="A3763" s="143">
        <v>89518</v>
      </c>
      <c r="B3763" s="144" t="s">
        <v>12238</v>
      </c>
      <c r="C3763" s="143" t="s">
        <v>14</v>
      </c>
      <c r="D3763" s="146">
        <v>21.02</v>
      </c>
    </row>
    <row r="3764" spans="1:4" ht="40.5">
      <c r="A3764" s="143">
        <v>89519</v>
      </c>
      <c r="B3764" s="144" t="s">
        <v>12239</v>
      </c>
      <c r="C3764" s="143" t="s">
        <v>14</v>
      </c>
      <c r="D3764" s="146">
        <v>54.89</v>
      </c>
    </row>
    <row r="3765" spans="1:4" ht="54">
      <c r="A3765" s="143">
        <v>89520</v>
      </c>
      <c r="B3765" s="144" t="s">
        <v>12240</v>
      </c>
      <c r="C3765" s="143" t="s">
        <v>14</v>
      </c>
      <c r="D3765" s="146">
        <v>18.66</v>
      </c>
    </row>
    <row r="3766" spans="1:4" ht="40.5">
      <c r="A3766" s="143">
        <v>89521</v>
      </c>
      <c r="B3766" s="144" t="s">
        <v>12241</v>
      </c>
      <c r="C3766" s="143" t="s">
        <v>14</v>
      </c>
      <c r="D3766" s="146">
        <v>158.93</v>
      </c>
    </row>
    <row r="3767" spans="1:4" ht="54">
      <c r="A3767" s="143">
        <v>89522</v>
      </c>
      <c r="B3767" s="144" t="s">
        <v>12242</v>
      </c>
      <c r="C3767" s="143" t="s">
        <v>14</v>
      </c>
      <c r="D3767" s="146">
        <v>39.24</v>
      </c>
    </row>
    <row r="3768" spans="1:4" ht="40.5">
      <c r="A3768" s="143">
        <v>89523</v>
      </c>
      <c r="B3768" s="144" t="s">
        <v>12243</v>
      </c>
      <c r="C3768" s="143" t="s">
        <v>14</v>
      </c>
      <c r="D3768" s="146">
        <v>118.76</v>
      </c>
    </row>
    <row r="3769" spans="1:4" ht="54">
      <c r="A3769" s="143">
        <v>89524</v>
      </c>
      <c r="B3769" s="144" t="s">
        <v>12244</v>
      </c>
      <c r="C3769" s="143" t="s">
        <v>14</v>
      </c>
      <c r="D3769" s="146">
        <v>34.72</v>
      </c>
    </row>
    <row r="3770" spans="1:4" ht="40.5">
      <c r="A3770" s="143">
        <v>89525</v>
      </c>
      <c r="B3770" s="144" t="s">
        <v>12245</v>
      </c>
      <c r="C3770" s="143" t="s">
        <v>14</v>
      </c>
      <c r="D3770" s="146">
        <v>116.72</v>
      </c>
    </row>
    <row r="3771" spans="1:4" ht="54">
      <c r="A3771" s="143">
        <v>89526</v>
      </c>
      <c r="B3771" s="144" t="s">
        <v>12246</v>
      </c>
      <c r="C3771" s="143" t="s">
        <v>14</v>
      </c>
      <c r="D3771" s="146">
        <v>51.21</v>
      </c>
    </row>
    <row r="3772" spans="1:4" ht="40.5">
      <c r="A3772" s="143">
        <v>89527</v>
      </c>
      <c r="B3772" s="144" t="s">
        <v>12247</v>
      </c>
      <c r="C3772" s="143" t="s">
        <v>14</v>
      </c>
      <c r="D3772" s="146">
        <v>88.54</v>
      </c>
    </row>
    <row r="3773" spans="1:4" ht="40.5">
      <c r="A3773" s="143">
        <v>89528</v>
      </c>
      <c r="B3773" s="144" t="s">
        <v>12248</v>
      </c>
      <c r="C3773" s="143" t="s">
        <v>14</v>
      </c>
      <c r="D3773" s="146">
        <v>3.99</v>
      </c>
    </row>
    <row r="3774" spans="1:4" ht="54">
      <c r="A3774" s="143">
        <v>89529</v>
      </c>
      <c r="B3774" s="144" t="s">
        <v>12249</v>
      </c>
      <c r="C3774" s="143" t="s">
        <v>14</v>
      </c>
      <c r="D3774" s="146">
        <v>66.05</v>
      </c>
    </row>
    <row r="3775" spans="1:4" ht="40.5">
      <c r="A3775" s="143">
        <v>89530</v>
      </c>
      <c r="B3775" s="144" t="s">
        <v>12250</v>
      </c>
      <c r="C3775" s="143" t="s">
        <v>14</v>
      </c>
      <c r="D3775" s="146">
        <v>16.48</v>
      </c>
    </row>
    <row r="3776" spans="1:4" ht="54">
      <c r="A3776" s="143">
        <v>89531</v>
      </c>
      <c r="B3776" s="144" t="s">
        <v>12251</v>
      </c>
      <c r="C3776" s="143" t="s">
        <v>14</v>
      </c>
      <c r="D3776" s="146">
        <v>48.04</v>
      </c>
    </row>
    <row r="3777" spans="1:4" ht="40.5">
      <c r="A3777" s="143">
        <v>89532</v>
      </c>
      <c r="B3777" s="144" t="s">
        <v>12252</v>
      </c>
      <c r="C3777" s="143" t="s">
        <v>14</v>
      </c>
      <c r="D3777" s="146">
        <v>8.26</v>
      </c>
    </row>
    <row r="3778" spans="1:4" ht="54">
      <c r="A3778" s="143">
        <v>89535</v>
      </c>
      <c r="B3778" s="144" t="s">
        <v>12253</v>
      </c>
      <c r="C3778" s="143" t="s">
        <v>14</v>
      </c>
      <c r="D3778" s="146">
        <v>76.319999999999993</v>
      </c>
    </row>
    <row r="3779" spans="1:4" ht="40.5">
      <c r="A3779" s="143">
        <v>89536</v>
      </c>
      <c r="B3779" s="144" t="s">
        <v>12254</v>
      </c>
      <c r="C3779" s="143" t="s">
        <v>14</v>
      </c>
      <c r="D3779" s="146">
        <v>14.75</v>
      </c>
    </row>
    <row r="3780" spans="1:4" ht="54">
      <c r="A3780" s="143">
        <v>89539</v>
      </c>
      <c r="B3780" s="144" t="s">
        <v>12255</v>
      </c>
      <c r="C3780" s="143" t="s">
        <v>14</v>
      </c>
      <c r="D3780" s="146">
        <v>51.11</v>
      </c>
    </row>
    <row r="3781" spans="1:4" ht="40.5">
      <c r="A3781" s="143">
        <v>89540</v>
      </c>
      <c r="B3781" s="144" t="s">
        <v>12256</v>
      </c>
      <c r="C3781" s="143" t="s">
        <v>14</v>
      </c>
      <c r="D3781" s="146">
        <v>12.1</v>
      </c>
    </row>
    <row r="3782" spans="1:4" ht="40.5">
      <c r="A3782" s="143">
        <v>89541</v>
      </c>
      <c r="B3782" s="144" t="s">
        <v>12257</v>
      </c>
      <c r="C3782" s="143" t="s">
        <v>14</v>
      </c>
      <c r="D3782" s="146">
        <v>6.33</v>
      </c>
    </row>
    <row r="3783" spans="1:4" ht="40.5">
      <c r="A3783" s="143">
        <v>89542</v>
      </c>
      <c r="B3783" s="144" t="s">
        <v>12258</v>
      </c>
      <c r="C3783" s="143" t="s">
        <v>14</v>
      </c>
      <c r="D3783" s="146">
        <v>36.14</v>
      </c>
    </row>
    <row r="3784" spans="1:4" ht="54">
      <c r="A3784" s="143">
        <v>89544</v>
      </c>
      <c r="B3784" s="144" t="s">
        <v>12259</v>
      </c>
      <c r="C3784" s="143" t="s">
        <v>14</v>
      </c>
      <c r="D3784" s="146">
        <v>10.63</v>
      </c>
    </row>
    <row r="3785" spans="1:4" ht="54">
      <c r="A3785" s="143">
        <v>89545</v>
      </c>
      <c r="B3785" s="144" t="s">
        <v>12260</v>
      </c>
      <c r="C3785" s="143" t="s">
        <v>14</v>
      </c>
      <c r="D3785" s="146">
        <v>17.95</v>
      </c>
    </row>
    <row r="3786" spans="1:4" ht="54">
      <c r="A3786" s="143">
        <v>89546</v>
      </c>
      <c r="B3786" s="144" t="s">
        <v>12261</v>
      </c>
      <c r="C3786" s="143" t="s">
        <v>14</v>
      </c>
      <c r="D3786" s="146">
        <v>14.9</v>
      </c>
    </row>
    <row r="3787" spans="1:4" ht="54">
      <c r="A3787" s="143">
        <v>89547</v>
      </c>
      <c r="B3787" s="144" t="s">
        <v>12262</v>
      </c>
      <c r="C3787" s="143" t="s">
        <v>14</v>
      </c>
      <c r="D3787" s="146">
        <v>26.58</v>
      </c>
    </row>
    <row r="3788" spans="1:4" ht="54">
      <c r="A3788" s="143">
        <v>89548</v>
      </c>
      <c r="B3788" s="144" t="s">
        <v>12263</v>
      </c>
      <c r="C3788" s="143" t="s">
        <v>14</v>
      </c>
      <c r="D3788" s="146">
        <v>29.56</v>
      </c>
    </row>
    <row r="3789" spans="1:4" ht="54">
      <c r="A3789" s="143">
        <v>89549</v>
      </c>
      <c r="B3789" s="144" t="s">
        <v>12264</v>
      </c>
      <c r="C3789" s="143" t="s">
        <v>14</v>
      </c>
      <c r="D3789" s="146">
        <v>19.91</v>
      </c>
    </row>
    <row r="3790" spans="1:4" ht="54">
      <c r="A3790" s="143">
        <v>89550</v>
      </c>
      <c r="B3790" s="144" t="s">
        <v>12265</v>
      </c>
      <c r="C3790" s="143" t="s">
        <v>14</v>
      </c>
      <c r="D3790" s="146">
        <v>52.02</v>
      </c>
    </row>
    <row r="3791" spans="1:4" ht="54">
      <c r="A3791" s="143">
        <v>89551</v>
      </c>
      <c r="B3791" s="144" t="s">
        <v>12266</v>
      </c>
      <c r="C3791" s="143" t="s">
        <v>14</v>
      </c>
      <c r="D3791" s="146">
        <v>10.45</v>
      </c>
    </row>
    <row r="3792" spans="1:4" ht="40.5">
      <c r="A3792" s="143">
        <v>89552</v>
      </c>
      <c r="B3792" s="144" t="s">
        <v>12267</v>
      </c>
      <c r="C3792" s="143" t="s">
        <v>14</v>
      </c>
      <c r="D3792" s="146">
        <v>23.14</v>
      </c>
    </row>
    <row r="3793" spans="1:4" ht="54">
      <c r="A3793" s="143">
        <v>89553</v>
      </c>
      <c r="B3793" s="144" t="s">
        <v>12268</v>
      </c>
      <c r="C3793" s="143" t="s">
        <v>14</v>
      </c>
      <c r="D3793" s="146">
        <v>5.79</v>
      </c>
    </row>
    <row r="3794" spans="1:4" ht="54">
      <c r="A3794" s="143">
        <v>89554</v>
      </c>
      <c r="B3794" s="144" t="s">
        <v>12269</v>
      </c>
      <c r="C3794" s="143" t="s">
        <v>14</v>
      </c>
      <c r="D3794" s="146">
        <v>37.82</v>
      </c>
    </row>
    <row r="3795" spans="1:4" ht="40.5">
      <c r="A3795" s="143">
        <v>89555</v>
      </c>
      <c r="B3795" s="144" t="s">
        <v>12270</v>
      </c>
      <c r="C3795" s="143" t="s">
        <v>14</v>
      </c>
      <c r="D3795" s="146">
        <v>28.27</v>
      </c>
    </row>
    <row r="3796" spans="1:4" ht="54">
      <c r="A3796" s="143">
        <v>89556</v>
      </c>
      <c r="B3796" s="144" t="s">
        <v>12271</v>
      </c>
      <c r="C3796" s="143" t="s">
        <v>14</v>
      </c>
      <c r="D3796" s="146">
        <v>53.7</v>
      </c>
    </row>
    <row r="3797" spans="1:4" ht="54">
      <c r="A3797" s="143">
        <v>89557</v>
      </c>
      <c r="B3797" s="144" t="s">
        <v>12272</v>
      </c>
      <c r="C3797" s="143" t="s">
        <v>14</v>
      </c>
      <c r="D3797" s="146">
        <v>41.58</v>
      </c>
    </row>
    <row r="3798" spans="1:4" ht="40.5">
      <c r="A3798" s="143">
        <v>89558</v>
      </c>
      <c r="B3798" s="144" t="s">
        <v>12273</v>
      </c>
      <c r="C3798" s="143" t="s">
        <v>14</v>
      </c>
      <c r="D3798" s="146">
        <v>9.85</v>
      </c>
    </row>
    <row r="3799" spans="1:4" ht="54">
      <c r="A3799" s="143">
        <v>89559</v>
      </c>
      <c r="B3799" s="144" t="s">
        <v>12274</v>
      </c>
      <c r="C3799" s="143" t="s">
        <v>14</v>
      </c>
      <c r="D3799" s="146">
        <v>90.41</v>
      </c>
    </row>
    <row r="3800" spans="1:4" ht="54">
      <c r="A3800" s="143">
        <v>89561</v>
      </c>
      <c r="B3800" s="144" t="s">
        <v>12275</v>
      </c>
      <c r="C3800" s="143" t="s">
        <v>14</v>
      </c>
      <c r="D3800" s="146">
        <v>15.01</v>
      </c>
    </row>
    <row r="3801" spans="1:4" ht="40.5">
      <c r="A3801" s="143">
        <v>89562</v>
      </c>
      <c r="B3801" s="144" t="s">
        <v>12276</v>
      </c>
      <c r="C3801" s="143" t="s">
        <v>14</v>
      </c>
      <c r="D3801" s="146">
        <v>10.14</v>
      </c>
    </row>
    <row r="3802" spans="1:4" ht="54">
      <c r="A3802" s="143">
        <v>89563</v>
      </c>
      <c r="B3802" s="144" t="s">
        <v>12277</v>
      </c>
      <c r="C3802" s="143" t="s">
        <v>14</v>
      </c>
      <c r="D3802" s="146">
        <v>29.81</v>
      </c>
    </row>
    <row r="3803" spans="1:4" ht="40.5">
      <c r="A3803" s="143">
        <v>89564</v>
      </c>
      <c r="B3803" s="144" t="s">
        <v>12278</v>
      </c>
      <c r="C3803" s="143" t="s">
        <v>14</v>
      </c>
      <c r="D3803" s="146">
        <v>19.87</v>
      </c>
    </row>
    <row r="3804" spans="1:4" ht="54">
      <c r="A3804" s="143">
        <v>89565</v>
      </c>
      <c r="B3804" s="144" t="s">
        <v>12279</v>
      </c>
      <c r="C3804" s="143" t="s">
        <v>14</v>
      </c>
      <c r="D3804" s="146">
        <v>68.790000000000006</v>
      </c>
    </row>
    <row r="3805" spans="1:4" ht="54">
      <c r="A3805" s="143">
        <v>89566</v>
      </c>
      <c r="B3805" s="144" t="s">
        <v>12280</v>
      </c>
      <c r="C3805" s="143" t="s">
        <v>14</v>
      </c>
      <c r="D3805" s="146">
        <v>59.03</v>
      </c>
    </row>
    <row r="3806" spans="1:4" ht="54">
      <c r="A3806" s="143">
        <v>89567</v>
      </c>
      <c r="B3806" s="144" t="s">
        <v>12281</v>
      </c>
      <c r="C3806" s="143" t="s">
        <v>14</v>
      </c>
      <c r="D3806" s="146">
        <v>104.16</v>
      </c>
    </row>
    <row r="3807" spans="1:4" ht="40.5">
      <c r="A3807" s="143">
        <v>89568</v>
      </c>
      <c r="B3807" s="144" t="s">
        <v>12282</v>
      </c>
      <c r="C3807" s="143" t="s">
        <v>14</v>
      </c>
      <c r="D3807" s="146">
        <v>42.38</v>
      </c>
    </row>
    <row r="3808" spans="1:4" ht="54">
      <c r="A3808" s="143">
        <v>89569</v>
      </c>
      <c r="B3808" s="144" t="s">
        <v>12283</v>
      </c>
      <c r="C3808" s="143" t="s">
        <v>14</v>
      </c>
      <c r="D3808" s="146">
        <v>100.22</v>
      </c>
    </row>
    <row r="3809" spans="1:4" ht="54">
      <c r="A3809" s="143">
        <v>89570</v>
      </c>
      <c r="B3809" s="144" t="s">
        <v>12284</v>
      </c>
      <c r="C3809" s="143" t="s">
        <v>14</v>
      </c>
      <c r="D3809" s="146">
        <v>13.65</v>
      </c>
    </row>
    <row r="3810" spans="1:4" ht="54">
      <c r="A3810" s="143">
        <v>89571</v>
      </c>
      <c r="B3810" s="144" t="s">
        <v>12285</v>
      </c>
      <c r="C3810" s="143" t="s">
        <v>14</v>
      </c>
      <c r="D3810" s="146">
        <v>102.6</v>
      </c>
    </row>
    <row r="3811" spans="1:4" ht="54">
      <c r="A3811" s="143">
        <v>89572</v>
      </c>
      <c r="B3811" s="144" t="s">
        <v>12286</v>
      </c>
      <c r="C3811" s="143" t="s">
        <v>14</v>
      </c>
      <c r="D3811" s="146">
        <v>8.82</v>
      </c>
    </row>
    <row r="3812" spans="1:4" ht="54">
      <c r="A3812" s="143">
        <v>89573</v>
      </c>
      <c r="B3812" s="144" t="s">
        <v>12287</v>
      </c>
      <c r="C3812" s="143" t="s">
        <v>14</v>
      </c>
      <c r="D3812" s="146">
        <v>88.63</v>
      </c>
    </row>
    <row r="3813" spans="1:4" ht="54">
      <c r="A3813" s="143">
        <v>89574</v>
      </c>
      <c r="B3813" s="144" t="s">
        <v>12288</v>
      </c>
      <c r="C3813" s="143" t="s">
        <v>14</v>
      </c>
      <c r="D3813" s="146">
        <v>179.39</v>
      </c>
    </row>
    <row r="3814" spans="1:4" ht="40.5">
      <c r="A3814" s="143">
        <v>89575</v>
      </c>
      <c r="B3814" s="144" t="s">
        <v>12289</v>
      </c>
      <c r="C3814" s="143" t="s">
        <v>14</v>
      </c>
      <c r="D3814" s="146">
        <v>12.38</v>
      </c>
    </row>
    <row r="3815" spans="1:4" ht="40.5">
      <c r="A3815" s="143">
        <v>89577</v>
      </c>
      <c r="B3815" s="144" t="s">
        <v>12290</v>
      </c>
      <c r="C3815" s="143" t="s">
        <v>14</v>
      </c>
      <c r="D3815" s="146">
        <v>43.02</v>
      </c>
    </row>
    <row r="3816" spans="1:4" ht="40.5">
      <c r="A3816" s="143">
        <v>89579</v>
      </c>
      <c r="B3816" s="144" t="s">
        <v>12291</v>
      </c>
      <c r="C3816" s="143" t="s">
        <v>14</v>
      </c>
      <c r="D3816" s="146">
        <v>11.07</v>
      </c>
    </row>
    <row r="3817" spans="1:4" ht="54">
      <c r="A3817" s="143">
        <v>89581</v>
      </c>
      <c r="B3817" s="144" t="s">
        <v>12292</v>
      </c>
      <c r="C3817" s="143" t="s">
        <v>14</v>
      </c>
      <c r="D3817" s="146">
        <v>42.13</v>
      </c>
    </row>
    <row r="3818" spans="1:4" ht="54">
      <c r="A3818" s="143">
        <v>89582</v>
      </c>
      <c r="B3818" s="144" t="s">
        <v>12293</v>
      </c>
      <c r="C3818" s="143" t="s">
        <v>14</v>
      </c>
      <c r="D3818" s="146">
        <v>37.61</v>
      </c>
    </row>
    <row r="3819" spans="1:4" ht="67.5">
      <c r="A3819" s="143">
        <v>89583</v>
      </c>
      <c r="B3819" s="144" t="s">
        <v>12294</v>
      </c>
      <c r="C3819" s="143" t="s">
        <v>14</v>
      </c>
      <c r="D3819" s="146">
        <v>54.1</v>
      </c>
    </row>
    <row r="3820" spans="1:4" ht="54">
      <c r="A3820" s="143">
        <v>89584</v>
      </c>
      <c r="B3820" s="144" t="s">
        <v>12295</v>
      </c>
      <c r="C3820" s="143" t="s">
        <v>14</v>
      </c>
      <c r="D3820" s="146">
        <v>64.28</v>
      </c>
    </row>
    <row r="3821" spans="1:4" ht="54">
      <c r="A3821" s="143">
        <v>89585</v>
      </c>
      <c r="B3821" s="144" t="s">
        <v>12296</v>
      </c>
      <c r="C3821" s="143" t="s">
        <v>14</v>
      </c>
      <c r="D3821" s="146">
        <v>53.27</v>
      </c>
    </row>
    <row r="3822" spans="1:4" ht="67.5">
      <c r="A3822" s="143">
        <v>89587</v>
      </c>
      <c r="B3822" s="144" t="s">
        <v>12297</v>
      </c>
      <c r="C3822" s="143" t="s">
        <v>14</v>
      </c>
      <c r="D3822" s="146">
        <v>81.55</v>
      </c>
    </row>
    <row r="3823" spans="1:4" ht="54">
      <c r="A3823" s="143">
        <v>89589</v>
      </c>
      <c r="B3823" s="144" t="s">
        <v>12298</v>
      </c>
      <c r="C3823" s="143" t="s">
        <v>14</v>
      </c>
      <c r="D3823" s="146">
        <v>56.34</v>
      </c>
    </row>
    <row r="3824" spans="1:4" ht="54">
      <c r="A3824" s="143">
        <v>89590</v>
      </c>
      <c r="B3824" s="144" t="s">
        <v>12299</v>
      </c>
      <c r="C3824" s="143" t="s">
        <v>14</v>
      </c>
      <c r="D3824" s="146">
        <v>192.42</v>
      </c>
    </row>
    <row r="3825" spans="1:4" ht="54">
      <c r="A3825" s="143">
        <v>89591</v>
      </c>
      <c r="B3825" s="144" t="s">
        <v>12300</v>
      </c>
      <c r="C3825" s="143" t="s">
        <v>14</v>
      </c>
      <c r="D3825" s="146">
        <v>160.80000000000001</v>
      </c>
    </row>
    <row r="3826" spans="1:4" ht="67.5">
      <c r="A3826" s="143">
        <v>89592</v>
      </c>
      <c r="B3826" s="144" t="s">
        <v>12301</v>
      </c>
      <c r="C3826" s="143" t="s">
        <v>14</v>
      </c>
      <c r="D3826" s="146">
        <v>252.74</v>
      </c>
    </row>
    <row r="3827" spans="1:4" ht="40.5">
      <c r="A3827" s="143">
        <v>89593</v>
      </c>
      <c r="B3827" s="144" t="s">
        <v>12302</v>
      </c>
      <c r="C3827" s="143" t="s">
        <v>14</v>
      </c>
      <c r="D3827" s="146">
        <v>37.619999999999997</v>
      </c>
    </row>
    <row r="3828" spans="1:4" ht="40.5">
      <c r="A3828" s="143">
        <v>89594</v>
      </c>
      <c r="B3828" s="144" t="s">
        <v>12303</v>
      </c>
      <c r="C3828" s="143" t="s">
        <v>14</v>
      </c>
      <c r="D3828" s="146">
        <v>47.13</v>
      </c>
    </row>
    <row r="3829" spans="1:4" ht="54">
      <c r="A3829" s="143">
        <v>89595</v>
      </c>
      <c r="B3829" s="144" t="s">
        <v>12304</v>
      </c>
      <c r="C3829" s="143" t="s">
        <v>14</v>
      </c>
      <c r="D3829" s="146">
        <v>15.8</v>
      </c>
    </row>
    <row r="3830" spans="1:4" ht="54">
      <c r="A3830" s="143">
        <v>89596</v>
      </c>
      <c r="B3830" s="144" t="s">
        <v>12305</v>
      </c>
      <c r="C3830" s="143" t="s">
        <v>14</v>
      </c>
      <c r="D3830" s="146">
        <v>10.97</v>
      </c>
    </row>
    <row r="3831" spans="1:4" ht="40.5">
      <c r="A3831" s="143">
        <v>89597</v>
      </c>
      <c r="B3831" s="144" t="s">
        <v>12306</v>
      </c>
      <c r="C3831" s="143" t="s">
        <v>14</v>
      </c>
      <c r="D3831" s="146">
        <v>23.78</v>
      </c>
    </row>
    <row r="3832" spans="1:4" ht="40.5">
      <c r="A3832" s="143">
        <v>89598</v>
      </c>
      <c r="B3832" s="144" t="s">
        <v>12307</v>
      </c>
      <c r="C3832" s="143" t="s">
        <v>14</v>
      </c>
      <c r="D3832" s="146">
        <v>65.28</v>
      </c>
    </row>
    <row r="3833" spans="1:4" ht="54">
      <c r="A3833" s="143">
        <v>89599</v>
      </c>
      <c r="B3833" s="144" t="s">
        <v>12308</v>
      </c>
      <c r="C3833" s="143" t="s">
        <v>14</v>
      </c>
      <c r="D3833" s="146">
        <v>28.52</v>
      </c>
    </row>
    <row r="3834" spans="1:4" ht="54">
      <c r="A3834" s="143">
        <v>89600</v>
      </c>
      <c r="B3834" s="144" t="s">
        <v>12309</v>
      </c>
      <c r="C3834" s="143" t="s">
        <v>14</v>
      </c>
      <c r="D3834" s="146">
        <v>31.49</v>
      </c>
    </row>
    <row r="3835" spans="1:4" ht="40.5">
      <c r="A3835" s="143">
        <v>89605</v>
      </c>
      <c r="B3835" s="144" t="s">
        <v>12310</v>
      </c>
      <c r="C3835" s="143" t="s">
        <v>14</v>
      </c>
      <c r="D3835" s="146">
        <v>22.35</v>
      </c>
    </row>
    <row r="3836" spans="1:4" ht="40.5">
      <c r="A3836" s="143">
        <v>89609</v>
      </c>
      <c r="B3836" s="144" t="s">
        <v>12311</v>
      </c>
      <c r="C3836" s="143" t="s">
        <v>14</v>
      </c>
      <c r="D3836" s="146">
        <v>110.71</v>
      </c>
    </row>
    <row r="3837" spans="1:4" ht="54">
      <c r="A3837" s="143">
        <v>89610</v>
      </c>
      <c r="B3837" s="144" t="s">
        <v>12312</v>
      </c>
      <c r="C3837" s="143" t="s">
        <v>14</v>
      </c>
      <c r="D3837" s="146">
        <v>22.98</v>
      </c>
    </row>
    <row r="3838" spans="1:4" ht="40.5">
      <c r="A3838" s="143">
        <v>89611</v>
      </c>
      <c r="B3838" s="144" t="s">
        <v>12313</v>
      </c>
      <c r="C3838" s="143" t="s">
        <v>14</v>
      </c>
      <c r="D3838" s="146">
        <v>38.46</v>
      </c>
    </row>
    <row r="3839" spans="1:4" ht="40.5">
      <c r="A3839" s="143">
        <v>89612</v>
      </c>
      <c r="B3839" s="144" t="s">
        <v>12314</v>
      </c>
      <c r="C3839" s="143" t="s">
        <v>14</v>
      </c>
      <c r="D3839" s="146">
        <v>218.28</v>
      </c>
    </row>
    <row r="3840" spans="1:4" ht="54">
      <c r="A3840" s="143">
        <v>89613</v>
      </c>
      <c r="B3840" s="144" t="s">
        <v>4315</v>
      </c>
      <c r="C3840" s="143" t="s">
        <v>14</v>
      </c>
      <c r="D3840" s="146">
        <v>32.479999999999997</v>
      </c>
    </row>
    <row r="3841" spans="1:4" ht="40.5">
      <c r="A3841" s="143">
        <v>89614</v>
      </c>
      <c r="B3841" s="144" t="s">
        <v>12315</v>
      </c>
      <c r="C3841" s="143" t="s">
        <v>14</v>
      </c>
      <c r="D3841" s="146">
        <v>76.180000000000007</v>
      </c>
    </row>
    <row r="3842" spans="1:4" ht="40.5">
      <c r="A3842" s="143">
        <v>89615</v>
      </c>
      <c r="B3842" s="144" t="s">
        <v>12316</v>
      </c>
      <c r="C3842" s="143" t="s">
        <v>14</v>
      </c>
      <c r="D3842" s="146">
        <v>331.95</v>
      </c>
    </row>
    <row r="3843" spans="1:4" ht="54">
      <c r="A3843" s="143">
        <v>89616</v>
      </c>
      <c r="B3843" s="144" t="s">
        <v>12317</v>
      </c>
      <c r="C3843" s="143" t="s">
        <v>14</v>
      </c>
      <c r="D3843" s="146">
        <v>49.85</v>
      </c>
    </row>
    <row r="3844" spans="1:4" ht="40.5">
      <c r="A3844" s="143">
        <v>89617</v>
      </c>
      <c r="B3844" s="144" t="s">
        <v>12318</v>
      </c>
      <c r="C3844" s="143" t="s">
        <v>14</v>
      </c>
      <c r="D3844" s="146">
        <v>6.94</v>
      </c>
    </row>
    <row r="3845" spans="1:4" ht="40.5">
      <c r="A3845" s="143">
        <v>89620</v>
      </c>
      <c r="B3845" s="144" t="s">
        <v>12319</v>
      </c>
      <c r="C3845" s="143" t="s">
        <v>14</v>
      </c>
      <c r="D3845" s="146">
        <v>12.21</v>
      </c>
    </row>
    <row r="3846" spans="1:4" ht="40.5">
      <c r="A3846" s="143">
        <v>89622</v>
      </c>
      <c r="B3846" s="144" t="s">
        <v>12320</v>
      </c>
      <c r="C3846" s="143" t="s">
        <v>14</v>
      </c>
      <c r="D3846" s="146">
        <v>14.16</v>
      </c>
    </row>
    <row r="3847" spans="1:4" ht="40.5">
      <c r="A3847" s="143">
        <v>89623</v>
      </c>
      <c r="B3847" s="144" t="s">
        <v>12321</v>
      </c>
      <c r="C3847" s="143" t="s">
        <v>14</v>
      </c>
      <c r="D3847" s="146">
        <v>20.28</v>
      </c>
    </row>
    <row r="3848" spans="1:4" ht="40.5">
      <c r="A3848" s="143">
        <v>89624</v>
      </c>
      <c r="B3848" s="144" t="s">
        <v>12322</v>
      </c>
      <c r="C3848" s="143" t="s">
        <v>14</v>
      </c>
      <c r="D3848" s="146">
        <v>20.85</v>
      </c>
    </row>
    <row r="3849" spans="1:4" ht="40.5">
      <c r="A3849" s="143">
        <v>89625</v>
      </c>
      <c r="B3849" s="144" t="s">
        <v>12323</v>
      </c>
      <c r="C3849" s="143" t="s">
        <v>14</v>
      </c>
      <c r="D3849" s="146">
        <v>24.36</v>
      </c>
    </row>
    <row r="3850" spans="1:4" ht="40.5">
      <c r="A3850" s="143">
        <v>89626</v>
      </c>
      <c r="B3850" s="144" t="s">
        <v>12324</v>
      </c>
      <c r="C3850" s="143" t="s">
        <v>14</v>
      </c>
      <c r="D3850" s="146">
        <v>33.340000000000003</v>
      </c>
    </row>
    <row r="3851" spans="1:4" ht="40.5">
      <c r="A3851" s="143">
        <v>89627</v>
      </c>
      <c r="B3851" s="144" t="s">
        <v>12325</v>
      </c>
      <c r="C3851" s="143" t="s">
        <v>14</v>
      </c>
      <c r="D3851" s="146">
        <v>19.98</v>
      </c>
    </row>
    <row r="3852" spans="1:4" ht="40.5">
      <c r="A3852" s="143">
        <v>89628</v>
      </c>
      <c r="B3852" s="144" t="s">
        <v>12326</v>
      </c>
      <c r="C3852" s="143" t="s">
        <v>14</v>
      </c>
      <c r="D3852" s="146">
        <v>53.59</v>
      </c>
    </row>
    <row r="3853" spans="1:4" ht="40.5">
      <c r="A3853" s="143">
        <v>89629</v>
      </c>
      <c r="B3853" s="144" t="s">
        <v>12327</v>
      </c>
      <c r="C3853" s="143" t="s">
        <v>14</v>
      </c>
      <c r="D3853" s="146">
        <v>98.34</v>
      </c>
    </row>
    <row r="3854" spans="1:4" ht="40.5">
      <c r="A3854" s="143">
        <v>89630</v>
      </c>
      <c r="B3854" s="144" t="s">
        <v>12328</v>
      </c>
      <c r="C3854" s="143" t="s">
        <v>14</v>
      </c>
      <c r="D3854" s="146">
        <v>80.540000000000006</v>
      </c>
    </row>
    <row r="3855" spans="1:4" ht="40.5">
      <c r="A3855" s="143">
        <v>89631</v>
      </c>
      <c r="B3855" s="144" t="s">
        <v>12329</v>
      </c>
      <c r="C3855" s="143" t="s">
        <v>14</v>
      </c>
      <c r="D3855" s="146">
        <v>152.91</v>
      </c>
    </row>
    <row r="3856" spans="1:4" ht="40.5">
      <c r="A3856" s="143">
        <v>89632</v>
      </c>
      <c r="B3856" s="144" t="s">
        <v>12330</v>
      </c>
      <c r="C3856" s="143" t="s">
        <v>14</v>
      </c>
      <c r="D3856" s="146">
        <v>120.04</v>
      </c>
    </row>
    <row r="3857" spans="1:4" ht="54">
      <c r="A3857" s="143">
        <v>89637</v>
      </c>
      <c r="B3857" s="144" t="s">
        <v>12331</v>
      </c>
      <c r="C3857" s="143" t="s">
        <v>14</v>
      </c>
      <c r="D3857" s="146">
        <v>9.09</v>
      </c>
    </row>
    <row r="3858" spans="1:4" ht="54">
      <c r="A3858" s="143">
        <v>89638</v>
      </c>
      <c r="B3858" s="144" t="s">
        <v>12332</v>
      </c>
      <c r="C3858" s="143" t="s">
        <v>14</v>
      </c>
      <c r="D3858" s="146">
        <v>10.050000000000001</v>
      </c>
    </row>
    <row r="3859" spans="1:4" ht="40.5">
      <c r="A3859" s="143">
        <v>89639</v>
      </c>
      <c r="B3859" s="144" t="s">
        <v>12333</v>
      </c>
      <c r="C3859" s="143" t="s">
        <v>14</v>
      </c>
      <c r="D3859" s="146">
        <v>10.43</v>
      </c>
    </row>
    <row r="3860" spans="1:4" ht="54">
      <c r="A3860" s="143">
        <v>89640</v>
      </c>
      <c r="B3860" s="144" t="s">
        <v>12334</v>
      </c>
      <c r="C3860" s="143" t="s">
        <v>14</v>
      </c>
      <c r="D3860" s="146">
        <v>16.2</v>
      </c>
    </row>
    <row r="3861" spans="1:4" ht="54">
      <c r="A3861" s="143">
        <v>89641</v>
      </c>
      <c r="B3861" s="144" t="s">
        <v>12335</v>
      </c>
      <c r="C3861" s="143" t="s">
        <v>14</v>
      </c>
      <c r="D3861" s="146">
        <v>12.95</v>
      </c>
    </row>
    <row r="3862" spans="1:4" ht="54">
      <c r="A3862" s="143">
        <v>89642</v>
      </c>
      <c r="B3862" s="144" t="s">
        <v>12336</v>
      </c>
      <c r="C3862" s="143" t="s">
        <v>14</v>
      </c>
      <c r="D3862" s="146">
        <v>14.8</v>
      </c>
    </row>
    <row r="3863" spans="1:4" ht="40.5">
      <c r="A3863" s="143">
        <v>89643</v>
      </c>
      <c r="B3863" s="144" t="s">
        <v>12337</v>
      </c>
      <c r="C3863" s="143" t="s">
        <v>14</v>
      </c>
      <c r="D3863" s="146">
        <v>15.42</v>
      </c>
    </row>
    <row r="3864" spans="1:4" ht="54">
      <c r="A3864" s="143">
        <v>89644</v>
      </c>
      <c r="B3864" s="144" t="s">
        <v>12338</v>
      </c>
      <c r="C3864" s="143" t="s">
        <v>14</v>
      </c>
      <c r="D3864" s="146">
        <v>23.15</v>
      </c>
    </row>
    <row r="3865" spans="1:4" ht="54">
      <c r="A3865" s="143">
        <v>89645</v>
      </c>
      <c r="B3865" s="144" t="s">
        <v>12339</v>
      </c>
      <c r="C3865" s="143" t="s">
        <v>14</v>
      </c>
      <c r="D3865" s="146">
        <v>28.49</v>
      </c>
    </row>
    <row r="3866" spans="1:4" ht="54">
      <c r="A3866" s="143">
        <v>89646</v>
      </c>
      <c r="B3866" s="144" t="s">
        <v>12340</v>
      </c>
      <c r="C3866" s="143" t="s">
        <v>14</v>
      </c>
      <c r="D3866" s="146">
        <v>20.16</v>
      </c>
    </row>
    <row r="3867" spans="1:4" ht="54">
      <c r="A3867" s="143">
        <v>89647</v>
      </c>
      <c r="B3867" s="144" t="s">
        <v>12341</v>
      </c>
      <c r="C3867" s="143" t="s">
        <v>14</v>
      </c>
      <c r="D3867" s="146">
        <v>19.73</v>
      </c>
    </row>
    <row r="3868" spans="1:4" ht="40.5">
      <c r="A3868" s="143">
        <v>89648</v>
      </c>
      <c r="B3868" s="144" t="s">
        <v>12342</v>
      </c>
      <c r="C3868" s="143" t="s">
        <v>14</v>
      </c>
      <c r="D3868" s="146">
        <v>21.72</v>
      </c>
    </row>
    <row r="3869" spans="1:4" ht="54">
      <c r="A3869" s="143">
        <v>89649</v>
      </c>
      <c r="B3869" s="144" t="s">
        <v>12343</v>
      </c>
      <c r="C3869" s="143" t="s">
        <v>14</v>
      </c>
      <c r="D3869" s="146">
        <v>29.6</v>
      </c>
    </row>
    <row r="3870" spans="1:4" ht="54">
      <c r="A3870" s="143">
        <v>89650</v>
      </c>
      <c r="B3870" s="144" t="s">
        <v>12344</v>
      </c>
      <c r="C3870" s="143" t="s">
        <v>14</v>
      </c>
      <c r="D3870" s="146">
        <v>29.6</v>
      </c>
    </row>
    <row r="3871" spans="1:4" ht="40.5">
      <c r="A3871" s="143">
        <v>89651</v>
      </c>
      <c r="B3871" s="144" t="s">
        <v>12345</v>
      </c>
      <c r="C3871" s="143" t="s">
        <v>14</v>
      </c>
      <c r="D3871" s="146">
        <v>6.53</v>
      </c>
    </row>
    <row r="3872" spans="1:4" ht="40.5">
      <c r="A3872" s="143">
        <v>89652</v>
      </c>
      <c r="B3872" s="144" t="s">
        <v>12346</v>
      </c>
      <c r="C3872" s="143" t="s">
        <v>14</v>
      </c>
      <c r="D3872" s="146">
        <v>10.79</v>
      </c>
    </row>
    <row r="3873" spans="1:4" ht="54">
      <c r="A3873" s="143">
        <v>89653</v>
      </c>
      <c r="B3873" s="144" t="s">
        <v>12347</v>
      </c>
      <c r="C3873" s="143" t="s">
        <v>14</v>
      </c>
      <c r="D3873" s="146">
        <v>17.329999999999998</v>
      </c>
    </row>
    <row r="3874" spans="1:4" ht="40.5">
      <c r="A3874" s="143">
        <v>89654</v>
      </c>
      <c r="B3874" s="144" t="s">
        <v>12348</v>
      </c>
      <c r="C3874" s="143" t="s">
        <v>14</v>
      </c>
      <c r="D3874" s="146">
        <v>16.899999999999999</v>
      </c>
    </row>
    <row r="3875" spans="1:4" ht="54">
      <c r="A3875" s="143">
        <v>89655</v>
      </c>
      <c r="B3875" s="144" t="s">
        <v>12349</v>
      </c>
      <c r="C3875" s="143" t="s">
        <v>14</v>
      </c>
      <c r="D3875" s="146">
        <v>24.9</v>
      </c>
    </row>
    <row r="3876" spans="1:4" ht="40.5">
      <c r="A3876" s="143">
        <v>89656</v>
      </c>
      <c r="B3876" s="144" t="s">
        <v>12350</v>
      </c>
      <c r="C3876" s="143" t="s">
        <v>14</v>
      </c>
      <c r="D3876" s="146">
        <v>11.46</v>
      </c>
    </row>
    <row r="3877" spans="1:4" ht="54">
      <c r="A3877" s="143">
        <v>89657</v>
      </c>
      <c r="B3877" s="144" t="s">
        <v>12351</v>
      </c>
      <c r="C3877" s="143" t="s">
        <v>14</v>
      </c>
      <c r="D3877" s="146">
        <v>11.68</v>
      </c>
    </row>
    <row r="3878" spans="1:4" ht="40.5">
      <c r="A3878" s="143">
        <v>89658</v>
      </c>
      <c r="B3878" s="144" t="s">
        <v>12352</v>
      </c>
      <c r="C3878" s="143" t="s">
        <v>14</v>
      </c>
      <c r="D3878" s="146">
        <v>9.14</v>
      </c>
    </row>
    <row r="3879" spans="1:4" ht="40.5">
      <c r="A3879" s="143">
        <v>89659</v>
      </c>
      <c r="B3879" s="144" t="s">
        <v>12353</v>
      </c>
      <c r="C3879" s="143" t="s">
        <v>14</v>
      </c>
      <c r="D3879" s="146">
        <v>15.66</v>
      </c>
    </row>
    <row r="3880" spans="1:4" ht="54">
      <c r="A3880" s="143">
        <v>89660</v>
      </c>
      <c r="B3880" s="144" t="s">
        <v>12354</v>
      </c>
      <c r="C3880" s="143" t="s">
        <v>14</v>
      </c>
      <c r="D3880" s="146">
        <v>8.74</v>
      </c>
    </row>
    <row r="3881" spans="1:4" ht="40.5">
      <c r="A3881" s="143">
        <v>89661</v>
      </c>
      <c r="B3881" s="144" t="s">
        <v>12355</v>
      </c>
      <c r="C3881" s="143" t="s">
        <v>14</v>
      </c>
      <c r="D3881" s="146">
        <v>20.62</v>
      </c>
    </row>
    <row r="3882" spans="1:4" ht="54">
      <c r="A3882" s="143">
        <v>89662</v>
      </c>
      <c r="B3882" s="144" t="s">
        <v>12356</v>
      </c>
      <c r="C3882" s="143" t="s">
        <v>14</v>
      </c>
      <c r="D3882" s="146">
        <v>30.36</v>
      </c>
    </row>
    <row r="3883" spans="1:4" ht="40.5">
      <c r="A3883" s="143">
        <v>89663</v>
      </c>
      <c r="B3883" s="144" t="s">
        <v>12357</v>
      </c>
      <c r="C3883" s="143" t="s">
        <v>14</v>
      </c>
      <c r="D3883" s="146">
        <v>13.45</v>
      </c>
    </row>
    <row r="3884" spans="1:4" ht="54">
      <c r="A3884" s="143">
        <v>89664</v>
      </c>
      <c r="B3884" s="144" t="s">
        <v>12358</v>
      </c>
      <c r="C3884" s="143" t="s">
        <v>14</v>
      </c>
      <c r="D3884" s="146">
        <v>15.66</v>
      </c>
    </row>
    <row r="3885" spans="1:4" ht="54">
      <c r="A3885" s="143">
        <v>89666</v>
      </c>
      <c r="B3885" s="144" t="s">
        <v>12359</v>
      </c>
      <c r="C3885" s="143" t="s">
        <v>14</v>
      </c>
      <c r="D3885" s="146">
        <v>6.74</v>
      </c>
    </row>
    <row r="3886" spans="1:4" ht="54">
      <c r="A3886" s="143">
        <v>89667</v>
      </c>
      <c r="B3886" s="144" t="s">
        <v>12360</v>
      </c>
      <c r="C3886" s="143" t="s">
        <v>14</v>
      </c>
      <c r="D3886" s="146">
        <v>53.95</v>
      </c>
    </row>
    <row r="3887" spans="1:4" ht="40.5">
      <c r="A3887" s="143">
        <v>89668</v>
      </c>
      <c r="B3887" s="144" t="s">
        <v>12361</v>
      </c>
      <c r="C3887" s="143" t="s">
        <v>14</v>
      </c>
      <c r="D3887" s="146">
        <v>29.58</v>
      </c>
    </row>
    <row r="3888" spans="1:4" ht="54">
      <c r="A3888" s="143">
        <v>89669</v>
      </c>
      <c r="B3888" s="144" t="s">
        <v>12362</v>
      </c>
      <c r="C3888" s="143" t="s">
        <v>14</v>
      </c>
      <c r="D3888" s="146">
        <v>41.35</v>
      </c>
    </row>
    <row r="3889" spans="1:4" ht="40.5">
      <c r="A3889" s="143">
        <v>89670</v>
      </c>
      <c r="B3889" s="144" t="s">
        <v>12363</v>
      </c>
      <c r="C3889" s="143" t="s">
        <v>14</v>
      </c>
      <c r="D3889" s="146">
        <v>13.54</v>
      </c>
    </row>
    <row r="3890" spans="1:4" ht="54">
      <c r="A3890" s="143">
        <v>89671</v>
      </c>
      <c r="B3890" s="144" t="s">
        <v>12364</v>
      </c>
      <c r="C3890" s="143" t="s">
        <v>14</v>
      </c>
      <c r="D3890" s="146">
        <v>57.19</v>
      </c>
    </row>
    <row r="3891" spans="1:4" ht="40.5">
      <c r="A3891" s="143">
        <v>89672</v>
      </c>
      <c r="B3891" s="144" t="s">
        <v>12365</v>
      </c>
      <c r="C3891" s="143" t="s">
        <v>14</v>
      </c>
      <c r="D3891" s="146">
        <v>21</v>
      </c>
    </row>
    <row r="3892" spans="1:4" ht="54">
      <c r="A3892" s="143">
        <v>89673</v>
      </c>
      <c r="B3892" s="144" t="s">
        <v>12366</v>
      </c>
      <c r="C3892" s="143" t="s">
        <v>14</v>
      </c>
      <c r="D3892" s="146">
        <v>44.29</v>
      </c>
    </row>
    <row r="3893" spans="1:4" ht="40.5">
      <c r="A3893" s="143">
        <v>89674</v>
      </c>
      <c r="B3893" s="144" t="s">
        <v>12367</v>
      </c>
      <c r="C3893" s="143" t="s">
        <v>14</v>
      </c>
      <c r="D3893" s="146">
        <v>30.51</v>
      </c>
    </row>
    <row r="3894" spans="1:4" ht="54">
      <c r="A3894" s="143">
        <v>89675</v>
      </c>
      <c r="B3894" s="144" t="s">
        <v>12368</v>
      </c>
      <c r="C3894" s="143" t="s">
        <v>14</v>
      </c>
      <c r="D3894" s="146">
        <v>90.4</v>
      </c>
    </row>
    <row r="3895" spans="1:4" ht="40.5">
      <c r="A3895" s="143">
        <v>89676</v>
      </c>
      <c r="B3895" s="144" t="s">
        <v>12369</v>
      </c>
      <c r="C3895" s="143" t="s">
        <v>14</v>
      </c>
      <c r="D3895" s="146">
        <v>45.33</v>
      </c>
    </row>
    <row r="3896" spans="1:4" ht="54">
      <c r="A3896" s="143">
        <v>89677</v>
      </c>
      <c r="B3896" s="144" t="s">
        <v>12370</v>
      </c>
      <c r="C3896" s="143" t="s">
        <v>14</v>
      </c>
      <c r="D3896" s="146">
        <v>94.26</v>
      </c>
    </row>
    <row r="3897" spans="1:4" ht="54">
      <c r="A3897" s="143">
        <v>89678</v>
      </c>
      <c r="B3897" s="144" t="s">
        <v>12371</v>
      </c>
      <c r="C3897" s="143" t="s">
        <v>14</v>
      </c>
      <c r="D3897" s="146">
        <v>9.3800000000000008</v>
      </c>
    </row>
    <row r="3898" spans="1:4" ht="54">
      <c r="A3898" s="143">
        <v>89679</v>
      </c>
      <c r="B3898" s="144" t="s">
        <v>12372</v>
      </c>
      <c r="C3898" s="143" t="s">
        <v>14</v>
      </c>
      <c r="D3898" s="146">
        <v>159.28</v>
      </c>
    </row>
    <row r="3899" spans="1:4" ht="40.5">
      <c r="A3899" s="143">
        <v>89680</v>
      </c>
      <c r="B3899" s="144" t="s">
        <v>12373</v>
      </c>
      <c r="C3899" s="143" t="s">
        <v>14</v>
      </c>
      <c r="D3899" s="146">
        <v>20.92</v>
      </c>
    </row>
    <row r="3900" spans="1:4" ht="67.5">
      <c r="A3900" s="143">
        <v>89681</v>
      </c>
      <c r="B3900" s="144" t="s">
        <v>12374</v>
      </c>
      <c r="C3900" s="143" t="s">
        <v>14</v>
      </c>
      <c r="D3900" s="146">
        <v>100.58</v>
      </c>
    </row>
    <row r="3901" spans="1:4" ht="40.5">
      <c r="A3901" s="143">
        <v>89682</v>
      </c>
      <c r="B3901" s="144" t="s">
        <v>12375</v>
      </c>
      <c r="C3901" s="143" t="s">
        <v>14</v>
      </c>
      <c r="D3901" s="146">
        <v>32.07</v>
      </c>
    </row>
    <row r="3902" spans="1:4" ht="67.5">
      <c r="A3902" s="143">
        <v>89683</v>
      </c>
      <c r="B3902" s="144" t="s">
        <v>12376</v>
      </c>
      <c r="C3902" s="143" t="s">
        <v>14</v>
      </c>
      <c r="D3902" s="146">
        <v>383.49</v>
      </c>
    </row>
    <row r="3903" spans="1:4" ht="40.5">
      <c r="A3903" s="143">
        <v>89684</v>
      </c>
      <c r="B3903" s="144" t="s">
        <v>12377</v>
      </c>
      <c r="C3903" s="143" t="s">
        <v>14</v>
      </c>
      <c r="D3903" s="146">
        <v>44.03</v>
      </c>
    </row>
    <row r="3904" spans="1:4" ht="54">
      <c r="A3904" s="143">
        <v>89685</v>
      </c>
      <c r="B3904" s="144" t="s">
        <v>12378</v>
      </c>
      <c r="C3904" s="143" t="s">
        <v>14</v>
      </c>
      <c r="D3904" s="146">
        <v>72.64</v>
      </c>
    </row>
    <row r="3905" spans="1:4" ht="54">
      <c r="A3905" s="143">
        <v>89686</v>
      </c>
      <c r="B3905" s="144" t="s">
        <v>12379</v>
      </c>
      <c r="C3905" s="143" t="s">
        <v>14</v>
      </c>
      <c r="D3905" s="146">
        <v>162.18</v>
      </c>
    </row>
    <row r="3906" spans="1:4" ht="54">
      <c r="A3906" s="143">
        <v>89687</v>
      </c>
      <c r="B3906" s="144" t="s">
        <v>12380</v>
      </c>
      <c r="C3906" s="143" t="s">
        <v>14</v>
      </c>
      <c r="D3906" s="146">
        <v>62.88</v>
      </c>
    </row>
    <row r="3907" spans="1:4" ht="54">
      <c r="A3907" s="143">
        <v>89689</v>
      </c>
      <c r="B3907" s="144" t="s">
        <v>12381</v>
      </c>
      <c r="C3907" s="143" t="s">
        <v>14</v>
      </c>
      <c r="D3907" s="146">
        <v>33.58</v>
      </c>
    </row>
    <row r="3908" spans="1:4" ht="67.5">
      <c r="A3908" s="143">
        <v>89690</v>
      </c>
      <c r="B3908" s="144" t="s">
        <v>12382</v>
      </c>
      <c r="C3908" s="143" t="s">
        <v>14</v>
      </c>
      <c r="D3908" s="146">
        <v>111.14</v>
      </c>
    </row>
    <row r="3909" spans="1:4" ht="40.5">
      <c r="A3909" s="143">
        <v>89691</v>
      </c>
      <c r="B3909" s="144" t="s">
        <v>12383</v>
      </c>
      <c r="C3909" s="143" t="s">
        <v>14</v>
      </c>
      <c r="D3909" s="146">
        <v>11.87</v>
      </c>
    </row>
    <row r="3910" spans="1:4" ht="54">
      <c r="A3910" s="143">
        <v>89692</v>
      </c>
      <c r="B3910" s="144" t="s">
        <v>12384</v>
      </c>
      <c r="C3910" s="143" t="s">
        <v>14</v>
      </c>
      <c r="D3910" s="146">
        <v>102.65</v>
      </c>
    </row>
    <row r="3911" spans="1:4" ht="54">
      <c r="A3911" s="143">
        <v>89693</v>
      </c>
      <c r="B3911" s="144" t="s">
        <v>12385</v>
      </c>
      <c r="C3911" s="143" t="s">
        <v>14</v>
      </c>
      <c r="D3911" s="146">
        <v>102.58</v>
      </c>
    </row>
    <row r="3912" spans="1:4" ht="54">
      <c r="A3912" s="143">
        <v>89694</v>
      </c>
      <c r="B3912" s="144" t="s">
        <v>12386</v>
      </c>
      <c r="C3912" s="143" t="s">
        <v>14</v>
      </c>
      <c r="D3912" s="146">
        <v>19.170000000000002</v>
      </c>
    </row>
    <row r="3913" spans="1:4" ht="40.5">
      <c r="A3913" s="143">
        <v>89695</v>
      </c>
      <c r="B3913" s="144" t="s">
        <v>12387</v>
      </c>
      <c r="C3913" s="143" t="s">
        <v>14</v>
      </c>
      <c r="D3913" s="146">
        <v>17.8</v>
      </c>
    </row>
    <row r="3914" spans="1:4" ht="54">
      <c r="A3914" s="143">
        <v>89696</v>
      </c>
      <c r="B3914" s="144" t="s">
        <v>12388</v>
      </c>
      <c r="C3914" s="143" t="s">
        <v>14</v>
      </c>
      <c r="D3914" s="146">
        <v>91.06</v>
      </c>
    </row>
    <row r="3915" spans="1:4" ht="40.5">
      <c r="A3915" s="143">
        <v>89697</v>
      </c>
      <c r="B3915" s="144" t="s">
        <v>12389</v>
      </c>
      <c r="C3915" s="143" t="s">
        <v>14</v>
      </c>
      <c r="D3915" s="146">
        <v>17</v>
      </c>
    </row>
    <row r="3916" spans="1:4" ht="67.5">
      <c r="A3916" s="143">
        <v>89698</v>
      </c>
      <c r="B3916" s="144" t="s">
        <v>12390</v>
      </c>
      <c r="C3916" s="143" t="s">
        <v>14</v>
      </c>
      <c r="D3916" s="146">
        <v>313.33999999999997</v>
      </c>
    </row>
    <row r="3917" spans="1:4" ht="67.5">
      <c r="A3917" s="143">
        <v>89699</v>
      </c>
      <c r="B3917" s="144" t="s">
        <v>12391</v>
      </c>
      <c r="C3917" s="143" t="s">
        <v>14</v>
      </c>
      <c r="D3917" s="146">
        <v>271.95</v>
      </c>
    </row>
    <row r="3918" spans="1:4" ht="54">
      <c r="A3918" s="143">
        <v>89700</v>
      </c>
      <c r="B3918" s="144" t="s">
        <v>12392</v>
      </c>
      <c r="C3918" s="143" t="s">
        <v>14</v>
      </c>
      <c r="D3918" s="146">
        <v>21.77</v>
      </c>
    </row>
    <row r="3919" spans="1:4" ht="54">
      <c r="A3919" s="143">
        <v>89701</v>
      </c>
      <c r="B3919" s="144" t="s">
        <v>12393</v>
      </c>
      <c r="C3919" s="143" t="s">
        <v>14</v>
      </c>
      <c r="D3919" s="146">
        <v>246.26</v>
      </c>
    </row>
    <row r="3920" spans="1:4" ht="40.5">
      <c r="A3920" s="143">
        <v>89702</v>
      </c>
      <c r="B3920" s="144" t="s">
        <v>12394</v>
      </c>
      <c r="C3920" s="143" t="s">
        <v>14</v>
      </c>
      <c r="D3920" s="146">
        <v>23.25</v>
      </c>
    </row>
    <row r="3921" spans="1:4" ht="54">
      <c r="A3921" s="143">
        <v>89703</v>
      </c>
      <c r="B3921" s="144" t="s">
        <v>12395</v>
      </c>
      <c r="C3921" s="143" t="s">
        <v>14</v>
      </c>
      <c r="D3921" s="146">
        <v>48.43</v>
      </c>
    </row>
    <row r="3922" spans="1:4" ht="54">
      <c r="A3922" s="143">
        <v>89704</v>
      </c>
      <c r="B3922" s="144" t="s">
        <v>12396</v>
      </c>
      <c r="C3922" s="143" t="s">
        <v>14</v>
      </c>
      <c r="D3922" s="146">
        <v>175.77</v>
      </c>
    </row>
    <row r="3923" spans="1:4" ht="40.5">
      <c r="A3923" s="143">
        <v>89705</v>
      </c>
      <c r="B3923" s="144" t="s">
        <v>12397</v>
      </c>
      <c r="C3923" s="143" t="s">
        <v>14</v>
      </c>
      <c r="D3923" s="146">
        <v>24.48</v>
      </c>
    </row>
    <row r="3924" spans="1:4" ht="40.5">
      <c r="A3924" s="143">
        <v>89706</v>
      </c>
      <c r="B3924" s="144" t="s">
        <v>12398</v>
      </c>
      <c r="C3924" s="143" t="s">
        <v>14</v>
      </c>
      <c r="D3924" s="146">
        <v>52.21</v>
      </c>
    </row>
    <row r="3925" spans="1:4" ht="40.5">
      <c r="A3925" s="143">
        <v>89718</v>
      </c>
      <c r="B3925" s="144" t="s">
        <v>12399</v>
      </c>
      <c r="C3925" s="143" t="s">
        <v>10</v>
      </c>
      <c r="D3925" s="146">
        <v>49.11</v>
      </c>
    </row>
    <row r="3926" spans="1:4" ht="54">
      <c r="A3926" s="143">
        <v>89719</v>
      </c>
      <c r="B3926" s="144" t="s">
        <v>12400</v>
      </c>
      <c r="C3926" s="143" t="s">
        <v>14</v>
      </c>
      <c r="D3926" s="146">
        <v>12.41</v>
      </c>
    </row>
    <row r="3927" spans="1:4" ht="54">
      <c r="A3927" s="143">
        <v>89720</v>
      </c>
      <c r="B3927" s="144" t="s">
        <v>12401</v>
      </c>
      <c r="C3927" s="143" t="s">
        <v>14</v>
      </c>
      <c r="D3927" s="146">
        <v>14.26</v>
      </c>
    </row>
    <row r="3928" spans="1:4" ht="54">
      <c r="A3928" s="143">
        <v>89721</v>
      </c>
      <c r="B3928" s="144" t="s">
        <v>12402</v>
      </c>
      <c r="C3928" s="143" t="s">
        <v>14</v>
      </c>
      <c r="D3928" s="146">
        <v>14.88</v>
      </c>
    </row>
    <row r="3929" spans="1:4" ht="54">
      <c r="A3929" s="143">
        <v>89723</v>
      </c>
      <c r="B3929" s="144" t="s">
        <v>12403</v>
      </c>
      <c r="C3929" s="143" t="s">
        <v>14</v>
      </c>
      <c r="D3929" s="146">
        <v>19.52</v>
      </c>
    </row>
    <row r="3930" spans="1:4" ht="67.5">
      <c r="A3930" s="143">
        <v>89724</v>
      </c>
      <c r="B3930" s="144" t="s">
        <v>3430</v>
      </c>
      <c r="C3930" s="143" t="s">
        <v>14</v>
      </c>
      <c r="D3930" s="146">
        <v>10.73</v>
      </c>
    </row>
    <row r="3931" spans="1:4" ht="54">
      <c r="A3931" s="143">
        <v>89725</v>
      </c>
      <c r="B3931" s="144" t="s">
        <v>12404</v>
      </c>
      <c r="C3931" s="143" t="s">
        <v>14</v>
      </c>
      <c r="D3931" s="146">
        <v>19.09</v>
      </c>
    </row>
    <row r="3932" spans="1:4" ht="67.5">
      <c r="A3932" s="143">
        <v>89726</v>
      </c>
      <c r="B3932" s="144" t="s">
        <v>3431</v>
      </c>
      <c r="C3932" s="143" t="s">
        <v>14</v>
      </c>
      <c r="D3932" s="146">
        <v>7.16</v>
      </c>
    </row>
    <row r="3933" spans="1:4" ht="54">
      <c r="A3933" s="143">
        <v>89727</v>
      </c>
      <c r="B3933" s="144" t="s">
        <v>12405</v>
      </c>
      <c r="C3933" s="143" t="s">
        <v>14</v>
      </c>
      <c r="D3933" s="146">
        <v>21.08</v>
      </c>
    </row>
    <row r="3934" spans="1:4" ht="67.5">
      <c r="A3934" s="143">
        <v>89728</v>
      </c>
      <c r="B3934" s="144" t="s">
        <v>4316</v>
      </c>
      <c r="C3934" s="143" t="s">
        <v>14</v>
      </c>
      <c r="D3934" s="146">
        <v>11.61</v>
      </c>
    </row>
    <row r="3935" spans="1:4" ht="54">
      <c r="A3935" s="143">
        <v>89729</v>
      </c>
      <c r="B3935" s="144" t="s">
        <v>12406</v>
      </c>
      <c r="C3935" s="143" t="s">
        <v>14</v>
      </c>
      <c r="D3935" s="146">
        <v>28.86</v>
      </c>
    </row>
    <row r="3936" spans="1:4" ht="67.5">
      <c r="A3936" s="143">
        <v>89730</v>
      </c>
      <c r="B3936" s="144" t="s">
        <v>4317</v>
      </c>
      <c r="C3936" s="143" t="s">
        <v>14</v>
      </c>
      <c r="D3936" s="146">
        <v>12.77</v>
      </c>
    </row>
    <row r="3937" spans="1:4" ht="67.5">
      <c r="A3937" s="143">
        <v>89731</v>
      </c>
      <c r="B3937" s="144" t="s">
        <v>3432</v>
      </c>
      <c r="C3937" s="143" t="s">
        <v>14</v>
      </c>
      <c r="D3937" s="146">
        <v>10.76</v>
      </c>
    </row>
    <row r="3938" spans="1:4" ht="67.5">
      <c r="A3938" s="143">
        <v>89732</v>
      </c>
      <c r="B3938" s="144" t="s">
        <v>4273</v>
      </c>
      <c r="C3938" s="143" t="s">
        <v>14</v>
      </c>
      <c r="D3938" s="146">
        <v>11.6</v>
      </c>
    </row>
    <row r="3939" spans="1:4" ht="67.5">
      <c r="A3939" s="143">
        <v>89733</v>
      </c>
      <c r="B3939" s="144" t="s">
        <v>4318</v>
      </c>
      <c r="C3939" s="143" t="s">
        <v>14</v>
      </c>
      <c r="D3939" s="146">
        <v>20.69</v>
      </c>
    </row>
    <row r="3940" spans="1:4" ht="54">
      <c r="A3940" s="143">
        <v>89734</v>
      </c>
      <c r="B3940" s="144" t="s">
        <v>12407</v>
      </c>
      <c r="C3940" s="143" t="s">
        <v>14</v>
      </c>
      <c r="D3940" s="146">
        <v>28.86</v>
      </c>
    </row>
    <row r="3941" spans="1:4" ht="67.5">
      <c r="A3941" s="143">
        <v>89735</v>
      </c>
      <c r="B3941" s="144" t="s">
        <v>4319</v>
      </c>
      <c r="C3941" s="143" t="s">
        <v>14</v>
      </c>
      <c r="D3941" s="146">
        <v>22.08</v>
      </c>
    </row>
    <row r="3942" spans="1:4" ht="40.5">
      <c r="A3942" s="143">
        <v>89736</v>
      </c>
      <c r="B3942" s="144" t="s">
        <v>12408</v>
      </c>
      <c r="C3942" s="143" t="s">
        <v>14</v>
      </c>
      <c r="D3942" s="146">
        <v>8.7899999999999991</v>
      </c>
    </row>
    <row r="3943" spans="1:4" ht="67.5">
      <c r="A3943" s="143">
        <v>89737</v>
      </c>
      <c r="B3943" s="144" t="s">
        <v>12409</v>
      </c>
      <c r="C3943" s="143" t="s">
        <v>14</v>
      </c>
      <c r="D3943" s="146">
        <v>15.81</v>
      </c>
    </row>
    <row r="3944" spans="1:4" ht="54">
      <c r="A3944" s="143">
        <v>89738</v>
      </c>
      <c r="B3944" s="144" t="s">
        <v>4320</v>
      </c>
      <c r="C3944" s="143" t="s">
        <v>14</v>
      </c>
      <c r="D3944" s="146">
        <v>15.31</v>
      </c>
    </row>
    <row r="3945" spans="1:4" ht="67.5">
      <c r="A3945" s="143">
        <v>89739</v>
      </c>
      <c r="B3945" s="144" t="s">
        <v>4276</v>
      </c>
      <c r="C3945" s="143" t="s">
        <v>14</v>
      </c>
      <c r="D3945" s="146">
        <v>20.89</v>
      </c>
    </row>
    <row r="3946" spans="1:4" ht="54">
      <c r="A3946" s="143">
        <v>89740</v>
      </c>
      <c r="B3946" s="144" t="s">
        <v>12410</v>
      </c>
      <c r="C3946" s="143" t="s">
        <v>14</v>
      </c>
      <c r="D3946" s="146">
        <v>8.36</v>
      </c>
    </row>
    <row r="3947" spans="1:4" ht="54">
      <c r="A3947" s="143">
        <v>89741</v>
      </c>
      <c r="B3947" s="144" t="s">
        <v>12411</v>
      </c>
      <c r="C3947" s="143" t="s">
        <v>14</v>
      </c>
      <c r="D3947" s="146">
        <v>20.27</v>
      </c>
    </row>
    <row r="3948" spans="1:4" ht="67.5">
      <c r="A3948" s="143">
        <v>89742</v>
      </c>
      <c r="B3948" s="144" t="s">
        <v>4321</v>
      </c>
      <c r="C3948" s="143" t="s">
        <v>14</v>
      </c>
      <c r="D3948" s="146">
        <v>36.9</v>
      </c>
    </row>
    <row r="3949" spans="1:4" ht="67.5">
      <c r="A3949" s="143">
        <v>89743</v>
      </c>
      <c r="B3949" s="144" t="s">
        <v>4322</v>
      </c>
      <c r="C3949" s="143" t="s">
        <v>14</v>
      </c>
      <c r="D3949" s="146">
        <v>54.17</v>
      </c>
    </row>
    <row r="3950" spans="1:4" ht="67.5">
      <c r="A3950" s="143">
        <v>89744</v>
      </c>
      <c r="B3950" s="144" t="s">
        <v>4323</v>
      </c>
      <c r="C3950" s="143" t="s">
        <v>14</v>
      </c>
      <c r="D3950" s="146">
        <v>25.39</v>
      </c>
    </row>
    <row r="3951" spans="1:4" ht="67.5">
      <c r="A3951" s="143">
        <v>89746</v>
      </c>
      <c r="B3951" s="144" t="s">
        <v>4285</v>
      </c>
      <c r="C3951" s="143" t="s">
        <v>14</v>
      </c>
      <c r="D3951" s="146">
        <v>25.32</v>
      </c>
    </row>
    <row r="3952" spans="1:4" ht="54">
      <c r="A3952" s="143">
        <v>89747</v>
      </c>
      <c r="B3952" s="144" t="s">
        <v>12412</v>
      </c>
      <c r="C3952" s="143" t="s">
        <v>14</v>
      </c>
      <c r="D3952" s="146">
        <v>13.1</v>
      </c>
    </row>
    <row r="3953" spans="1:4" ht="67.5">
      <c r="A3953" s="143">
        <v>89748</v>
      </c>
      <c r="B3953" s="144" t="s">
        <v>3433</v>
      </c>
      <c r="C3953" s="143" t="s">
        <v>14</v>
      </c>
      <c r="D3953" s="146">
        <v>44.12</v>
      </c>
    </row>
    <row r="3954" spans="1:4" ht="54">
      <c r="A3954" s="143">
        <v>89749</v>
      </c>
      <c r="B3954" s="144" t="s">
        <v>12413</v>
      </c>
      <c r="C3954" s="143" t="s">
        <v>14</v>
      </c>
      <c r="D3954" s="146">
        <v>15.31</v>
      </c>
    </row>
    <row r="3955" spans="1:4" ht="67.5">
      <c r="A3955" s="143">
        <v>89750</v>
      </c>
      <c r="B3955" s="144" t="s">
        <v>4324</v>
      </c>
      <c r="C3955" s="143" t="s">
        <v>14</v>
      </c>
      <c r="D3955" s="146">
        <v>77.34</v>
      </c>
    </row>
    <row r="3956" spans="1:4" ht="67.5">
      <c r="A3956" s="143">
        <v>89752</v>
      </c>
      <c r="B3956" s="144" t="s">
        <v>4271</v>
      </c>
      <c r="C3956" s="143" t="s">
        <v>14</v>
      </c>
      <c r="D3956" s="146">
        <v>6.42</v>
      </c>
    </row>
    <row r="3957" spans="1:4" ht="67.5">
      <c r="A3957" s="143">
        <v>89753</v>
      </c>
      <c r="B3957" s="144" t="s">
        <v>4274</v>
      </c>
      <c r="C3957" s="143" t="s">
        <v>14</v>
      </c>
      <c r="D3957" s="146">
        <v>9.4600000000000009</v>
      </c>
    </row>
    <row r="3958" spans="1:4" ht="67.5">
      <c r="A3958" s="143">
        <v>89754</v>
      </c>
      <c r="B3958" s="144" t="s">
        <v>4325</v>
      </c>
      <c r="C3958" s="143" t="s">
        <v>14</v>
      </c>
      <c r="D3958" s="146">
        <v>19.54</v>
      </c>
    </row>
    <row r="3959" spans="1:4" ht="40.5">
      <c r="A3959" s="143">
        <v>89755</v>
      </c>
      <c r="B3959" s="144" t="s">
        <v>12414</v>
      </c>
      <c r="C3959" s="143" t="s">
        <v>14</v>
      </c>
      <c r="D3959" s="146">
        <v>13.12</v>
      </c>
    </row>
    <row r="3960" spans="1:4" ht="54">
      <c r="A3960" s="143">
        <v>89756</v>
      </c>
      <c r="B3960" s="144" t="s">
        <v>12415</v>
      </c>
      <c r="C3960" s="143" t="s">
        <v>14</v>
      </c>
      <c r="D3960" s="146">
        <v>20.58</v>
      </c>
    </row>
    <row r="3961" spans="1:4" ht="54">
      <c r="A3961" s="143">
        <v>89757</v>
      </c>
      <c r="B3961" s="144" t="s">
        <v>12416</v>
      </c>
      <c r="C3961" s="143" t="s">
        <v>14</v>
      </c>
      <c r="D3961" s="146">
        <v>30.09</v>
      </c>
    </row>
    <row r="3962" spans="1:4" ht="54">
      <c r="A3962" s="143">
        <v>89758</v>
      </c>
      <c r="B3962" s="144" t="s">
        <v>12417</v>
      </c>
      <c r="C3962" s="143" t="s">
        <v>14</v>
      </c>
      <c r="D3962" s="146">
        <v>45.46</v>
      </c>
    </row>
    <row r="3963" spans="1:4" ht="54">
      <c r="A3963" s="143">
        <v>89759</v>
      </c>
      <c r="B3963" s="144" t="s">
        <v>12418</v>
      </c>
      <c r="C3963" s="143" t="s">
        <v>14</v>
      </c>
      <c r="D3963" s="146">
        <v>9</v>
      </c>
    </row>
    <row r="3964" spans="1:4" ht="40.5">
      <c r="A3964" s="143">
        <v>89760</v>
      </c>
      <c r="B3964" s="144" t="s">
        <v>12419</v>
      </c>
      <c r="C3964" s="143" t="s">
        <v>14</v>
      </c>
      <c r="D3964" s="146">
        <v>20.420000000000002</v>
      </c>
    </row>
    <row r="3965" spans="1:4" ht="54">
      <c r="A3965" s="143">
        <v>89761</v>
      </c>
      <c r="B3965" s="144" t="s">
        <v>12420</v>
      </c>
      <c r="C3965" s="143" t="s">
        <v>14</v>
      </c>
      <c r="D3965" s="146">
        <v>31.57</v>
      </c>
    </row>
    <row r="3966" spans="1:4" ht="40.5">
      <c r="A3966" s="143">
        <v>89762</v>
      </c>
      <c r="B3966" s="144" t="s">
        <v>12421</v>
      </c>
      <c r="C3966" s="143" t="s">
        <v>14</v>
      </c>
      <c r="D3966" s="146">
        <v>43.53</v>
      </c>
    </row>
    <row r="3967" spans="1:4" ht="54">
      <c r="A3967" s="143">
        <v>89763</v>
      </c>
      <c r="B3967" s="144" t="s">
        <v>12422</v>
      </c>
      <c r="C3967" s="143" t="s">
        <v>14</v>
      </c>
      <c r="D3967" s="146">
        <v>161.69999999999999</v>
      </c>
    </row>
    <row r="3968" spans="1:4" ht="54">
      <c r="A3968" s="143">
        <v>89764</v>
      </c>
      <c r="B3968" s="144" t="s">
        <v>12423</v>
      </c>
      <c r="C3968" s="143" t="s">
        <v>14</v>
      </c>
      <c r="D3968" s="146">
        <v>33.119999999999997</v>
      </c>
    </row>
    <row r="3969" spans="1:4" ht="40.5">
      <c r="A3969" s="143">
        <v>89765</v>
      </c>
      <c r="B3969" s="144" t="s">
        <v>12424</v>
      </c>
      <c r="C3969" s="143" t="s">
        <v>14</v>
      </c>
      <c r="D3969" s="146">
        <v>16.29</v>
      </c>
    </row>
    <row r="3970" spans="1:4" ht="54">
      <c r="A3970" s="143">
        <v>89767</v>
      </c>
      <c r="B3970" s="144" t="s">
        <v>12425</v>
      </c>
      <c r="C3970" s="143" t="s">
        <v>14</v>
      </c>
      <c r="D3970" s="146">
        <v>22.54</v>
      </c>
    </row>
    <row r="3971" spans="1:4" ht="40.5">
      <c r="A3971" s="143">
        <v>89768</v>
      </c>
      <c r="B3971" s="144" t="s">
        <v>12426</v>
      </c>
      <c r="C3971" s="143" t="s">
        <v>14</v>
      </c>
      <c r="D3971" s="146">
        <v>23.65</v>
      </c>
    </row>
    <row r="3972" spans="1:4" ht="40.5">
      <c r="A3972" s="143">
        <v>89769</v>
      </c>
      <c r="B3972" s="144" t="s">
        <v>12427</v>
      </c>
      <c r="C3972" s="143" t="s">
        <v>14</v>
      </c>
      <c r="D3972" s="146">
        <v>51.23</v>
      </c>
    </row>
    <row r="3973" spans="1:4" ht="40.5">
      <c r="A3973" s="143">
        <v>89772</v>
      </c>
      <c r="B3973" s="144" t="s">
        <v>12428</v>
      </c>
      <c r="C3973" s="143" t="s">
        <v>10</v>
      </c>
      <c r="D3973" s="146">
        <v>88.6</v>
      </c>
    </row>
    <row r="3974" spans="1:4" ht="67.5">
      <c r="A3974" s="143">
        <v>89774</v>
      </c>
      <c r="B3974" s="144" t="s">
        <v>4277</v>
      </c>
      <c r="C3974" s="143" t="s">
        <v>14</v>
      </c>
      <c r="D3974" s="146">
        <v>16.04</v>
      </c>
    </row>
    <row r="3975" spans="1:4" ht="67.5">
      <c r="A3975" s="143">
        <v>89776</v>
      </c>
      <c r="B3975" s="144" t="s">
        <v>4326</v>
      </c>
      <c r="C3975" s="143" t="s">
        <v>14</v>
      </c>
      <c r="D3975" s="146">
        <v>23.84</v>
      </c>
    </row>
    <row r="3976" spans="1:4" ht="40.5">
      <c r="A3976" s="143">
        <v>89777</v>
      </c>
      <c r="B3976" s="144" t="s">
        <v>12429</v>
      </c>
      <c r="C3976" s="143" t="s">
        <v>14</v>
      </c>
      <c r="D3976" s="146">
        <v>25.93</v>
      </c>
    </row>
    <row r="3977" spans="1:4" ht="67.5">
      <c r="A3977" s="143">
        <v>89778</v>
      </c>
      <c r="B3977" s="144" t="s">
        <v>4286</v>
      </c>
      <c r="C3977" s="143" t="s">
        <v>14</v>
      </c>
      <c r="D3977" s="146">
        <v>19.77</v>
      </c>
    </row>
    <row r="3978" spans="1:4" ht="67.5">
      <c r="A3978" s="143">
        <v>89779</v>
      </c>
      <c r="B3978" s="144" t="s">
        <v>4327</v>
      </c>
      <c r="C3978" s="143" t="s">
        <v>14</v>
      </c>
      <c r="D3978" s="146">
        <v>34.21</v>
      </c>
    </row>
    <row r="3979" spans="1:4" ht="40.5">
      <c r="A3979" s="143">
        <v>89780</v>
      </c>
      <c r="B3979" s="144" t="s">
        <v>12430</v>
      </c>
      <c r="C3979" s="143" t="s">
        <v>14</v>
      </c>
      <c r="D3979" s="146">
        <v>25.93</v>
      </c>
    </row>
    <row r="3980" spans="1:4" ht="40.5">
      <c r="A3980" s="143">
        <v>89781</v>
      </c>
      <c r="B3980" s="144" t="s">
        <v>12431</v>
      </c>
      <c r="C3980" s="143" t="s">
        <v>14</v>
      </c>
      <c r="D3980" s="146">
        <v>38.03</v>
      </c>
    </row>
    <row r="3981" spans="1:4" ht="54">
      <c r="A3981" s="143">
        <v>89782</v>
      </c>
      <c r="B3981" s="144" t="s">
        <v>4328</v>
      </c>
      <c r="C3981" s="143" t="s">
        <v>14</v>
      </c>
      <c r="D3981" s="146">
        <v>12.28</v>
      </c>
    </row>
    <row r="3982" spans="1:4" ht="67.5">
      <c r="A3982" s="143">
        <v>89783</v>
      </c>
      <c r="B3982" s="144" t="s">
        <v>4272</v>
      </c>
      <c r="C3982" s="143" t="s">
        <v>14</v>
      </c>
      <c r="D3982" s="146">
        <v>12.65</v>
      </c>
    </row>
    <row r="3983" spans="1:4" ht="54">
      <c r="A3983" s="143">
        <v>89784</v>
      </c>
      <c r="B3983" s="144" t="s">
        <v>3434</v>
      </c>
      <c r="C3983" s="143" t="s">
        <v>14</v>
      </c>
      <c r="D3983" s="146">
        <v>21.08</v>
      </c>
    </row>
    <row r="3984" spans="1:4" ht="67.5">
      <c r="A3984" s="143">
        <v>89785</v>
      </c>
      <c r="B3984" s="144" t="s">
        <v>4329</v>
      </c>
      <c r="C3984" s="143" t="s">
        <v>14</v>
      </c>
      <c r="D3984" s="146">
        <v>23.48</v>
      </c>
    </row>
    <row r="3985" spans="1:4" ht="54">
      <c r="A3985" s="143">
        <v>89786</v>
      </c>
      <c r="B3985" s="144" t="s">
        <v>4278</v>
      </c>
      <c r="C3985" s="143" t="s">
        <v>14</v>
      </c>
      <c r="D3985" s="146">
        <v>36.159999999999997</v>
      </c>
    </row>
    <row r="3986" spans="1:4" ht="40.5">
      <c r="A3986" s="143">
        <v>89787</v>
      </c>
      <c r="B3986" s="144" t="s">
        <v>12432</v>
      </c>
      <c r="C3986" s="143" t="s">
        <v>14</v>
      </c>
      <c r="D3986" s="146">
        <v>38.03</v>
      </c>
    </row>
    <row r="3987" spans="1:4" ht="40.5">
      <c r="A3987" s="143">
        <v>89788</v>
      </c>
      <c r="B3987" s="144" t="s">
        <v>12433</v>
      </c>
      <c r="C3987" s="143" t="s">
        <v>14</v>
      </c>
      <c r="D3987" s="146">
        <v>72.63</v>
      </c>
    </row>
    <row r="3988" spans="1:4" ht="40.5">
      <c r="A3988" s="143">
        <v>89789</v>
      </c>
      <c r="B3988" s="144" t="s">
        <v>12434</v>
      </c>
      <c r="C3988" s="143" t="s">
        <v>14</v>
      </c>
      <c r="D3988" s="146">
        <v>73.73</v>
      </c>
    </row>
    <row r="3989" spans="1:4" ht="40.5">
      <c r="A3989" s="143">
        <v>89790</v>
      </c>
      <c r="B3989" s="144" t="s">
        <v>12435</v>
      </c>
      <c r="C3989" s="143" t="s">
        <v>14</v>
      </c>
      <c r="D3989" s="146">
        <v>174.63</v>
      </c>
    </row>
    <row r="3990" spans="1:4" ht="40.5">
      <c r="A3990" s="143">
        <v>89791</v>
      </c>
      <c r="B3990" s="144" t="s">
        <v>12436</v>
      </c>
      <c r="C3990" s="143" t="s">
        <v>14</v>
      </c>
      <c r="D3990" s="146">
        <v>178.67</v>
      </c>
    </row>
    <row r="3991" spans="1:4" ht="40.5">
      <c r="A3991" s="143">
        <v>89792</v>
      </c>
      <c r="B3991" s="144" t="s">
        <v>12437</v>
      </c>
      <c r="C3991" s="143" t="s">
        <v>14</v>
      </c>
      <c r="D3991" s="146">
        <v>207.97</v>
      </c>
    </row>
    <row r="3992" spans="1:4" ht="40.5">
      <c r="A3992" s="143">
        <v>89793</v>
      </c>
      <c r="B3992" s="144" t="s">
        <v>12438</v>
      </c>
      <c r="C3992" s="143" t="s">
        <v>14</v>
      </c>
      <c r="D3992" s="146">
        <v>213.41</v>
      </c>
    </row>
    <row r="3993" spans="1:4" ht="40.5">
      <c r="A3993" s="143">
        <v>89794</v>
      </c>
      <c r="B3993" s="144" t="s">
        <v>12439</v>
      </c>
      <c r="C3993" s="143" t="s">
        <v>14</v>
      </c>
      <c r="D3993" s="146">
        <v>18.5</v>
      </c>
    </row>
    <row r="3994" spans="1:4" ht="67.5">
      <c r="A3994" s="143">
        <v>89795</v>
      </c>
      <c r="B3994" s="144" t="s">
        <v>4279</v>
      </c>
      <c r="C3994" s="143" t="s">
        <v>14</v>
      </c>
      <c r="D3994" s="146">
        <v>39.46</v>
      </c>
    </row>
    <row r="3995" spans="1:4" ht="67.5">
      <c r="A3995" s="143">
        <v>89796</v>
      </c>
      <c r="B3995" s="144" t="s">
        <v>3435</v>
      </c>
      <c r="C3995" s="143" t="s">
        <v>14</v>
      </c>
      <c r="D3995" s="146">
        <v>43.72</v>
      </c>
    </row>
    <row r="3996" spans="1:4" ht="67.5">
      <c r="A3996" s="143">
        <v>89797</v>
      </c>
      <c r="B3996" s="144" t="s">
        <v>4287</v>
      </c>
      <c r="C3996" s="143" t="s">
        <v>14</v>
      </c>
      <c r="D3996" s="146">
        <v>51.46</v>
      </c>
    </row>
    <row r="3997" spans="1:4" ht="67.5">
      <c r="A3997" s="143">
        <v>89801</v>
      </c>
      <c r="B3997" s="144" t="s">
        <v>4330</v>
      </c>
      <c r="C3997" s="143" t="s">
        <v>14</v>
      </c>
      <c r="D3997" s="146">
        <v>7.49</v>
      </c>
    </row>
    <row r="3998" spans="1:4" ht="67.5">
      <c r="A3998" s="143">
        <v>89802</v>
      </c>
      <c r="B3998" s="144" t="s">
        <v>4331</v>
      </c>
      <c r="C3998" s="143" t="s">
        <v>14</v>
      </c>
      <c r="D3998" s="146">
        <v>8.33</v>
      </c>
    </row>
    <row r="3999" spans="1:4" ht="67.5">
      <c r="A3999" s="143">
        <v>89803</v>
      </c>
      <c r="B3999" s="144" t="s">
        <v>4332</v>
      </c>
      <c r="C3999" s="143" t="s">
        <v>14</v>
      </c>
      <c r="D3999" s="146">
        <v>17.420000000000002</v>
      </c>
    </row>
    <row r="4000" spans="1:4" ht="67.5">
      <c r="A4000" s="143">
        <v>89804</v>
      </c>
      <c r="B4000" s="144" t="s">
        <v>4333</v>
      </c>
      <c r="C4000" s="143" t="s">
        <v>14</v>
      </c>
      <c r="D4000" s="146">
        <v>18.809999999999999</v>
      </c>
    </row>
    <row r="4001" spans="1:4" ht="67.5">
      <c r="A4001" s="143">
        <v>89805</v>
      </c>
      <c r="B4001" s="144" t="s">
        <v>4334</v>
      </c>
      <c r="C4001" s="143" t="s">
        <v>14</v>
      </c>
      <c r="D4001" s="146">
        <v>15.7</v>
      </c>
    </row>
    <row r="4002" spans="1:4" ht="67.5">
      <c r="A4002" s="143">
        <v>89806</v>
      </c>
      <c r="B4002" s="144" t="s">
        <v>4280</v>
      </c>
      <c r="C4002" s="143" t="s">
        <v>14</v>
      </c>
      <c r="D4002" s="146">
        <v>16.899999999999999</v>
      </c>
    </row>
    <row r="4003" spans="1:4" ht="67.5">
      <c r="A4003" s="143">
        <v>89807</v>
      </c>
      <c r="B4003" s="144" t="s">
        <v>4281</v>
      </c>
      <c r="C4003" s="143" t="s">
        <v>14</v>
      </c>
      <c r="D4003" s="146">
        <v>32.909999999999997</v>
      </c>
    </row>
    <row r="4004" spans="1:4" ht="67.5">
      <c r="A4004" s="143">
        <v>89808</v>
      </c>
      <c r="B4004" s="144" t="s">
        <v>4335</v>
      </c>
      <c r="C4004" s="143" t="s">
        <v>14</v>
      </c>
      <c r="D4004" s="146">
        <v>50.18</v>
      </c>
    </row>
    <row r="4005" spans="1:4" ht="67.5">
      <c r="A4005" s="143">
        <v>89809</v>
      </c>
      <c r="B4005" s="144" t="s">
        <v>4336</v>
      </c>
      <c r="C4005" s="143" t="s">
        <v>14</v>
      </c>
      <c r="D4005" s="146">
        <v>20.66</v>
      </c>
    </row>
    <row r="4006" spans="1:4" ht="67.5">
      <c r="A4006" s="143">
        <v>89810</v>
      </c>
      <c r="B4006" s="144" t="s">
        <v>4288</v>
      </c>
      <c r="C4006" s="143" t="s">
        <v>14</v>
      </c>
      <c r="D4006" s="146">
        <v>20.59</v>
      </c>
    </row>
    <row r="4007" spans="1:4" ht="67.5">
      <c r="A4007" s="143">
        <v>89811</v>
      </c>
      <c r="B4007" s="144" t="s">
        <v>4337</v>
      </c>
      <c r="C4007" s="143" t="s">
        <v>14</v>
      </c>
      <c r="D4007" s="146">
        <v>39.39</v>
      </c>
    </row>
    <row r="4008" spans="1:4" ht="67.5">
      <c r="A4008" s="143">
        <v>89812</v>
      </c>
      <c r="B4008" s="144" t="s">
        <v>4338</v>
      </c>
      <c r="C4008" s="143" t="s">
        <v>14</v>
      </c>
      <c r="D4008" s="146">
        <v>72.61</v>
      </c>
    </row>
    <row r="4009" spans="1:4" ht="67.5">
      <c r="A4009" s="143">
        <v>89813</v>
      </c>
      <c r="B4009" s="144" t="s">
        <v>4275</v>
      </c>
      <c r="C4009" s="143" t="s">
        <v>14</v>
      </c>
      <c r="D4009" s="146">
        <v>7.64</v>
      </c>
    </row>
    <row r="4010" spans="1:4" ht="67.5">
      <c r="A4010" s="143">
        <v>89814</v>
      </c>
      <c r="B4010" s="144" t="s">
        <v>4339</v>
      </c>
      <c r="C4010" s="143" t="s">
        <v>14</v>
      </c>
      <c r="D4010" s="146">
        <v>17.72</v>
      </c>
    </row>
    <row r="4011" spans="1:4" ht="40.5">
      <c r="A4011" s="143">
        <v>89815</v>
      </c>
      <c r="B4011" s="144" t="s">
        <v>12440</v>
      </c>
      <c r="C4011" s="143" t="s">
        <v>14</v>
      </c>
      <c r="D4011" s="146">
        <v>29.65</v>
      </c>
    </row>
    <row r="4012" spans="1:4" ht="40.5">
      <c r="A4012" s="143">
        <v>89816</v>
      </c>
      <c r="B4012" s="144" t="s">
        <v>12441</v>
      </c>
      <c r="C4012" s="143" t="s">
        <v>14</v>
      </c>
      <c r="D4012" s="146">
        <v>41.61</v>
      </c>
    </row>
    <row r="4013" spans="1:4" ht="67.5">
      <c r="A4013" s="143">
        <v>89817</v>
      </c>
      <c r="B4013" s="144" t="s">
        <v>4282</v>
      </c>
      <c r="C4013" s="143" t="s">
        <v>14</v>
      </c>
      <c r="D4013" s="146">
        <v>13.5</v>
      </c>
    </row>
    <row r="4014" spans="1:4" ht="40.5">
      <c r="A4014" s="143">
        <v>89818</v>
      </c>
      <c r="B4014" s="144" t="s">
        <v>12442</v>
      </c>
      <c r="C4014" s="143" t="s">
        <v>14</v>
      </c>
      <c r="D4014" s="146">
        <v>159.82</v>
      </c>
    </row>
    <row r="4015" spans="1:4" ht="67.5">
      <c r="A4015" s="143">
        <v>89819</v>
      </c>
      <c r="B4015" s="144" t="s">
        <v>4340</v>
      </c>
      <c r="C4015" s="143" t="s">
        <v>14</v>
      </c>
      <c r="D4015" s="146">
        <v>21.3</v>
      </c>
    </row>
    <row r="4016" spans="1:4" ht="67.5">
      <c r="A4016" s="143">
        <v>89821</v>
      </c>
      <c r="B4016" s="144" t="s">
        <v>4289</v>
      </c>
      <c r="C4016" s="143" t="s">
        <v>14</v>
      </c>
      <c r="D4016" s="146">
        <v>16.510000000000002</v>
      </c>
    </row>
    <row r="4017" spans="1:4" ht="40.5">
      <c r="A4017" s="143">
        <v>89822</v>
      </c>
      <c r="B4017" s="144" t="s">
        <v>12443</v>
      </c>
      <c r="C4017" s="143" t="s">
        <v>14</v>
      </c>
      <c r="D4017" s="146">
        <v>24.04</v>
      </c>
    </row>
    <row r="4018" spans="1:4" ht="67.5">
      <c r="A4018" s="143">
        <v>89823</v>
      </c>
      <c r="B4018" s="144" t="s">
        <v>4341</v>
      </c>
      <c r="C4018" s="143" t="s">
        <v>14</v>
      </c>
      <c r="D4018" s="146">
        <v>30.95</v>
      </c>
    </row>
    <row r="4019" spans="1:4" ht="40.5">
      <c r="A4019" s="143">
        <v>89824</v>
      </c>
      <c r="B4019" s="144" t="s">
        <v>12444</v>
      </c>
      <c r="C4019" s="143" t="s">
        <v>14</v>
      </c>
      <c r="D4019" s="146">
        <v>39.93</v>
      </c>
    </row>
    <row r="4020" spans="1:4" ht="54">
      <c r="A4020" s="143">
        <v>89825</v>
      </c>
      <c r="B4020" s="144" t="s">
        <v>4342</v>
      </c>
      <c r="C4020" s="143" t="s">
        <v>14</v>
      </c>
      <c r="D4020" s="146">
        <v>17.09</v>
      </c>
    </row>
    <row r="4021" spans="1:4" ht="54">
      <c r="A4021" s="143">
        <v>89826</v>
      </c>
      <c r="B4021" s="144" t="s">
        <v>12445</v>
      </c>
      <c r="C4021" s="143" t="s">
        <v>14</v>
      </c>
      <c r="D4021" s="146">
        <v>162.94999999999999</v>
      </c>
    </row>
    <row r="4022" spans="1:4" ht="67.5">
      <c r="A4022" s="143">
        <v>89827</v>
      </c>
      <c r="B4022" s="144" t="s">
        <v>4343</v>
      </c>
      <c r="C4022" s="143" t="s">
        <v>14</v>
      </c>
      <c r="D4022" s="146">
        <v>19.489999999999998</v>
      </c>
    </row>
    <row r="4023" spans="1:4" ht="40.5">
      <c r="A4023" s="143">
        <v>89828</v>
      </c>
      <c r="B4023" s="144" t="s">
        <v>12446</v>
      </c>
      <c r="C4023" s="143" t="s">
        <v>14</v>
      </c>
      <c r="D4023" s="146">
        <v>59.54</v>
      </c>
    </row>
    <row r="4024" spans="1:4" ht="54">
      <c r="A4024" s="143">
        <v>89829</v>
      </c>
      <c r="B4024" s="144" t="s">
        <v>4283</v>
      </c>
      <c r="C4024" s="143" t="s">
        <v>14</v>
      </c>
      <c r="D4024" s="146">
        <v>31.06</v>
      </c>
    </row>
    <row r="4025" spans="1:4" ht="67.5">
      <c r="A4025" s="143">
        <v>89830</v>
      </c>
      <c r="B4025" s="144" t="s">
        <v>4284</v>
      </c>
      <c r="C4025" s="143" t="s">
        <v>14</v>
      </c>
      <c r="D4025" s="146">
        <v>34.36</v>
      </c>
    </row>
    <row r="4026" spans="1:4" ht="40.5">
      <c r="A4026" s="143">
        <v>89831</v>
      </c>
      <c r="B4026" s="144" t="s">
        <v>12447</v>
      </c>
      <c r="C4026" s="143" t="s">
        <v>14</v>
      </c>
      <c r="D4026" s="146">
        <v>194.49</v>
      </c>
    </row>
    <row r="4027" spans="1:4" ht="54">
      <c r="A4027" s="143">
        <v>89832</v>
      </c>
      <c r="B4027" s="144" t="s">
        <v>12448</v>
      </c>
      <c r="C4027" s="143" t="s">
        <v>14</v>
      </c>
      <c r="D4027" s="146">
        <v>41.43</v>
      </c>
    </row>
    <row r="4028" spans="1:4" ht="67.5">
      <c r="A4028" s="143">
        <v>89833</v>
      </c>
      <c r="B4028" s="144" t="s">
        <v>4290</v>
      </c>
      <c r="C4028" s="143" t="s">
        <v>14</v>
      </c>
      <c r="D4028" s="146">
        <v>37.549999999999997</v>
      </c>
    </row>
    <row r="4029" spans="1:4" ht="67.5">
      <c r="A4029" s="143">
        <v>89834</v>
      </c>
      <c r="B4029" s="144" t="s">
        <v>4291</v>
      </c>
      <c r="C4029" s="143" t="s">
        <v>14</v>
      </c>
      <c r="D4029" s="146">
        <v>45.29</v>
      </c>
    </row>
    <row r="4030" spans="1:4" ht="40.5">
      <c r="A4030" s="143">
        <v>89835</v>
      </c>
      <c r="B4030" s="144" t="s">
        <v>12449</v>
      </c>
      <c r="C4030" s="143" t="s">
        <v>14</v>
      </c>
      <c r="D4030" s="146">
        <v>41.79</v>
      </c>
    </row>
    <row r="4031" spans="1:4" ht="40.5">
      <c r="A4031" s="143">
        <v>89836</v>
      </c>
      <c r="B4031" s="144" t="s">
        <v>12450</v>
      </c>
      <c r="C4031" s="143" t="s">
        <v>14</v>
      </c>
      <c r="D4031" s="146">
        <v>263.43</v>
      </c>
    </row>
    <row r="4032" spans="1:4" ht="40.5">
      <c r="A4032" s="143">
        <v>89837</v>
      </c>
      <c r="B4032" s="144" t="s">
        <v>12451</v>
      </c>
      <c r="C4032" s="143" t="s">
        <v>14</v>
      </c>
      <c r="D4032" s="146">
        <v>132.79</v>
      </c>
    </row>
    <row r="4033" spans="1:4" ht="40.5">
      <c r="A4033" s="143">
        <v>89838</v>
      </c>
      <c r="B4033" s="144" t="s">
        <v>12452</v>
      </c>
      <c r="C4033" s="143" t="s">
        <v>14</v>
      </c>
      <c r="D4033" s="146">
        <v>145.36000000000001</v>
      </c>
    </row>
    <row r="4034" spans="1:4" ht="40.5">
      <c r="A4034" s="143">
        <v>89839</v>
      </c>
      <c r="B4034" s="144" t="s">
        <v>12453</v>
      </c>
      <c r="C4034" s="143" t="s">
        <v>14</v>
      </c>
      <c r="D4034" s="146">
        <v>190.31</v>
      </c>
    </row>
    <row r="4035" spans="1:4" ht="40.5">
      <c r="A4035" s="143">
        <v>89840</v>
      </c>
      <c r="B4035" s="144" t="s">
        <v>12454</v>
      </c>
      <c r="C4035" s="143" t="s">
        <v>14</v>
      </c>
      <c r="D4035" s="146">
        <v>168.86</v>
      </c>
    </row>
    <row r="4036" spans="1:4" ht="40.5">
      <c r="A4036" s="143">
        <v>89841</v>
      </c>
      <c r="B4036" s="144" t="s">
        <v>12455</v>
      </c>
      <c r="C4036" s="143" t="s">
        <v>14</v>
      </c>
      <c r="D4036" s="146">
        <v>281.27</v>
      </c>
    </row>
    <row r="4037" spans="1:4" ht="40.5">
      <c r="A4037" s="143">
        <v>89842</v>
      </c>
      <c r="B4037" s="144" t="s">
        <v>12456</v>
      </c>
      <c r="C4037" s="143" t="s">
        <v>14</v>
      </c>
      <c r="D4037" s="146">
        <v>47.36</v>
      </c>
    </row>
    <row r="4038" spans="1:4" ht="40.5">
      <c r="A4038" s="143">
        <v>89844</v>
      </c>
      <c r="B4038" s="144" t="s">
        <v>12457</v>
      </c>
      <c r="C4038" s="143" t="s">
        <v>14</v>
      </c>
      <c r="D4038" s="146">
        <v>60.13</v>
      </c>
    </row>
    <row r="4039" spans="1:4" ht="40.5">
      <c r="A4039" s="143">
        <v>89845</v>
      </c>
      <c r="B4039" s="144" t="s">
        <v>12458</v>
      </c>
      <c r="C4039" s="143" t="s">
        <v>14</v>
      </c>
      <c r="D4039" s="146">
        <v>92.3</v>
      </c>
    </row>
    <row r="4040" spans="1:4" ht="40.5">
      <c r="A4040" s="143">
        <v>89846</v>
      </c>
      <c r="B4040" s="144" t="s">
        <v>12459</v>
      </c>
      <c r="C4040" s="143" t="s">
        <v>14</v>
      </c>
      <c r="D4040" s="146">
        <v>201.23</v>
      </c>
    </row>
    <row r="4041" spans="1:4" ht="40.5">
      <c r="A4041" s="143">
        <v>89847</v>
      </c>
      <c r="B4041" s="144" t="s">
        <v>12460</v>
      </c>
      <c r="C4041" s="143" t="s">
        <v>14</v>
      </c>
      <c r="D4041" s="146">
        <v>251.11</v>
      </c>
    </row>
    <row r="4042" spans="1:4" ht="67.5">
      <c r="A4042" s="143">
        <v>89850</v>
      </c>
      <c r="B4042" s="144" t="s">
        <v>4344</v>
      </c>
      <c r="C4042" s="143" t="s">
        <v>14</v>
      </c>
      <c r="D4042" s="146">
        <v>25.02</v>
      </c>
    </row>
    <row r="4043" spans="1:4" ht="67.5">
      <c r="A4043" s="143">
        <v>89851</v>
      </c>
      <c r="B4043" s="144" t="s">
        <v>4292</v>
      </c>
      <c r="C4043" s="143" t="s">
        <v>14</v>
      </c>
      <c r="D4043" s="146">
        <v>24.95</v>
      </c>
    </row>
    <row r="4044" spans="1:4" ht="67.5">
      <c r="A4044" s="143">
        <v>89852</v>
      </c>
      <c r="B4044" s="144" t="s">
        <v>4345</v>
      </c>
      <c r="C4044" s="143" t="s">
        <v>14</v>
      </c>
      <c r="D4044" s="146">
        <v>43.75</v>
      </c>
    </row>
    <row r="4045" spans="1:4" ht="67.5">
      <c r="A4045" s="143">
        <v>89853</v>
      </c>
      <c r="B4045" s="144" t="s">
        <v>4346</v>
      </c>
      <c r="C4045" s="143" t="s">
        <v>14</v>
      </c>
      <c r="D4045" s="146">
        <v>76.97</v>
      </c>
    </row>
    <row r="4046" spans="1:4" ht="67.5">
      <c r="A4046" s="143">
        <v>89854</v>
      </c>
      <c r="B4046" s="144" t="s">
        <v>4347</v>
      </c>
      <c r="C4046" s="143" t="s">
        <v>14</v>
      </c>
      <c r="D4046" s="146">
        <v>96.42</v>
      </c>
    </row>
    <row r="4047" spans="1:4" ht="67.5">
      <c r="A4047" s="143">
        <v>89855</v>
      </c>
      <c r="B4047" s="144" t="s">
        <v>4295</v>
      </c>
      <c r="C4047" s="143" t="s">
        <v>14</v>
      </c>
      <c r="D4047" s="146">
        <v>103.11</v>
      </c>
    </row>
    <row r="4048" spans="1:4" ht="54">
      <c r="A4048" s="143">
        <v>89856</v>
      </c>
      <c r="B4048" s="144" t="s">
        <v>4293</v>
      </c>
      <c r="C4048" s="143" t="s">
        <v>14</v>
      </c>
      <c r="D4048" s="146">
        <v>19.420000000000002</v>
      </c>
    </row>
    <row r="4049" spans="1:4" ht="67.5">
      <c r="A4049" s="143">
        <v>89857</v>
      </c>
      <c r="B4049" s="144" t="s">
        <v>4348</v>
      </c>
      <c r="C4049" s="143" t="s">
        <v>14</v>
      </c>
      <c r="D4049" s="146">
        <v>33.86</v>
      </c>
    </row>
    <row r="4050" spans="1:4" ht="67.5">
      <c r="A4050" s="143">
        <v>89859</v>
      </c>
      <c r="B4050" s="144" t="s">
        <v>4349</v>
      </c>
      <c r="C4050" s="143" t="s">
        <v>14</v>
      </c>
      <c r="D4050" s="146">
        <v>114.31</v>
      </c>
    </row>
    <row r="4051" spans="1:4" ht="54">
      <c r="A4051" s="143">
        <v>89860</v>
      </c>
      <c r="B4051" s="144" t="s">
        <v>4350</v>
      </c>
      <c r="C4051" s="143" t="s">
        <v>14</v>
      </c>
      <c r="D4051" s="146">
        <v>43.36</v>
      </c>
    </row>
    <row r="4052" spans="1:4" ht="67.5">
      <c r="A4052" s="143">
        <v>89861</v>
      </c>
      <c r="B4052" s="144" t="s">
        <v>4294</v>
      </c>
      <c r="C4052" s="143" t="s">
        <v>14</v>
      </c>
      <c r="D4052" s="146">
        <v>51.1</v>
      </c>
    </row>
    <row r="4053" spans="1:4" ht="54">
      <c r="A4053" s="143">
        <v>89862</v>
      </c>
      <c r="B4053" s="144" t="s">
        <v>4351</v>
      </c>
      <c r="C4053" s="143" t="s">
        <v>14</v>
      </c>
      <c r="D4053" s="146">
        <v>98</v>
      </c>
    </row>
    <row r="4054" spans="1:4" ht="67.5">
      <c r="A4054" s="143">
        <v>89863</v>
      </c>
      <c r="B4054" s="144" t="s">
        <v>4352</v>
      </c>
      <c r="C4054" s="143" t="s">
        <v>14</v>
      </c>
      <c r="D4054" s="146">
        <v>227.3</v>
      </c>
    </row>
    <row r="4055" spans="1:4" ht="40.5">
      <c r="A4055" s="143">
        <v>89866</v>
      </c>
      <c r="B4055" s="144" t="s">
        <v>4353</v>
      </c>
      <c r="C4055" s="143" t="s">
        <v>14</v>
      </c>
      <c r="D4055" s="146">
        <v>4.79</v>
      </c>
    </row>
    <row r="4056" spans="1:4" ht="40.5">
      <c r="A4056" s="143">
        <v>89867</v>
      </c>
      <c r="B4056" s="144" t="s">
        <v>4354</v>
      </c>
      <c r="C4056" s="143" t="s">
        <v>14</v>
      </c>
      <c r="D4056" s="146">
        <v>5.8</v>
      </c>
    </row>
    <row r="4057" spans="1:4" ht="40.5">
      <c r="A4057" s="143">
        <v>89868</v>
      </c>
      <c r="B4057" s="144" t="s">
        <v>3185</v>
      </c>
      <c r="C4057" s="143" t="s">
        <v>14</v>
      </c>
      <c r="D4057" s="146">
        <v>3.76</v>
      </c>
    </row>
    <row r="4058" spans="1:4" ht="40.5">
      <c r="A4058" s="143">
        <v>89869</v>
      </c>
      <c r="B4058" s="144" t="s">
        <v>4355</v>
      </c>
      <c r="C4058" s="143" t="s">
        <v>14</v>
      </c>
      <c r="D4058" s="146">
        <v>8.06</v>
      </c>
    </row>
    <row r="4059" spans="1:4" ht="54">
      <c r="A4059" s="143">
        <v>89979</v>
      </c>
      <c r="B4059" s="144" t="s">
        <v>12461</v>
      </c>
      <c r="C4059" s="143" t="s">
        <v>14</v>
      </c>
      <c r="D4059" s="146">
        <v>29.9</v>
      </c>
    </row>
    <row r="4060" spans="1:4" ht="54">
      <c r="A4060" s="143">
        <v>89981</v>
      </c>
      <c r="B4060" s="144" t="s">
        <v>12462</v>
      </c>
      <c r="C4060" s="143" t="s">
        <v>14</v>
      </c>
      <c r="D4060" s="146">
        <v>27.71</v>
      </c>
    </row>
    <row r="4061" spans="1:4" ht="54">
      <c r="A4061" s="143">
        <v>90373</v>
      </c>
      <c r="B4061" s="144" t="s">
        <v>12463</v>
      </c>
      <c r="C4061" s="143" t="s">
        <v>14</v>
      </c>
      <c r="D4061" s="146">
        <v>13.98</v>
      </c>
    </row>
    <row r="4062" spans="1:4" ht="54">
      <c r="A4062" s="143">
        <v>90374</v>
      </c>
      <c r="B4062" s="144" t="s">
        <v>12464</v>
      </c>
      <c r="C4062" s="143" t="s">
        <v>14</v>
      </c>
      <c r="D4062" s="146">
        <v>23.13</v>
      </c>
    </row>
    <row r="4063" spans="1:4" ht="54">
      <c r="A4063" s="143">
        <v>92287</v>
      </c>
      <c r="B4063" s="144" t="s">
        <v>12465</v>
      </c>
      <c r="C4063" s="143" t="s">
        <v>14</v>
      </c>
      <c r="D4063" s="146">
        <v>17.34</v>
      </c>
    </row>
    <row r="4064" spans="1:4" ht="54">
      <c r="A4064" s="143">
        <v>92288</v>
      </c>
      <c r="B4064" s="144" t="s">
        <v>12466</v>
      </c>
      <c r="C4064" s="143" t="s">
        <v>14</v>
      </c>
      <c r="D4064" s="146">
        <v>27.79</v>
      </c>
    </row>
    <row r="4065" spans="1:4" ht="54">
      <c r="A4065" s="143">
        <v>92289</v>
      </c>
      <c r="B4065" s="144" t="s">
        <v>12467</v>
      </c>
      <c r="C4065" s="143" t="s">
        <v>14</v>
      </c>
      <c r="D4065" s="146">
        <v>50.25</v>
      </c>
    </row>
    <row r="4066" spans="1:4" ht="54">
      <c r="A4066" s="143">
        <v>92290</v>
      </c>
      <c r="B4066" s="144" t="s">
        <v>12468</v>
      </c>
      <c r="C4066" s="143" t="s">
        <v>14</v>
      </c>
      <c r="D4066" s="146">
        <v>76.900000000000006</v>
      </c>
    </row>
    <row r="4067" spans="1:4" ht="54">
      <c r="A4067" s="143">
        <v>92291</v>
      </c>
      <c r="B4067" s="144" t="s">
        <v>12469</v>
      </c>
      <c r="C4067" s="143" t="s">
        <v>14</v>
      </c>
      <c r="D4067" s="146">
        <v>119.9</v>
      </c>
    </row>
    <row r="4068" spans="1:4" ht="54">
      <c r="A4068" s="143">
        <v>92292</v>
      </c>
      <c r="B4068" s="144" t="s">
        <v>12470</v>
      </c>
      <c r="C4068" s="143" t="s">
        <v>14</v>
      </c>
      <c r="D4068" s="146">
        <v>378.69</v>
      </c>
    </row>
    <row r="4069" spans="1:4" ht="54">
      <c r="A4069" s="143">
        <v>92293</v>
      </c>
      <c r="B4069" s="144" t="s">
        <v>12471</v>
      </c>
      <c r="C4069" s="143" t="s">
        <v>14</v>
      </c>
      <c r="D4069" s="146">
        <v>9.6999999999999993</v>
      </c>
    </row>
    <row r="4070" spans="1:4" ht="54">
      <c r="A4070" s="143">
        <v>92294</v>
      </c>
      <c r="B4070" s="144" t="s">
        <v>12472</v>
      </c>
      <c r="C4070" s="143" t="s">
        <v>14</v>
      </c>
      <c r="D4070" s="146">
        <v>16.829999999999998</v>
      </c>
    </row>
    <row r="4071" spans="1:4" ht="54">
      <c r="A4071" s="143">
        <v>92295</v>
      </c>
      <c r="B4071" s="144" t="s">
        <v>12473</v>
      </c>
      <c r="C4071" s="143" t="s">
        <v>14</v>
      </c>
      <c r="D4071" s="146">
        <v>32.549999999999997</v>
      </c>
    </row>
    <row r="4072" spans="1:4" ht="54">
      <c r="A4072" s="143">
        <v>92296</v>
      </c>
      <c r="B4072" s="144" t="s">
        <v>12474</v>
      </c>
      <c r="C4072" s="143" t="s">
        <v>14</v>
      </c>
      <c r="D4072" s="146">
        <v>43.32</v>
      </c>
    </row>
    <row r="4073" spans="1:4" ht="54">
      <c r="A4073" s="143">
        <v>92297</v>
      </c>
      <c r="B4073" s="144" t="s">
        <v>12475</v>
      </c>
      <c r="C4073" s="143" t="s">
        <v>14</v>
      </c>
      <c r="D4073" s="146">
        <v>67.739999999999995</v>
      </c>
    </row>
    <row r="4074" spans="1:4" ht="54">
      <c r="A4074" s="143">
        <v>92298</v>
      </c>
      <c r="B4074" s="144" t="s">
        <v>12476</v>
      </c>
      <c r="C4074" s="143" t="s">
        <v>14</v>
      </c>
      <c r="D4074" s="146">
        <v>194.37</v>
      </c>
    </row>
    <row r="4075" spans="1:4" ht="54">
      <c r="A4075" s="143">
        <v>92299</v>
      </c>
      <c r="B4075" s="144" t="s">
        <v>12477</v>
      </c>
      <c r="C4075" s="143" t="s">
        <v>14</v>
      </c>
      <c r="D4075" s="146">
        <v>22.8</v>
      </c>
    </row>
    <row r="4076" spans="1:4" ht="54">
      <c r="A4076" s="143">
        <v>92300</v>
      </c>
      <c r="B4076" s="144" t="s">
        <v>12478</v>
      </c>
      <c r="C4076" s="143" t="s">
        <v>14</v>
      </c>
      <c r="D4076" s="146">
        <v>35.21</v>
      </c>
    </row>
    <row r="4077" spans="1:4" ht="54">
      <c r="A4077" s="143">
        <v>92301</v>
      </c>
      <c r="B4077" s="144" t="s">
        <v>12479</v>
      </c>
      <c r="C4077" s="143" t="s">
        <v>14</v>
      </c>
      <c r="D4077" s="146">
        <v>71.58</v>
      </c>
    </row>
    <row r="4078" spans="1:4" ht="54">
      <c r="A4078" s="143">
        <v>92302</v>
      </c>
      <c r="B4078" s="144" t="s">
        <v>12480</v>
      </c>
      <c r="C4078" s="143" t="s">
        <v>14</v>
      </c>
      <c r="D4078" s="146">
        <v>94.95</v>
      </c>
    </row>
    <row r="4079" spans="1:4" ht="54">
      <c r="A4079" s="143">
        <v>92303</v>
      </c>
      <c r="B4079" s="144" t="s">
        <v>12481</v>
      </c>
      <c r="C4079" s="143" t="s">
        <v>14</v>
      </c>
      <c r="D4079" s="146">
        <v>176.45</v>
      </c>
    </row>
    <row r="4080" spans="1:4" ht="54">
      <c r="A4080" s="143">
        <v>92304</v>
      </c>
      <c r="B4080" s="144" t="s">
        <v>12482</v>
      </c>
      <c r="C4080" s="143" t="s">
        <v>14</v>
      </c>
      <c r="D4080" s="146">
        <v>465.15</v>
      </c>
    </row>
    <row r="4081" spans="1:4" ht="54">
      <c r="A4081" s="143">
        <v>92311</v>
      </c>
      <c r="B4081" s="144" t="s">
        <v>12483</v>
      </c>
      <c r="C4081" s="143" t="s">
        <v>14</v>
      </c>
      <c r="D4081" s="146">
        <v>11.69</v>
      </c>
    </row>
    <row r="4082" spans="1:4" ht="54">
      <c r="A4082" s="143">
        <v>92312</v>
      </c>
      <c r="B4082" s="144" t="s">
        <v>12484</v>
      </c>
      <c r="C4082" s="143" t="s">
        <v>14</v>
      </c>
      <c r="D4082" s="146">
        <v>20.420000000000002</v>
      </c>
    </row>
    <row r="4083" spans="1:4" ht="54">
      <c r="A4083" s="143">
        <v>92313</v>
      </c>
      <c r="B4083" s="144" t="s">
        <v>12485</v>
      </c>
      <c r="C4083" s="143" t="s">
        <v>14</v>
      </c>
      <c r="D4083" s="146">
        <v>30.64</v>
      </c>
    </row>
    <row r="4084" spans="1:4" ht="54">
      <c r="A4084" s="143">
        <v>92314</v>
      </c>
      <c r="B4084" s="144" t="s">
        <v>12486</v>
      </c>
      <c r="C4084" s="143" t="s">
        <v>14</v>
      </c>
      <c r="D4084" s="146">
        <v>7.71</v>
      </c>
    </row>
    <row r="4085" spans="1:4" ht="54">
      <c r="A4085" s="143">
        <v>92315</v>
      </c>
      <c r="B4085" s="144" t="s">
        <v>12487</v>
      </c>
      <c r="C4085" s="143" t="s">
        <v>14</v>
      </c>
      <c r="D4085" s="146">
        <v>11.78</v>
      </c>
    </row>
    <row r="4086" spans="1:4" ht="54">
      <c r="A4086" s="143">
        <v>92316</v>
      </c>
      <c r="B4086" s="144" t="s">
        <v>12488</v>
      </c>
      <c r="C4086" s="143" t="s">
        <v>14</v>
      </c>
      <c r="D4086" s="146">
        <v>18.739999999999998</v>
      </c>
    </row>
    <row r="4087" spans="1:4" ht="54">
      <c r="A4087" s="143">
        <v>92317</v>
      </c>
      <c r="B4087" s="144" t="s">
        <v>12489</v>
      </c>
      <c r="C4087" s="143" t="s">
        <v>14</v>
      </c>
      <c r="D4087" s="146">
        <v>16.3</v>
      </c>
    </row>
    <row r="4088" spans="1:4" ht="54">
      <c r="A4088" s="143">
        <v>92318</v>
      </c>
      <c r="B4088" s="144" t="s">
        <v>12490</v>
      </c>
      <c r="C4088" s="143" t="s">
        <v>14</v>
      </c>
      <c r="D4088" s="146">
        <v>26.92</v>
      </c>
    </row>
    <row r="4089" spans="1:4" ht="54">
      <c r="A4089" s="143">
        <v>92319</v>
      </c>
      <c r="B4089" s="144" t="s">
        <v>12491</v>
      </c>
      <c r="C4089" s="143" t="s">
        <v>14</v>
      </c>
      <c r="D4089" s="146">
        <v>39.020000000000003</v>
      </c>
    </row>
    <row r="4090" spans="1:4" ht="54">
      <c r="A4090" s="143">
        <v>92326</v>
      </c>
      <c r="B4090" s="144" t="s">
        <v>12492</v>
      </c>
      <c r="C4090" s="143" t="s">
        <v>14</v>
      </c>
      <c r="D4090" s="146">
        <v>12.16</v>
      </c>
    </row>
    <row r="4091" spans="1:4" ht="54">
      <c r="A4091" s="143">
        <v>92327</v>
      </c>
      <c r="B4091" s="144" t="s">
        <v>12493</v>
      </c>
      <c r="C4091" s="143" t="s">
        <v>14</v>
      </c>
      <c r="D4091" s="146">
        <v>22.71</v>
      </c>
    </row>
    <row r="4092" spans="1:4" ht="54">
      <c r="A4092" s="143">
        <v>92328</v>
      </c>
      <c r="B4092" s="144" t="s">
        <v>12494</v>
      </c>
      <c r="C4092" s="143" t="s">
        <v>14</v>
      </c>
      <c r="D4092" s="146">
        <v>34.72</v>
      </c>
    </row>
    <row r="4093" spans="1:4" ht="54">
      <c r="A4093" s="143">
        <v>92329</v>
      </c>
      <c r="B4093" s="144" t="s">
        <v>12495</v>
      </c>
      <c r="C4093" s="143" t="s">
        <v>14</v>
      </c>
      <c r="D4093" s="146">
        <v>7.84</v>
      </c>
    </row>
    <row r="4094" spans="1:4" ht="54">
      <c r="A4094" s="143">
        <v>92330</v>
      </c>
      <c r="B4094" s="144" t="s">
        <v>12496</v>
      </c>
      <c r="C4094" s="143" t="s">
        <v>14</v>
      </c>
      <c r="D4094" s="146">
        <v>13.32</v>
      </c>
    </row>
    <row r="4095" spans="1:4" ht="54">
      <c r="A4095" s="143">
        <v>92331</v>
      </c>
      <c r="B4095" s="144" t="s">
        <v>12497</v>
      </c>
      <c r="C4095" s="143" t="s">
        <v>14</v>
      </c>
      <c r="D4095" s="146">
        <v>21.49</v>
      </c>
    </row>
    <row r="4096" spans="1:4" ht="54">
      <c r="A4096" s="143">
        <v>92332</v>
      </c>
      <c r="B4096" s="144" t="s">
        <v>12498</v>
      </c>
      <c r="C4096" s="143" t="s">
        <v>14</v>
      </c>
      <c r="D4096" s="146">
        <v>16.559999999999999</v>
      </c>
    </row>
    <row r="4097" spans="1:4" ht="54">
      <c r="A4097" s="143">
        <v>92333</v>
      </c>
      <c r="B4097" s="144" t="s">
        <v>12499</v>
      </c>
      <c r="C4097" s="143" t="s">
        <v>14</v>
      </c>
      <c r="D4097" s="146">
        <v>29.96</v>
      </c>
    </row>
    <row r="4098" spans="1:4" ht="54">
      <c r="A4098" s="143">
        <v>92334</v>
      </c>
      <c r="B4098" s="144" t="s">
        <v>12500</v>
      </c>
      <c r="C4098" s="143" t="s">
        <v>14</v>
      </c>
      <c r="D4098" s="146">
        <v>44.47</v>
      </c>
    </row>
    <row r="4099" spans="1:4" ht="40.5">
      <c r="A4099" s="143">
        <v>92344</v>
      </c>
      <c r="B4099" s="144" t="s">
        <v>10518</v>
      </c>
      <c r="C4099" s="143" t="s">
        <v>14</v>
      </c>
      <c r="D4099" s="146">
        <v>49.56</v>
      </c>
    </row>
    <row r="4100" spans="1:4" ht="40.5">
      <c r="A4100" s="143">
        <v>92345</v>
      </c>
      <c r="B4100" s="144" t="s">
        <v>10519</v>
      </c>
      <c r="C4100" s="143" t="s">
        <v>14</v>
      </c>
      <c r="D4100" s="146">
        <v>49.54</v>
      </c>
    </row>
    <row r="4101" spans="1:4" ht="54">
      <c r="A4101" s="143">
        <v>92346</v>
      </c>
      <c r="B4101" s="144" t="s">
        <v>10520</v>
      </c>
      <c r="C4101" s="143" t="s">
        <v>14</v>
      </c>
      <c r="D4101" s="146">
        <v>65.31</v>
      </c>
    </row>
    <row r="4102" spans="1:4" ht="54">
      <c r="A4102" s="143">
        <v>92347</v>
      </c>
      <c r="B4102" s="144" t="s">
        <v>10521</v>
      </c>
      <c r="C4102" s="143" t="s">
        <v>14</v>
      </c>
      <c r="D4102" s="146">
        <v>72.77</v>
      </c>
    </row>
    <row r="4103" spans="1:4" ht="40.5">
      <c r="A4103" s="143">
        <v>92348</v>
      </c>
      <c r="B4103" s="144" t="s">
        <v>10522</v>
      </c>
      <c r="C4103" s="143" t="s">
        <v>14</v>
      </c>
      <c r="D4103" s="146">
        <v>91.96</v>
      </c>
    </row>
    <row r="4104" spans="1:4" ht="40.5">
      <c r="A4104" s="143">
        <v>92349</v>
      </c>
      <c r="B4104" s="144" t="s">
        <v>10523</v>
      </c>
      <c r="C4104" s="143" t="s">
        <v>14</v>
      </c>
      <c r="D4104" s="146">
        <v>98.6</v>
      </c>
    </row>
    <row r="4105" spans="1:4" ht="54">
      <c r="A4105" s="143">
        <v>92350</v>
      </c>
      <c r="B4105" s="144" t="s">
        <v>10524</v>
      </c>
      <c r="C4105" s="143" t="s">
        <v>14</v>
      </c>
      <c r="D4105" s="146">
        <v>73.62</v>
      </c>
    </row>
    <row r="4106" spans="1:4" ht="54">
      <c r="A4106" s="143">
        <v>92351</v>
      </c>
      <c r="B4106" s="144" t="s">
        <v>10525</v>
      </c>
      <c r="C4106" s="143" t="s">
        <v>14</v>
      </c>
      <c r="D4106" s="146">
        <v>71.959999999999994</v>
      </c>
    </row>
    <row r="4107" spans="1:4" ht="54">
      <c r="A4107" s="143">
        <v>92352</v>
      </c>
      <c r="B4107" s="144" t="s">
        <v>10526</v>
      </c>
      <c r="C4107" s="143" t="s">
        <v>14</v>
      </c>
      <c r="D4107" s="146">
        <v>112.22</v>
      </c>
    </row>
    <row r="4108" spans="1:4" ht="54">
      <c r="A4108" s="143">
        <v>92353</v>
      </c>
      <c r="B4108" s="144" t="s">
        <v>10527</v>
      </c>
      <c r="C4108" s="143" t="s">
        <v>14</v>
      </c>
      <c r="D4108" s="146">
        <v>104.92</v>
      </c>
    </row>
    <row r="4109" spans="1:4" ht="54">
      <c r="A4109" s="143">
        <v>92354</v>
      </c>
      <c r="B4109" s="144" t="s">
        <v>10528</v>
      </c>
      <c r="C4109" s="143" t="s">
        <v>14</v>
      </c>
      <c r="D4109" s="146">
        <v>149.29</v>
      </c>
    </row>
    <row r="4110" spans="1:4" ht="54">
      <c r="A4110" s="143">
        <v>92355</v>
      </c>
      <c r="B4110" s="144" t="s">
        <v>10529</v>
      </c>
      <c r="C4110" s="143" t="s">
        <v>14</v>
      </c>
      <c r="D4110" s="146">
        <v>135.21</v>
      </c>
    </row>
    <row r="4111" spans="1:4" ht="40.5">
      <c r="A4111" s="143">
        <v>92356</v>
      </c>
      <c r="B4111" s="144" t="s">
        <v>10530</v>
      </c>
      <c r="C4111" s="143" t="s">
        <v>14</v>
      </c>
      <c r="D4111" s="146">
        <v>95.96</v>
      </c>
    </row>
    <row r="4112" spans="1:4" ht="54">
      <c r="A4112" s="143">
        <v>92357</v>
      </c>
      <c r="B4112" s="144" t="s">
        <v>10531</v>
      </c>
      <c r="C4112" s="143" t="s">
        <v>14</v>
      </c>
      <c r="D4112" s="146">
        <v>143.6</v>
      </c>
    </row>
    <row r="4113" spans="1:4" ht="40.5">
      <c r="A4113" s="143">
        <v>92358</v>
      </c>
      <c r="B4113" s="144" t="s">
        <v>10532</v>
      </c>
      <c r="C4113" s="143" t="s">
        <v>14</v>
      </c>
      <c r="D4113" s="146">
        <v>178.96</v>
      </c>
    </row>
    <row r="4114" spans="1:4" ht="54">
      <c r="A4114" s="143">
        <v>92369</v>
      </c>
      <c r="B4114" s="144" t="s">
        <v>10533</v>
      </c>
      <c r="C4114" s="143" t="s">
        <v>14</v>
      </c>
      <c r="D4114" s="146">
        <v>26.5</v>
      </c>
    </row>
    <row r="4115" spans="1:4" ht="54">
      <c r="A4115" s="143">
        <v>92370</v>
      </c>
      <c r="B4115" s="144" t="s">
        <v>10534</v>
      </c>
      <c r="C4115" s="143" t="s">
        <v>14</v>
      </c>
      <c r="D4115" s="146">
        <v>27.85</v>
      </c>
    </row>
    <row r="4116" spans="1:4" ht="54">
      <c r="A4116" s="143">
        <v>92371</v>
      </c>
      <c r="B4116" s="144" t="s">
        <v>10535</v>
      </c>
      <c r="C4116" s="143" t="s">
        <v>14</v>
      </c>
      <c r="D4116" s="146">
        <v>32.119999999999997</v>
      </c>
    </row>
    <row r="4117" spans="1:4" ht="54">
      <c r="A4117" s="143">
        <v>92372</v>
      </c>
      <c r="B4117" s="144" t="s">
        <v>10536</v>
      </c>
      <c r="C4117" s="143" t="s">
        <v>14</v>
      </c>
      <c r="D4117" s="146">
        <v>33.369999999999997</v>
      </c>
    </row>
    <row r="4118" spans="1:4" ht="54">
      <c r="A4118" s="143">
        <v>92373</v>
      </c>
      <c r="B4118" s="144" t="s">
        <v>10537</v>
      </c>
      <c r="C4118" s="143" t="s">
        <v>14</v>
      </c>
      <c r="D4118" s="146">
        <v>38.04</v>
      </c>
    </row>
    <row r="4119" spans="1:4" ht="54">
      <c r="A4119" s="143">
        <v>92374</v>
      </c>
      <c r="B4119" s="144" t="s">
        <v>10538</v>
      </c>
      <c r="C4119" s="143" t="s">
        <v>14</v>
      </c>
      <c r="D4119" s="146">
        <v>38.28</v>
      </c>
    </row>
    <row r="4120" spans="1:4" ht="54">
      <c r="A4120" s="143">
        <v>92375</v>
      </c>
      <c r="B4120" s="144" t="s">
        <v>10539</v>
      </c>
      <c r="C4120" s="143" t="s">
        <v>14</v>
      </c>
      <c r="D4120" s="146">
        <v>49.52</v>
      </c>
    </row>
    <row r="4121" spans="1:4" ht="54">
      <c r="A4121" s="143">
        <v>92376</v>
      </c>
      <c r="B4121" s="144" t="s">
        <v>10540</v>
      </c>
      <c r="C4121" s="143" t="s">
        <v>14</v>
      </c>
      <c r="D4121" s="146">
        <v>49.5</v>
      </c>
    </row>
    <row r="4122" spans="1:4" ht="54">
      <c r="A4122" s="143">
        <v>92377</v>
      </c>
      <c r="B4122" s="144" t="s">
        <v>10541</v>
      </c>
      <c r="C4122" s="143" t="s">
        <v>14</v>
      </c>
      <c r="D4122" s="146">
        <v>66.55</v>
      </c>
    </row>
    <row r="4123" spans="1:4" ht="54">
      <c r="A4123" s="143">
        <v>92378</v>
      </c>
      <c r="B4123" s="144" t="s">
        <v>10542</v>
      </c>
      <c r="C4123" s="143" t="s">
        <v>14</v>
      </c>
      <c r="D4123" s="146">
        <v>74.010000000000005</v>
      </c>
    </row>
    <row r="4124" spans="1:4" ht="54">
      <c r="A4124" s="143">
        <v>92379</v>
      </c>
      <c r="B4124" s="144" t="s">
        <v>10543</v>
      </c>
      <c r="C4124" s="143" t="s">
        <v>14</v>
      </c>
      <c r="D4124" s="146">
        <v>94.52</v>
      </c>
    </row>
    <row r="4125" spans="1:4" ht="54">
      <c r="A4125" s="143">
        <v>92380</v>
      </c>
      <c r="B4125" s="144" t="s">
        <v>10544</v>
      </c>
      <c r="C4125" s="143" t="s">
        <v>14</v>
      </c>
      <c r="D4125" s="146">
        <v>101.16</v>
      </c>
    </row>
    <row r="4126" spans="1:4" ht="54">
      <c r="A4126" s="143">
        <v>92381</v>
      </c>
      <c r="B4126" s="144" t="s">
        <v>10545</v>
      </c>
      <c r="C4126" s="143" t="s">
        <v>14</v>
      </c>
      <c r="D4126" s="146">
        <v>40.11</v>
      </c>
    </row>
    <row r="4127" spans="1:4" ht="54">
      <c r="A4127" s="143">
        <v>92382</v>
      </c>
      <c r="B4127" s="144" t="s">
        <v>10546</v>
      </c>
      <c r="C4127" s="143" t="s">
        <v>14</v>
      </c>
      <c r="D4127" s="146">
        <v>38.33</v>
      </c>
    </row>
    <row r="4128" spans="1:4" ht="67.5">
      <c r="A4128" s="143">
        <v>92383</v>
      </c>
      <c r="B4128" s="144" t="s">
        <v>10547</v>
      </c>
      <c r="C4128" s="143" t="s">
        <v>14</v>
      </c>
      <c r="D4128" s="146">
        <v>50.71</v>
      </c>
    </row>
    <row r="4129" spans="1:4" ht="67.5">
      <c r="A4129" s="143">
        <v>92384</v>
      </c>
      <c r="B4129" s="144" t="s">
        <v>10548</v>
      </c>
      <c r="C4129" s="143" t="s">
        <v>14</v>
      </c>
      <c r="D4129" s="146">
        <v>47.17</v>
      </c>
    </row>
    <row r="4130" spans="1:4" ht="67.5">
      <c r="A4130" s="143">
        <v>92385</v>
      </c>
      <c r="B4130" s="144" t="s">
        <v>10549</v>
      </c>
      <c r="C4130" s="143" t="s">
        <v>14</v>
      </c>
      <c r="D4130" s="146">
        <v>58.19</v>
      </c>
    </row>
    <row r="4131" spans="1:4" ht="67.5">
      <c r="A4131" s="143">
        <v>92386</v>
      </c>
      <c r="B4131" s="144" t="s">
        <v>10550</v>
      </c>
      <c r="C4131" s="143" t="s">
        <v>14</v>
      </c>
      <c r="D4131" s="146">
        <v>55.74</v>
      </c>
    </row>
    <row r="4132" spans="1:4" ht="54">
      <c r="A4132" s="143">
        <v>92387</v>
      </c>
      <c r="B4132" s="144" t="s">
        <v>10551</v>
      </c>
      <c r="C4132" s="143" t="s">
        <v>14</v>
      </c>
      <c r="D4132" s="146">
        <v>73.55</v>
      </c>
    </row>
    <row r="4133" spans="1:4" ht="54">
      <c r="A4133" s="143">
        <v>92388</v>
      </c>
      <c r="B4133" s="144" t="s">
        <v>10552</v>
      </c>
      <c r="C4133" s="143" t="s">
        <v>14</v>
      </c>
      <c r="D4133" s="146">
        <v>71.89</v>
      </c>
    </row>
    <row r="4134" spans="1:4" ht="67.5">
      <c r="A4134" s="143">
        <v>92389</v>
      </c>
      <c r="B4134" s="144" t="s">
        <v>10553</v>
      </c>
      <c r="C4134" s="143" t="s">
        <v>14</v>
      </c>
      <c r="D4134" s="146">
        <v>114.11</v>
      </c>
    </row>
    <row r="4135" spans="1:4" ht="67.5">
      <c r="A4135" s="143">
        <v>92390</v>
      </c>
      <c r="B4135" s="144" t="s">
        <v>10554</v>
      </c>
      <c r="C4135" s="143" t="s">
        <v>14</v>
      </c>
      <c r="D4135" s="146">
        <v>106.81</v>
      </c>
    </row>
    <row r="4136" spans="1:4" ht="54">
      <c r="A4136" s="143">
        <v>92635</v>
      </c>
      <c r="B4136" s="144" t="s">
        <v>10555</v>
      </c>
      <c r="C4136" s="143" t="s">
        <v>14</v>
      </c>
      <c r="D4136" s="146">
        <v>153.11000000000001</v>
      </c>
    </row>
    <row r="4137" spans="1:4" ht="54">
      <c r="A4137" s="143">
        <v>92636</v>
      </c>
      <c r="B4137" s="144" t="s">
        <v>10556</v>
      </c>
      <c r="C4137" s="143" t="s">
        <v>14</v>
      </c>
      <c r="D4137" s="146">
        <v>139.03</v>
      </c>
    </row>
    <row r="4138" spans="1:4" ht="54">
      <c r="A4138" s="143">
        <v>92637</v>
      </c>
      <c r="B4138" s="144" t="s">
        <v>10557</v>
      </c>
      <c r="C4138" s="143" t="s">
        <v>14</v>
      </c>
      <c r="D4138" s="146">
        <v>51.79</v>
      </c>
    </row>
    <row r="4139" spans="1:4" ht="54">
      <c r="A4139" s="143">
        <v>92638</v>
      </c>
      <c r="B4139" s="144" t="s">
        <v>10558</v>
      </c>
      <c r="C4139" s="143" t="s">
        <v>14</v>
      </c>
      <c r="D4139" s="146">
        <v>63.35</v>
      </c>
    </row>
    <row r="4140" spans="1:4" ht="54">
      <c r="A4140" s="143">
        <v>92639</v>
      </c>
      <c r="B4140" s="144" t="s">
        <v>10559</v>
      </c>
      <c r="C4140" s="143" t="s">
        <v>14</v>
      </c>
      <c r="D4140" s="146">
        <v>73.430000000000007</v>
      </c>
    </row>
    <row r="4141" spans="1:4" ht="54">
      <c r="A4141" s="143">
        <v>92640</v>
      </c>
      <c r="B4141" s="144" t="s">
        <v>10560</v>
      </c>
      <c r="C4141" s="143" t="s">
        <v>14</v>
      </c>
      <c r="D4141" s="146">
        <v>95.85</v>
      </c>
    </row>
    <row r="4142" spans="1:4" ht="54">
      <c r="A4142" s="143">
        <v>92642</v>
      </c>
      <c r="B4142" s="144" t="s">
        <v>10561</v>
      </c>
      <c r="C4142" s="143" t="s">
        <v>14</v>
      </c>
      <c r="D4142" s="146">
        <v>146.07</v>
      </c>
    </row>
    <row r="4143" spans="1:4" ht="54">
      <c r="A4143" s="143">
        <v>92644</v>
      </c>
      <c r="B4143" s="144" t="s">
        <v>10562</v>
      </c>
      <c r="C4143" s="143" t="s">
        <v>14</v>
      </c>
      <c r="D4143" s="146">
        <v>184.06</v>
      </c>
    </row>
    <row r="4144" spans="1:4" ht="54">
      <c r="A4144" s="143">
        <v>92657</v>
      </c>
      <c r="B4144" s="144" t="s">
        <v>10563</v>
      </c>
      <c r="C4144" s="143" t="s">
        <v>14</v>
      </c>
      <c r="D4144" s="146">
        <v>19.63</v>
      </c>
    </row>
    <row r="4145" spans="1:4" ht="54">
      <c r="A4145" s="143">
        <v>92658</v>
      </c>
      <c r="B4145" s="144" t="s">
        <v>10564</v>
      </c>
      <c r="C4145" s="143" t="s">
        <v>14</v>
      </c>
      <c r="D4145" s="146">
        <v>20.98</v>
      </c>
    </row>
    <row r="4146" spans="1:4" ht="54">
      <c r="A4146" s="143">
        <v>92659</v>
      </c>
      <c r="B4146" s="144" t="s">
        <v>10565</v>
      </c>
      <c r="C4146" s="143" t="s">
        <v>14</v>
      </c>
      <c r="D4146" s="146">
        <v>24.32</v>
      </c>
    </row>
    <row r="4147" spans="1:4" ht="54">
      <c r="A4147" s="143">
        <v>92660</v>
      </c>
      <c r="B4147" s="144" t="s">
        <v>10566</v>
      </c>
      <c r="C4147" s="143" t="s">
        <v>14</v>
      </c>
      <c r="D4147" s="146">
        <v>25.57</v>
      </c>
    </row>
    <row r="4148" spans="1:4" ht="54">
      <c r="A4148" s="143">
        <v>92661</v>
      </c>
      <c r="B4148" s="144" t="s">
        <v>10567</v>
      </c>
      <c r="C4148" s="143" t="s">
        <v>14</v>
      </c>
      <c r="D4148" s="146">
        <v>29.13</v>
      </c>
    </row>
    <row r="4149" spans="1:4" ht="54">
      <c r="A4149" s="143">
        <v>92662</v>
      </c>
      <c r="B4149" s="144" t="s">
        <v>10568</v>
      </c>
      <c r="C4149" s="143" t="s">
        <v>14</v>
      </c>
      <c r="D4149" s="146">
        <v>29.37</v>
      </c>
    </row>
    <row r="4150" spans="1:4" ht="54">
      <c r="A4150" s="143">
        <v>92663</v>
      </c>
      <c r="B4150" s="144" t="s">
        <v>10569</v>
      </c>
      <c r="C4150" s="143" t="s">
        <v>14</v>
      </c>
      <c r="D4150" s="146">
        <v>39.270000000000003</v>
      </c>
    </row>
    <row r="4151" spans="1:4" ht="54">
      <c r="A4151" s="143">
        <v>92664</v>
      </c>
      <c r="B4151" s="144" t="s">
        <v>10570</v>
      </c>
      <c r="C4151" s="143" t="s">
        <v>14</v>
      </c>
      <c r="D4151" s="146">
        <v>39.25</v>
      </c>
    </row>
    <row r="4152" spans="1:4" ht="54">
      <c r="A4152" s="143">
        <v>92665</v>
      </c>
      <c r="B4152" s="144" t="s">
        <v>10571</v>
      </c>
      <c r="C4152" s="143" t="s">
        <v>14</v>
      </c>
      <c r="D4152" s="146">
        <v>54.27</v>
      </c>
    </row>
    <row r="4153" spans="1:4" ht="54">
      <c r="A4153" s="143">
        <v>92666</v>
      </c>
      <c r="B4153" s="144" t="s">
        <v>10572</v>
      </c>
      <c r="C4153" s="143" t="s">
        <v>14</v>
      </c>
      <c r="D4153" s="146">
        <v>61.73</v>
      </c>
    </row>
    <row r="4154" spans="1:4" ht="54">
      <c r="A4154" s="143">
        <v>92667</v>
      </c>
      <c r="B4154" s="144" t="s">
        <v>10573</v>
      </c>
      <c r="C4154" s="143" t="s">
        <v>14</v>
      </c>
      <c r="D4154" s="146">
        <v>80.23</v>
      </c>
    </row>
    <row r="4155" spans="1:4" ht="54">
      <c r="A4155" s="143">
        <v>92668</v>
      </c>
      <c r="B4155" s="144" t="s">
        <v>10574</v>
      </c>
      <c r="C4155" s="143" t="s">
        <v>14</v>
      </c>
      <c r="D4155" s="146">
        <v>86.87</v>
      </c>
    </row>
    <row r="4156" spans="1:4" ht="54">
      <c r="A4156" s="143">
        <v>92669</v>
      </c>
      <c r="B4156" s="144" t="s">
        <v>10575</v>
      </c>
      <c r="C4156" s="143" t="s">
        <v>14</v>
      </c>
      <c r="D4156" s="146">
        <v>29.78</v>
      </c>
    </row>
    <row r="4157" spans="1:4" ht="54">
      <c r="A4157" s="143">
        <v>92670</v>
      </c>
      <c r="B4157" s="144" t="s">
        <v>10576</v>
      </c>
      <c r="C4157" s="143" t="s">
        <v>14</v>
      </c>
      <c r="D4157" s="146">
        <v>28</v>
      </c>
    </row>
    <row r="4158" spans="1:4" ht="67.5">
      <c r="A4158" s="143">
        <v>92671</v>
      </c>
      <c r="B4158" s="144" t="s">
        <v>10577</v>
      </c>
      <c r="C4158" s="143" t="s">
        <v>14</v>
      </c>
      <c r="D4158" s="146">
        <v>39.01</v>
      </c>
    </row>
    <row r="4159" spans="1:4" ht="67.5">
      <c r="A4159" s="143">
        <v>92672</v>
      </c>
      <c r="B4159" s="144" t="s">
        <v>10578</v>
      </c>
      <c r="C4159" s="143" t="s">
        <v>14</v>
      </c>
      <c r="D4159" s="146">
        <v>35.47</v>
      </c>
    </row>
    <row r="4160" spans="1:4" ht="67.5">
      <c r="A4160" s="143">
        <v>92673</v>
      </c>
      <c r="B4160" s="144" t="s">
        <v>10579</v>
      </c>
      <c r="C4160" s="143" t="s">
        <v>14</v>
      </c>
      <c r="D4160" s="146">
        <v>44.85</v>
      </c>
    </row>
    <row r="4161" spans="1:4" ht="67.5">
      <c r="A4161" s="143">
        <v>92674</v>
      </c>
      <c r="B4161" s="144" t="s">
        <v>10580</v>
      </c>
      <c r="C4161" s="143" t="s">
        <v>14</v>
      </c>
      <c r="D4161" s="146">
        <v>42.4</v>
      </c>
    </row>
    <row r="4162" spans="1:4" ht="54">
      <c r="A4162" s="143">
        <v>92675</v>
      </c>
      <c r="B4162" s="144" t="s">
        <v>10581</v>
      </c>
      <c r="C4162" s="143" t="s">
        <v>14</v>
      </c>
      <c r="D4162" s="146">
        <v>58.22</v>
      </c>
    </row>
    <row r="4163" spans="1:4" ht="54">
      <c r="A4163" s="143">
        <v>92676</v>
      </c>
      <c r="B4163" s="144" t="s">
        <v>10582</v>
      </c>
      <c r="C4163" s="143" t="s">
        <v>14</v>
      </c>
      <c r="D4163" s="146">
        <v>56.56</v>
      </c>
    </row>
    <row r="4164" spans="1:4" ht="67.5">
      <c r="A4164" s="143">
        <v>92677</v>
      </c>
      <c r="B4164" s="144" t="s">
        <v>10583</v>
      </c>
      <c r="C4164" s="143" t="s">
        <v>14</v>
      </c>
      <c r="D4164" s="146">
        <v>95.72</v>
      </c>
    </row>
    <row r="4165" spans="1:4" ht="67.5">
      <c r="A4165" s="143">
        <v>92678</v>
      </c>
      <c r="B4165" s="144" t="s">
        <v>10584</v>
      </c>
      <c r="C4165" s="143" t="s">
        <v>14</v>
      </c>
      <c r="D4165" s="146">
        <v>88.42</v>
      </c>
    </row>
    <row r="4166" spans="1:4" ht="54">
      <c r="A4166" s="143">
        <v>92679</v>
      </c>
      <c r="B4166" s="144" t="s">
        <v>10585</v>
      </c>
      <c r="C4166" s="143" t="s">
        <v>14</v>
      </c>
      <c r="D4166" s="146">
        <v>131.71</v>
      </c>
    </row>
    <row r="4167" spans="1:4" ht="54">
      <c r="A4167" s="143">
        <v>92680</v>
      </c>
      <c r="B4167" s="144" t="s">
        <v>10586</v>
      </c>
      <c r="C4167" s="143" t="s">
        <v>14</v>
      </c>
      <c r="D4167" s="146">
        <v>117.63</v>
      </c>
    </row>
    <row r="4168" spans="1:4" ht="54">
      <c r="A4168" s="143">
        <v>92681</v>
      </c>
      <c r="B4168" s="144" t="s">
        <v>10587</v>
      </c>
      <c r="C4168" s="143" t="s">
        <v>14</v>
      </c>
      <c r="D4168" s="146">
        <v>38.01</v>
      </c>
    </row>
    <row r="4169" spans="1:4" ht="54">
      <c r="A4169" s="143">
        <v>92682</v>
      </c>
      <c r="B4169" s="144" t="s">
        <v>10588</v>
      </c>
      <c r="C4169" s="143" t="s">
        <v>14</v>
      </c>
      <c r="D4169" s="146">
        <v>47.69</v>
      </c>
    </row>
    <row r="4170" spans="1:4" ht="54">
      <c r="A4170" s="143">
        <v>92683</v>
      </c>
      <c r="B4170" s="144" t="s">
        <v>10589</v>
      </c>
      <c r="C4170" s="143" t="s">
        <v>14</v>
      </c>
      <c r="D4170" s="146">
        <v>55.66</v>
      </c>
    </row>
    <row r="4171" spans="1:4" ht="54">
      <c r="A4171" s="143">
        <v>92684</v>
      </c>
      <c r="B4171" s="144" t="s">
        <v>10590</v>
      </c>
      <c r="C4171" s="143" t="s">
        <v>14</v>
      </c>
      <c r="D4171" s="146">
        <v>75.39</v>
      </c>
    </row>
    <row r="4172" spans="1:4" ht="54">
      <c r="A4172" s="143">
        <v>92685</v>
      </c>
      <c r="B4172" s="144" t="s">
        <v>10591</v>
      </c>
      <c r="C4172" s="143" t="s">
        <v>14</v>
      </c>
      <c r="D4172" s="146">
        <v>121.59</v>
      </c>
    </row>
    <row r="4173" spans="1:4" ht="54">
      <c r="A4173" s="143">
        <v>92686</v>
      </c>
      <c r="B4173" s="144" t="s">
        <v>10592</v>
      </c>
      <c r="C4173" s="143" t="s">
        <v>14</v>
      </c>
      <c r="D4173" s="146">
        <v>155.5</v>
      </c>
    </row>
    <row r="4174" spans="1:4" ht="54">
      <c r="A4174" s="143">
        <v>92692</v>
      </c>
      <c r="B4174" s="144" t="s">
        <v>10593</v>
      </c>
      <c r="C4174" s="143" t="s">
        <v>14</v>
      </c>
      <c r="D4174" s="146">
        <v>10.56</v>
      </c>
    </row>
    <row r="4175" spans="1:4" ht="54">
      <c r="A4175" s="143">
        <v>92693</v>
      </c>
      <c r="B4175" s="144" t="s">
        <v>10594</v>
      </c>
      <c r="C4175" s="143" t="s">
        <v>14</v>
      </c>
      <c r="D4175" s="146">
        <v>10.86</v>
      </c>
    </row>
    <row r="4176" spans="1:4" ht="54">
      <c r="A4176" s="143">
        <v>92694</v>
      </c>
      <c r="B4176" s="144" t="s">
        <v>10595</v>
      </c>
      <c r="C4176" s="143" t="s">
        <v>14</v>
      </c>
      <c r="D4176" s="146">
        <v>16.739999999999998</v>
      </c>
    </row>
    <row r="4177" spans="1:4" ht="54">
      <c r="A4177" s="143">
        <v>92695</v>
      </c>
      <c r="B4177" s="144" t="s">
        <v>10596</v>
      </c>
      <c r="C4177" s="143" t="s">
        <v>14</v>
      </c>
      <c r="D4177" s="146">
        <v>17.04</v>
      </c>
    </row>
    <row r="4178" spans="1:4" ht="54">
      <c r="A4178" s="143">
        <v>92696</v>
      </c>
      <c r="B4178" s="144" t="s">
        <v>10597</v>
      </c>
      <c r="C4178" s="143" t="s">
        <v>14</v>
      </c>
      <c r="D4178" s="146">
        <v>26.2</v>
      </c>
    </row>
    <row r="4179" spans="1:4" ht="54">
      <c r="A4179" s="143">
        <v>92697</v>
      </c>
      <c r="B4179" s="144" t="s">
        <v>10598</v>
      </c>
      <c r="C4179" s="143" t="s">
        <v>14</v>
      </c>
      <c r="D4179" s="146">
        <v>27.55</v>
      </c>
    </row>
    <row r="4180" spans="1:4" ht="54">
      <c r="A4180" s="143">
        <v>92698</v>
      </c>
      <c r="B4180" s="144" t="s">
        <v>10599</v>
      </c>
      <c r="C4180" s="143" t="s">
        <v>14</v>
      </c>
      <c r="D4180" s="146">
        <v>15.6</v>
      </c>
    </row>
    <row r="4181" spans="1:4" ht="54">
      <c r="A4181" s="143">
        <v>92699</v>
      </c>
      <c r="B4181" s="144" t="s">
        <v>10600</v>
      </c>
      <c r="C4181" s="143" t="s">
        <v>14</v>
      </c>
      <c r="D4181" s="146">
        <v>14.62</v>
      </c>
    </row>
    <row r="4182" spans="1:4" ht="54">
      <c r="A4182" s="143">
        <v>92700</v>
      </c>
      <c r="B4182" s="144" t="s">
        <v>10601</v>
      </c>
      <c r="C4182" s="143" t="s">
        <v>14</v>
      </c>
      <c r="D4182" s="146">
        <v>25.41</v>
      </c>
    </row>
    <row r="4183" spans="1:4" ht="54">
      <c r="A4183" s="143">
        <v>92701</v>
      </c>
      <c r="B4183" s="144" t="s">
        <v>10602</v>
      </c>
      <c r="C4183" s="143" t="s">
        <v>14</v>
      </c>
      <c r="D4183" s="146">
        <v>23.97</v>
      </c>
    </row>
    <row r="4184" spans="1:4" ht="54">
      <c r="A4184" s="143">
        <v>92702</v>
      </c>
      <c r="B4184" s="144" t="s">
        <v>10603</v>
      </c>
      <c r="C4184" s="143" t="s">
        <v>14</v>
      </c>
      <c r="D4184" s="146">
        <v>39.700000000000003</v>
      </c>
    </row>
    <row r="4185" spans="1:4" ht="54">
      <c r="A4185" s="143">
        <v>92703</v>
      </c>
      <c r="B4185" s="144" t="s">
        <v>10604</v>
      </c>
      <c r="C4185" s="143" t="s">
        <v>14</v>
      </c>
      <c r="D4185" s="146">
        <v>37.92</v>
      </c>
    </row>
    <row r="4186" spans="1:4" ht="54">
      <c r="A4186" s="143">
        <v>92704</v>
      </c>
      <c r="B4186" s="144" t="s">
        <v>10605</v>
      </c>
      <c r="C4186" s="143" t="s">
        <v>14</v>
      </c>
      <c r="D4186" s="146">
        <v>19.72</v>
      </c>
    </row>
    <row r="4187" spans="1:4" ht="54">
      <c r="A4187" s="143">
        <v>92705</v>
      </c>
      <c r="B4187" s="144" t="s">
        <v>10606</v>
      </c>
      <c r="C4187" s="143" t="s">
        <v>14</v>
      </c>
      <c r="D4187" s="146">
        <v>31.67</v>
      </c>
    </row>
    <row r="4188" spans="1:4" ht="54">
      <c r="A4188" s="143">
        <v>92706</v>
      </c>
      <c r="B4188" s="144" t="s">
        <v>10607</v>
      </c>
      <c r="C4188" s="143" t="s">
        <v>14</v>
      </c>
      <c r="D4188" s="146">
        <v>51.24</v>
      </c>
    </row>
    <row r="4189" spans="1:4" ht="40.5">
      <c r="A4189" s="143">
        <v>92889</v>
      </c>
      <c r="B4189" s="144" t="s">
        <v>10608</v>
      </c>
      <c r="C4189" s="143" t="s">
        <v>14</v>
      </c>
      <c r="D4189" s="146">
        <v>98.02</v>
      </c>
    </row>
    <row r="4190" spans="1:4" ht="54">
      <c r="A4190" s="143">
        <v>92890</v>
      </c>
      <c r="B4190" s="144" t="s">
        <v>10609</v>
      </c>
      <c r="C4190" s="143" t="s">
        <v>14</v>
      </c>
      <c r="D4190" s="146">
        <v>148.66</v>
      </c>
    </row>
    <row r="4191" spans="1:4" ht="40.5">
      <c r="A4191" s="143">
        <v>92891</v>
      </c>
      <c r="B4191" s="144" t="s">
        <v>10610</v>
      </c>
      <c r="C4191" s="143" t="s">
        <v>14</v>
      </c>
      <c r="D4191" s="146">
        <v>218.06</v>
      </c>
    </row>
    <row r="4192" spans="1:4" ht="54">
      <c r="A4192" s="143">
        <v>92892</v>
      </c>
      <c r="B4192" s="144" t="s">
        <v>10611</v>
      </c>
      <c r="C4192" s="143" t="s">
        <v>14</v>
      </c>
      <c r="D4192" s="146">
        <v>42.28</v>
      </c>
    </row>
    <row r="4193" spans="1:4" ht="54">
      <c r="A4193" s="143">
        <v>92893</v>
      </c>
      <c r="B4193" s="144" t="s">
        <v>10612</v>
      </c>
      <c r="C4193" s="143" t="s">
        <v>14</v>
      </c>
      <c r="D4193" s="146">
        <v>60.19</v>
      </c>
    </row>
    <row r="4194" spans="1:4" ht="54">
      <c r="A4194" s="143">
        <v>92894</v>
      </c>
      <c r="B4194" s="144" t="s">
        <v>10613</v>
      </c>
      <c r="C4194" s="143" t="s">
        <v>14</v>
      </c>
      <c r="D4194" s="146">
        <v>71.95</v>
      </c>
    </row>
    <row r="4195" spans="1:4" ht="54">
      <c r="A4195" s="143">
        <v>92895</v>
      </c>
      <c r="B4195" s="144" t="s">
        <v>10614</v>
      </c>
      <c r="C4195" s="143" t="s">
        <v>14</v>
      </c>
      <c r="D4195" s="146">
        <v>97.98</v>
      </c>
    </row>
    <row r="4196" spans="1:4" ht="54">
      <c r="A4196" s="143">
        <v>92896</v>
      </c>
      <c r="B4196" s="144" t="s">
        <v>10615</v>
      </c>
      <c r="C4196" s="143" t="s">
        <v>14</v>
      </c>
      <c r="D4196" s="146">
        <v>149.9</v>
      </c>
    </row>
    <row r="4197" spans="1:4" ht="54">
      <c r="A4197" s="143">
        <v>92897</v>
      </c>
      <c r="B4197" s="144" t="s">
        <v>10616</v>
      </c>
      <c r="C4197" s="143" t="s">
        <v>14</v>
      </c>
      <c r="D4197" s="146">
        <v>220.62</v>
      </c>
    </row>
    <row r="4198" spans="1:4" ht="54">
      <c r="A4198" s="143">
        <v>92898</v>
      </c>
      <c r="B4198" s="144" t="s">
        <v>10617</v>
      </c>
      <c r="C4198" s="143" t="s">
        <v>14</v>
      </c>
      <c r="D4198" s="146">
        <v>35.409999999999997</v>
      </c>
    </row>
    <row r="4199" spans="1:4" ht="54">
      <c r="A4199" s="143">
        <v>92899</v>
      </c>
      <c r="B4199" s="144" t="s">
        <v>10618</v>
      </c>
      <c r="C4199" s="143" t="s">
        <v>14</v>
      </c>
      <c r="D4199" s="146">
        <v>52.39</v>
      </c>
    </row>
    <row r="4200" spans="1:4" ht="54">
      <c r="A4200" s="143">
        <v>92900</v>
      </c>
      <c r="B4200" s="144" t="s">
        <v>10619</v>
      </c>
      <c r="C4200" s="143" t="s">
        <v>14</v>
      </c>
      <c r="D4200" s="146">
        <v>63.04</v>
      </c>
    </row>
    <row r="4201" spans="1:4" ht="54">
      <c r="A4201" s="143">
        <v>92901</v>
      </c>
      <c r="B4201" s="144" t="s">
        <v>10620</v>
      </c>
      <c r="C4201" s="143" t="s">
        <v>14</v>
      </c>
      <c r="D4201" s="146">
        <v>87.73</v>
      </c>
    </row>
    <row r="4202" spans="1:4" ht="54">
      <c r="A4202" s="143">
        <v>92902</v>
      </c>
      <c r="B4202" s="144" t="s">
        <v>10621</v>
      </c>
      <c r="C4202" s="143" t="s">
        <v>14</v>
      </c>
      <c r="D4202" s="146">
        <v>137.62</v>
      </c>
    </row>
    <row r="4203" spans="1:4" ht="54">
      <c r="A4203" s="143">
        <v>92903</v>
      </c>
      <c r="B4203" s="144" t="s">
        <v>10622</v>
      </c>
      <c r="C4203" s="143" t="s">
        <v>14</v>
      </c>
      <c r="D4203" s="146">
        <v>206.33</v>
      </c>
    </row>
    <row r="4204" spans="1:4" ht="54">
      <c r="A4204" s="143">
        <v>92904</v>
      </c>
      <c r="B4204" s="144" t="s">
        <v>10623</v>
      </c>
      <c r="C4204" s="143" t="s">
        <v>14</v>
      </c>
      <c r="D4204" s="146">
        <v>24.1</v>
      </c>
    </row>
    <row r="4205" spans="1:4" ht="54">
      <c r="A4205" s="143">
        <v>92905</v>
      </c>
      <c r="B4205" s="144" t="s">
        <v>10624</v>
      </c>
      <c r="C4205" s="143" t="s">
        <v>14</v>
      </c>
      <c r="D4205" s="146">
        <v>34.409999999999997</v>
      </c>
    </row>
    <row r="4206" spans="1:4" ht="54">
      <c r="A4206" s="143">
        <v>92906</v>
      </c>
      <c r="B4206" s="144" t="s">
        <v>10625</v>
      </c>
      <c r="C4206" s="143" t="s">
        <v>14</v>
      </c>
      <c r="D4206" s="146">
        <v>41.98</v>
      </c>
    </row>
    <row r="4207" spans="1:4" ht="54">
      <c r="A4207" s="143">
        <v>92907</v>
      </c>
      <c r="B4207" s="144" t="s">
        <v>10626</v>
      </c>
      <c r="C4207" s="143" t="s">
        <v>14</v>
      </c>
      <c r="D4207" s="146">
        <v>52.36</v>
      </c>
    </row>
    <row r="4208" spans="1:4" ht="54">
      <c r="A4208" s="143">
        <v>92908</v>
      </c>
      <c r="B4208" s="144" t="s">
        <v>10627</v>
      </c>
      <c r="C4208" s="143" t="s">
        <v>14</v>
      </c>
      <c r="D4208" s="146">
        <v>52.36</v>
      </c>
    </row>
    <row r="4209" spans="1:4" ht="54">
      <c r="A4209" s="143">
        <v>92909</v>
      </c>
      <c r="B4209" s="144" t="s">
        <v>10628</v>
      </c>
      <c r="C4209" s="143" t="s">
        <v>14</v>
      </c>
      <c r="D4209" s="146">
        <v>52.36</v>
      </c>
    </row>
    <row r="4210" spans="1:4" ht="54">
      <c r="A4210" s="143">
        <v>92910</v>
      </c>
      <c r="B4210" s="144" t="s">
        <v>10629</v>
      </c>
      <c r="C4210" s="143" t="s">
        <v>14</v>
      </c>
      <c r="D4210" s="146">
        <v>75.930000000000007</v>
      </c>
    </row>
    <row r="4211" spans="1:4" ht="54">
      <c r="A4211" s="143">
        <v>92911</v>
      </c>
      <c r="B4211" s="144" t="s">
        <v>10630</v>
      </c>
      <c r="C4211" s="143" t="s">
        <v>14</v>
      </c>
      <c r="D4211" s="146">
        <v>75.930000000000007</v>
      </c>
    </row>
    <row r="4212" spans="1:4" ht="54">
      <c r="A4212" s="143">
        <v>92912</v>
      </c>
      <c r="B4212" s="144" t="s">
        <v>10631</v>
      </c>
      <c r="C4212" s="143" t="s">
        <v>14</v>
      </c>
      <c r="D4212" s="146">
        <v>101.96</v>
      </c>
    </row>
    <row r="4213" spans="1:4" ht="54">
      <c r="A4213" s="143">
        <v>92913</v>
      </c>
      <c r="B4213" s="144" t="s">
        <v>10632</v>
      </c>
      <c r="C4213" s="143" t="s">
        <v>14</v>
      </c>
      <c r="D4213" s="146">
        <v>104.11</v>
      </c>
    </row>
    <row r="4214" spans="1:4" ht="54">
      <c r="A4214" s="143">
        <v>92914</v>
      </c>
      <c r="B4214" s="144" t="s">
        <v>10633</v>
      </c>
      <c r="C4214" s="143" t="s">
        <v>14</v>
      </c>
      <c r="D4214" s="146">
        <v>104.11</v>
      </c>
    </row>
    <row r="4215" spans="1:4" ht="54">
      <c r="A4215" s="143">
        <v>92918</v>
      </c>
      <c r="B4215" s="144" t="s">
        <v>10634</v>
      </c>
      <c r="C4215" s="143" t="s">
        <v>14</v>
      </c>
      <c r="D4215" s="146">
        <v>27.74</v>
      </c>
    </row>
    <row r="4216" spans="1:4" ht="54">
      <c r="A4216" s="143">
        <v>92920</v>
      </c>
      <c r="B4216" s="144" t="s">
        <v>10635</v>
      </c>
      <c r="C4216" s="143" t="s">
        <v>14</v>
      </c>
      <c r="D4216" s="146">
        <v>27.92</v>
      </c>
    </row>
    <row r="4217" spans="1:4" ht="54">
      <c r="A4217" s="143">
        <v>92925</v>
      </c>
      <c r="B4217" s="144" t="s">
        <v>10636</v>
      </c>
      <c r="C4217" s="143" t="s">
        <v>14</v>
      </c>
      <c r="D4217" s="146">
        <v>34.369999999999997</v>
      </c>
    </row>
    <row r="4218" spans="1:4" ht="67.5">
      <c r="A4218" s="143">
        <v>92926</v>
      </c>
      <c r="B4218" s="144" t="s">
        <v>10637</v>
      </c>
      <c r="C4218" s="143" t="s">
        <v>14</v>
      </c>
      <c r="D4218" s="146">
        <v>34.36</v>
      </c>
    </row>
    <row r="4219" spans="1:4" ht="67.5">
      <c r="A4219" s="143">
        <v>92927</v>
      </c>
      <c r="B4219" s="144" t="s">
        <v>10638</v>
      </c>
      <c r="C4219" s="143" t="s">
        <v>14</v>
      </c>
      <c r="D4219" s="146">
        <v>34.36</v>
      </c>
    </row>
    <row r="4220" spans="1:4" ht="67.5">
      <c r="A4220" s="143">
        <v>92928</v>
      </c>
      <c r="B4220" s="144" t="s">
        <v>10639</v>
      </c>
      <c r="C4220" s="143" t="s">
        <v>14</v>
      </c>
      <c r="D4220" s="146">
        <v>39.32</v>
      </c>
    </row>
    <row r="4221" spans="1:4" ht="54">
      <c r="A4221" s="143">
        <v>92929</v>
      </c>
      <c r="B4221" s="144" t="s">
        <v>10640</v>
      </c>
      <c r="C4221" s="143" t="s">
        <v>14</v>
      </c>
      <c r="D4221" s="146">
        <v>39.32</v>
      </c>
    </row>
    <row r="4222" spans="1:4" ht="67.5">
      <c r="A4222" s="143">
        <v>92930</v>
      </c>
      <c r="B4222" s="144" t="s">
        <v>10641</v>
      </c>
      <c r="C4222" s="143" t="s">
        <v>14</v>
      </c>
      <c r="D4222" s="146">
        <v>39.32</v>
      </c>
    </row>
    <row r="4223" spans="1:4" ht="67.5">
      <c r="A4223" s="143">
        <v>92931</v>
      </c>
      <c r="B4223" s="144" t="s">
        <v>10642</v>
      </c>
      <c r="C4223" s="143" t="s">
        <v>14</v>
      </c>
      <c r="D4223" s="146">
        <v>52.32</v>
      </c>
    </row>
    <row r="4224" spans="1:4" ht="67.5">
      <c r="A4224" s="143">
        <v>92932</v>
      </c>
      <c r="B4224" s="144" t="s">
        <v>10643</v>
      </c>
      <c r="C4224" s="143" t="s">
        <v>14</v>
      </c>
      <c r="D4224" s="146">
        <v>52.32</v>
      </c>
    </row>
    <row r="4225" spans="1:4" ht="54">
      <c r="A4225" s="143">
        <v>92933</v>
      </c>
      <c r="B4225" s="144" t="s">
        <v>10644</v>
      </c>
      <c r="C4225" s="143" t="s">
        <v>14</v>
      </c>
      <c r="D4225" s="146">
        <v>52.32</v>
      </c>
    </row>
    <row r="4226" spans="1:4" ht="67.5">
      <c r="A4226" s="143">
        <v>92934</v>
      </c>
      <c r="B4226" s="144" t="s">
        <v>10645</v>
      </c>
      <c r="C4226" s="143" t="s">
        <v>14</v>
      </c>
      <c r="D4226" s="146">
        <v>77.17</v>
      </c>
    </row>
    <row r="4227" spans="1:4" ht="54">
      <c r="A4227" s="143">
        <v>92935</v>
      </c>
      <c r="B4227" s="144" t="s">
        <v>10646</v>
      </c>
      <c r="C4227" s="143" t="s">
        <v>14</v>
      </c>
      <c r="D4227" s="146">
        <v>77.17</v>
      </c>
    </row>
    <row r="4228" spans="1:4" ht="67.5">
      <c r="A4228" s="143">
        <v>92936</v>
      </c>
      <c r="B4228" s="144" t="s">
        <v>10647</v>
      </c>
      <c r="C4228" s="143" t="s">
        <v>14</v>
      </c>
      <c r="D4228" s="146">
        <v>106.67</v>
      </c>
    </row>
    <row r="4229" spans="1:4" ht="54">
      <c r="A4229" s="143">
        <v>92937</v>
      </c>
      <c r="B4229" s="144" t="s">
        <v>10648</v>
      </c>
      <c r="C4229" s="143" t="s">
        <v>14</v>
      </c>
      <c r="D4229" s="146">
        <v>106.67</v>
      </c>
    </row>
    <row r="4230" spans="1:4" ht="54">
      <c r="A4230" s="143">
        <v>92938</v>
      </c>
      <c r="B4230" s="144" t="s">
        <v>10649</v>
      </c>
      <c r="C4230" s="143" t="s">
        <v>14</v>
      </c>
      <c r="D4230" s="146">
        <v>20.87</v>
      </c>
    </row>
    <row r="4231" spans="1:4" ht="54">
      <c r="A4231" s="143">
        <v>92939</v>
      </c>
      <c r="B4231" s="144" t="s">
        <v>10650</v>
      </c>
      <c r="C4231" s="143" t="s">
        <v>14</v>
      </c>
      <c r="D4231" s="146">
        <v>21.05</v>
      </c>
    </row>
    <row r="4232" spans="1:4" ht="54">
      <c r="A4232" s="143">
        <v>92940</v>
      </c>
      <c r="B4232" s="144" t="s">
        <v>10651</v>
      </c>
      <c r="C4232" s="143" t="s">
        <v>14</v>
      </c>
      <c r="D4232" s="146">
        <v>26.57</v>
      </c>
    </row>
    <row r="4233" spans="1:4" ht="67.5">
      <c r="A4233" s="143">
        <v>92941</v>
      </c>
      <c r="B4233" s="144" t="s">
        <v>10652</v>
      </c>
      <c r="C4233" s="143" t="s">
        <v>14</v>
      </c>
      <c r="D4233" s="146">
        <v>26.56</v>
      </c>
    </row>
    <row r="4234" spans="1:4" ht="67.5">
      <c r="A4234" s="143">
        <v>92942</v>
      </c>
      <c r="B4234" s="144" t="s">
        <v>10653</v>
      </c>
      <c r="C4234" s="143" t="s">
        <v>14</v>
      </c>
      <c r="D4234" s="146">
        <v>26.56</v>
      </c>
    </row>
    <row r="4235" spans="1:4" ht="67.5">
      <c r="A4235" s="143">
        <v>92943</v>
      </c>
      <c r="B4235" s="144" t="s">
        <v>10654</v>
      </c>
      <c r="C4235" s="143" t="s">
        <v>14</v>
      </c>
      <c r="D4235" s="146">
        <v>30.41</v>
      </c>
    </row>
    <row r="4236" spans="1:4" ht="54">
      <c r="A4236" s="143">
        <v>92944</v>
      </c>
      <c r="B4236" s="144" t="s">
        <v>10655</v>
      </c>
      <c r="C4236" s="143" t="s">
        <v>14</v>
      </c>
      <c r="D4236" s="146">
        <v>30.41</v>
      </c>
    </row>
    <row r="4237" spans="1:4" ht="67.5">
      <c r="A4237" s="143">
        <v>92945</v>
      </c>
      <c r="B4237" s="144" t="s">
        <v>10656</v>
      </c>
      <c r="C4237" s="143" t="s">
        <v>14</v>
      </c>
      <c r="D4237" s="146">
        <v>30.41</v>
      </c>
    </row>
    <row r="4238" spans="1:4" ht="67.5">
      <c r="A4238" s="143">
        <v>92946</v>
      </c>
      <c r="B4238" s="144" t="s">
        <v>10657</v>
      </c>
      <c r="C4238" s="143" t="s">
        <v>14</v>
      </c>
      <c r="D4238" s="146">
        <v>42.07</v>
      </c>
    </row>
    <row r="4239" spans="1:4" ht="67.5">
      <c r="A4239" s="143">
        <v>92947</v>
      </c>
      <c r="B4239" s="144" t="s">
        <v>10658</v>
      </c>
      <c r="C4239" s="143" t="s">
        <v>14</v>
      </c>
      <c r="D4239" s="146">
        <v>42.07</v>
      </c>
    </row>
    <row r="4240" spans="1:4" ht="54">
      <c r="A4240" s="143">
        <v>92948</v>
      </c>
      <c r="B4240" s="144" t="s">
        <v>10659</v>
      </c>
      <c r="C4240" s="143" t="s">
        <v>14</v>
      </c>
      <c r="D4240" s="146">
        <v>42.07</v>
      </c>
    </row>
    <row r="4241" spans="1:4" ht="67.5">
      <c r="A4241" s="143">
        <v>92949</v>
      </c>
      <c r="B4241" s="144" t="s">
        <v>10660</v>
      </c>
      <c r="C4241" s="143" t="s">
        <v>14</v>
      </c>
      <c r="D4241" s="146">
        <v>64.89</v>
      </c>
    </row>
    <row r="4242" spans="1:4" ht="54">
      <c r="A4242" s="143">
        <v>92950</v>
      </c>
      <c r="B4242" s="144" t="s">
        <v>10661</v>
      </c>
      <c r="C4242" s="143" t="s">
        <v>14</v>
      </c>
      <c r="D4242" s="146">
        <v>64.89</v>
      </c>
    </row>
    <row r="4243" spans="1:4" ht="67.5">
      <c r="A4243" s="143">
        <v>92951</v>
      </c>
      <c r="B4243" s="144" t="s">
        <v>10662</v>
      </c>
      <c r="C4243" s="143" t="s">
        <v>14</v>
      </c>
      <c r="D4243" s="146">
        <v>92.38</v>
      </c>
    </row>
    <row r="4244" spans="1:4" ht="54">
      <c r="A4244" s="143">
        <v>92952</v>
      </c>
      <c r="B4244" s="144" t="s">
        <v>10663</v>
      </c>
      <c r="C4244" s="143" t="s">
        <v>14</v>
      </c>
      <c r="D4244" s="146">
        <v>92.38</v>
      </c>
    </row>
    <row r="4245" spans="1:4" ht="54">
      <c r="A4245" s="143">
        <v>92953</v>
      </c>
      <c r="B4245" s="144" t="s">
        <v>10664</v>
      </c>
      <c r="C4245" s="143" t="s">
        <v>14</v>
      </c>
      <c r="D4245" s="146">
        <v>18.010000000000002</v>
      </c>
    </row>
    <row r="4246" spans="1:4" ht="54">
      <c r="A4246" s="143">
        <v>93050</v>
      </c>
      <c r="B4246" s="144" t="s">
        <v>12501</v>
      </c>
      <c r="C4246" s="143" t="s">
        <v>14</v>
      </c>
      <c r="D4246" s="146">
        <v>11.11</v>
      </c>
    </row>
    <row r="4247" spans="1:4" ht="54">
      <c r="A4247" s="143">
        <v>93052</v>
      </c>
      <c r="B4247" s="144" t="s">
        <v>12502</v>
      </c>
      <c r="C4247" s="143" t="s">
        <v>14</v>
      </c>
      <c r="D4247" s="146">
        <v>556.49</v>
      </c>
    </row>
    <row r="4248" spans="1:4" ht="67.5">
      <c r="A4248" s="143">
        <v>93054</v>
      </c>
      <c r="B4248" s="144" t="s">
        <v>12503</v>
      </c>
      <c r="C4248" s="143" t="s">
        <v>14</v>
      </c>
      <c r="D4248" s="146">
        <v>22.66</v>
      </c>
    </row>
    <row r="4249" spans="1:4" ht="67.5">
      <c r="A4249" s="143">
        <v>93055</v>
      </c>
      <c r="B4249" s="144" t="s">
        <v>12504</v>
      </c>
      <c r="C4249" s="143" t="s">
        <v>14</v>
      </c>
      <c r="D4249" s="146">
        <v>47.23</v>
      </c>
    </row>
    <row r="4250" spans="1:4" ht="54">
      <c r="A4250" s="143">
        <v>93056</v>
      </c>
      <c r="B4250" s="144" t="s">
        <v>12505</v>
      </c>
      <c r="C4250" s="143" t="s">
        <v>14</v>
      </c>
      <c r="D4250" s="146">
        <v>16.829999999999998</v>
      </c>
    </row>
    <row r="4251" spans="1:4" ht="67.5">
      <c r="A4251" s="143">
        <v>93057</v>
      </c>
      <c r="B4251" s="144" t="s">
        <v>12506</v>
      </c>
      <c r="C4251" s="143" t="s">
        <v>14</v>
      </c>
      <c r="D4251" s="146">
        <v>13.91</v>
      </c>
    </row>
    <row r="4252" spans="1:4" ht="54">
      <c r="A4252" s="143">
        <v>93058</v>
      </c>
      <c r="B4252" s="144" t="s">
        <v>12507</v>
      </c>
      <c r="C4252" s="143" t="s">
        <v>14</v>
      </c>
      <c r="D4252" s="146">
        <v>612.04999999999995</v>
      </c>
    </row>
    <row r="4253" spans="1:4" ht="67.5">
      <c r="A4253" s="143">
        <v>93059</v>
      </c>
      <c r="B4253" s="144" t="s">
        <v>12508</v>
      </c>
      <c r="C4253" s="143" t="s">
        <v>14</v>
      </c>
      <c r="D4253" s="146">
        <v>30.19</v>
      </c>
    </row>
    <row r="4254" spans="1:4" ht="67.5">
      <c r="A4254" s="143">
        <v>93060</v>
      </c>
      <c r="B4254" s="144" t="s">
        <v>12509</v>
      </c>
      <c r="C4254" s="143" t="s">
        <v>14</v>
      </c>
      <c r="D4254" s="146">
        <v>83.24</v>
      </c>
    </row>
    <row r="4255" spans="1:4" ht="54">
      <c r="A4255" s="143">
        <v>93061</v>
      </c>
      <c r="B4255" s="144" t="s">
        <v>12510</v>
      </c>
      <c r="C4255" s="143" t="s">
        <v>14</v>
      </c>
      <c r="D4255" s="146">
        <v>32.69</v>
      </c>
    </row>
    <row r="4256" spans="1:4" ht="67.5">
      <c r="A4256" s="143">
        <v>93062</v>
      </c>
      <c r="B4256" s="144" t="s">
        <v>12511</v>
      </c>
      <c r="C4256" s="143" t="s">
        <v>14</v>
      </c>
      <c r="D4256" s="146">
        <v>27.49</v>
      </c>
    </row>
    <row r="4257" spans="1:4" ht="54">
      <c r="A4257" s="143">
        <v>93063</v>
      </c>
      <c r="B4257" s="144" t="s">
        <v>12512</v>
      </c>
      <c r="C4257" s="143" t="s">
        <v>14</v>
      </c>
      <c r="D4257" s="146">
        <v>701.21</v>
      </c>
    </row>
    <row r="4258" spans="1:4" ht="54">
      <c r="A4258" s="143">
        <v>93064</v>
      </c>
      <c r="B4258" s="144" t="s">
        <v>12513</v>
      </c>
      <c r="C4258" s="143" t="s">
        <v>14</v>
      </c>
      <c r="D4258" s="146">
        <v>50.69</v>
      </c>
    </row>
    <row r="4259" spans="1:4" ht="67.5">
      <c r="A4259" s="143">
        <v>93065</v>
      </c>
      <c r="B4259" s="144" t="s">
        <v>12514</v>
      </c>
      <c r="C4259" s="143" t="s">
        <v>14</v>
      </c>
      <c r="D4259" s="146">
        <v>45.49</v>
      </c>
    </row>
    <row r="4260" spans="1:4" ht="54">
      <c r="A4260" s="143">
        <v>93066</v>
      </c>
      <c r="B4260" s="144" t="s">
        <v>12515</v>
      </c>
      <c r="C4260" s="143" t="s">
        <v>14</v>
      </c>
      <c r="D4260" s="146">
        <v>880.06</v>
      </c>
    </row>
    <row r="4261" spans="1:4" ht="54">
      <c r="A4261" s="143">
        <v>93067</v>
      </c>
      <c r="B4261" s="144" t="s">
        <v>12516</v>
      </c>
      <c r="C4261" s="143" t="s">
        <v>14</v>
      </c>
      <c r="D4261" s="146">
        <v>75.760000000000005</v>
      </c>
    </row>
    <row r="4262" spans="1:4" ht="67.5">
      <c r="A4262" s="143">
        <v>93068</v>
      </c>
      <c r="B4262" s="144" t="s">
        <v>12517</v>
      </c>
      <c r="C4262" s="143" t="s">
        <v>14</v>
      </c>
      <c r="D4262" s="146">
        <v>64.33</v>
      </c>
    </row>
    <row r="4263" spans="1:4" ht="54">
      <c r="A4263" s="143">
        <v>93069</v>
      </c>
      <c r="B4263" s="144" t="s">
        <v>12518</v>
      </c>
      <c r="C4263" s="143" t="s">
        <v>14</v>
      </c>
      <c r="D4263" s="146">
        <v>1220.0899999999999</v>
      </c>
    </row>
    <row r="4264" spans="1:4" ht="54">
      <c r="A4264" s="143">
        <v>93070</v>
      </c>
      <c r="B4264" s="144" t="s">
        <v>12519</v>
      </c>
      <c r="C4264" s="143" t="s">
        <v>14</v>
      </c>
      <c r="D4264" s="146">
        <v>194.37</v>
      </c>
    </row>
    <row r="4265" spans="1:4" ht="67.5">
      <c r="A4265" s="143">
        <v>93071</v>
      </c>
      <c r="B4265" s="144" t="s">
        <v>12520</v>
      </c>
      <c r="C4265" s="143" t="s">
        <v>14</v>
      </c>
      <c r="D4265" s="146">
        <v>178.73</v>
      </c>
    </row>
    <row r="4266" spans="1:4" ht="54">
      <c r="A4266" s="143">
        <v>93072</v>
      </c>
      <c r="B4266" s="144" t="s">
        <v>12521</v>
      </c>
      <c r="C4266" s="143" t="s">
        <v>14</v>
      </c>
      <c r="D4266" s="146">
        <v>1610.4</v>
      </c>
    </row>
    <row r="4267" spans="1:4" ht="67.5">
      <c r="A4267" s="143">
        <v>93074</v>
      </c>
      <c r="B4267" s="144" t="s">
        <v>12522</v>
      </c>
      <c r="C4267" s="143" t="s">
        <v>14</v>
      </c>
      <c r="D4267" s="146">
        <v>11.94</v>
      </c>
    </row>
    <row r="4268" spans="1:4" ht="67.5">
      <c r="A4268" s="143">
        <v>93075</v>
      </c>
      <c r="B4268" s="144" t="s">
        <v>12523</v>
      </c>
      <c r="C4268" s="143" t="s">
        <v>14</v>
      </c>
      <c r="D4268" s="146">
        <v>19.329999999999998</v>
      </c>
    </row>
    <row r="4269" spans="1:4" ht="67.5">
      <c r="A4269" s="143">
        <v>93076</v>
      </c>
      <c r="B4269" s="144" t="s">
        <v>12524</v>
      </c>
      <c r="C4269" s="143" t="s">
        <v>14</v>
      </c>
      <c r="D4269" s="146">
        <v>20.11</v>
      </c>
    </row>
    <row r="4270" spans="1:4" ht="67.5">
      <c r="A4270" s="143">
        <v>93077</v>
      </c>
      <c r="B4270" s="144" t="s">
        <v>12525</v>
      </c>
      <c r="C4270" s="143" t="s">
        <v>14</v>
      </c>
      <c r="D4270" s="146">
        <v>27.89</v>
      </c>
    </row>
    <row r="4271" spans="1:4" ht="67.5">
      <c r="A4271" s="143">
        <v>93078</v>
      </c>
      <c r="B4271" s="144" t="s">
        <v>12526</v>
      </c>
      <c r="C4271" s="143" t="s">
        <v>14</v>
      </c>
      <c r="D4271" s="146">
        <v>31.33</v>
      </c>
    </row>
    <row r="4272" spans="1:4" ht="67.5">
      <c r="A4272" s="143">
        <v>93079</v>
      </c>
      <c r="B4272" s="144" t="s">
        <v>12527</v>
      </c>
      <c r="C4272" s="143" t="s">
        <v>14</v>
      </c>
      <c r="D4272" s="146">
        <v>28.74</v>
      </c>
    </row>
    <row r="4273" spans="1:4" ht="54">
      <c r="A4273" s="143">
        <v>93080</v>
      </c>
      <c r="B4273" s="144" t="s">
        <v>12528</v>
      </c>
      <c r="C4273" s="143" t="s">
        <v>14</v>
      </c>
      <c r="D4273" s="146">
        <v>7.75</v>
      </c>
    </row>
    <row r="4274" spans="1:4" ht="67.5">
      <c r="A4274" s="143">
        <v>93081</v>
      </c>
      <c r="B4274" s="144" t="s">
        <v>12529</v>
      </c>
      <c r="C4274" s="143" t="s">
        <v>14</v>
      </c>
      <c r="D4274" s="146">
        <v>18.53</v>
      </c>
    </row>
    <row r="4275" spans="1:4" ht="67.5">
      <c r="A4275" s="143">
        <v>93082</v>
      </c>
      <c r="B4275" s="144" t="s">
        <v>12530</v>
      </c>
      <c r="C4275" s="143" t="s">
        <v>14</v>
      </c>
      <c r="D4275" s="146">
        <v>24.18</v>
      </c>
    </row>
    <row r="4276" spans="1:4" ht="54">
      <c r="A4276" s="143">
        <v>93083</v>
      </c>
      <c r="B4276" s="144" t="s">
        <v>12531</v>
      </c>
      <c r="C4276" s="143" t="s">
        <v>14</v>
      </c>
      <c r="D4276" s="146">
        <v>481.13</v>
      </c>
    </row>
    <row r="4277" spans="1:4" ht="54">
      <c r="A4277" s="143">
        <v>93084</v>
      </c>
      <c r="B4277" s="144" t="s">
        <v>12532</v>
      </c>
      <c r="C4277" s="143" t="s">
        <v>14</v>
      </c>
      <c r="D4277" s="146">
        <v>13.19</v>
      </c>
    </row>
    <row r="4278" spans="1:4" ht="67.5">
      <c r="A4278" s="143">
        <v>93085</v>
      </c>
      <c r="B4278" s="144" t="s">
        <v>12533</v>
      </c>
      <c r="C4278" s="143" t="s">
        <v>14</v>
      </c>
      <c r="D4278" s="146">
        <v>13.56</v>
      </c>
    </row>
    <row r="4279" spans="1:4" ht="54">
      <c r="A4279" s="143">
        <v>93086</v>
      </c>
      <c r="B4279" s="144" t="s">
        <v>12534</v>
      </c>
      <c r="C4279" s="143" t="s">
        <v>14</v>
      </c>
      <c r="D4279" s="146">
        <v>558.57000000000005</v>
      </c>
    </row>
    <row r="4280" spans="1:4" ht="67.5">
      <c r="A4280" s="143">
        <v>93087</v>
      </c>
      <c r="B4280" s="144" t="s">
        <v>12535</v>
      </c>
      <c r="C4280" s="143" t="s">
        <v>14</v>
      </c>
      <c r="D4280" s="146">
        <v>19.34</v>
      </c>
    </row>
    <row r="4281" spans="1:4" ht="67.5">
      <c r="A4281" s="143">
        <v>93088</v>
      </c>
      <c r="B4281" s="144" t="s">
        <v>12536</v>
      </c>
      <c r="C4281" s="143" t="s">
        <v>14</v>
      </c>
      <c r="D4281" s="146">
        <v>24.02</v>
      </c>
    </row>
    <row r="4282" spans="1:4" ht="67.5">
      <c r="A4282" s="143">
        <v>93089</v>
      </c>
      <c r="B4282" s="144" t="s">
        <v>12537</v>
      </c>
      <c r="C4282" s="143" t="s">
        <v>14</v>
      </c>
      <c r="D4282" s="146">
        <v>49.31</v>
      </c>
    </row>
    <row r="4283" spans="1:4" ht="54">
      <c r="A4283" s="143">
        <v>93090</v>
      </c>
      <c r="B4283" s="144" t="s">
        <v>12538</v>
      </c>
      <c r="C4283" s="143" t="s">
        <v>14</v>
      </c>
      <c r="D4283" s="146">
        <v>18.739999999999998</v>
      </c>
    </row>
    <row r="4284" spans="1:4" ht="67.5">
      <c r="A4284" s="143">
        <v>93091</v>
      </c>
      <c r="B4284" s="144" t="s">
        <v>12539</v>
      </c>
      <c r="C4284" s="143" t="s">
        <v>14</v>
      </c>
      <c r="D4284" s="146">
        <v>15.9</v>
      </c>
    </row>
    <row r="4285" spans="1:4" ht="54">
      <c r="A4285" s="143">
        <v>93092</v>
      </c>
      <c r="B4285" s="144" t="s">
        <v>12540</v>
      </c>
      <c r="C4285" s="143" t="s">
        <v>14</v>
      </c>
      <c r="D4285" s="146">
        <v>613.96</v>
      </c>
    </row>
    <row r="4286" spans="1:4" ht="67.5">
      <c r="A4286" s="143">
        <v>93093</v>
      </c>
      <c r="B4286" s="144" t="s">
        <v>12541</v>
      </c>
      <c r="C4286" s="143" t="s">
        <v>14</v>
      </c>
      <c r="D4286" s="146">
        <v>31.14</v>
      </c>
    </row>
    <row r="4287" spans="1:4" ht="67.5">
      <c r="A4287" s="143">
        <v>93094</v>
      </c>
      <c r="B4287" s="144" t="s">
        <v>12542</v>
      </c>
      <c r="C4287" s="143" t="s">
        <v>14</v>
      </c>
      <c r="D4287" s="146">
        <v>85.15</v>
      </c>
    </row>
    <row r="4288" spans="1:4" ht="67.5">
      <c r="A4288" s="143">
        <v>93097</v>
      </c>
      <c r="B4288" s="144" t="s">
        <v>12543</v>
      </c>
      <c r="C4288" s="143" t="s">
        <v>14</v>
      </c>
      <c r="D4288" s="146">
        <v>12.14</v>
      </c>
    </row>
    <row r="4289" spans="1:4" ht="67.5">
      <c r="A4289" s="143">
        <v>93098</v>
      </c>
      <c r="B4289" s="144" t="s">
        <v>12544</v>
      </c>
      <c r="C4289" s="143" t="s">
        <v>14</v>
      </c>
      <c r="D4289" s="146">
        <v>19.43</v>
      </c>
    </row>
    <row r="4290" spans="1:4" ht="67.5">
      <c r="A4290" s="143">
        <v>93099</v>
      </c>
      <c r="B4290" s="144" t="s">
        <v>12545</v>
      </c>
      <c r="C4290" s="143" t="s">
        <v>14</v>
      </c>
      <c r="D4290" s="146">
        <v>22.4</v>
      </c>
    </row>
    <row r="4291" spans="1:4" ht="67.5">
      <c r="A4291" s="143">
        <v>93100</v>
      </c>
      <c r="B4291" s="144" t="s">
        <v>12546</v>
      </c>
      <c r="C4291" s="143" t="s">
        <v>14</v>
      </c>
      <c r="D4291" s="146">
        <v>29.03</v>
      </c>
    </row>
    <row r="4292" spans="1:4" ht="67.5">
      <c r="A4292" s="143">
        <v>93101</v>
      </c>
      <c r="B4292" s="144" t="s">
        <v>12547</v>
      </c>
      <c r="C4292" s="143" t="s">
        <v>14</v>
      </c>
      <c r="D4292" s="146">
        <v>32.49</v>
      </c>
    </row>
    <row r="4293" spans="1:4" ht="67.5">
      <c r="A4293" s="143">
        <v>93102</v>
      </c>
      <c r="B4293" s="144" t="s">
        <v>12548</v>
      </c>
      <c r="C4293" s="143" t="s">
        <v>14</v>
      </c>
      <c r="D4293" s="146">
        <v>32.82</v>
      </c>
    </row>
    <row r="4294" spans="1:4" ht="54">
      <c r="A4294" s="143">
        <v>93103</v>
      </c>
      <c r="B4294" s="144" t="s">
        <v>12549</v>
      </c>
      <c r="C4294" s="143" t="s">
        <v>14</v>
      </c>
      <c r="D4294" s="146">
        <v>7.88</v>
      </c>
    </row>
    <row r="4295" spans="1:4" ht="67.5">
      <c r="A4295" s="143">
        <v>93104</v>
      </c>
      <c r="B4295" s="144" t="s">
        <v>12550</v>
      </c>
      <c r="C4295" s="143" t="s">
        <v>14</v>
      </c>
      <c r="D4295" s="146">
        <v>18.59</v>
      </c>
    </row>
    <row r="4296" spans="1:4" ht="67.5">
      <c r="A4296" s="143">
        <v>93105</v>
      </c>
      <c r="B4296" s="144" t="s">
        <v>12551</v>
      </c>
      <c r="C4296" s="143" t="s">
        <v>14</v>
      </c>
      <c r="D4296" s="146">
        <v>24.31</v>
      </c>
    </row>
    <row r="4297" spans="1:4" ht="54">
      <c r="A4297" s="143">
        <v>93106</v>
      </c>
      <c r="B4297" s="144" t="s">
        <v>12552</v>
      </c>
      <c r="C4297" s="143" t="s">
        <v>14</v>
      </c>
      <c r="D4297" s="146">
        <v>481.26</v>
      </c>
    </row>
    <row r="4298" spans="1:4" ht="54">
      <c r="A4298" s="143">
        <v>93107</v>
      </c>
      <c r="B4298" s="144" t="s">
        <v>12553</v>
      </c>
      <c r="C4298" s="143" t="s">
        <v>14</v>
      </c>
      <c r="D4298" s="146">
        <v>14.73</v>
      </c>
    </row>
    <row r="4299" spans="1:4" ht="67.5">
      <c r="A4299" s="143">
        <v>93108</v>
      </c>
      <c r="B4299" s="144" t="s">
        <v>12554</v>
      </c>
      <c r="C4299" s="143" t="s">
        <v>14</v>
      </c>
      <c r="D4299" s="146">
        <v>12.45</v>
      </c>
    </row>
    <row r="4300" spans="1:4" ht="54">
      <c r="A4300" s="143">
        <v>93109</v>
      </c>
      <c r="B4300" s="144" t="s">
        <v>12555</v>
      </c>
      <c r="C4300" s="143" t="s">
        <v>14</v>
      </c>
      <c r="D4300" s="146">
        <v>560.11</v>
      </c>
    </row>
    <row r="4301" spans="1:4" ht="67.5">
      <c r="A4301" s="143">
        <v>93110</v>
      </c>
      <c r="B4301" s="144" t="s">
        <v>12556</v>
      </c>
      <c r="C4301" s="143" t="s">
        <v>14</v>
      </c>
      <c r="D4301" s="146">
        <v>20.12</v>
      </c>
    </row>
    <row r="4302" spans="1:4" ht="67.5">
      <c r="A4302" s="143">
        <v>93111</v>
      </c>
      <c r="B4302" s="144" t="s">
        <v>12557</v>
      </c>
      <c r="C4302" s="143" t="s">
        <v>14</v>
      </c>
      <c r="D4302" s="146">
        <v>24.46</v>
      </c>
    </row>
    <row r="4303" spans="1:4" ht="67.5">
      <c r="A4303" s="143">
        <v>93112</v>
      </c>
      <c r="B4303" s="144" t="s">
        <v>12558</v>
      </c>
      <c r="C4303" s="143" t="s">
        <v>14</v>
      </c>
      <c r="D4303" s="146">
        <v>50.85</v>
      </c>
    </row>
    <row r="4304" spans="1:4" ht="54">
      <c r="A4304" s="143">
        <v>93113</v>
      </c>
      <c r="B4304" s="144" t="s">
        <v>12559</v>
      </c>
      <c r="C4304" s="143" t="s">
        <v>14</v>
      </c>
      <c r="D4304" s="146">
        <v>21.49</v>
      </c>
    </row>
    <row r="4305" spans="1:4" ht="67.5">
      <c r="A4305" s="143">
        <v>93114</v>
      </c>
      <c r="B4305" s="144" t="s">
        <v>12560</v>
      </c>
      <c r="C4305" s="143" t="s">
        <v>14</v>
      </c>
      <c r="D4305" s="146">
        <v>32.520000000000003</v>
      </c>
    </row>
    <row r="4306" spans="1:4" ht="67.5">
      <c r="A4306" s="143">
        <v>93115</v>
      </c>
      <c r="B4306" s="144" t="s">
        <v>12561</v>
      </c>
      <c r="C4306" s="143" t="s">
        <v>14</v>
      </c>
      <c r="D4306" s="146">
        <v>87.9</v>
      </c>
    </row>
    <row r="4307" spans="1:4" ht="54">
      <c r="A4307" s="143">
        <v>93116</v>
      </c>
      <c r="B4307" s="144" t="s">
        <v>12562</v>
      </c>
      <c r="C4307" s="143" t="s">
        <v>14</v>
      </c>
      <c r="D4307" s="146">
        <v>616.71</v>
      </c>
    </row>
    <row r="4308" spans="1:4" ht="67.5">
      <c r="A4308" s="143">
        <v>93117</v>
      </c>
      <c r="B4308" s="144" t="s">
        <v>12563</v>
      </c>
      <c r="C4308" s="143" t="s">
        <v>14</v>
      </c>
      <c r="D4308" s="146">
        <v>60.01</v>
      </c>
    </row>
    <row r="4309" spans="1:4" ht="67.5">
      <c r="A4309" s="143">
        <v>93118</v>
      </c>
      <c r="B4309" s="144" t="s">
        <v>12564</v>
      </c>
      <c r="C4309" s="143" t="s">
        <v>14</v>
      </c>
      <c r="D4309" s="146">
        <v>88.33</v>
      </c>
    </row>
    <row r="4310" spans="1:4" ht="54">
      <c r="A4310" s="143">
        <v>93119</v>
      </c>
      <c r="B4310" s="144" t="s">
        <v>12565</v>
      </c>
      <c r="C4310" s="143" t="s">
        <v>14</v>
      </c>
      <c r="D4310" s="146">
        <v>17.03</v>
      </c>
    </row>
    <row r="4311" spans="1:4" ht="67.5">
      <c r="A4311" s="143">
        <v>93120</v>
      </c>
      <c r="B4311" s="144" t="s">
        <v>12566</v>
      </c>
      <c r="C4311" s="143" t="s">
        <v>14</v>
      </c>
      <c r="D4311" s="146">
        <v>26.36</v>
      </c>
    </row>
    <row r="4312" spans="1:4" ht="67.5">
      <c r="A4312" s="143">
        <v>93121</v>
      </c>
      <c r="B4312" s="144" t="s">
        <v>12567</v>
      </c>
      <c r="C4312" s="143" t="s">
        <v>14</v>
      </c>
      <c r="D4312" s="146">
        <v>29.8</v>
      </c>
    </row>
    <row r="4313" spans="1:4" ht="54">
      <c r="A4313" s="143">
        <v>93122</v>
      </c>
      <c r="B4313" s="144" t="s">
        <v>12568</v>
      </c>
      <c r="C4313" s="143" t="s">
        <v>14</v>
      </c>
      <c r="D4313" s="146">
        <v>25.89</v>
      </c>
    </row>
    <row r="4314" spans="1:4" ht="54">
      <c r="A4314" s="143">
        <v>93123</v>
      </c>
      <c r="B4314" s="144" t="s">
        <v>12569</v>
      </c>
      <c r="C4314" s="143" t="s">
        <v>14</v>
      </c>
      <c r="D4314" s="146">
        <v>59.56</v>
      </c>
    </row>
    <row r="4315" spans="1:4" ht="54">
      <c r="A4315" s="143">
        <v>93124</v>
      </c>
      <c r="B4315" s="144" t="s">
        <v>12570</v>
      </c>
      <c r="C4315" s="143" t="s">
        <v>14</v>
      </c>
      <c r="D4315" s="146">
        <v>94.39</v>
      </c>
    </row>
    <row r="4316" spans="1:4" ht="54">
      <c r="A4316" s="143">
        <v>93125</v>
      </c>
      <c r="B4316" s="144" t="s">
        <v>12571</v>
      </c>
      <c r="C4316" s="143" t="s">
        <v>14</v>
      </c>
      <c r="D4316" s="146">
        <v>139.28</v>
      </c>
    </row>
    <row r="4317" spans="1:4" ht="54">
      <c r="A4317" s="143">
        <v>93126</v>
      </c>
      <c r="B4317" s="144" t="s">
        <v>12572</v>
      </c>
      <c r="C4317" s="143" t="s">
        <v>14</v>
      </c>
      <c r="D4317" s="146">
        <v>311.33</v>
      </c>
    </row>
    <row r="4318" spans="1:4" ht="54">
      <c r="A4318" s="143">
        <v>93133</v>
      </c>
      <c r="B4318" s="144" t="s">
        <v>12573</v>
      </c>
      <c r="C4318" s="143" t="s">
        <v>14</v>
      </c>
      <c r="D4318" s="146">
        <v>18.05</v>
      </c>
    </row>
    <row r="4319" spans="1:4" ht="81">
      <c r="A4319" s="143">
        <v>94465</v>
      </c>
      <c r="B4319" s="144" t="s">
        <v>4356</v>
      </c>
      <c r="C4319" s="143" t="s">
        <v>14</v>
      </c>
      <c r="D4319" s="146">
        <v>38.68</v>
      </c>
    </row>
    <row r="4320" spans="1:4" ht="81">
      <c r="A4320" s="143">
        <v>94466</v>
      </c>
      <c r="B4320" s="144" t="s">
        <v>4357</v>
      </c>
      <c r="C4320" s="143" t="s">
        <v>14</v>
      </c>
      <c r="D4320" s="146">
        <v>38.700000000000003</v>
      </c>
    </row>
    <row r="4321" spans="1:4" ht="81">
      <c r="A4321" s="143">
        <v>94467</v>
      </c>
      <c r="B4321" s="144" t="s">
        <v>4358</v>
      </c>
      <c r="C4321" s="143" t="s">
        <v>14</v>
      </c>
      <c r="D4321" s="146">
        <v>59.71</v>
      </c>
    </row>
    <row r="4322" spans="1:4" ht="81">
      <c r="A4322" s="143">
        <v>94468</v>
      </c>
      <c r="B4322" s="144" t="s">
        <v>4359</v>
      </c>
      <c r="C4322" s="143" t="s">
        <v>14</v>
      </c>
      <c r="D4322" s="146">
        <v>52.25</v>
      </c>
    </row>
    <row r="4323" spans="1:4" ht="81">
      <c r="A4323" s="143">
        <v>94469</v>
      </c>
      <c r="B4323" s="144" t="s">
        <v>4360</v>
      </c>
      <c r="C4323" s="143" t="s">
        <v>14</v>
      </c>
      <c r="D4323" s="146">
        <v>86.72</v>
      </c>
    </row>
    <row r="4324" spans="1:4" ht="81">
      <c r="A4324" s="143">
        <v>94470</v>
      </c>
      <c r="B4324" s="144" t="s">
        <v>4361</v>
      </c>
      <c r="C4324" s="143" t="s">
        <v>14</v>
      </c>
      <c r="D4324" s="146">
        <v>80.08</v>
      </c>
    </row>
    <row r="4325" spans="1:4" ht="81">
      <c r="A4325" s="143">
        <v>94471</v>
      </c>
      <c r="B4325" s="144" t="s">
        <v>4362</v>
      </c>
      <c r="C4325" s="143" t="s">
        <v>14</v>
      </c>
      <c r="D4325" s="146">
        <v>55.73</v>
      </c>
    </row>
    <row r="4326" spans="1:4" ht="81">
      <c r="A4326" s="143">
        <v>94472</v>
      </c>
      <c r="B4326" s="144" t="s">
        <v>4363</v>
      </c>
      <c r="C4326" s="143" t="s">
        <v>14</v>
      </c>
      <c r="D4326" s="146">
        <v>57.39</v>
      </c>
    </row>
    <row r="4327" spans="1:4" ht="81">
      <c r="A4327" s="143">
        <v>94473</v>
      </c>
      <c r="B4327" s="144" t="s">
        <v>4364</v>
      </c>
      <c r="C4327" s="143" t="s">
        <v>14</v>
      </c>
      <c r="D4327" s="146">
        <v>85.46</v>
      </c>
    </row>
    <row r="4328" spans="1:4" ht="81">
      <c r="A4328" s="143">
        <v>94474</v>
      </c>
      <c r="B4328" s="144" t="s">
        <v>4365</v>
      </c>
      <c r="C4328" s="143" t="s">
        <v>14</v>
      </c>
      <c r="D4328" s="146">
        <v>92.76</v>
      </c>
    </row>
    <row r="4329" spans="1:4" ht="81">
      <c r="A4329" s="143">
        <v>94475</v>
      </c>
      <c r="B4329" s="144" t="s">
        <v>4366</v>
      </c>
      <c r="C4329" s="143" t="s">
        <v>14</v>
      </c>
      <c r="D4329" s="146">
        <v>117.44</v>
      </c>
    </row>
    <row r="4330" spans="1:4" ht="81">
      <c r="A4330" s="143">
        <v>94476</v>
      </c>
      <c r="B4330" s="144" t="s">
        <v>4367</v>
      </c>
      <c r="C4330" s="143" t="s">
        <v>14</v>
      </c>
      <c r="D4330" s="146">
        <v>131.52000000000001</v>
      </c>
    </row>
    <row r="4331" spans="1:4" ht="81">
      <c r="A4331" s="143">
        <v>94477</v>
      </c>
      <c r="B4331" s="144" t="s">
        <v>4368</v>
      </c>
      <c r="C4331" s="143" t="s">
        <v>14</v>
      </c>
      <c r="D4331" s="146">
        <v>74.2</v>
      </c>
    </row>
    <row r="4332" spans="1:4" ht="81">
      <c r="A4332" s="143">
        <v>94478</v>
      </c>
      <c r="B4332" s="144" t="s">
        <v>4369</v>
      </c>
      <c r="C4332" s="143" t="s">
        <v>14</v>
      </c>
      <c r="D4332" s="146">
        <v>117.52</v>
      </c>
    </row>
    <row r="4333" spans="1:4" ht="81">
      <c r="A4333" s="143">
        <v>94479</v>
      </c>
      <c r="B4333" s="144" t="s">
        <v>4370</v>
      </c>
      <c r="C4333" s="143" t="s">
        <v>14</v>
      </c>
      <c r="D4333" s="146">
        <v>155.13</v>
      </c>
    </row>
    <row r="4334" spans="1:4" ht="67.5">
      <c r="A4334" s="143">
        <v>94606</v>
      </c>
      <c r="B4334" s="144" t="s">
        <v>6325</v>
      </c>
      <c r="C4334" s="143" t="s">
        <v>14</v>
      </c>
      <c r="D4334" s="146">
        <v>79.42</v>
      </c>
    </row>
    <row r="4335" spans="1:4" ht="67.5">
      <c r="A4335" s="143">
        <v>94608</v>
      </c>
      <c r="B4335" s="144" t="s">
        <v>6326</v>
      </c>
      <c r="C4335" s="143" t="s">
        <v>14</v>
      </c>
      <c r="D4335" s="146">
        <v>202.84</v>
      </c>
    </row>
    <row r="4336" spans="1:4" ht="67.5">
      <c r="A4336" s="143">
        <v>94610</v>
      </c>
      <c r="B4336" s="144" t="s">
        <v>6327</v>
      </c>
      <c r="C4336" s="143" t="s">
        <v>14</v>
      </c>
      <c r="D4336" s="146">
        <v>303.38</v>
      </c>
    </row>
    <row r="4337" spans="1:4" ht="67.5">
      <c r="A4337" s="143">
        <v>94612</v>
      </c>
      <c r="B4337" s="144" t="s">
        <v>6328</v>
      </c>
      <c r="C4337" s="143" t="s">
        <v>14</v>
      </c>
      <c r="D4337" s="146">
        <v>427.98</v>
      </c>
    </row>
    <row r="4338" spans="1:4" ht="81">
      <c r="A4338" s="143">
        <v>94614</v>
      </c>
      <c r="B4338" s="144" t="s">
        <v>6329</v>
      </c>
      <c r="C4338" s="143" t="s">
        <v>14</v>
      </c>
      <c r="D4338" s="146">
        <v>135.32</v>
      </c>
    </row>
    <row r="4339" spans="1:4" ht="81">
      <c r="A4339" s="143">
        <v>94615</v>
      </c>
      <c r="B4339" s="144" t="s">
        <v>6330</v>
      </c>
      <c r="C4339" s="143" t="s">
        <v>14</v>
      </c>
      <c r="D4339" s="146">
        <v>154.69999999999999</v>
      </c>
    </row>
    <row r="4340" spans="1:4" ht="81">
      <c r="A4340" s="143">
        <v>94616</v>
      </c>
      <c r="B4340" s="144" t="s">
        <v>6331</v>
      </c>
      <c r="C4340" s="143" t="s">
        <v>14</v>
      </c>
      <c r="D4340" s="146">
        <v>389.96</v>
      </c>
    </row>
    <row r="4341" spans="1:4" ht="81">
      <c r="A4341" s="143">
        <v>94617</v>
      </c>
      <c r="B4341" s="144" t="s">
        <v>6332</v>
      </c>
      <c r="C4341" s="143" t="s">
        <v>14</v>
      </c>
      <c r="D4341" s="146">
        <v>322.60000000000002</v>
      </c>
    </row>
    <row r="4342" spans="1:4" ht="81">
      <c r="A4342" s="143">
        <v>94618</v>
      </c>
      <c r="B4342" s="144" t="s">
        <v>6333</v>
      </c>
      <c r="C4342" s="143" t="s">
        <v>14</v>
      </c>
      <c r="D4342" s="146">
        <v>382.13</v>
      </c>
    </row>
    <row r="4343" spans="1:4" ht="81">
      <c r="A4343" s="143">
        <v>94620</v>
      </c>
      <c r="B4343" s="144" t="s">
        <v>6334</v>
      </c>
      <c r="C4343" s="143" t="s">
        <v>14</v>
      </c>
      <c r="D4343" s="146">
        <v>886.03</v>
      </c>
    </row>
    <row r="4344" spans="1:4" ht="67.5">
      <c r="A4344" s="143">
        <v>94622</v>
      </c>
      <c r="B4344" s="144" t="s">
        <v>6335</v>
      </c>
      <c r="C4344" s="143" t="s">
        <v>14</v>
      </c>
      <c r="D4344" s="146">
        <v>199.02</v>
      </c>
    </row>
    <row r="4345" spans="1:4" ht="67.5">
      <c r="A4345" s="143">
        <v>94623</v>
      </c>
      <c r="B4345" s="144" t="s">
        <v>6336</v>
      </c>
      <c r="C4345" s="143" t="s">
        <v>14</v>
      </c>
      <c r="D4345" s="146">
        <v>482.26</v>
      </c>
    </row>
    <row r="4346" spans="1:4" ht="67.5">
      <c r="A4346" s="143">
        <v>94624</v>
      </c>
      <c r="B4346" s="144" t="s">
        <v>6337</v>
      </c>
      <c r="C4346" s="143" t="s">
        <v>14</v>
      </c>
      <c r="D4346" s="146">
        <v>738.4</v>
      </c>
    </row>
    <row r="4347" spans="1:4" ht="67.5">
      <c r="A4347" s="143">
        <v>94625</v>
      </c>
      <c r="B4347" s="144" t="s">
        <v>6338</v>
      </c>
      <c r="C4347" s="143" t="s">
        <v>14</v>
      </c>
      <c r="D4347" s="146">
        <v>1548.89</v>
      </c>
    </row>
    <row r="4348" spans="1:4" ht="81">
      <c r="A4348" s="143">
        <v>94656</v>
      </c>
      <c r="B4348" s="144" t="s">
        <v>4371</v>
      </c>
      <c r="C4348" s="143" t="s">
        <v>14</v>
      </c>
      <c r="D4348" s="146">
        <v>5.95</v>
      </c>
    </row>
    <row r="4349" spans="1:4" ht="67.5">
      <c r="A4349" s="143">
        <v>94657</v>
      </c>
      <c r="B4349" s="144" t="s">
        <v>4372</v>
      </c>
      <c r="C4349" s="143" t="s">
        <v>14</v>
      </c>
      <c r="D4349" s="146">
        <v>5.83</v>
      </c>
    </row>
    <row r="4350" spans="1:4" ht="81">
      <c r="A4350" s="143">
        <v>94658</v>
      </c>
      <c r="B4350" s="144" t="s">
        <v>4373</v>
      </c>
      <c r="C4350" s="143" t="s">
        <v>14</v>
      </c>
      <c r="D4350" s="146">
        <v>7.2</v>
      </c>
    </row>
    <row r="4351" spans="1:4" ht="67.5">
      <c r="A4351" s="143">
        <v>94659</v>
      </c>
      <c r="B4351" s="144" t="s">
        <v>4374</v>
      </c>
      <c r="C4351" s="143" t="s">
        <v>14</v>
      </c>
      <c r="D4351" s="146">
        <v>7.34</v>
      </c>
    </row>
    <row r="4352" spans="1:4" ht="81">
      <c r="A4352" s="143">
        <v>94660</v>
      </c>
      <c r="B4352" s="144" t="s">
        <v>4375</v>
      </c>
      <c r="C4352" s="143" t="s">
        <v>14</v>
      </c>
      <c r="D4352" s="146">
        <v>12.1</v>
      </c>
    </row>
    <row r="4353" spans="1:4" ht="67.5">
      <c r="A4353" s="143">
        <v>94661</v>
      </c>
      <c r="B4353" s="144" t="s">
        <v>4376</v>
      </c>
      <c r="C4353" s="143" t="s">
        <v>14</v>
      </c>
      <c r="D4353" s="146">
        <v>12.69</v>
      </c>
    </row>
    <row r="4354" spans="1:4" ht="81">
      <c r="A4354" s="143">
        <v>94662</v>
      </c>
      <c r="B4354" s="144" t="s">
        <v>4377</v>
      </c>
      <c r="C4354" s="143" t="s">
        <v>14</v>
      </c>
      <c r="D4354" s="146">
        <v>13.35</v>
      </c>
    </row>
    <row r="4355" spans="1:4" ht="67.5">
      <c r="A4355" s="143">
        <v>94663</v>
      </c>
      <c r="B4355" s="144" t="s">
        <v>4378</v>
      </c>
      <c r="C4355" s="143" t="s">
        <v>14</v>
      </c>
      <c r="D4355" s="146">
        <v>13.59</v>
      </c>
    </row>
    <row r="4356" spans="1:4" ht="81">
      <c r="A4356" s="143">
        <v>94664</v>
      </c>
      <c r="B4356" s="144" t="s">
        <v>4379</v>
      </c>
      <c r="C4356" s="143" t="s">
        <v>14</v>
      </c>
      <c r="D4356" s="146">
        <v>30.03</v>
      </c>
    </row>
    <row r="4357" spans="1:4" ht="67.5">
      <c r="A4357" s="143">
        <v>94665</v>
      </c>
      <c r="B4357" s="144" t="s">
        <v>4380</v>
      </c>
      <c r="C4357" s="143" t="s">
        <v>14</v>
      </c>
      <c r="D4357" s="146">
        <v>30.01</v>
      </c>
    </row>
    <row r="4358" spans="1:4" ht="81">
      <c r="A4358" s="143">
        <v>94666</v>
      </c>
      <c r="B4358" s="144" t="s">
        <v>4381</v>
      </c>
      <c r="C4358" s="143" t="s">
        <v>14</v>
      </c>
      <c r="D4358" s="146">
        <v>37.25</v>
      </c>
    </row>
    <row r="4359" spans="1:4" ht="67.5">
      <c r="A4359" s="143">
        <v>94667</v>
      </c>
      <c r="B4359" s="144" t="s">
        <v>4382</v>
      </c>
      <c r="C4359" s="143" t="s">
        <v>14</v>
      </c>
      <c r="D4359" s="146">
        <v>41.75</v>
      </c>
    </row>
    <row r="4360" spans="1:4" ht="81">
      <c r="A4360" s="143">
        <v>94668</v>
      </c>
      <c r="B4360" s="144" t="s">
        <v>4383</v>
      </c>
      <c r="C4360" s="143" t="s">
        <v>14</v>
      </c>
      <c r="D4360" s="146">
        <v>63.61</v>
      </c>
    </row>
    <row r="4361" spans="1:4" ht="67.5">
      <c r="A4361" s="143">
        <v>94669</v>
      </c>
      <c r="B4361" s="144" t="s">
        <v>4384</v>
      </c>
      <c r="C4361" s="143" t="s">
        <v>14</v>
      </c>
      <c r="D4361" s="146">
        <v>88.85</v>
      </c>
    </row>
    <row r="4362" spans="1:4" ht="81">
      <c r="A4362" s="143">
        <v>94670</v>
      </c>
      <c r="B4362" s="144" t="s">
        <v>4385</v>
      </c>
      <c r="C4362" s="143" t="s">
        <v>14</v>
      </c>
      <c r="D4362" s="146">
        <v>86.08</v>
      </c>
    </row>
    <row r="4363" spans="1:4" ht="67.5">
      <c r="A4363" s="143">
        <v>94671</v>
      </c>
      <c r="B4363" s="144" t="s">
        <v>4386</v>
      </c>
      <c r="C4363" s="143" t="s">
        <v>14</v>
      </c>
      <c r="D4363" s="146">
        <v>128.16</v>
      </c>
    </row>
    <row r="4364" spans="1:4" ht="81">
      <c r="A4364" s="143">
        <v>94672</v>
      </c>
      <c r="B4364" s="144" t="s">
        <v>4387</v>
      </c>
      <c r="C4364" s="143" t="s">
        <v>14</v>
      </c>
      <c r="D4364" s="146">
        <v>10.67</v>
      </c>
    </row>
    <row r="4365" spans="1:4" ht="67.5">
      <c r="A4365" s="143">
        <v>94673</v>
      </c>
      <c r="B4365" s="144" t="s">
        <v>4388</v>
      </c>
      <c r="C4365" s="143" t="s">
        <v>14</v>
      </c>
      <c r="D4365" s="146">
        <v>10.32</v>
      </c>
    </row>
    <row r="4366" spans="1:4" ht="67.5">
      <c r="A4366" s="143">
        <v>94674</v>
      </c>
      <c r="B4366" s="144" t="s">
        <v>4389</v>
      </c>
      <c r="C4366" s="143" t="s">
        <v>14</v>
      </c>
      <c r="D4366" s="146">
        <v>9.15</v>
      </c>
    </row>
    <row r="4367" spans="1:4" ht="67.5">
      <c r="A4367" s="143">
        <v>94675</v>
      </c>
      <c r="B4367" s="144" t="s">
        <v>4390</v>
      </c>
      <c r="C4367" s="143" t="s">
        <v>14</v>
      </c>
      <c r="D4367" s="146">
        <v>15.51</v>
      </c>
    </row>
    <row r="4368" spans="1:4" ht="67.5">
      <c r="A4368" s="143">
        <v>94676</v>
      </c>
      <c r="B4368" s="144" t="s">
        <v>4391</v>
      </c>
      <c r="C4368" s="143" t="s">
        <v>14</v>
      </c>
      <c r="D4368" s="146">
        <v>16.45</v>
      </c>
    </row>
    <row r="4369" spans="1:4" ht="67.5">
      <c r="A4369" s="143">
        <v>94677</v>
      </c>
      <c r="B4369" s="144" t="s">
        <v>4392</v>
      </c>
      <c r="C4369" s="143" t="s">
        <v>14</v>
      </c>
      <c r="D4369" s="146">
        <v>26.02</v>
      </c>
    </row>
    <row r="4370" spans="1:4" ht="67.5">
      <c r="A4370" s="143">
        <v>94678</v>
      </c>
      <c r="B4370" s="144" t="s">
        <v>4393</v>
      </c>
      <c r="C4370" s="143" t="s">
        <v>14</v>
      </c>
      <c r="D4370" s="146">
        <v>17.010000000000002</v>
      </c>
    </row>
    <row r="4371" spans="1:4" ht="67.5">
      <c r="A4371" s="143">
        <v>94679</v>
      </c>
      <c r="B4371" s="144" t="s">
        <v>4394</v>
      </c>
      <c r="C4371" s="143" t="s">
        <v>14</v>
      </c>
      <c r="D4371" s="146">
        <v>29.62</v>
      </c>
    </row>
    <row r="4372" spans="1:4" ht="67.5">
      <c r="A4372" s="143">
        <v>94680</v>
      </c>
      <c r="B4372" s="144" t="s">
        <v>4395</v>
      </c>
      <c r="C4372" s="143" t="s">
        <v>14</v>
      </c>
      <c r="D4372" s="146">
        <v>49.79</v>
      </c>
    </row>
    <row r="4373" spans="1:4" ht="67.5">
      <c r="A4373" s="143">
        <v>94681</v>
      </c>
      <c r="B4373" s="144" t="s">
        <v>4396</v>
      </c>
      <c r="C4373" s="143" t="s">
        <v>14</v>
      </c>
      <c r="D4373" s="146">
        <v>67.06</v>
      </c>
    </row>
    <row r="4374" spans="1:4" ht="67.5">
      <c r="A4374" s="143">
        <v>94682</v>
      </c>
      <c r="B4374" s="144" t="s">
        <v>4397</v>
      </c>
      <c r="C4374" s="143" t="s">
        <v>14</v>
      </c>
      <c r="D4374" s="146">
        <v>138.65</v>
      </c>
    </row>
    <row r="4375" spans="1:4" ht="67.5">
      <c r="A4375" s="143">
        <v>94683</v>
      </c>
      <c r="B4375" s="144" t="s">
        <v>4398</v>
      </c>
      <c r="C4375" s="143" t="s">
        <v>14</v>
      </c>
      <c r="D4375" s="146">
        <v>87.95</v>
      </c>
    </row>
    <row r="4376" spans="1:4" ht="67.5">
      <c r="A4376" s="143">
        <v>94684</v>
      </c>
      <c r="B4376" s="144" t="s">
        <v>4399</v>
      </c>
      <c r="C4376" s="143" t="s">
        <v>14</v>
      </c>
      <c r="D4376" s="146">
        <v>175.01</v>
      </c>
    </row>
    <row r="4377" spans="1:4" ht="67.5">
      <c r="A4377" s="143">
        <v>94685</v>
      </c>
      <c r="B4377" s="144" t="s">
        <v>4400</v>
      </c>
      <c r="C4377" s="143" t="s">
        <v>14</v>
      </c>
      <c r="D4377" s="146">
        <v>132.80000000000001</v>
      </c>
    </row>
    <row r="4378" spans="1:4" ht="67.5">
      <c r="A4378" s="143">
        <v>94686</v>
      </c>
      <c r="B4378" s="144" t="s">
        <v>4401</v>
      </c>
      <c r="C4378" s="143" t="s">
        <v>14</v>
      </c>
      <c r="D4378" s="146">
        <v>334.12</v>
      </c>
    </row>
    <row r="4379" spans="1:4" ht="67.5">
      <c r="A4379" s="143">
        <v>94687</v>
      </c>
      <c r="B4379" s="144" t="s">
        <v>4402</v>
      </c>
      <c r="C4379" s="143" t="s">
        <v>14</v>
      </c>
      <c r="D4379" s="146">
        <v>270.5</v>
      </c>
    </row>
    <row r="4380" spans="1:4" ht="67.5">
      <c r="A4380" s="143">
        <v>94688</v>
      </c>
      <c r="B4380" s="144" t="s">
        <v>4403</v>
      </c>
      <c r="C4380" s="143" t="s">
        <v>14</v>
      </c>
      <c r="D4380" s="146">
        <v>10.18</v>
      </c>
    </row>
    <row r="4381" spans="1:4" ht="81">
      <c r="A4381" s="143">
        <v>94689</v>
      </c>
      <c r="B4381" s="144" t="s">
        <v>4404</v>
      </c>
      <c r="C4381" s="143" t="s">
        <v>14</v>
      </c>
      <c r="D4381" s="146">
        <v>14.76</v>
      </c>
    </row>
    <row r="4382" spans="1:4" ht="67.5">
      <c r="A4382" s="143">
        <v>94690</v>
      </c>
      <c r="B4382" s="144" t="s">
        <v>4405</v>
      </c>
      <c r="C4382" s="143" t="s">
        <v>14</v>
      </c>
      <c r="D4382" s="146">
        <v>14.01</v>
      </c>
    </row>
    <row r="4383" spans="1:4" ht="67.5">
      <c r="A4383" s="143">
        <v>94691</v>
      </c>
      <c r="B4383" s="144" t="s">
        <v>4406</v>
      </c>
      <c r="C4383" s="143" t="s">
        <v>14</v>
      </c>
      <c r="D4383" s="146">
        <v>16.66</v>
      </c>
    </row>
    <row r="4384" spans="1:4" ht="67.5">
      <c r="A4384" s="143">
        <v>94692</v>
      </c>
      <c r="B4384" s="144" t="s">
        <v>4407</v>
      </c>
      <c r="C4384" s="143" t="s">
        <v>14</v>
      </c>
      <c r="D4384" s="146">
        <v>25.33</v>
      </c>
    </row>
    <row r="4385" spans="1:4" ht="67.5">
      <c r="A4385" s="143">
        <v>94693</v>
      </c>
      <c r="B4385" s="144" t="s">
        <v>4408</v>
      </c>
      <c r="C4385" s="143" t="s">
        <v>14</v>
      </c>
      <c r="D4385" s="146">
        <v>26.67</v>
      </c>
    </row>
    <row r="4386" spans="1:4" ht="67.5">
      <c r="A4386" s="143">
        <v>94694</v>
      </c>
      <c r="B4386" s="144" t="s">
        <v>4409</v>
      </c>
      <c r="C4386" s="143" t="s">
        <v>14</v>
      </c>
      <c r="D4386" s="146">
        <v>26.75</v>
      </c>
    </row>
    <row r="4387" spans="1:4" ht="67.5">
      <c r="A4387" s="143">
        <v>94695</v>
      </c>
      <c r="B4387" s="144" t="s">
        <v>4410</v>
      </c>
      <c r="C4387" s="143" t="s">
        <v>14</v>
      </c>
      <c r="D4387" s="146">
        <v>37.049999999999997</v>
      </c>
    </row>
    <row r="4388" spans="1:4" ht="67.5">
      <c r="A4388" s="143">
        <v>94696</v>
      </c>
      <c r="B4388" s="144" t="s">
        <v>4411</v>
      </c>
      <c r="C4388" s="143" t="s">
        <v>14</v>
      </c>
      <c r="D4388" s="146">
        <v>64.58</v>
      </c>
    </row>
    <row r="4389" spans="1:4" ht="67.5">
      <c r="A4389" s="143">
        <v>94697</v>
      </c>
      <c r="B4389" s="144" t="s">
        <v>4412</v>
      </c>
      <c r="C4389" s="143" t="s">
        <v>14</v>
      </c>
      <c r="D4389" s="146">
        <v>104.49</v>
      </c>
    </row>
    <row r="4390" spans="1:4" ht="67.5">
      <c r="A4390" s="143">
        <v>94698</v>
      </c>
      <c r="B4390" s="144" t="s">
        <v>4413</v>
      </c>
      <c r="C4390" s="143" t="s">
        <v>14</v>
      </c>
      <c r="D4390" s="146">
        <v>90.46</v>
      </c>
    </row>
    <row r="4391" spans="1:4" ht="67.5">
      <c r="A4391" s="143">
        <v>94699</v>
      </c>
      <c r="B4391" s="144" t="s">
        <v>4414</v>
      </c>
      <c r="C4391" s="143" t="s">
        <v>14</v>
      </c>
      <c r="D4391" s="146">
        <v>175.37</v>
      </c>
    </row>
    <row r="4392" spans="1:4" ht="67.5">
      <c r="A4392" s="143">
        <v>94700</v>
      </c>
      <c r="B4392" s="144" t="s">
        <v>4415</v>
      </c>
      <c r="C4392" s="143" t="s">
        <v>14</v>
      </c>
      <c r="D4392" s="146">
        <v>146.66</v>
      </c>
    </row>
    <row r="4393" spans="1:4" ht="67.5">
      <c r="A4393" s="143">
        <v>94701</v>
      </c>
      <c r="B4393" s="144" t="s">
        <v>4416</v>
      </c>
      <c r="C4393" s="143" t="s">
        <v>14</v>
      </c>
      <c r="D4393" s="146">
        <v>266.45</v>
      </c>
    </row>
    <row r="4394" spans="1:4" ht="67.5">
      <c r="A4394" s="143">
        <v>94702</v>
      </c>
      <c r="B4394" s="144" t="s">
        <v>4417</v>
      </c>
      <c r="C4394" s="143" t="s">
        <v>14</v>
      </c>
      <c r="D4394" s="146">
        <v>251.76</v>
      </c>
    </row>
    <row r="4395" spans="1:4" ht="81">
      <c r="A4395" s="143">
        <v>94703</v>
      </c>
      <c r="B4395" s="144" t="s">
        <v>3477</v>
      </c>
      <c r="C4395" s="143" t="s">
        <v>14</v>
      </c>
      <c r="D4395" s="146">
        <v>21.83</v>
      </c>
    </row>
    <row r="4396" spans="1:4" ht="81">
      <c r="A4396" s="143">
        <v>94704</v>
      </c>
      <c r="B4396" s="144" t="s">
        <v>3186</v>
      </c>
      <c r="C4396" s="143" t="s">
        <v>14</v>
      </c>
      <c r="D4396" s="146">
        <v>26.24</v>
      </c>
    </row>
    <row r="4397" spans="1:4" ht="81">
      <c r="A4397" s="143">
        <v>94705</v>
      </c>
      <c r="B4397" s="144" t="s">
        <v>4418</v>
      </c>
      <c r="C4397" s="143" t="s">
        <v>14</v>
      </c>
      <c r="D4397" s="146">
        <v>32.909999999999997</v>
      </c>
    </row>
    <row r="4398" spans="1:4" ht="81">
      <c r="A4398" s="143">
        <v>94706</v>
      </c>
      <c r="B4398" s="144" t="s">
        <v>4419</v>
      </c>
      <c r="C4398" s="143" t="s">
        <v>14</v>
      </c>
      <c r="D4398" s="146">
        <v>47.33</v>
      </c>
    </row>
    <row r="4399" spans="1:4" ht="81">
      <c r="A4399" s="143">
        <v>94707</v>
      </c>
      <c r="B4399" s="144" t="s">
        <v>3187</v>
      </c>
      <c r="C4399" s="143" t="s">
        <v>14</v>
      </c>
      <c r="D4399" s="146">
        <v>59.71</v>
      </c>
    </row>
    <row r="4400" spans="1:4" ht="81">
      <c r="A4400" s="143">
        <v>94708</v>
      </c>
      <c r="B4400" s="144" t="s">
        <v>4420</v>
      </c>
      <c r="C4400" s="143" t="s">
        <v>14</v>
      </c>
      <c r="D4400" s="146">
        <v>27.15</v>
      </c>
    </row>
    <row r="4401" spans="1:4" ht="81">
      <c r="A4401" s="143">
        <v>94709</v>
      </c>
      <c r="B4401" s="144" t="s">
        <v>4421</v>
      </c>
      <c r="C4401" s="143" t="s">
        <v>14</v>
      </c>
      <c r="D4401" s="146">
        <v>35.94</v>
      </c>
    </row>
    <row r="4402" spans="1:4" ht="81">
      <c r="A4402" s="143">
        <v>94710</v>
      </c>
      <c r="B4402" s="144" t="s">
        <v>4422</v>
      </c>
      <c r="C4402" s="143" t="s">
        <v>14</v>
      </c>
      <c r="D4402" s="146">
        <v>57.76</v>
      </c>
    </row>
    <row r="4403" spans="1:4" ht="81">
      <c r="A4403" s="143">
        <v>94711</v>
      </c>
      <c r="B4403" s="144" t="s">
        <v>4423</v>
      </c>
      <c r="C4403" s="143" t="s">
        <v>14</v>
      </c>
      <c r="D4403" s="146">
        <v>68.03</v>
      </c>
    </row>
    <row r="4404" spans="1:4" ht="81">
      <c r="A4404" s="143">
        <v>94712</v>
      </c>
      <c r="B4404" s="144" t="s">
        <v>4424</v>
      </c>
      <c r="C4404" s="143" t="s">
        <v>14</v>
      </c>
      <c r="D4404" s="146">
        <v>93.07</v>
      </c>
    </row>
    <row r="4405" spans="1:4" ht="81">
      <c r="A4405" s="143">
        <v>94713</v>
      </c>
      <c r="B4405" s="144" t="s">
        <v>4425</v>
      </c>
      <c r="C4405" s="143" t="s">
        <v>14</v>
      </c>
      <c r="D4405" s="146">
        <v>251.97</v>
      </c>
    </row>
    <row r="4406" spans="1:4" ht="81">
      <c r="A4406" s="143">
        <v>94714</v>
      </c>
      <c r="B4406" s="144" t="s">
        <v>4426</v>
      </c>
      <c r="C4406" s="143" t="s">
        <v>14</v>
      </c>
      <c r="D4406" s="146">
        <v>343.59</v>
      </c>
    </row>
    <row r="4407" spans="1:4" ht="81">
      <c r="A4407" s="143">
        <v>94715</v>
      </c>
      <c r="B4407" s="144" t="s">
        <v>4427</v>
      </c>
      <c r="C4407" s="143" t="s">
        <v>14</v>
      </c>
      <c r="D4407" s="146">
        <v>476.46</v>
      </c>
    </row>
    <row r="4408" spans="1:4" ht="67.5">
      <c r="A4408" s="143">
        <v>94724</v>
      </c>
      <c r="B4408" s="144" t="s">
        <v>4428</v>
      </c>
      <c r="C4408" s="143" t="s">
        <v>14</v>
      </c>
      <c r="D4408" s="146">
        <v>26.49</v>
      </c>
    </row>
    <row r="4409" spans="1:4" ht="67.5">
      <c r="A4409" s="143">
        <v>94725</v>
      </c>
      <c r="B4409" s="144" t="s">
        <v>4429</v>
      </c>
      <c r="C4409" s="143" t="s">
        <v>14</v>
      </c>
      <c r="D4409" s="146">
        <v>5.96</v>
      </c>
    </row>
    <row r="4410" spans="1:4" ht="67.5">
      <c r="A4410" s="143">
        <v>94726</v>
      </c>
      <c r="B4410" s="144" t="s">
        <v>4430</v>
      </c>
      <c r="C4410" s="143" t="s">
        <v>14</v>
      </c>
      <c r="D4410" s="146">
        <v>41.17</v>
      </c>
    </row>
    <row r="4411" spans="1:4" ht="67.5">
      <c r="A4411" s="143">
        <v>94727</v>
      </c>
      <c r="B4411" s="144" t="s">
        <v>4431</v>
      </c>
      <c r="C4411" s="143" t="s">
        <v>14</v>
      </c>
      <c r="D4411" s="146">
        <v>8.69</v>
      </c>
    </row>
    <row r="4412" spans="1:4" ht="67.5">
      <c r="A4412" s="143">
        <v>94728</v>
      </c>
      <c r="B4412" s="144" t="s">
        <v>4432</v>
      </c>
      <c r="C4412" s="143" t="s">
        <v>14</v>
      </c>
      <c r="D4412" s="146">
        <v>156.97</v>
      </c>
    </row>
    <row r="4413" spans="1:4" ht="67.5">
      <c r="A4413" s="143">
        <v>94729</v>
      </c>
      <c r="B4413" s="144" t="s">
        <v>4433</v>
      </c>
      <c r="C4413" s="143" t="s">
        <v>14</v>
      </c>
      <c r="D4413" s="146">
        <v>15.56</v>
      </c>
    </row>
    <row r="4414" spans="1:4" ht="67.5">
      <c r="A4414" s="143">
        <v>94730</v>
      </c>
      <c r="B4414" s="144" t="s">
        <v>4434</v>
      </c>
      <c r="C4414" s="143" t="s">
        <v>14</v>
      </c>
      <c r="D4414" s="146">
        <v>190.83</v>
      </c>
    </row>
    <row r="4415" spans="1:4" ht="67.5">
      <c r="A4415" s="143">
        <v>94731</v>
      </c>
      <c r="B4415" s="144" t="s">
        <v>4435</v>
      </c>
      <c r="C4415" s="143" t="s">
        <v>14</v>
      </c>
      <c r="D4415" s="146">
        <v>19.68</v>
      </c>
    </row>
    <row r="4416" spans="1:4" ht="67.5">
      <c r="A4416" s="143">
        <v>94733</v>
      </c>
      <c r="B4416" s="144" t="s">
        <v>4436</v>
      </c>
      <c r="C4416" s="143" t="s">
        <v>14</v>
      </c>
      <c r="D4416" s="146">
        <v>38.28</v>
      </c>
    </row>
    <row r="4417" spans="1:4" ht="67.5">
      <c r="A4417" s="143">
        <v>94737</v>
      </c>
      <c r="B4417" s="144" t="s">
        <v>4437</v>
      </c>
      <c r="C4417" s="143" t="s">
        <v>14</v>
      </c>
      <c r="D4417" s="146">
        <v>162.36000000000001</v>
      </c>
    </row>
    <row r="4418" spans="1:4" ht="67.5">
      <c r="A4418" s="143">
        <v>94740</v>
      </c>
      <c r="B4418" s="144" t="s">
        <v>4438</v>
      </c>
      <c r="C4418" s="143" t="s">
        <v>14</v>
      </c>
      <c r="D4418" s="146">
        <v>9.41</v>
      </c>
    </row>
    <row r="4419" spans="1:4" ht="67.5">
      <c r="A4419" s="143">
        <v>94741</v>
      </c>
      <c r="B4419" s="144" t="s">
        <v>4439</v>
      </c>
      <c r="C4419" s="143" t="s">
        <v>14</v>
      </c>
      <c r="D4419" s="146">
        <v>11.88</v>
      </c>
    </row>
    <row r="4420" spans="1:4" ht="67.5">
      <c r="A4420" s="143">
        <v>94742</v>
      </c>
      <c r="B4420" s="144" t="s">
        <v>4440</v>
      </c>
      <c r="C4420" s="143" t="s">
        <v>14</v>
      </c>
      <c r="D4420" s="146">
        <v>14.66</v>
      </c>
    </row>
    <row r="4421" spans="1:4" ht="67.5">
      <c r="A4421" s="143">
        <v>94743</v>
      </c>
      <c r="B4421" s="144" t="s">
        <v>4441</v>
      </c>
      <c r="C4421" s="143" t="s">
        <v>14</v>
      </c>
      <c r="D4421" s="146">
        <v>16.22</v>
      </c>
    </row>
    <row r="4422" spans="1:4" ht="67.5">
      <c r="A4422" s="143">
        <v>94744</v>
      </c>
      <c r="B4422" s="144" t="s">
        <v>4442</v>
      </c>
      <c r="C4422" s="143" t="s">
        <v>14</v>
      </c>
      <c r="D4422" s="146">
        <v>23.64</v>
      </c>
    </row>
    <row r="4423" spans="1:4" ht="67.5">
      <c r="A4423" s="143">
        <v>94746</v>
      </c>
      <c r="B4423" s="144" t="s">
        <v>4443</v>
      </c>
      <c r="C4423" s="143" t="s">
        <v>14</v>
      </c>
      <c r="D4423" s="146">
        <v>34.090000000000003</v>
      </c>
    </row>
    <row r="4424" spans="1:4" ht="67.5">
      <c r="A4424" s="143">
        <v>94748</v>
      </c>
      <c r="B4424" s="144" t="s">
        <v>4444</v>
      </c>
      <c r="C4424" s="143" t="s">
        <v>14</v>
      </c>
      <c r="D4424" s="146">
        <v>70.55</v>
      </c>
    </row>
    <row r="4425" spans="1:4" ht="67.5">
      <c r="A4425" s="143">
        <v>94750</v>
      </c>
      <c r="B4425" s="144" t="s">
        <v>4445</v>
      </c>
      <c r="C4425" s="143" t="s">
        <v>14</v>
      </c>
      <c r="D4425" s="146">
        <v>169.4</v>
      </c>
    </row>
    <row r="4426" spans="1:4" ht="67.5">
      <c r="A4426" s="143">
        <v>94752</v>
      </c>
      <c r="B4426" s="144" t="s">
        <v>4446</v>
      </c>
      <c r="C4426" s="143" t="s">
        <v>14</v>
      </c>
      <c r="D4426" s="146">
        <v>205.15</v>
      </c>
    </row>
    <row r="4427" spans="1:4" ht="67.5">
      <c r="A4427" s="143">
        <v>94756</v>
      </c>
      <c r="B4427" s="144" t="s">
        <v>4447</v>
      </c>
      <c r="C4427" s="143" t="s">
        <v>14</v>
      </c>
      <c r="D4427" s="146">
        <v>11.87</v>
      </c>
    </row>
    <row r="4428" spans="1:4" ht="67.5">
      <c r="A4428" s="143">
        <v>94757</v>
      </c>
      <c r="B4428" s="144" t="s">
        <v>4448</v>
      </c>
      <c r="C4428" s="143" t="s">
        <v>14</v>
      </c>
      <c r="D4428" s="146">
        <v>16.559999999999999</v>
      </c>
    </row>
    <row r="4429" spans="1:4" ht="67.5">
      <c r="A4429" s="143">
        <v>94758</v>
      </c>
      <c r="B4429" s="144" t="s">
        <v>4449</v>
      </c>
      <c r="C4429" s="143" t="s">
        <v>14</v>
      </c>
      <c r="D4429" s="146">
        <v>43.53</v>
      </c>
    </row>
    <row r="4430" spans="1:4" ht="67.5">
      <c r="A4430" s="143">
        <v>94759</v>
      </c>
      <c r="B4430" s="144" t="s">
        <v>4450</v>
      </c>
      <c r="C4430" s="143" t="s">
        <v>14</v>
      </c>
      <c r="D4430" s="146">
        <v>53.95</v>
      </c>
    </row>
    <row r="4431" spans="1:4" ht="67.5">
      <c r="A4431" s="143">
        <v>94760</v>
      </c>
      <c r="B4431" s="144" t="s">
        <v>4451</v>
      </c>
      <c r="C4431" s="143" t="s">
        <v>14</v>
      </c>
      <c r="D4431" s="146">
        <v>88.45</v>
      </c>
    </row>
    <row r="4432" spans="1:4" ht="67.5">
      <c r="A4432" s="143">
        <v>94761</v>
      </c>
      <c r="B4432" s="144" t="s">
        <v>4452</v>
      </c>
      <c r="C4432" s="143" t="s">
        <v>14</v>
      </c>
      <c r="D4432" s="146">
        <v>192.93</v>
      </c>
    </row>
    <row r="4433" spans="1:4" ht="67.5">
      <c r="A4433" s="143">
        <v>94762</v>
      </c>
      <c r="B4433" s="144" t="s">
        <v>4453</v>
      </c>
      <c r="C4433" s="143" t="s">
        <v>14</v>
      </c>
      <c r="D4433" s="146">
        <v>245.13</v>
      </c>
    </row>
    <row r="4434" spans="1:4" ht="81">
      <c r="A4434" s="143">
        <v>94783</v>
      </c>
      <c r="B4434" s="144" t="s">
        <v>4454</v>
      </c>
      <c r="C4434" s="143" t="s">
        <v>14</v>
      </c>
      <c r="D4434" s="146">
        <v>19.899999999999999</v>
      </c>
    </row>
    <row r="4435" spans="1:4" ht="81">
      <c r="A4435" s="143">
        <v>94785</v>
      </c>
      <c r="B4435" s="144" t="s">
        <v>4455</v>
      </c>
      <c r="C4435" s="143" t="s">
        <v>14</v>
      </c>
      <c r="D4435" s="146">
        <v>36.56</v>
      </c>
    </row>
    <row r="4436" spans="1:4" ht="81">
      <c r="A4436" s="143">
        <v>94786</v>
      </c>
      <c r="B4436" s="144" t="s">
        <v>3188</v>
      </c>
      <c r="C4436" s="143" t="s">
        <v>14</v>
      </c>
      <c r="D4436" s="146">
        <v>49.02</v>
      </c>
    </row>
    <row r="4437" spans="1:4" ht="81">
      <c r="A4437" s="143">
        <v>94787</v>
      </c>
      <c r="B4437" s="144" t="s">
        <v>3189</v>
      </c>
      <c r="C4437" s="143" t="s">
        <v>14</v>
      </c>
      <c r="D4437" s="146">
        <v>64.73</v>
      </c>
    </row>
    <row r="4438" spans="1:4" ht="81">
      <c r="A4438" s="143">
        <v>94788</v>
      </c>
      <c r="B4438" s="144" t="s">
        <v>4456</v>
      </c>
      <c r="C4438" s="143" t="s">
        <v>14</v>
      </c>
      <c r="D4438" s="146">
        <v>96.05</v>
      </c>
    </row>
    <row r="4439" spans="1:4" ht="81">
      <c r="A4439" s="143">
        <v>94789</v>
      </c>
      <c r="B4439" s="144" t="s">
        <v>3190</v>
      </c>
      <c r="C4439" s="143" t="s">
        <v>14</v>
      </c>
      <c r="D4439" s="146">
        <v>313.38</v>
      </c>
    </row>
    <row r="4440" spans="1:4" ht="81">
      <c r="A4440" s="143">
        <v>94790</v>
      </c>
      <c r="B4440" s="144" t="s">
        <v>4457</v>
      </c>
      <c r="C4440" s="143" t="s">
        <v>14</v>
      </c>
      <c r="D4440" s="146">
        <v>363.36</v>
      </c>
    </row>
    <row r="4441" spans="1:4" ht="81">
      <c r="A4441" s="143">
        <v>94791</v>
      </c>
      <c r="B4441" s="144" t="s">
        <v>4458</v>
      </c>
      <c r="C4441" s="143" t="s">
        <v>14</v>
      </c>
      <c r="D4441" s="146">
        <v>511.26</v>
      </c>
    </row>
    <row r="4442" spans="1:4" ht="67.5">
      <c r="A4442" s="143">
        <v>94863</v>
      </c>
      <c r="B4442" s="144" t="s">
        <v>4459</v>
      </c>
      <c r="C4442" s="143" t="s">
        <v>14</v>
      </c>
      <c r="D4442" s="146">
        <v>139.22</v>
      </c>
    </row>
    <row r="4443" spans="1:4" ht="81">
      <c r="A4443" s="143">
        <v>95141</v>
      </c>
      <c r="B4443" s="144" t="s">
        <v>4460</v>
      </c>
      <c r="C4443" s="143" t="s">
        <v>14</v>
      </c>
      <c r="D4443" s="146">
        <v>33.86</v>
      </c>
    </row>
    <row r="4444" spans="1:4" ht="54">
      <c r="A4444" s="143">
        <v>95237</v>
      </c>
      <c r="B4444" s="144" t="s">
        <v>12574</v>
      </c>
      <c r="C4444" s="143" t="s">
        <v>14</v>
      </c>
      <c r="D4444" s="146">
        <v>29.47</v>
      </c>
    </row>
    <row r="4445" spans="1:4" ht="54">
      <c r="A4445" s="143">
        <v>95693</v>
      </c>
      <c r="B4445" s="144" t="s">
        <v>6339</v>
      </c>
      <c r="C4445" s="143" t="s">
        <v>14</v>
      </c>
      <c r="D4445" s="146">
        <v>62.34</v>
      </c>
    </row>
    <row r="4446" spans="1:4" ht="54">
      <c r="A4446" s="143">
        <v>95694</v>
      </c>
      <c r="B4446" s="144" t="s">
        <v>12575</v>
      </c>
      <c r="C4446" s="143" t="s">
        <v>14</v>
      </c>
      <c r="D4446" s="146">
        <v>94.98</v>
      </c>
    </row>
    <row r="4447" spans="1:4" ht="54">
      <c r="A4447" s="143">
        <v>95695</v>
      </c>
      <c r="B4447" s="144" t="s">
        <v>12576</v>
      </c>
      <c r="C4447" s="143" t="s">
        <v>14</v>
      </c>
      <c r="D4447" s="146">
        <v>100.21</v>
      </c>
    </row>
    <row r="4448" spans="1:4" ht="40.5">
      <c r="A4448" s="143">
        <v>95696</v>
      </c>
      <c r="B4448" s="144" t="s">
        <v>10665</v>
      </c>
      <c r="C4448" s="143" t="s">
        <v>14</v>
      </c>
      <c r="D4448" s="146">
        <v>31.66</v>
      </c>
    </row>
    <row r="4449" spans="1:4" ht="54">
      <c r="A4449" s="143">
        <v>96637</v>
      </c>
      <c r="B4449" s="144" t="s">
        <v>6340</v>
      </c>
      <c r="C4449" s="143" t="s">
        <v>14</v>
      </c>
      <c r="D4449" s="146">
        <v>12.25</v>
      </c>
    </row>
    <row r="4450" spans="1:4" ht="54">
      <c r="A4450" s="143">
        <v>96638</v>
      </c>
      <c r="B4450" s="144" t="s">
        <v>6341</v>
      </c>
      <c r="C4450" s="143" t="s">
        <v>14</v>
      </c>
      <c r="D4450" s="146">
        <v>11.57</v>
      </c>
    </row>
    <row r="4451" spans="1:4" ht="40.5">
      <c r="A4451" s="143">
        <v>96639</v>
      </c>
      <c r="B4451" s="144" t="s">
        <v>6342</v>
      </c>
      <c r="C4451" s="143" t="s">
        <v>14</v>
      </c>
      <c r="D4451" s="146">
        <v>8.73</v>
      </c>
    </row>
    <row r="4452" spans="1:4" ht="54">
      <c r="A4452" s="143">
        <v>96640</v>
      </c>
      <c r="B4452" s="144" t="s">
        <v>6343</v>
      </c>
      <c r="C4452" s="143" t="s">
        <v>14</v>
      </c>
      <c r="D4452" s="146">
        <v>27.6</v>
      </c>
    </row>
    <row r="4453" spans="1:4" ht="54">
      <c r="A4453" s="143">
        <v>96641</v>
      </c>
      <c r="B4453" s="144" t="s">
        <v>6344</v>
      </c>
      <c r="C4453" s="143" t="s">
        <v>14</v>
      </c>
      <c r="D4453" s="146">
        <v>20.86</v>
      </c>
    </row>
    <row r="4454" spans="1:4" ht="40.5">
      <c r="A4454" s="143">
        <v>96642</v>
      </c>
      <c r="B4454" s="144" t="s">
        <v>6345</v>
      </c>
      <c r="C4454" s="143" t="s">
        <v>14</v>
      </c>
      <c r="D4454" s="146">
        <v>16.149999999999999</v>
      </c>
    </row>
    <row r="4455" spans="1:4" ht="54">
      <c r="A4455" s="143">
        <v>96643</v>
      </c>
      <c r="B4455" s="144" t="s">
        <v>6346</v>
      </c>
      <c r="C4455" s="143" t="s">
        <v>14</v>
      </c>
      <c r="D4455" s="146">
        <v>55.66</v>
      </c>
    </row>
    <row r="4456" spans="1:4" ht="54">
      <c r="A4456" s="143">
        <v>96650</v>
      </c>
      <c r="B4456" s="144" t="s">
        <v>6347</v>
      </c>
      <c r="C4456" s="143" t="s">
        <v>14</v>
      </c>
      <c r="D4456" s="146">
        <v>9.49</v>
      </c>
    </row>
    <row r="4457" spans="1:4" ht="54">
      <c r="A4457" s="143">
        <v>96651</v>
      </c>
      <c r="B4457" s="144" t="s">
        <v>6348</v>
      </c>
      <c r="C4457" s="143" t="s">
        <v>14</v>
      </c>
      <c r="D4457" s="146">
        <v>8.81</v>
      </c>
    </row>
    <row r="4458" spans="1:4" ht="54">
      <c r="A4458" s="143">
        <v>96652</v>
      </c>
      <c r="B4458" s="144" t="s">
        <v>6349</v>
      </c>
      <c r="C4458" s="143" t="s">
        <v>14</v>
      </c>
      <c r="D4458" s="146">
        <v>17.54</v>
      </c>
    </row>
    <row r="4459" spans="1:4" ht="54">
      <c r="A4459" s="143">
        <v>96653</v>
      </c>
      <c r="B4459" s="144" t="s">
        <v>6350</v>
      </c>
      <c r="C4459" s="143" t="s">
        <v>14</v>
      </c>
      <c r="D4459" s="146">
        <v>17.47</v>
      </c>
    </row>
    <row r="4460" spans="1:4" ht="54">
      <c r="A4460" s="143">
        <v>96654</v>
      </c>
      <c r="B4460" s="144" t="s">
        <v>6351</v>
      </c>
      <c r="C4460" s="143" t="s">
        <v>14</v>
      </c>
      <c r="D4460" s="146">
        <v>29.57</v>
      </c>
    </row>
    <row r="4461" spans="1:4" ht="54">
      <c r="A4461" s="143">
        <v>96655</v>
      </c>
      <c r="B4461" s="144" t="s">
        <v>6352</v>
      </c>
      <c r="C4461" s="143" t="s">
        <v>14</v>
      </c>
      <c r="D4461" s="146">
        <v>28.83</v>
      </c>
    </row>
    <row r="4462" spans="1:4" ht="54">
      <c r="A4462" s="143">
        <v>96656</v>
      </c>
      <c r="B4462" s="144" t="s">
        <v>6353</v>
      </c>
      <c r="C4462" s="143" t="s">
        <v>14</v>
      </c>
      <c r="D4462" s="146">
        <v>6.91</v>
      </c>
    </row>
    <row r="4463" spans="1:4" ht="54">
      <c r="A4463" s="143">
        <v>96657</v>
      </c>
      <c r="B4463" s="144" t="s">
        <v>6354</v>
      </c>
      <c r="C4463" s="143" t="s">
        <v>14</v>
      </c>
      <c r="D4463" s="146">
        <v>25.78</v>
      </c>
    </row>
    <row r="4464" spans="1:4" ht="54">
      <c r="A4464" s="143">
        <v>96658</v>
      </c>
      <c r="B4464" s="144" t="s">
        <v>6355</v>
      </c>
      <c r="C4464" s="143" t="s">
        <v>14</v>
      </c>
      <c r="D4464" s="146">
        <v>19.04</v>
      </c>
    </row>
    <row r="4465" spans="1:4" ht="54">
      <c r="A4465" s="143">
        <v>96659</v>
      </c>
      <c r="B4465" s="144" t="s">
        <v>6356</v>
      </c>
      <c r="C4465" s="143" t="s">
        <v>14</v>
      </c>
      <c r="D4465" s="146">
        <v>11.93</v>
      </c>
    </row>
    <row r="4466" spans="1:4" ht="54">
      <c r="A4466" s="143">
        <v>96660</v>
      </c>
      <c r="B4466" s="144" t="s">
        <v>6357</v>
      </c>
      <c r="C4466" s="143" t="s">
        <v>14</v>
      </c>
      <c r="D4466" s="146">
        <v>43.4</v>
      </c>
    </row>
    <row r="4467" spans="1:4" ht="54">
      <c r="A4467" s="143">
        <v>96661</v>
      </c>
      <c r="B4467" s="144" t="s">
        <v>6358</v>
      </c>
      <c r="C4467" s="143" t="s">
        <v>14</v>
      </c>
      <c r="D4467" s="146">
        <v>33.03</v>
      </c>
    </row>
    <row r="4468" spans="1:4" ht="54">
      <c r="A4468" s="143">
        <v>96662</v>
      </c>
      <c r="B4468" s="144" t="s">
        <v>6359</v>
      </c>
      <c r="C4468" s="143" t="s">
        <v>14</v>
      </c>
      <c r="D4468" s="146">
        <v>12.27</v>
      </c>
    </row>
    <row r="4469" spans="1:4" ht="54">
      <c r="A4469" s="143">
        <v>96663</v>
      </c>
      <c r="B4469" s="144" t="s">
        <v>6360</v>
      </c>
      <c r="C4469" s="143" t="s">
        <v>14</v>
      </c>
      <c r="D4469" s="146">
        <v>22.7</v>
      </c>
    </row>
    <row r="4470" spans="1:4" ht="54">
      <c r="A4470" s="143">
        <v>96664</v>
      </c>
      <c r="B4470" s="144" t="s">
        <v>6361</v>
      </c>
      <c r="C4470" s="143" t="s">
        <v>14</v>
      </c>
      <c r="D4470" s="146">
        <v>24.92</v>
      </c>
    </row>
    <row r="4471" spans="1:4" ht="54">
      <c r="A4471" s="143">
        <v>96665</v>
      </c>
      <c r="B4471" s="144" t="s">
        <v>6362</v>
      </c>
      <c r="C4471" s="143" t="s">
        <v>14</v>
      </c>
      <c r="D4471" s="146">
        <v>12.44</v>
      </c>
    </row>
    <row r="4472" spans="1:4" ht="54">
      <c r="A4472" s="143">
        <v>96666</v>
      </c>
      <c r="B4472" s="144" t="s">
        <v>6363</v>
      </c>
      <c r="C4472" s="143" t="s">
        <v>14</v>
      </c>
      <c r="D4472" s="146">
        <v>23.53</v>
      </c>
    </row>
    <row r="4473" spans="1:4" ht="54">
      <c r="A4473" s="143">
        <v>96667</v>
      </c>
      <c r="B4473" s="144" t="s">
        <v>6364</v>
      </c>
      <c r="C4473" s="143" t="s">
        <v>14</v>
      </c>
      <c r="D4473" s="146">
        <v>42.49</v>
      </c>
    </row>
    <row r="4474" spans="1:4" ht="40.5">
      <c r="A4474" s="143">
        <v>96684</v>
      </c>
      <c r="B4474" s="144" t="s">
        <v>6365</v>
      </c>
      <c r="C4474" s="143" t="s">
        <v>14</v>
      </c>
      <c r="D4474" s="146">
        <v>5.34</v>
      </c>
    </row>
    <row r="4475" spans="1:4" ht="40.5">
      <c r="A4475" s="143">
        <v>96685</v>
      </c>
      <c r="B4475" s="144" t="s">
        <v>6366</v>
      </c>
      <c r="C4475" s="143" t="s">
        <v>14</v>
      </c>
      <c r="D4475" s="146">
        <v>4.66</v>
      </c>
    </row>
    <row r="4476" spans="1:4" ht="40.5">
      <c r="A4476" s="143">
        <v>96686</v>
      </c>
      <c r="B4476" s="144" t="s">
        <v>6367</v>
      </c>
      <c r="C4476" s="143" t="s">
        <v>14</v>
      </c>
      <c r="D4476" s="146">
        <v>8.06</v>
      </c>
    </row>
    <row r="4477" spans="1:4" ht="40.5">
      <c r="A4477" s="143">
        <v>96687</v>
      </c>
      <c r="B4477" s="144" t="s">
        <v>6368</v>
      </c>
      <c r="C4477" s="143" t="s">
        <v>14</v>
      </c>
      <c r="D4477" s="146">
        <v>7.99</v>
      </c>
    </row>
    <row r="4478" spans="1:4" ht="40.5">
      <c r="A4478" s="143">
        <v>96688</v>
      </c>
      <c r="B4478" s="144" t="s">
        <v>6369</v>
      </c>
      <c r="C4478" s="143" t="s">
        <v>14</v>
      </c>
      <c r="D4478" s="146">
        <v>14.24</v>
      </c>
    </row>
    <row r="4479" spans="1:4" ht="40.5">
      <c r="A4479" s="143">
        <v>96689</v>
      </c>
      <c r="B4479" s="144" t="s">
        <v>6370</v>
      </c>
      <c r="C4479" s="143" t="s">
        <v>14</v>
      </c>
      <c r="D4479" s="146">
        <v>13.5</v>
      </c>
    </row>
    <row r="4480" spans="1:4" ht="40.5">
      <c r="A4480" s="143">
        <v>96690</v>
      </c>
      <c r="B4480" s="144" t="s">
        <v>6371</v>
      </c>
      <c r="C4480" s="143" t="s">
        <v>14</v>
      </c>
      <c r="D4480" s="146">
        <v>27.36</v>
      </c>
    </row>
    <row r="4481" spans="1:4" ht="40.5">
      <c r="A4481" s="143">
        <v>96691</v>
      </c>
      <c r="B4481" s="144" t="s">
        <v>6372</v>
      </c>
      <c r="C4481" s="143" t="s">
        <v>14</v>
      </c>
      <c r="D4481" s="146">
        <v>28.37</v>
      </c>
    </row>
    <row r="4482" spans="1:4" ht="40.5">
      <c r="A4482" s="143">
        <v>96692</v>
      </c>
      <c r="B4482" s="144" t="s">
        <v>6373</v>
      </c>
      <c r="C4482" s="143" t="s">
        <v>14</v>
      </c>
      <c r="D4482" s="146">
        <v>41.28</v>
      </c>
    </row>
    <row r="4483" spans="1:4" ht="40.5">
      <c r="A4483" s="143">
        <v>96693</v>
      </c>
      <c r="B4483" s="144" t="s">
        <v>6374</v>
      </c>
      <c r="C4483" s="143" t="s">
        <v>14</v>
      </c>
      <c r="D4483" s="146">
        <v>38.799999999999997</v>
      </c>
    </row>
    <row r="4484" spans="1:4" ht="40.5">
      <c r="A4484" s="143">
        <v>96694</v>
      </c>
      <c r="B4484" s="144" t="s">
        <v>6375</v>
      </c>
      <c r="C4484" s="143" t="s">
        <v>14</v>
      </c>
      <c r="D4484" s="146">
        <v>95.1</v>
      </c>
    </row>
    <row r="4485" spans="1:4" ht="40.5">
      <c r="A4485" s="143">
        <v>96695</v>
      </c>
      <c r="B4485" s="144" t="s">
        <v>6376</v>
      </c>
      <c r="C4485" s="143" t="s">
        <v>14</v>
      </c>
      <c r="D4485" s="146">
        <v>92.19</v>
      </c>
    </row>
    <row r="4486" spans="1:4" ht="40.5">
      <c r="A4486" s="143">
        <v>96696</v>
      </c>
      <c r="B4486" s="144" t="s">
        <v>6377</v>
      </c>
      <c r="C4486" s="143" t="s">
        <v>14</v>
      </c>
      <c r="D4486" s="146">
        <v>143.82</v>
      </c>
    </row>
    <row r="4487" spans="1:4" ht="40.5">
      <c r="A4487" s="143">
        <v>96697</v>
      </c>
      <c r="B4487" s="144" t="s">
        <v>6378</v>
      </c>
      <c r="C4487" s="143" t="s">
        <v>14</v>
      </c>
      <c r="D4487" s="146">
        <v>215.36</v>
      </c>
    </row>
    <row r="4488" spans="1:4" ht="40.5">
      <c r="A4488" s="143">
        <v>96698</v>
      </c>
      <c r="B4488" s="144" t="s">
        <v>6379</v>
      </c>
      <c r="C4488" s="143" t="s">
        <v>14</v>
      </c>
      <c r="D4488" s="146">
        <v>4.1399999999999997</v>
      </c>
    </row>
    <row r="4489" spans="1:4" ht="40.5">
      <c r="A4489" s="143">
        <v>96699</v>
      </c>
      <c r="B4489" s="144" t="s">
        <v>6380</v>
      </c>
      <c r="C4489" s="143" t="s">
        <v>14</v>
      </c>
      <c r="D4489" s="146">
        <v>23.01</v>
      </c>
    </row>
    <row r="4490" spans="1:4" ht="40.5">
      <c r="A4490" s="143">
        <v>96700</v>
      </c>
      <c r="B4490" s="144" t="s">
        <v>6381</v>
      </c>
      <c r="C4490" s="143" t="s">
        <v>14</v>
      </c>
      <c r="D4490" s="146">
        <v>16.27</v>
      </c>
    </row>
    <row r="4491" spans="1:4" ht="40.5">
      <c r="A4491" s="143">
        <v>96701</v>
      </c>
      <c r="B4491" s="144" t="s">
        <v>6382</v>
      </c>
      <c r="C4491" s="143" t="s">
        <v>14</v>
      </c>
      <c r="D4491" s="146">
        <v>5.61</v>
      </c>
    </row>
    <row r="4492" spans="1:4" ht="40.5">
      <c r="A4492" s="143">
        <v>96702</v>
      </c>
      <c r="B4492" s="144" t="s">
        <v>6383</v>
      </c>
      <c r="C4492" s="143" t="s">
        <v>14</v>
      </c>
      <c r="D4492" s="146">
        <v>5.95</v>
      </c>
    </row>
    <row r="4493" spans="1:4" ht="40.5">
      <c r="A4493" s="143">
        <v>96703</v>
      </c>
      <c r="B4493" s="144" t="s">
        <v>6384</v>
      </c>
      <c r="C4493" s="143" t="s">
        <v>14</v>
      </c>
      <c r="D4493" s="146">
        <v>12.46</v>
      </c>
    </row>
    <row r="4494" spans="1:4" ht="40.5">
      <c r="A4494" s="143">
        <v>96704</v>
      </c>
      <c r="B4494" s="144" t="s">
        <v>6385</v>
      </c>
      <c r="C4494" s="143" t="s">
        <v>14</v>
      </c>
      <c r="D4494" s="146">
        <v>14.68</v>
      </c>
    </row>
    <row r="4495" spans="1:4" ht="40.5">
      <c r="A4495" s="143">
        <v>96705</v>
      </c>
      <c r="B4495" s="144" t="s">
        <v>6386</v>
      </c>
      <c r="C4495" s="143" t="s">
        <v>14</v>
      </c>
      <c r="D4495" s="146">
        <v>18.79</v>
      </c>
    </row>
    <row r="4496" spans="1:4" ht="40.5">
      <c r="A4496" s="143">
        <v>96706</v>
      </c>
      <c r="B4496" s="144" t="s">
        <v>6387</v>
      </c>
      <c r="C4496" s="143" t="s">
        <v>14</v>
      </c>
      <c r="D4496" s="146">
        <v>28.16</v>
      </c>
    </row>
    <row r="4497" spans="1:4" ht="40.5">
      <c r="A4497" s="143">
        <v>96707</v>
      </c>
      <c r="B4497" s="144" t="s">
        <v>6388</v>
      </c>
      <c r="C4497" s="143" t="s">
        <v>14</v>
      </c>
      <c r="D4497" s="146">
        <v>60.94</v>
      </c>
    </row>
    <row r="4498" spans="1:4" ht="40.5">
      <c r="A4498" s="143">
        <v>96708</v>
      </c>
      <c r="B4498" s="144" t="s">
        <v>6389</v>
      </c>
      <c r="C4498" s="143" t="s">
        <v>14</v>
      </c>
      <c r="D4498" s="146">
        <v>96.89</v>
      </c>
    </row>
    <row r="4499" spans="1:4" ht="40.5">
      <c r="A4499" s="143">
        <v>96709</v>
      </c>
      <c r="B4499" s="144" t="s">
        <v>6390</v>
      </c>
      <c r="C4499" s="143" t="s">
        <v>14</v>
      </c>
      <c r="D4499" s="146">
        <v>153.76</v>
      </c>
    </row>
    <row r="4500" spans="1:4" ht="40.5">
      <c r="A4500" s="143">
        <v>96710</v>
      </c>
      <c r="B4500" s="144" t="s">
        <v>6391</v>
      </c>
      <c r="C4500" s="143" t="s">
        <v>14</v>
      </c>
      <c r="D4500" s="146">
        <v>6.95</v>
      </c>
    </row>
    <row r="4501" spans="1:4" ht="40.5">
      <c r="A4501" s="143">
        <v>96711</v>
      </c>
      <c r="B4501" s="144" t="s">
        <v>6392</v>
      </c>
      <c r="C4501" s="143" t="s">
        <v>14</v>
      </c>
      <c r="D4501" s="146">
        <v>10.93</v>
      </c>
    </row>
    <row r="4502" spans="1:4" ht="40.5">
      <c r="A4502" s="143">
        <v>96712</v>
      </c>
      <c r="B4502" s="144" t="s">
        <v>6393</v>
      </c>
      <c r="C4502" s="143" t="s">
        <v>14</v>
      </c>
      <c r="D4502" s="146">
        <v>22</v>
      </c>
    </row>
    <row r="4503" spans="1:4" ht="40.5">
      <c r="A4503" s="143">
        <v>96713</v>
      </c>
      <c r="B4503" s="144" t="s">
        <v>6394</v>
      </c>
      <c r="C4503" s="143" t="s">
        <v>14</v>
      </c>
      <c r="D4503" s="146">
        <v>30.22</v>
      </c>
    </row>
    <row r="4504" spans="1:4" ht="40.5">
      <c r="A4504" s="143">
        <v>96714</v>
      </c>
      <c r="B4504" s="144" t="s">
        <v>6395</v>
      </c>
      <c r="C4504" s="143" t="s">
        <v>14</v>
      </c>
      <c r="D4504" s="146">
        <v>51.68</v>
      </c>
    </row>
    <row r="4505" spans="1:4" ht="40.5">
      <c r="A4505" s="143">
        <v>96715</v>
      </c>
      <c r="B4505" s="144" t="s">
        <v>6396</v>
      </c>
      <c r="C4505" s="143" t="s">
        <v>14</v>
      </c>
      <c r="D4505" s="146">
        <v>100.47</v>
      </c>
    </row>
    <row r="4506" spans="1:4" ht="40.5">
      <c r="A4506" s="143">
        <v>96716</v>
      </c>
      <c r="B4506" s="144" t="s">
        <v>6397</v>
      </c>
      <c r="C4506" s="143" t="s">
        <v>14</v>
      </c>
      <c r="D4506" s="146">
        <v>151.66999999999999</v>
      </c>
    </row>
    <row r="4507" spans="1:4" ht="40.5">
      <c r="A4507" s="143">
        <v>96717</v>
      </c>
      <c r="B4507" s="144" t="s">
        <v>6398</v>
      </c>
      <c r="C4507" s="143" t="s">
        <v>14</v>
      </c>
      <c r="D4507" s="146">
        <v>240.15</v>
      </c>
    </row>
    <row r="4508" spans="1:4" ht="67.5">
      <c r="A4508" s="143">
        <v>96736</v>
      </c>
      <c r="B4508" s="144" t="s">
        <v>6399</v>
      </c>
      <c r="C4508" s="143" t="s">
        <v>14</v>
      </c>
      <c r="D4508" s="146">
        <v>5.1100000000000003</v>
      </c>
    </row>
    <row r="4509" spans="1:4" ht="67.5">
      <c r="A4509" s="143">
        <v>96737</v>
      </c>
      <c r="B4509" s="144" t="s">
        <v>6400</v>
      </c>
      <c r="C4509" s="143" t="s">
        <v>14</v>
      </c>
      <c r="D4509" s="146">
        <v>6.14</v>
      </c>
    </row>
    <row r="4510" spans="1:4" ht="67.5">
      <c r="A4510" s="143">
        <v>96738</v>
      </c>
      <c r="B4510" s="144" t="s">
        <v>6401</v>
      </c>
      <c r="C4510" s="143" t="s">
        <v>14</v>
      </c>
      <c r="D4510" s="146">
        <v>25.01</v>
      </c>
    </row>
    <row r="4511" spans="1:4" ht="67.5">
      <c r="A4511" s="143">
        <v>96739</v>
      </c>
      <c r="B4511" s="144" t="s">
        <v>6402</v>
      </c>
      <c r="C4511" s="143" t="s">
        <v>14</v>
      </c>
      <c r="D4511" s="146">
        <v>7.96</v>
      </c>
    </row>
    <row r="4512" spans="1:4" ht="67.5">
      <c r="A4512" s="143">
        <v>96740</v>
      </c>
      <c r="B4512" s="144" t="s">
        <v>6403</v>
      </c>
      <c r="C4512" s="143" t="s">
        <v>14</v>
      </c>
      <c r="D4512" s="146">
        <v>39.43</v>
      </c>
    </row>
    <row r="4513" spans="1:4" ht="67.5">
      <c r="A4513" s="143">
        <v>96741</v>
      </c>
      <c r="B4513" s="144" t="s">
        <v>6404</v>
      </c>
      <c r="C4513" s="143" t="s">
        <v>14</v>
      </c>
      <c r="D4513" s="146">
        <v>14.09</v>
      </c>
    </row>
    <row r="4514" spans="1:4" ht="67.5">
      <c r="A4514" s="143">
        <v>96742</v>
      </c>
      <c r="B4514" s="144" t="s">
        <v>6405</v>
      </c>
      <c r="C4514" s="143" t="s">
        <v>14</v>
      </c>
      <c r="D4514" s="146">
        <v>21.37</v>
      </c>
    </row>
    <row r="4515" spans="1:4" ht="67.5">
      <c r="A4515" s="143">
        <v>96743</v>
      </c>
      <c r="B4515" s="144" t="s">
        <v>6406</v>
      </c>
      <c r="C4515" s="143" t="s">
        <v>14</v>
      </c>
      <c r="D4515" s="146">
        <v>28.84</v>
      </c>
    </row>
    <row r="4516" spans="1:4" ht="67.5">
      <c r="A4516" s="143">
        <v>96744</v>
      </c>
      <c r="B4516" s="144" t="s">
        <v>6407</v>
      </c>
      <c r="C4516" s="143" t="s">
        <v>14</v>
      </c>
      <c r="D4516" s="146">
        <v>63.48</v>
      </c>
    </row>
    <row r="4517" spans="1:4" ht="67.5">
      <c r="A4517" s="143">
        <v>96745</v>
      </c>
      <c r="B4517" s="144" t="s">
        <v>6408</v>
      </c>
      <c r="C4517" s="143" t="s">
        <v>14</v>
      </c>
      <c r="D4517" s="146">
        <v>96.27</v>
      </c>
    </row>
    <row r="4518" spans="1:4" ht="67.5">
      <c r="A4518" s="143">
        <v>96746</v>
      </c>
      <c r="B4518" s="144" t="s">
        <v>6409</v>
      </c>
      <c r="C4518" s="143" t="s">
        <v>14</v>
      </c>
      <c r="D4518" s="146">
        <v>153.72</v>
      </c>
    </row>
    <row r="4519" spans="1:4" ht="67.5">
      <c r="A4519" s="143">
        <v>96747</v>
      </c>
      <c r="B4519" s="144" t="s">
        <v>6410</v>
      </c>
      <c r="C4519" s="143" t="s">
        <v>14</v>
      </c>
      <c r="D4519" s="146">
        <v>7.06</v>
      </c>
    </row>
    <row r="4520" spans="1:4" ht="67.5">
      <c r="A4520" s="143">
        <v>96748</v>
      </c>
      <c r="B4520" s="144" t="s">
        <v>6411</v>
      </c>
      <c r="C4520" s="143" t="s">
        <v>14</v>
      </c>
      <c r="D4520" s="146">
        <v>8.36</v>
      </c>
    </row>
    <row r="4521" spans="1:4" ht="67.5">
      <c r="A4521" s="143">
        <v>96749</v>
      </c>
      <c r="B4521" s="144" t="s">
        <v>6412</v>
      </c>
      <c r="C4521" s="143" t="s">
        <v>14</v>
      </c>
      <c r="D4521" s="146">
        <v>11.62</v>
      </c>
    </row>
    <row r="4522" spans="1:4" ht="67.5">
      <c r="A4522" s="143">
        <v>96750</v>
      </c>
      <c r="B4522" s="144" t="s">
        <v>6413</v>
      </c>
      <c r="C4522" s="143" t="s">
        <v>14</v>
      </c>
      <c r="D4522" s="146">
        <v>16.68</v>
      </c>
    </row>
    <row r="4523" spans="1:4" ht="67.5">
      <c r="A4523" s="143">
        <v>96751</v>
      </c>
      <c r="B4523" s="144" t="s">
        <v>6414</v>
      </c>
      <c r="C4523" s="143" t="s">
        <v>14</v>
      </c>
      <c r="D4523" s="146">
        <v>31.2</v>
      </c>
    </row>
    <row r="4524" spans="1:4" ht="67.5">
      <c r="A4524" s="143">
        <v>96752</v>
      </c>
      <c r="B4524" s="144" t="s">
        <v>6415</v>
      </c>
      <c r="C4524" s="143" t="s">
        <v>14</v>
      </c>
      <c r="D4524" s="146">
        <v>42.29</v>
      </c>
    </row>
    <row r="4525" spans="1:4" ht="67.5">
      <c r="A4525" s="143">
        <v>96753</v>
      </c>
      <c r="B4525" s="144" t="s">
        <v>6416</v>
      </c>
      <c r="C4525" s="143" t="s">
        <v>14</v>
      </c>
      <c r="D4525" s="146">
        <v>98.92</v>
      </c>
    </row>
    <row r="4526" spans="1:4" ht="67.5">
      <c r="A4526" s="143">
        <v>96754</v>
      </c>
      <c r="B4526" s="144" t="s">
        <v>6417</v>
      </c>
      <c r="C4526" s="143" t="s">
        <v>14</v>
      </c>
      <c r="D4526" s="146">
        <v>142.88</v>
      </c>
    </row>
    <row r="4527" spans="1:4" ht="67.5">
      <c r="A4527" s="143">
        <v>96755</v>
      </c>
      <c r="B4527" s="144" t="s">
        <v>6418</v>
      </c>
      <c r="C4527" s="143" t="s">
        <v>14</v>
      </c>
      <c r="D4527" s="146">
        <v>215.32</v>
      </c>
    </row>
    <row r="4528" spans="1:4" ht="67.5">
      <c r="A4528" s="143">
        <v>96756</v>
      </c>
      <c r="B4528" s="144" t="s">
        <v>6419</v>
      </c>
      <c r="C4528" s="143" t="s">
        <v>14</v>
      </c>
      <c r="D4528" s="146">
        <v>14.3</v>
      </c>
    </row>
    <row r="4529" spans="1:4" ht="67.5">
      <c r="A4529" s="143">
        <v>96757</v>
      </c>
      <c r="B4529" s="144" t="s">
        <v>6420</v>
      </c>
      <c r="C4529" s="143" t="s">
        <v>14</v>
      </c>
      <c r="D4529" s="146">
        <v>13.62</v>
      </c>
    </row>
    <row r="4530" spans="1:4" ht="67.5">
      <c r="A4530" s="143">
        <v>96758</v>
      </c>
      <c r="B4530" s="144" t="s">
        <v>6421</v>
      </c>
      <c r="C4530" s="143" t="s">
        <v>14</v>
      </c>
      <c r="D4530" s="146">
        <v>15.65</v>
      </c>
    </row>
    <row r="4531" spans="1:4" ht="67.5">
      <c r="A4531" s="143">
        <v>96759</v>
      </c>
      <c r="B4531" s="144" t="s">
        <v>6422</v>
      </c>
      <c r="C4531" s="143" t="s">
        <v>14</v>
      </c>
      <c r="D4531" s="146">
        <v>25.27</v>
      </c>
    </row>
    <row r="4532" spans="1:4" ht="67.5">
      <c r="A4532" s="143">
        <v>96760</v>
      </c>
      <c r="B4532" s="144" t="s">
        <v>6423</v>
      </c>
      <c r="C4532" s="143" t="s">
        <v>14</v>
      </c>
      <c r="D4532" s="146">
        <v>35.340000000000003</v>
      </c>
    </row>
    <row r="4533" spans="1:4" ht="67.5">
      <c r="A4533" s="143">
        <v>96761</v>
      </c>
      <c r="B4533" s="144" t="s">
        <v>6424</v>
      </c>
      <c r="C4533" s="143" t="s">
        <v>14</v>
      </c>
      <c r="D4533" s="146">
        <v>53.06</v>
      </c>
    </row>
    <row r="4534" spans="1:4" ht="67.5">
      <c r="A4534" s="143">
        <v>96762</v>
      </c>
      <c r="B4534" s="144" t="s">
        <v>6425</v>
      </c>
      <c r="C4534" s="143" t="s">
        <v>14</v>
      </c>
      <c r="D4534" s="146">
        <v>105.51</v>
      </c>
    </row>
    <row r="4535" spans="1:4" ht="67.5">
      <c r="A4535" s="143">
        <v>96763</v>
      </c>
      <c r="B4535" s="144" t="s">
        <v>6426</v>
      </c>
      <c r="C4535" s="143" t="s">
        <v>14</v>
      </c>
      <c r="D4535" s="146">
        <v>150.4</v>
      </c>
    </row>
    <row r="4536" spans="1:4" ht="67.5">
      <c r="A4536" s="143">
        <v>96764</v>
      </c>
      <c r="B4536" s="144" t="s">
        <v>6427</v>
      </c>
      <c r="C4536" s="143" t="s">
        <v>14</v>
      </c>
      <c r="D4536" s="146">
        <v>240.07</v>
      </c>
    </row>
    <row r="4537" spans="1:4" ht="54">
      <c r="A4537" s="143">
        <v>96802</v>
      </c>
      <c r="B4537" s="144" t="s">
        <v>6428</v>
      </c>
      <c r="C4537" s="143" t="s">
        <v>14</v>
      </c>
      <c r="D4537" s="146">
        <v>218.46</v>
      </c>
    </row>
    <row r="4538" spans="1:4" ht="54">
      <c r="A4538" s="143">
        <v>96803</v>
      </c>
      <c r="B4538" s="144" t="s">
        <v>6429</v>
      </c>
      <c r="C4538" s="143" t="s">
        <v>14</v>
      </c>
      <c r="D4538" s="146">
        <v>112.1</v>
      </c>
    </row>
    <row r="4539" spans="1:4" ht="54">
      <c r="A4539" s="143">
        <v>96804</v>
      </c>
      <c r="B4539" s="144" t="s">
        <v>6430</v>
      </c>
      <c r="C4539" s="143" t="s">
        <v>14</v>
      </c>
      <c r="D4539" s="146">
        <v>200.37</v>
      </c>
    </row>
    <row r="4540" spans="1:4" ht="54">
      <c r="A4540" s="143">
        <v>96805</v>
      </c>
      <c r="B4540" s="144" t="s">
        <v>6431</v>
      </c>
      <c r="C4540" s="143" t="s">
        <v>14</v>
      </c>
      <c r="D4540" s="146">
        <v>225.4</v>
      </c>
    </row>
    <row r="4541" spans="1:4" ht="54">
      <c r="A4541" s="143">
        <v>96806</v>
      </c>
      <c r="B4541" s="144" t="s">
        <v>6432</v>
      </c>
      <c r="C4541" s="143" t="s">
        <v>14</v>
      </c>
      <c r="D4541" s="146">
        <v>109.2</v>
      </c>
    </row>
    <row r="4542" spans="1:4" ht="54">
      <c r="A4542" s="143">
        <v>96807</v>
      </c>
      <c r="B4542" s="144" t="s">
        <v>6433</v>
      </c>
      <c r="C4542" s="143" t="s">
        <v>14</v>
      </c>
      <c r="D4542" s="146">
        <v>181.92</v>
      </c>
    </row>
    <row r="4543" spans="1:4" ht="54">
      <c r="A4543" s="143">
        <v>96808</v>
      </c>
      <c r="B4543" s="144" t="s">
        <v>6434</v>
      </c>
      <c r="C4543" s="143" t="s">
        <v>14</v>
      </c>
      <c r="D4543" s="146">
        <v>10.19</v>
      </c>
    </row>
    <row r="4544" spans="1:4" ht="54">
      <c r="A4544" s="143">
        <v>96809</v>
      </c>
      <c r="B4544" s="144" t="s">
        <v>6435</v>
      </c>
      <c r="C4544" s="143" t="s">
        <v>14</v>
      </c>
      <c r="D4544" s="146">
        <v>11.67</v>
      </c>
    </row>
    <row r="4545" spans="1:4" ht="54">
      <c r="A4545" s="143">
        <v>96810</v>
      </c>
      <c r="B4545" s="144" t="s">
        <v>6436</v>
      </c>
      <c r="C4545" s="143" t="s">
        <v>14</v>
      </c>
      <c r="D4545" s="146">
        <v>12.67</v>
      </c>
    </row>
    <row r="4546" spans="1:4" ht="54">
      <c r="A4546" s="143">
        <v>96811</v>
      </c>
      <c r="B4546" s="144" t="s">
        <v>6437</v>
      </c>
      <c r="C4546" s="143" t="s">
        <v>14</v>
      </c>
      <c r="D4546" s="146">
        <v>13.61</v>
      </c>
    </row>
    <row r="4547" spans="1:4" ht="54">
      <c r="A4547" s="143">
        <v>96812</v>
      </c>
      <c r="B4547" s="144" t="s">
        <v>6438</v>
      </c>
      <c r="C4547" s="143" t="s">
        <v>14</v>
      </c>
      <c r="D4547" s="146">
        <v>13.09</v>
      </c>
    </row>
    <row r="4548" spans="1:4" ht="54">
      <c r="A4548" s="143">
        <v>96813</v>
      </c>
      <c r="B4548" s="144" t="s">
        <v>6439</v>
      </c>
      <c r="C4548" s="143" t="s">
        <v>14</v>
      </c>
      <c r="D4548" s="146">
        <v>15.07</v>
      </c>
    </row>
    <row r="4549" spans="1:4" ht="54">
      <c r="A4549" s="143">
        <v>96814</v>
      </c>
      <c r="B4549" s="144" t="s">
        <v>6440</v>
      </c>
      <c r="C4549" s="143" t="s">
        <v>14</v>
      </c>
      <c r="D4549" s="146">
        <v>12.75</v>
      </c>
    </row>
    <row r="4550" spans="1:4" ht="54">
      <c r="A4550" s="143">
        <v>96815</v>
      </c>
      <c r="B4550" s="144" t="s">
        <v>6441</v>
      </c>
      <c r="C4550" s="143" t="s">
        <v>14</v>
      </c>
      <c r="D4550" s="146">
        <v>21.46</v>
      </c>
    </row>
    <row r="4551" spans="1:4" ht="54">
      <c r="A4551" s="143">
        <v>96816</v>
      </c>
      <c r="B4551" s="144" t="s">
        <v>6442</v>
      </c>
      <c r="C4551" s="143" t="s">
        <v>14</v>
      </c>
      <c r="D4551" s="146">
        <v>17.68</v>
      </c>
    </row>
    <row r="4552" spans="1:4" ht="54">
      <c r="A4552" s="143">
        <v>96817</v>
      </c>
      <c r="B4552" s="144" t="s">
        <v>6443</v>
      </c>
      <c r="C4552" s="143" t="s">
        <v>14</v>
      </c>
      <c r="D4552" s="146">
        <v>20.09</v>
      </c>
    </row>
    <row r="4553" spans="1:4" ht="40.5">
      <c r="A4553" s="143">
        <v>96818</v>
      </c>
      <c r="B4553" s="144" t="s">
        <v>6444</v>
      </c>
      <c r="C4553" s="143" t="s">
        <v>14</v>
      </c>
      <c r="D4553" s="146">
        <v>18.72</v>
      </c>
    </row>
    <row r="4554" spans="1:4" ht="40.5">
      <c r="A4554" s="143">
        <v>96819</v>
      </c>
      <c r="B4554" s="144" t="s">
        <v>6445</v>
      </c>
      <c r="C4554" s="143" t="s">
        <v>14</v>
      </c>
      <c r="D4554" s="146">
        <v>18.72</v>
      </c>
    </row>
    <row r="4555" spans="1:4" ht="54">
      <c r="A4555" s="143">
        <v>96820</v>
      </c>
      <c r="B4555" s="144" t="s">
        <v>6446</v>
      </c>
      <c r="C4555" s="143" t="s">
        <v>14</v>
      </c>
      <c r="D4555" s="146">
        <v>33.979999999999997</v>
      </c>
    </row>
    <row r="4556" spans="1:4" ht="54">
      <c r="A4556" s="143">
        <v>96821</v>
      </c>
      <c r="B4556" s="144" t="s">
        <v>6447</v>
      </c>
      <c r="C4556" s="143" t="s">
        <v>14</v>
      </c>
      <c r="D4556" s="146">
        <v>28.97</v>
      </c>
    </row>
    <row r="4557" spans="1:4" ht="40.5">
      <c r="A4557" s="143">
        <v>96822</v>
      </c>
      <c r="B4557" s="144" t="s">
        <v>6448</v>
      </c>
      <c r="C4557" s="143" t="s">
        <v>14</v>
      </c>
      <c r="D4557" s="146">
        <v>29.35</v>
      </c>
    </row>
    <row r="4558" spans="1:4" ht="40.5">
      <c r="A4558" s="143">
        <v>96823</v>
      </c>
      <c r="B4558" s="144" t="s">
        <v>6449</v>
      </c>
      <c r="C4558" s="143" t="s">
        <v>14</v>
      </c>
      <c r="D4558" s="146">
        <v>12.1</v>
      </c>
    </row>
    <row r="4559" spans="1:4" ht="54">
      <c r="A4559" s="143">
        <v>96824</v>
      </c>
      <c r="B4559" s="144" t="s">
        <v>6450</v>
      </c>
      <c r="C4559" s="143" t="s">
        <v>14</v>
      </c>
      <c r="D4559" s="146">
        <v>13.65</v>
      </c>
    </row>
    <row r="4560" spans="1:4" ht="54">
      <c r="A4560" s="143">
        <v>96825</v>
      </c>
      <c r="B4560" s="144" t="s">
        <v>6451</v>
      </c>
      <c r="C4560" s="143" t="s">
        <v>14</v>
      </c>
      <c r="D4560" s="146">
        <v>18.46</v>
      </c>
    </row>
    <row r="4561" spans="1:4" ht="40.5">
      <c r="A4561" s="143">
        <v>96826</v>
      </c>
      <c r="B4561" s="144" t="s">
        <v>6452</v>
      </c>
      <c r="C4561" s="143" t="s">
        <v>14</v>
      </c>
      <c r="D4561" s="146">
        <v>16.78</v>
      </c>
    </row>
    <row r="4562" spans="1:4" ht="54">
      <c r="A4562" s="143">
        <v>96827</v>
      </c>
      <c r="B4562" s="144" t="s">
        <v>6453</v>
      </c>
      <c r="C4562" s="143" t="s">
        <v>14</v>
      </c>
      <c r="D4562" s="146">
        <v>17.399999999999999</v>
      </c>
    </row>
    <row r="4563" spans="1:4" ht="54">
      <c r="A4563" s="143">
        <v>96828</v>
      </c>
      <c r="B4563" s="144" t="s">
        <v>6454</v>
      </c>
      <c r="C4563" s="143" t="s">
        <v>14</v>
      </c>
      <c r="D4563" s="146">
        <v>21.82</v>
      </c>
    </row>
    <row r="4564" spans="1:4" ht="40.5">
      <c r="A4564" s="143">
        <v>96829</v>
      </c>
      <c r="B4564" s="144" t="s">
        <v>6455</v>
      </c>
      <c r="C4564" s="143" t="s">
        <v>14</v>
      </c>
      <c r="D4564" s="146">
        <v>16.75</v>
      </c>
    </row>
    <row r="4565" spans="1:4" ht="40.5">
      <c r="A4565" s="143">
        <v>96830</v>
      </c>
      <c r="B4565" s="144" t="s">
        <v>6456</v>
      </c>
      <c r="C4565" s="143" t="s">
        <v>14</v>
      </c>
      <c r="D4565" s="146">
        <v>24.32</v>
      </c>
    </row>
    <row r="4566" spans="1:4" ht="54">
      <c r="A4566" s="143">
        <v>96831</v>
      </c>
      <c r="B4566" s="144" t="s">
        <v>6457</v>
      </c>
      <c r="C4566" s="143" t="s">
        <v>14</v>
      </c>
      <c r="D4566" s="146">
        <v>19.850000000000001</v>
      </c>
    </row>
    <row r="4567" spans="1:4" ht="54">
      <c r="A4567" s="143">
        <v>96832</v>
      </c>
      <c r="B4567" s="144" t="s">
        <v>6458</v>
      </c>
      <c r="C4567" s="143" t="s">
        <v>14</v>
      </c>
      <c r="D4567" s="146">
        <v>22.92</v>
      </c>
    </row>
    <row r="4568" spans="1:4" ht="40.5">
      <c r="A4568" s="143">
        <v>96833</v>
      </c>
      <c r="B4568" s="144" t="s">
        <v>6459</v>
      </c>
      <c r="C4568" s="143" t="s">
        <v>14</v>
      </c>
      <c r="D4568" s="146">
        <v>21.47</v>
      </c>
    </row>
    <row r="4569" spans="1:4" ht="40.5">
      <c r="A4569" s="143">
        <v>96834</v>
      </c>
      <c r="B4569" s="144" t="s">
        <v>6460</v>
      </c>
      <c r="C4569" s="143" t="s">
        <v>14</v>
      </c>
      <c r="D4569" s="146">
        <v>35.409999999999997</v>
      </c>
    </row>
    <row r="4570" spans="1:4" ht="54">
      <c r="A4570" s="143">
        <v>96835</v>
      </c>
      <c r="B4570" s="144" t="s">
        <v>6461</v>
      </c>
      <c r="C4570" s="143" t="s">
        <v>14</v>
      </c>
      <c r="D4570" s="146">
        <v>30.64</v>
      </c>
    </row>
    <row r="4571" spans="1:4" ht="40.5">
      <c r="A4571" s="143">
        <v>96836</v>
      </c>
      <c r="B4571" s="144" t="s">
        <v>6462</v>
      </c>
      <c r="C4571" s="143" t="s">
        <v>14</v>
      </c>
      <c r="D4571" s="146">
        <v>32.619999999999997</v>
      </c>
    </row>
    <row r="4572" spans="1:4" ht="54">
      <c r="A4572" s="143">
        <v>96837</v>
      </c>
      <c r="B4572" s="144" t="s">
        <v>6463</v>
      </c>
      <c r="C4572" s="143" t="s">
        <v>14</v>
      </c>
      <c r="D4572" s="146">
        <v>17.78</v>
      </c>
    </row>
    <row r="4573" spans="1:4" ht="54">
      <c r="A4573" s="143">
        <v>96838</v>
      </c>
      <c r="B4573" s="144" t="s">
        <v>6464</v>
      </c>
      <c r="C4573" s="143" t="s">
        <v>14</v>
      </c>
      <c r="D4573" s="146">
        <v>16.350000000000001</v>
      </c>
    </row>
    <row r="4574" spans="1:4" ht="54">
      <c r="A4574" s="143">
        <v>96839</v>
      </c>
      <c r="B4574" s="144" t="s">
        <v>6465</v>
      </c>
      <c r="C4574" s="143" t="s">
        <v>14</v>
      </c>
      <c r="D4574" s="146">
        <v>16.100000000000001</v>
      </c>
    </row>
    <row r="4575" spans="1:4" ht="54">
      <c r="A4575" s="143">
        <v>96840</v>
      </c>
      <c r="B4575" s="144" t="s">
        <v>6466</v>
      </c>
      <c r="C4575" s="143" t="s">
        <v>14</v>
      </c>
      <c r="D4575" s="146">
        <v>20.77</v>
      </c>
    </row>
    <row r="4576" spans="1:4" ht="54">
      <c r="A4576" s="143">
        <v>96841</v>
      </c>
      <c r="B4576" s="144" t="s">
        <v>6467</v>
      </c>
      <c r="C4576" s="143" t="s">
        <v>14</v>
      </c>
      <c r="D4576" s="146">
        <v>18.21</v>
      </c>
    </row>
    <row r="4577" spans="1:4" ht="54">
      <c r="A4577" s="143">
        <v>96842</v>
      </c>
      <c r="B4577" s="144" t="s">
        <v>6468</v>
      </c>
      <c r="C4577" s="143" t="s">
        <v>14</v>
      </c>
      <c r="D4577" s="146">
        <v>23.12</v>
      </c>
    </row>
    <row r="4578" spans="1:4" ht="54">
      <c r="A4578" s="143">
        <v>96843</v>
      </c>
      <c r="B4578" s="144" t="s">
        <v>6469</v>
      </c>
      <c r="C4578" s="143" t="s">
        <v>14</v>
      </c>
      <c r="D4578" s="146">
        <v>22.24</v>
      </c>
    </row>
    <row r="4579" spans="1:4" ht="54">
      <c r="A4579" s="143">
        <v>96844</v>
      </c>
      <c r="B4579" s="144" t="s">
        <v>6470</v>
      </c>
      <c r="C4579" s="143" t="s">
        <v>14</v>
      </c>
      <c r="D4579" s="146">
        <v>30.26</v>
      </c>
    </row>
    <row r="4580" spans="1:4" ht="54">
      <c r="A4580" s="143">
        <v>96845</v>
      </c>
      <c r="B4580" s="144" t="s">
        <v>6471</v>
      </c>
      <c r="C4580" s="143" t="s">
        <v>14</v>
      </c>
      <c r="D4580" s="146">
        <v>32.43</v>
      </c>
    </row>
    <row r="4581" spans="1:4" ht="54">
      <c r="A4581" s="143">
        <v>96846</v>
      </c>
      <c r="B4581" s="144" t="s">
        <v>6472</v>
      </c>
      <c r="C4581" s="143" t="s">
        <v>14</v>
      </c>
      <c r="D4581" s="146">
        <v>25.58</v>
      </c>
    </row>
    <row r="4582" spans="1:4" ht="54">
      <c r="A4582" s="143">
        <v>96847</v>
      </c>
      <c r="B4582" s="144" t="s">
        <v>6473</v>
      </c>
      <c r="C4582" s="143" t="s">
        <v>14</v>
      </c>
      <c r="D4582" s="146">
        <v>28.09</v>
      </c>
    </row>
    <row r="4583" spans="1:4" ht="54">
      <c r="A4583" s="143">
        <v>96848</v>
      </c>
      <c r="B4583" s="144" t="s">
        <v>6474</v>
      </c>
      <c r="C4583" s="143" t="s">
        <v>14</v>
      </c>
      <c r="D4583" s="146">
        <v>42.03</v>
      </c>
    </row>
    <row r="4584" spans="1:4" ht="40.5">
      <c r="A4584" s="143">
        <v>96849</v>
      </c>
      <c r="B4584" s="144" t="s">
        <v>6475</v>
      </c>
      <c r="C4584" s="143" t="s">
        <v>14</v>
      </c>
      <c r="D4584" s="146">
        <v>15.27</v>
      </c>
    </row>
    <row r="4585" spans="1:4" ht="54">
      <c r="A4585" s="143">
        <v>96850</v>
      </c>
      <c r="B4585" s="144" t="s">
        <v>6476</v>
      </c>
      <c r="C4585" s="143" t="s">
        <v>14</v>
      </c>
      <c r="D4585" s="146">
        <v>17.84</v>
      </c>
    </row>
    <row r="4586" spans="1:4" ht="54">
      <c r="A4586" s="143">
        <v>96851</v>
      </c>
      <c r="B4586" s="144" t="s">
        <v>6477</v>
      </c>
      <c r="C4586" s="143" t="s">
        <v>14</v>
      </c>
      <c r="D4586" s="146">
        <v>23.57</v>
      </c>
    </row>
    <row r="4587" spans="1:4" ht="40.5">
      <c r="A4587" s="143">
        <v>96852</v>
      </c>
      <c r="B4587" s="144" t="s">
        <v>6478</v>
      </c>
      <c r="C4587" s="143" t="s">
        <v>14</v>
      </c>
      <c r="D4587" s="146">
        <v>20.309999999999999</v>
      </c>
    </row>
    <row r="4588" spans="1:4" ht="54">
      <c r="A4588" s="143">
        <v>96853</v>
      </c>
      <c r="B4588" s="144" t="s">
        <v>6479</v>
      </c>
      <c r="C4588" s="143" t="s">
        <v>14</v>
      </c>
      <c r="D4588" s="146">
        <v>22.81</v>
      </c>
    </row>
    <row r="4589" spans="1:4" ht="54">
      <c r="A4589" s="143">
        <v>96854</v>
      </c>
      <c r="B4589" s="144" t="s">
        <v>6480</v>
      </c>
      <c r="C4589" s="143" t="s">
        <v>14</v>
      </c>
      <c r="D4589" s="146">
        <v>27.25</v>
      </c>
    </row>
    <row r="4590" spans="1:4" ht="40.5">
      <c r="A4590" s="143">
        <v>96855</v>
      </c>
      <c r="B4590" s="144" t="s">
        <v>6481</v>
      </c>
      <c r="C4590" s="143" t="s">
        <v>14</v>
      </c>
      <c r="D4590" s="146">
        <v>25.22</v>
      </c>
    </row>
    <row r="4591" spans="1:4" ht="54">
      <c r="A4591" s="143">
        <v>96856</v>
      </c>
      <c r="B4591" s="144" t="s">
        <v>6482</v>
      </c>
      <c r="C4591" s="143" t="s">
        <v>14</v>
      </c>
      <c r="D4591" s="146">
        <v>25.58</v>
      </c>
    </row>
    <row r="4592" spans="1:4" ht="54">
      <c r="A4592" s="143">
        <v>96857</v>
      </c>
      <c r="B4592" s="144" t="s">
        <v>6483</v>
      </c>
      <c r="C4592" s="143" t="s">
        <v>14</v>
      </c>
      <c r="D4592" s="146">
        <v>40.590000000000003</v>
      </c>
    </row>
    <row r="4593" spans="1:4" ht="40.5">
      <c r="A4593" s="143">
        <v>96858</v>
      </c>
      <c r="B4593" s="144" t="s">
        <v>6484</v>
      </c>
      <c r="C4593" s="143" t="s">
        <v>14</v>
      </c>
      <c r="D4593" s="146">
        <v>41.09</v>
      </c>
    </row>
    <row r="4594" spans="1:4" ht="54">
      <c r="A4594" s="143">
        <v>96859</v>
      </c>
      <c r="B4594" s="144" t="s">
        <v>6485</v>
      </c>
      <c r="C4594" s="143" t="s">
        <v>14</v>
      </c>
      <c r="D4594" s="146">
        <v>50.84</v>
      </c>
    </row>
    <row r="4595" spans="1:4" ht="40.5">
      <c r="A4595" s="143">
        <v>96860</v>
      </c>
      <c r="B4595" s="144" t="s">
        <v>6486</v>
      </c>
      <c r="C4595" s="143" t="s">
        <v>14</v>
      </c>
      <c r="D4595" s="146">
        <v>20.67</v>
      </c>
    </row>
    <row r="4596" spans="1:4" ht="54">
      <c r="A4596" s="143">
        <v>96861</v>
      </c>
      <c r="B4596" s="144" t="s">
        <v>6487</v>
      </c>
      <c r="C4596" s="143" t="s">
        <v>14</v>
      </c>
      <c r="D4596" s="146">
        <v>22.29</v>
      </c>
    </row>
    <row r="4597" spans="1:4" ht="40.5">
      <c r="A4597" s="143">
        <v>96862</v>
      </c>
      <c r="B4597" s="144" t="s">
        <v>6488</v>
      </c>
      <c r="C4597" s="143" t="s">
        <v>14</v>
      </c>
      <c r="D4597" s="146">
        <v>24.91</v>
      </c>
    </row>
    <row r="4598" spans="1:4" ht="54">
      <c r="A4598" s="143">
        <v>96863</v>
      </c>
      <c r="B4598" s="144" t="s">
        <v>6489</v>
      </c>
      <c r="C4598" s="143" t="s">
        <v>14</v>
      </c>
      <c r="D4598" s="146">
        <v>24.64</v>
      </c>
    </row>
    <row r="4599" spans="1:4" ht="40.5">
      <c r="A4599" s="143">
        <v>96864</v>
      </c>
      <c r="B4599" s="144" t="s">
        <v>6490</v>
      </c>
      <c r="C4599" s="143" t="s">
        <v>14</v>
      </c>
      <c r="D4599" s="146">
        <v>38.869999999999997</v>
      </c>
    </row>
    <row r="4600" spans="1:4" ht="54">
      <c r="A4600" s="143">
        <v>96865</v>
      </c>
      <c r="B4600" s="144" t="s">
        <v>6491</v>
      </c>
      <c r="C4600" s="143" t="s">
        <v>14</v>
      </c>
      <c r="D4600" s="146">
        <v>38.08</v>
      </c>
    </row>
    <row r="4601" spans="1:4" ht="40.5">
      <c r="A4601" s="143">
        <v>96866</v>
      </c>
      <c r="B4601" s="144" t="s">
        <v>6492</v>
      </c>
      <c r="C4601" s="143" t="s">
        <v>14</v>
      </c>
      <c r="D4601" s="146">
        <v>51.07</v>
      </c>
    </row>
    <row r="4602" spans="1:4" ht="54">
      <c r="A4602" s="143">
        <v>96867</v>
      </c>
      <c r="B4602" s="144" t="s">
        <v>6493</v>
      </c>
      <c r="C4602" s="143" t="s">
        <v>14</v>
      </c>
      <c r="D4602" s="146">
        <v>59.26</v>
      </c>
    </row>
    <row r="4603" spans="1:4" ht="40.5">
      <c r="A4603" s="143">
        <v>96868</v>
      </c>
      <c r="B4603" s="144" t="s">
        <v>6494</v>
      </c>
      <c r="C4603" s="143" t="s">
        <v>14</v>
      </c>
      <c r="D4603" s="146">
        <v>23.65</v>
      </c>
    </row>
    <row r="4604" spans="1:4" ht="40.5">
      <c r="A4604" s="143">
        <v>96869</v>
      </c>
      <c r="B4604" s="144" t="s">
        <v>6495</v>
      </c>
      <c r="C4604" s="143" t="s">
        <v>14</v>
      </c>
      <c r="D4604" s="146">
        <v>28.24</v>
      </c>
    </row>
    <row r="4605" spans="1:4" ht="27">
      <c r="A4605" s="143">
        <v>96870</v>
      </c>
      <c r="B4605" s="144" t="s">
        <v>6496</v>
      </c>
      <c r="C4605" s="143" t="s">
        <v>14</v>
      </c>
      <c r="D4605" s="146">
        <v>44.5</v>
      </c>
    </row>
    <row r="4606" spans="1:4" ht="40.5">
      <c r="A4606" s="143">
        <v>96871</v>
      </c>
      <c r="B4606" s="144" t="s">
        <v>6497</v>
      </c>
      <c r="C4606" s="143" t="s">
        <v>14</v>
      </c>
      <c r="D4606" s="146">
        <v>64.430000000000007</v>
      </c>
    </row>
    <row r="4607" spans="1:4" ht="67.5">
      <c r="A4607" s="143">
        <v>96872</v>
      </c>
      <c r="B4607" s="144" t="s">
        <v>6498</v>
      </c>
      <c r="C4607" s="143" t="s">
        <v>14</v>
      </c>
      <c r="D4607" s="146">
        <v>61.38</v>
      </c>
    </row>
    <row r="4608" spans="1:4" ht="67.5">
      <c r="A4608" s="143">
        <v>96873</v>
      </c>
      <c r="B4608" s="144" t="s">
        <v>6499</v>
      </c>
      <c r="C4608" s="143" t="s">
        <v>14</v>
      </c>
      <c r="D4608" s="146">
        <v>70.41</v>
      </c>
    </row>
    <row r="4609" spans="1:4" ht="67.5">
      <c r="A4609" s="143">
        <v>96874</v>
      </c>
      <c r="B4609" s="144" t="s">
        <v>6500</v>
      </c>
      <c r="C4609" s="143" t="s">
        <v>14</v>
      </c>
      <c r="D4609" s="146">
        <v>74.37</v>
      </c>
    </row>
    <row r="4610" spans="1:4" ht="67.5">
      <c r="A4610" s="143">
        <v>96875</v>
      </c>
      <c r="B4610" s="144" t="s">
        <v>6501</v>
      </c>
      <c r="C4610" s="143" t="s">
        <v>14</v>
      </c>
      <c r="D4610" s="146">
        <v>88.89</v>
      </c>
    </row>
    <row r="4611" spans="1:4" ht="54">
      <c r="A4611" s="143">
        <v>96876</v>
      </c>
      <c r="B4611" s="144" t="s">
        <v>6502</v>
      </c>
      <c r="C4611" s="143" t="s">
        <v>14</v>
      </c>
      <c r="D4611" s="146">
        <v>156.59</v>
      </c>
    </row>
    <row r="4612" spans="1:4" ht="54">
      <c r="A4612" s="143">
        <v>96877</v>
      </c>
      <c r="B4612" s="144" t="s">
        <v>6503</v>
      </c>
      <c r="C4612" s="143" t="s">
        <v>14</v>
      </c>
      <c r="D4612" s="146">
        <v>167.13</v>
      </c>
    </row>
    <row r="4613" spans="1:4" ht="54">
      <c r="A4613" s="143">
        <v>96878</v>
      </c>
      <c r="B4613" s="144" t="s">
        <v>6504</v>
      </c>
      <c r="C4613" s="143" t="s">
        <v>14</v>
      </c>
      <c r="D4613" s="146">
        <v>169.1</v>
      </c>
    </row>
    <row r="4614" spans="1:4" ht="54">
      <c r="A4614" s="143">
        <v>96879</v>
      </c>
      <c r="B4614" s="144" t="s">
        <v>6505</v>
      </c>
      <c r="C4614" s="143" t="s">
        <v>14</v>
      </c>
      <c r="D4614" s="146">
        <v>169.93</v>
      </c>
    </row>
    <row r="4615" spans="1:4" ht="54">
      <c r="A4615" s="143">
        <v>96880</v>
      </c>
      <c r="B4615" s="144" t="s">
        <v>6506</v>
      </c>
      <c r="C4615" s="143" t="s">
        <v>14</v>
      </c>
      <c r="D4615" s="146">
        <v>193.54</v>
      </c>
    </row>
    <row r="4616" spans="1:4" ht="54">
      <c r="A4616" s="143">
        <v>96881</v>
      </c>
      <c r="B4616" s="144" t="s">
        <v>6507</v>
      </c>
      <c r="C4616" s="143" t="s">
        <v>14</v>
      </c>
      <c r="D4616" s="146">
        <v>204.24</v>
      </c>
    </row>
    <row r="4617" spans="1:4" ht="67.5">
      <c r="A4617" s="143">
        <v>97425</v>
      </c>
      <c r="B4617" s="144" t="s">
        <v>6508</v>
      </c>
      <c r="C4617" s="143" t="s">
        <v>14</v>
      </c>
      <c r="D4617" s="146">
        <v>23.14</v>
      </c>
    </row>
    <row r="4618" spans="1:4" ht="67.5">
      <c r="A4618" s="143">
        <v>97426</v>
      </c>
      <c r="B4618" s="144" t="s">
        <v>6509</v>
      </c>
      <c r="C4618" s="143" t="s">
        <v>14</v>
      </c>
      <c r="D4618" s="146">
        <v>28.03</v>
      </c>
    </row>
    <row r="4619" spans="1:4" ht="67.5">
      <c r="A4619" s="143">
        <v>97427</v>
      </c>
      <c r="B4619" s="144" t="s">
        <v>6510</v>
      </c>
      <c r="C4619" s="143" t="s">
        <v>14</v>
      </c>
      <c r="D4619" s="146">
        <v>31.72</v>
      </c>
    </row>
    <row r="4620" spans="1:4" ht="67.5">
      <c r="A4620" s="143">
        <v>97428</v>
      </c>
      <c r="B4620" s="144" t="s">
        <v>6511</v>
      </c>
      <c r="C4620" s="143" t="s">
        <v>14</v>
      </c>
      <c r="D4620" s="146">
        <v>40.299999999999997</v>
      </c>
    </row>
    <row r="4621" spans="1:4" ht="67.5">
      <c r="A4621" s="143">
        <v>97429</v>
      </c>
      <c r="B4621" s="144" t="s">
        <v>6512</v>
      </c>
      <c r="C4621" s="143" t="s">
        <v>14</v>
      </c>
      <c r="D4621" s="146">
        <v>48.2</v>
      </c>
    </row>
    <row r="4622" spans="1:4" ht="54">
      <c r="A4622" s="143">
        <v>97430</v>
      </c>
      <c r="B4622" s="144" t="s">
        <v>10666</v>
      </c>
      <c r="C4622" s="143" t="s">
        <v>14</v>
      </c>
      <c r="D4622" s="146">
        <v>41.94</v>
      </c>
    </row>
    <row r="4623" spans="1:4" ht="54">
      <c r="A4623" s="143">
        <v>97431</v>
      </c>
      <c r="B4623" s="144" t="s">
        <v>10667</v>
      </c>
      <c r="C4623" s="143" t="s">
        <v>14</v>
      </c>
      <c r="D4623" s="146">
        <v>46.47</v>
      </c>
    </row>
    <row r="4624" spans="1:4" ht="54">
      <c r="A4624" s="143">
        <v>97432</v>
      </c>
      <c r="B4624" s="144" t="s">
        <v>10668</v>
      </c>
      <c r="C4624" s="143" t="s">
        <v>14</v>
      </c>
      <c r="D4624" s="146">
        <v>52.38</v>
      </c>
    </row>
    <row r="4625" spans="1:4" ht="54">
      <c r="A4625" s="143">
        <v>97433</v>
      </c>
      <c r="B4625" s="144" t="s">
        <v>10669</v>
      </c>
      <c r="C4625" s="143" t="s">
        <v>14</v>
      </c>
      <c r="D4625" s="146">
        <v>102.56</v>
      </c>
    </row>
    <row r="4626" spans="1:4" ht="54">
      <c r="A4626" s="143">
        <v>97434</v>
      </c>
      <c r="B4626" s="144" t="s">
        <v>10670</v>
      </c>
      <c r="C4626" s="143" t="s">
        <v>14</v>
      </c>
      <c r="D4626" s="146">
        <v>104.73</v>
      </c>
    </row>
    <row r="4627" spans="1:4" ht="54">
      <c r="A4627" s="143">
        <v>97435</v>
      </c>
      <c r="B4627" s="144" t="s">
        <v>10671</v>
      </c>
      <c r="C4627" s="143" t="s">
        <v>14</v>
      </c>
      <c r="D4627" s="146">
        <v>120.21</v>
      </c>
    </row>
    <row r="4628" spans="1:4" ht="54">
      <c r="A4628" s="143">
        <v>97436</v>
      </c>
      <c r="B4628" s="144" t="s">
        <v>10672</v>
      </c>
      <c r="C4628" s="143" t="s">
        <v>14</v>
      </c>
      <c r="D4628" s="146">
        <v>124.38</v>
      </c>
    </row>
    <row r="4629" spans="1:4" ht="54">
      <c r="A4629" s="143">
        <v>97437</v>
      </c>
      <c r="B4629" s="144" t="s">
        <v>10673</v>
      </c>
      <c r="C4629" s="143" t="s">
        <v>14</v>
      </c>
      <c r="D4629" s="146">
        <v>137.72</v>
      </c>
    </row>
    <row r="4630" spans="1:4" ht="54">
      <c r="A4630" s="143">
        <v>97438</v>
      </c>
      <c r="B4630" s="144" t="s">
        <v>10674</v>
      </c>
      <c r="C4630" s="143" t="s">
        <v>14</v>
      </c>
      <c r="D4630" s="146">
        <v>142.19</v>
      </c>
    </row>
    <row r="4631" spans="1:4" ht="40.5">
      <c r="A4631" s="143">
        <v>97439</v>
      </c>
      <c r="B4631" s="144" t="s">
        <v>10675</v>
      </c>
      <c r="C4631" s="143" t="s">
        <v>14</v>
      </c>
      <c r="D4631" s="146">
        <v>157.56</v>
      </c>
    </row>
    <row r="4632" spans="1:4" ht="40.5">
      <c r="A4632" s="143">
        <v>97440</v>
      </c>
      <c r="B4632" s="144" t="s">
        <v>10676</v>
      </c>
      <c r="C4632" s="143" t="s">
        <v>14</v>
      </c>
      <c r="D4632" s="146">
        <v>189.71</v>
      </c>
    </row>
    <row r="4633" spans="1:4" ht="40.5">
      <c r="A4633" s="143">
        <v>97442</v>
      </c>
      <c r="B4633" s="144" t="s">
        <v>10677</v>
      </c>
      <c r="C4633" s="143" t="s">
        <v>14</v>
      </c>
      <c r="D4633" s="146">
        <v>208.98</v>
      </c>
    </row>
    <row r="4634" spans="1:4" ht="40.5">
      <c r="A4634" s="143">
        <v>97443</v>
      </c>
      <c r="B4634" s="144" t="s">
        <v>10678</v>
      </c>
      <c r="C4634" s="143" t="s">
        <v>14</v>
      </c>
      <c r="D4634" s="146">
        <v>108.37</v>
      </c>
    </row>
    <row r="4635" spans="1:4" ht="54">
      <c r="A4635" s="143">
        <v>97444</v>
      </c>
      <c r="B4635" s="144" t="s">
        <v>10679</v>
      </c>
      <c r="C4635" s="143" t="s">
        <v>14</v>
      </c>
      <c r="D4635" s="146">
        <v>130.44999999999999</v>
      </c>
    </row>
    <row r="4636" spans="1:4" ht="40.5">
      <c r="A4636" s="143">
        <v>97446</v>
      </c>
      <c r="B4636" s="144" t="s">
        <v>10680</v>
      </c>
      <c r="C4636" s="143" t="s">
        <v>14</v>
      </c>
      <c r="D4636" s="146">
        <v>235.76</v>
      </c>
    </row>
    <row r="4637" spans="1:4" ht="54">
      <c r="A4637" s="143">
        <v>97447</v>
      </c>
      <c r="B4637" s="144" t="s">
        <v>10681</v>
      </c>
      <c r="C4637" s="143" t="s">
        <v>14</v>
      </c>
      <c r="D4637" s="146">
        <v>235.76</v>
      </c>
    </row>
    <row r="4638" spans="1:4" ht="40.5">
      <c r="A4638" s="143">
        <v>97449</v>
      </c>
      <c r="B4638" s="144" t="s">
        <v>10682</v>
      </c>
      <c r="C4638" s="143" t="s">
        <v>14</v>
      </c>
      <c r="D4638" s="146">
        <v>250.4</v>
      </c>
    </row>
    <row r="4639" spans="1:4" ht="54">
      <c r="A4639" s="143">
        <v>97450</v>
      </c>
      <c r="B4639" s="144" t="s">
        <v>10683</v>
      </c>
      <c r="C4639" s="143" t="s">
        <v>14</v>
      </c>
      <c r="D4639" s="146">
        <v>310.55</v>
      </c>
    </row>
    <row r="4640" spans="1:4" ht="40.5">
      <c r="A4640" s="143">
        <v>97452</v>
      </c>
      <c r="B4640" s="144" t="s">
        <v>10684</v>
      </c>
      <c r="C4640" s="143" t="s">
        <v>14</v>
      </c>
      <c r="D4640" s="146">
        <v>180.8</v>
      </c>
    </row>
    <row r="4641" spans="1:4" ht="40.5">
      <c r="A4641" s="143">
        <v>97453</v>
      </c>
      <c r="B4641" s="144" t="s">
        <v>10685</v>
      </c>
      <c r="C4641" s="143" t="s">
        <v>14</v>
      </c>
      <c r="D4641" s="146">
        <v>193.41</v>
      </c>
    </row>
    <row r="4642" spans="1:4" ht="40.5">
      <c r="A4642" s="143">
        <v>97454</v>
      </c>
      <c r="B4642" s="144" t="s">
        <v>10686</v>
      </c>
      <c r="C4642" s="143" t="s">
        <v>14</v>
      </c>
      <c r="D4642" s="146">
        <v>321.97000000000003</v>
      </c>
    </row>
    <row r="4643" spans="1:4" ht="40.5">
      <c r="A4643" s="143">
        <v>97455</v>
      </c>
      <c r="B4643" s="144" t="s">
        <v>10687</v>
      </c>
      <c r="C4643" s="143" t="s">
        <v>14</v>
      </c>
      <c r="D4643" s="146">
        <v>342.14</v>
      </c>
    </row>
    <row r="4644" spans="1:4" ht="40.5">
      <c r="A4644" s="143">
        <v>97456</v>
      </c>
      <c r="B4644" s="144" t="s">
        <v>10688</v>
      </c>
      <c r="C4644" s="143" t="s">
        <v>14</v>
      </c>
      <c r="D4644" s="146">
        <v>760.7</v>
      </c>
    </row>
    <row r="4645" spans="1:4" ht="40.5">
      <c r="A4645" s="143">
        <v>97457</v>
      </c>
      <c r="B4645" s="144" t="s">
        <v>10689</v>
      </c>
      <c r="C4645" s="143" t="s">
        <v>14</v>
      </c>
      <c r="D4645" s="146">
        <v>670.24</v>
      </c>
    </row>
    <row r="4646" spans="1:4" ht="40.5">
      <c r="A4646" s="143">
        <v>97458</v>
      </c>
      <c r="B4646" s="144" t="s">
        <v>10690</v>
      </c>
      <c r="C4646" s="143" t="s">
        <v>14</v>
      </c>
      <c r="D4646" s="146">
        <v>291.64999999999998</v>
      </c>
    </row>
    <row r="4647" spans="1:4" ht="40.5">
      <c r="A4647" s="143">
        <v>97459</v>
      </c>
      <c r="B4647" s="144" t="s">
        <v>10691</v>
      </c>
      <c r="C4647" s="143" t="s">
        <v>14</v>
      </c>
      <c r="D4647" s="146">
        <v>519.79999999999995</v>
      </c>
    </row>
    <row r="4648" spans="1:4" ht="40.5">
      <c r="A4648" s="143">
        <v>97460</v>
      </c>
      <c r="B4648" s="144" t="s">
        <v>10692</v>
      </c>
      <c r="C4648" s="143" t="s">
        <v>14</v>
      </c>
      <c r="D4648" s="146">
        <v>814.63</v>
      </c>
    </row>
    <row r="4649" spans="1:4" ht="54">
      <c r="A4649" s="143">
        <v>97461</v>
      </c>
      <c r="B4649" s="144" t="s">
        <v>10693</v>
      </c>
      <c r="C4649" s="143" t="s">
        <v>14</v>
      </c>
      <c r="D4649" s="146">
        <v>34.479999999999997</v>
      </c>
    </row>
    <row r="4650" spans="1:4" ht="67.5">
      <c r="A4650" s="143">
        <v>97462</v>
      </c>
      <c r="B4650" s="144" t="s">
        <v>10694</v>
      </c>
      <c r="C4650" s="143" t="s">
        <v>14</v>
      </c>
      <c r="D4650" s="146">
        <v>28.01</v>
      </c>
    </row>
    <row r="4651" spans="1:4" ht="54">
      <c r="A4651" s="143">
        <v>97464</v>
      </c>
      <c r="B4651" s="144" t="s">
        <v>10695</v>
      </c>
      <c r="C4651" s="143" t="s">
        <v>14</v>
      </c>
      <c r="D4651" s="146">
        <v>50.41</v>
      </c>
    </row>
    <row r="4652" spans="1:4" ht="67.5">
      <c r="A4652" s="143">
        <v>97465</v>
      </c>
      <c r="B4652" s="144" t="s">
        <v>10696</v>
      </c>
      <c r="C4652" s="143" t="s">
        <v>14</v>
      </c>
      <c r="D4652" s="146">
        <v>61.32</v>
      </c>
    </row>
    <row r="4653" spans="1:4" ht="54">
      <c r="A4653" s="143">
        <v>97467</v>
      </c>
      <c r="B4653" s="144" t="s">
        <v>10697</v>
      </c>
      <c r="C4653" s="143" t="s">
        <v>14</v>
      </c>
      <c r="D4653" s="146">
        <v>64.09</v>
      </c>
    </row>
    <row r="4654" spans="1:4" ht="67.5">
      <c r="A4654" s="143">
        <v>97468</v>
      </c>
      <c r="B4654" s="144" t="s">
        <v>10698</v>
      </c>
      <c r="C4654" s="143" t="s">
        <v>14</v>
      </c>
      <c r="D4654" s="146">
        <v>78.06</v>
      </c>
    </row>
    <row r="4655" spans="1:4" ht="54">
      <c r="A4655" s="143">
        <v>97470</v>
      </c>
      <c r="B4655" s="144" t="s">
        <v>10699</v>
      </c>
      <c r="C4655" s="143" t="s">
        <v>14</v>
      </c>
      <c r="D4655" s="146">
        <v>96.35</v>
      </c>
    </row>
    <row r="4656" spans="1:4" ht="67.5">
      <c r="A4656" s="143">
        <v>97471</v>
      </c>
      <c r="B4656" s="144" t="s">
        <v>10700</v>
      </c>
      <c r="C4656" s="143" t="s">
        <v>14</v>
      </c>
      <c r="D4656" s="146">
        <v>118.43</v>
      </c>
    </row>
    <row r="4657" spans="1:4" ht="54">
      <c r="A4657" s="143">
        <v>97474</v>
      </c>
      <c r="B4657" s="144" t="s">
        <v>10701</v>
      </c>
      <c r="C4657" s="143" t="s">
        <v>14</v>
      </c>
      <c r="D4657" s="146">
        <v>181.13</v>
      </c>
    </row>
    <row r="4658" spans="1:4" ht="67.5">
      <c r="A4658" s="143">
        <v>97475</v>
      </c>
      <c r="B4658" s="144" t="s">
        <v>10702</v>
      </c>
      <c r="C4658" s="143" t="s">
        <v>14</v>
      </c>
      <c r="D4658" s="146">
        <v>225.78</v>
      </c>
    </row>
    <row r="4659" spans="1:4" ht="54">
      <c r="A4659" s="143">
        <v>97477</v>
      </c>
      <c r="B4659" s="144" t="s">
        <v>10703</v>
      </c>
      <c r="C4659" s="143" t="s">
        <v>14</v>
      </c>
      <c r="D4659" s="146">
        <v>242.48</v>
      </c>
    </row>
    <row r="4660" spans="1:4" ht="67.5">
      <c r="A4660" s="143">
        <v>97478</v>
      </c>
      <c r="B4660" s="144" t="s">
        <v>10704</v>
      </c>
      <c r="C4660" s="143" t="s">
        <v>14</v>
      </c>
      <c r="D4660" s="146">
        <v>302.63</v>
      </c>
    </row>
    <row r="4661" spans="1:4" ht="54">
      <c r="A4661" s="143">
        <v>97479</v>
      </c>
      <c r="B4661" s="144" t="s">
        <v>10705</v>
      </c>
      <c r="C4661" s="143" t="s">
        <v>14</v>
      </c>
      <c r="D4661" s="146">
        <v>56.19</v>
      </c>
    </row>
    <row r="4662" spans="1:4" ht="54">
      <c r="A4662" s="143">
        <v>97480</v>
      </c>
      <c r="B4662" s="144" t="s">
        <v>10706</v>
      </c>
      <c r="C4662" s="143" t="s">
        <v>14</v>
      </c>
      <c r="D4662" s="146">
        <v>56.19</v>
      </c>
    </row>
    <row r="4663" spans="1:4" ht="54">
      <c r="A4663" s="143">
        <v>97481</v>
      </c>
      <c r="B4663" s="144" t="s">
        <v>10707</v>
      </c>
      <c r="C4663" s="143" t="s">
        <v>14</v>
      </c>
      <c r="D4663" s="146">
        <v>82.6</v>
      </c>
    </row>
    <row r="4664" spans="1:4" ht="54">
      <c r="A4664" s="143">
        <v>97482</v>
      </c>
      <c r="B4664" s="144" t="s">
        <v>10708</v>
      </c>
      <c r="C4664" s="143" t="s">
        <v>14</v>
      </c>
      <c r="D4664" s="146">
        <v>82.6</v>
      </c>
    </row>
    <row r="4665" spans="1:4" ht="54">
      <c r="A4665" s="143">
        <v>97483</v>
      </c>
      <c r="B4665" s="144" t="s">
        <v>10709</v>
      </c>
      <c r="C4665" s="143" t="s">
        <v>14</v>
      </c>
      <c r="D4665" s="146">
        <v>117.02</v>
      </c>
    </row>
    <row r="4666" spans="1:4" ht="54">
      <c r="A4666" s="143">
        <v>97484</v>
      </c>
      <c r="B4666" s="144" t="s">
        <v>10710</v>
      </c>
      <c r="C4666" s="143" t="s">
        <v>14</v>
      </c>
      <c r="D4666" s="146">
        <v>117.02</v>
      </c>
    </row>
    <row r="4667" spans="1:4" ht="54">
      <c r="A4667" s="143">
        <v>97485</v>
      </c>
      <c r="B4667" s="144" t="s">
        <v>10711</v>
      </c>
      <c r="C4667" s="143" t="s">
        <v>14</v>
      </c>
      <c r="D4667" s="146">
        <v>162.78</v>
      </c>
    </row>
    <row r="4668" spans="1:4" ht="54">
      <c r="A4668" s="143">
        <v>97486</v>
      </c>
      <c r="B4668" s="144" t="s">
        <v>10712</v>
      </c>
      <c r="C4668" s="143" t="s">
        <v>14</v>
      </c>
      <c r="D4668" s="146">
        <v>175.39</v>
      </c>
    </row>
    <row r="4669" spans="1:4" ht="54">
      <c r="A4669" s="143">
        <v>97487</v>
      </c>
      <c r="B4669" s="144" t="s">
        <v>10713</v>
      </c>
      <c r="C4669" s="143" t="s">
        <v>14</v>
      </c>
      <c r="D4669" s="146">
        <v>307.02999999999997</v>
      </c>
    </row>
    <row r="4670" spans="1:4" ht="54">
      <c r="A4670" s="143">
        <v>97488</v>
      </c>
      <c r="B4670" s="144" t="s">
        <v>10714</v>
      </c>
      <c r="C4670" s="143" t="s">
        <v>14</v>
      </c>
      <c r="D4670" s="146">
        <v>327.2</v>
      </c>
    </row>
    <row r="4671" spans="1:4" ht="54">
      <c r="A4671" s="143">
        <v>97489</v>
      </c>
      <c r="B4671" s="144" t="s">
        <v>10715</v>
      </c>
      <c r="C4671" s="143" t="s">
        <v>14</v>
      </c>
      <c r="D4671" s="146">
        <v>748.8</v>
      </c>
    </row>
    <row r="4672" spans="1:4" ht="54">
      <c r="A4672" s="143">
        <v>97490</v>
      </c>
      <c r="B4672" s="144" t="s">
        <v>10716</v>
      </c>
      <c r="C4672" s="143" t="s">
        <v>14</v>
      </c>
      <c r="D4672" s="146">
        <v>658.34</v>
      </c>
    </row>
    <row r="4673" spans="1:4" ht="54">
      <c r="A4673" s="143">
        <v>97491</v>
      </c>
      <c r="B4673" s="144" t="s">
        <v>10717</v>
      </c>
      <c r="C4673" s="143" t="s">
        <v>14</v>
      </c>
      <c r="D4673" s="146">
        <v>88.29</v>
      </c>
    </row>
    <row r="4674" spans="1:4" ht="54">
      <c r="A4674" s="143">
        <v>97492</v>
      </c>
      <c r="B4674" s="144" t="s">
        <v>10718</v>
      </c>
      <c r="C4674" s="143" t="s">
        <v>14</v>
      </c>
      <c r="D4674" s="146">
        <v>131.19</v>
      </c>
    </row>
    <row r="4675" spans="1:4" ht="54">
      <c r="A4675" s="143">
        <v>97493</v>
      </c>
      <c r="B4675" s="144" t="s">
        <v>10719</v>
      </c>
      <c r="C4675" s="143" t="s">
        <v>14</v>
      </c>
      <c r="D4675" s="146">
        <v>169.65</v>
      </c>
    </row>
    <row r="4676" spans="1:4" ht="54">
      <c r="A4676" s="143">
        <v>97494</v>
      </c>
      <c r="B4676" s="144" t="s">
        <v>10720</v>
      </c>
      <c r="C4676" s="143" t="s">
        <v>14</v>
      </c>
      <c r="D4676" s="146">
        <v>267.58999999999997</v>
      </c>
    </row>
    <row r="4677" spans="1:4" ht="54">
      <c r="A4677" s="143">
        <v>97495</v>
      </c>
      <c r="B4677" s="144" t="s">
        <v>10721</v>
      </c>
      <c r="C4677" s="143" t="s">
        <v>14</v>
      </c>
      <c r="D4677" s="146">
        <v>499.85</v>
      </c>
    </row>
    <row r="4678" spans="1:4" ht="54">
      <c r="A4678" s="143">
        <v>97496</v>
      </c>
      <c r="B4678" s="144" t="s">
        <v>10722</v>
      </c>
      <c r="C4678" s="143" t="s">
        <v>14</v>
      </c>
      <c r="D4678" s="146">
        <v>798.78</v>
      </c>
    </row>
    <row r="4679" spans="1:4" ht="54">
      <c r="A4679" s="143">
        <v>97499</v>
      </c>
      <c r="B4679" s="144" t="s">
        <v>10723</v>
      </c>
      <c r="C4679" s="143" t="s">
        <v>14</v>
      </c>
      <c r="D4679" s="146">
        <v>32.53</v>
      </c>
    </row>
    <row r="4680" spans="1:4" ht="67.5">
      <c r="A4680" s="143">
        <v>97500</v>
      </c>
      <c r="B4680" s="144" t="s">
        <v>10724</v>
      </c>
      <c r="C4680" s="143" t="s">
        <v>14</v>
      </c>
      <c r="D4680" s="146">
        <v>26.06</v>
      </c>
    </row>
    <row r="4681" spans="1:4" ht="54">
      <c r="A4681" s="143">
        <v>97502</v>
      </c>
      <c r="B4681" s="144" t="s">
        <v>10725</v>
      </c>
      <c r="C4681" s="143" t="s">
        <v>14</v>
      </c>
      <c r="D4681" s="146">
        <v>46.81</v>
      </c>
    </row>
    <row r="4682" spans="1:4" ht="67.5">
      <c r="A4682" s="143">
        <v>97503</v>
      </c>
      <c r="B4682" s="144" t="s">
        <v>10726</v>
      </c>
      <c r="C4682" s="143" t="s">
        <v>14</v>
      </c>
      <c r="D4682" s="146">
        <v>57.9</v>
      </c>
    </row>
    <row r="4683" spans="1:4" ht="54">
      <c r="A4683" s="143">
        <v>97505</v>
      </c>
      <c r="B4683" s="144" t="s">
        <v>10727</v>
      </c>
      <c r="C4683" s="143" t="s">
        <v>14</v>
      </c>
      <c r="D4683" s="146">
        <v>59.02</v>
      </c>
    </row>
    <row r="4684" spans="1:4" ht="67.5">
      <c r="A4684" s="143">
        <v>97506</v>
      </c>
      <c r="B4684" s="144" t="s">
        <v>10728</v>
      </c>
      <c r="C4684" s="143" t="s">
        <v>14</v>
      </c>
      <c r="D4684" s="146">
        <v>72.989999999999995</v>
      </c>
    </row>
    <row r="4685" spans="1:4" ht="54">
      <c r="A4685" s="143">
        <v>97508</v>
      </c>
      <c r="B4685" s="144" t="s">
        <v>10729</v>
      </c>
      <c r="C4685" s="143" t="s">
        <v>14</v>
      </c>
      <c r="D4685" s="146">
        <v>89.16</v>
      </c>
    </row>
    <row r="4686" spans="1:4" ht="67.5">
      <c r="A4686" s="143">
        <v>97509</v>
      </c>
      <c r="B4686" s="144" t="s">
        <v>10730</v>
      </c>
      <c r="C4686" s="143" t="s">
        <v>14</v>
      </c>
      <c r="D4686" s="146">
        <v>111.24</v>
      </c>
    </row>
    <row r="4687" spans="1:4" ht="54">
      <c r="A4687" s="143">
        <v>97511</v>
      </c>
      <c r="B4687" s="144" t="s">
        <v>10731</v>
      </c>
      <c r="C4687" s="143" t="s">
        <v>14</v>
      </c>
      <c r="D4687" s="146">
        <v>170.81</v>
      </c>
    </row>
    <row r="4688" spans="1:4" ht="67.5">
      <c r="A4688" s="143">
        <v>97512</v>
      </c>
      <c r="B4688" s="144" t="s">
        <v>10732</v>
      </c>
      <c r="C4688" s="143" t="s">
        <v>14</v>
      </c>
      <c r="D4688" s="146">
        <v>215.46</v>
      </c>
    </row>
    <row r="4689" spans="1:4" ht="54">
      <c r="A4689" s="143">
        <v>97514</v>
      </c>
      <c r="B4689" s="144" t="s">
        <v>10733</v>
      </c>
      <c r="C4689" s="143" t="s">
        <v>14</v>
      </c>
      <c r="D4689" s="146">
        <v>228.91</v>
      </c>
    </row>
    <row r="4690" spans="1:4" ht="67.5">
      <c r="A4690" s="143">
        <v>97515</v>
      </c>
      <c r="B4690" s="144" t="s">
        <v>10734</v>
      </c>
      <c r="C4690" s="143" t="s">
        <v>14</v>
      </c>
      <c r="D4690" s="146">
        <v>289.06</v>
      </c>
    </row>
    <row r="4691" spans="1:4" ht="54">
      <c r="A4691" s="143">
        <v>97517</v>
      </c>
      <c r="B4691" s="144" t="s">
        <v>10735</v>
      </c>
      <c r="C4691" s="143" t="s">
        <v>14</v>
      </c>
      <c r="D4691" s="146">
        <v>53.27</v>
      </c>
    </row>
    <row r="4692" spans="1:4" ht="54">
      <c r="A4692" s="143">
        <v>97518</v>
      </c>
      <c r="B4692" s="144" t="s">
        <v>10736</v>
      </c>
      <c r="C4692" s="143" t="s">
        <v>14</v>
      </c>
      <c r="D4692" s="146">
        <v>53.27</v>
      </c>
    </row>
    <row r="4693" spans="1:4" ht="54">
      <c r="A4693" s="143">
        <v>97519</v>
      </c>
      <c r="B4693" s="144" t="s">
        <v>10737</v>
      </c>
      <c r="C4693" s="143" t="s">
        <v>14</v>
      </c>
      <c r="D4693" s="146">
        <v>77.47</v>
      </c>
    </row>
    <row r="4694" spans="1:4" ht="54">
      <c r="A4694" s="143">
        <v>97520</v>
      </c>
      <c r="B4694" s="144" t="s">
        <v>10738</v>
      </c>
      <c r="C4694" s="143" t="s">
        <v>14</v>
      </c>
      <c r="D4694" s="146">
        <v>77.47</v>
      </c>
    </row>
    <row r="4695" spans="1:4" ht="54">
      <c r="A4695" s="143">
        <v>97521</v>
      </c>
      <c r="B4695" s="144" t="s">
        <v>10739</v>
      </c>
      <c r="C4695" s="143" t="s">
        <v>14</v>
      </c>
      <c r="D4695" s="146">
        <v>109.38</v>
      </c>
    </row>
    <row r="4696" spans="1:4" ht="54">
      <c r="A4696" s="143">
        <v>97522</v>
      </c>
      <c r="B4696" s="144" t="s">
        <v>10740</v>
      </c>
      <c r="C4696" s="143" t="s">
        <v>14</v>
      </c>
      <c r="D4696" s="146">
        <v>109.38</v>
      </c>
    </row>
    <row r="4697" spans="1:4" ht="54">
      <c r="A4697" s="143">
        <v>97523</v>
      </c>
      <c r="B4697" s="144" t="s">
        <v>10741</v>
      </c>
      <c r="C4697" s="143" t="s">
        <v>14</v>
      </c>
      <c r="D4697" s="146">
        <v>152</v>
      </c>
    </row>
    <row r="4698" spans="1:4" ht="54">
      <c r="A4698" s="143">
        <v>97524</v>
      </c>
      <c r="B4698" s="144" t="s">
        <v>10742</v>
      </c>
      <c r="C4698" s="143" t="s">
        <v>14</v>
      </c>
      <c r="D4698" s="146">
        <v>164.61</v>
      </c>
    </row>
    <row r="4699" spans="1:4" ht="54">
      <c r="A4699" s="143">
        <v>97525</v>
      </c>
      <c r="B4699" s="144" t="s">
        <v>10743</v>
      </c>
      <c r="C4699" s="143" t="s">
        <v>14</v>
      </c>
      <c r="D4699" s="146">
        <v>291.48</v>
      </c>
    </row>
    <row r="4700" spans="1:4" ht="54">
      <c r="A4700" s="143">
        <v>97526</v>
      </c>
      <c r="B4700" s="144" t="s">
        <v>10744</v>
      </c>
      <c r="C4700" s="143" t="s">
        <v>14</v>
      </c>
      <c r="D4700" s="146">
        <v>311.64999999999998</v>
      </c>
    </row>
    <row r="4701" spans="1:4" ht="54">
      <c r="A4701" s="143">
        <v>97527</v>
      </c>
      <c r="B4701" s="144" t="s">
        <v>10745</v>
      </c>
      <c r="C4701" s="143" t="s">
        <v>14</v>
      </c>
      <c r="D4701" s="146">
        <v>728.49</v>
      </c>
    </row>
    <row r="4702" spans="1:4" ht="54">
      <c r="A4702" s="143">
        <v>97528</v>
      </c>
      <c r="B4702" s="144" t="s">
        <v>10746</v>
      </c>
      <c r="C4702" s="143" t="s">
        <v>14</v>
      </c>
      <c r="D4702" s="146">
        <v>638.03</v>
      </c>
    </row>
    <row r="4703" spans="1:4" ht="54">
      <c r="A4703" s="143">
        <v>97529</v>
      </c>
      <c r="B4703" s="144" t="s">
        <v>10747</v>
      </c>
      <c r="C4703" s="143" t="s">
        <v>14</v>
      </c>
      <c r="D4703" s="146">
        <v>84.47</v>
      </c>
    </row>
    <row r="4704" spans="1:4" ht="54">
      <c r="A4704" s="143">
        <v>97530</v>
      </c>
      <c r="B4704" s="144" t="s">
        <v>10748</v>
      </c>
      <c r="C4704" s="143" t="s">
        <v>14</v>
      </c>
      <c r="D4704" s="146">
        <v>124.34</v>
      </c>
    </row>
    <row r="4705" spans="1:4" ht="54">
      <c r="A4705" s="143">
        <v>97531</v>
      </c>
      <c r="B4705" s="144" t="s">
        <v>10749</v>
      </c>
      <c r="C4705" s="143" t="s">
        <v>14</v>
      </c>
      <c r="D4705" s="146">
        <v>159.44999999999999</v>
      </c>
    </row>
    <row r="4706" spans="1:4" ht="54">
      <c r="A4706" s="143">
        <v>97532</v>
      </c>
      <c r="B4706" s="144" t="s">
        <v>10750</v>
      </c>
      <c r="C4706" s="143" t="s">
        <v>14</v>
      </c>
      <c r="D4706" s="146">
        <v>253.22</v>
      </c>
    </row>
    <row r="4707" spans="1:4" ht="54">
      <c r="A4707" s="143">
        <v>97533</v>
      </c>
      <c r="B4707" s="144" t="s">
        <v>10751</v>
      </c>
      <c r="C4707" s="143" t="s">
        <v>14</v>
      </c>
      <c r="D4707" s="146">
        <v>482.18</v>
      </c>
    </row>
    <row r="4708" spans="1:4" ht="54">
      <c r="A4708" s="143">
        <v>97534</v>
      </c>
      <c r="B4708" s="144" t="s">
        <v>10752</v>
      </c>
      <c r="C4708" s="143" t="s">
        <v>14</v>
      </c>
      <c r="D4708" s="146">
        <v>771.71</v>
      </c>
    </row>
    <row r="4709" spans="1:4" ht="54">
      <c r="A4709" s="143">
        <v>97537</v>
      </c>
      <c r="B4709" s="144" t="s">
        <v>10753</v>
      </c>
      <c r="C4709" s="143" t="s">
        <v>14</v>
      </c>
      <c r="D4709" s="146">
        <v>23.62</v>
      </c>
    </row>
    <row r="4710" spans="1:4" ht="54">
      <c r="A4710" s="143">
        <v>97540</v>
      </c>
      <c r="B4710" s="144" t="s">
        <v>10754</v>
      </c>
      <c r="C4710" s="143" t="s">
        <v>14</v>
      </c>
      <c r="D4710" s="146">
        <v>30.45</v>
      </c>
    </row>
    <row r="4711" spans="1:4" ht="54">
      <c r="A4711" s="143">
        <v>97541</v>
      </c>
      <c r="B4711" s="144" t="s">
        <v>10755</v>
      </c>
      <c r="C4711" s="143" t="s">
        <v>14</v>
      </c>
      <c r="D4711" s="146">
        <v>25.08</v>
      </c>
    </row>
    <row r="4712" spans="1:4" ht="54">
      <c r="A4712" s="143">
        <v>97543</v>
      </c>
      <c r="B4712" s="144" t="s">
        <v>10756</v>
      </c>
      <c r="C4712" s="143" t="s">
        <v>14</v>
      </c>
      <c r="D4712" s="146">
        <v>47.64</v>
      </c>
    </row>
    <row r="4713" spans="1:4" ht="54">
      <c r="A4713" s="143">
        <v>97544</v>
      </c>
      <c r="B4713" s="144" t="s">
        <v>10757</v>
      </c>
      <c r="C4713" s="143" t="s">
        <v>14</v>
      </c>
      <c r="D4713" s="146">
        <v>41.17</v>
      </c>
    </row>
    <row r="4714" spans="1:4" ht="54">
      <c r="A4714" s="143">
        <v>97546</v>
      </c>
      <c r="B4714" s="144" t="s">
        <v>10758</v>
      </c>
      <c r="C4714" s="143" t="s">
        <v>14</v>
      </c>
      <c r="D4714" s="146">
        <v>32.68</v>
      </c>
    </row>
    <row r="4715" spans="1:4" ht="54">
      <c r="A4715" s="143">
        <v>97547</v>
      </c>
      <c r="B4715" s="144" t="s">
        <v>10759</v>
      </c>
      <c r="C4715" s="143" t="s">
        <v>14</v>
      </c>
      <c r="D4715" s="146">
        <v>32.68</v>
      </c>
    </row>
    <row r="4716" spans="1:4" ht="54">
      <c r="A4716" s="143">
        <v>97548</v>
      </c>
      <c r="B4716" s="144" t="s">
        <v>10760</v>
      </c>
      <c r="C4716" s="143" t="s">
        <v>14</v>
      </c>
      <c r="D4716" s="146">
        <v>47.28</v>
      </c>
    </row>
    <row r="4717" spans="1:4" ht="54">
      <c r="A4717" s="143">
        <v>97549</v>
      </c>
      <c r="B4717" s="144" t="s">
        <v>10761</v>
      </c>
      <c r="C4717" s="143" t="s">
        <v>14</v>
      </c>
      <c r="D4717" s="146">
        <v>47.28</v>
      </c>
    </row>
    <row r="4718" spans="1:4" ht="54">
      <c r="A4718" s="143">
        <v>97550</v>
      </c>
      <c r="B4718" s="144" t="s">
        <v>10762</v>
      </c>
      <c r="C4718" s="143" t="s">
        <v>14</v>
      </c>
      <c r="D4718" s="146">
        <v>75.959999999999994</v>
      </c>
    </row>
    <row r="4719" spans="1:4" ht="54">
      <c r="A4719" s="143">
        <v>97551</v>
      </c>
      <c r="B4719" s="144" t="s">
        <v>10763</v>
      </c>
      <c r="C4719" s="143" t="s">
        <v>14</v>
      </c>
      <c r="D4719" s="146">
        <v>75.959999999999994</v>
      </c>
    </row>
    <row r="4720" spans="1:4" ht="54">
      <c r="A4720" s="143">
        <v>97552</v>
      </c>
      <c r="B4720" s="144" t="s">
        <v>10764</v>
      </c>
      <c r="C4720" s="143" t="s">
        <v>14</v>
      </c>
      <c r="D4720" s="146">
        <v>48.27</v>
      </c>
    </row>
    <row r="4721" spans="1:4" ht="54">
      <c r="A4721" s="143">
        <v>97553</v>
      </c>
      <c r="B4721" s="144" t="s">
        <v>10765</v>
      </c>
      <c r="C4721" s="143" t="s">
        <v>14</v>
      </c>
      <c r="D4721" s="146">
        <v>67.709999999999994</v>
      </c>
    </row>
    <row r="4722" spans="1:4" ht="40.5">
      <c r="A4722" s="143">
        <v>97554</v>
      </c>
      <c r="B4722" s="144" t="s">
        <v>10766</v>
      </c>
      <c r="C4722" s="143" t="s">
        <v>14</v>
      </c>
      <c r="D4722" s="146">
        <v>114.74</v>
      </c>
    </row>
    <row r="4723" spans="1:4" ht="67.5">
      <c r="A4723" s="143">
        <v>98602</v>
      </c>
      <c r="B4723" s="144" t="s">
        <v>12577</v>
      </c>
      <c r="C4723" s="143" t="s">
        <v>14</v>
      </c>
      <c r="D4723" s="146">
        <v>18.309999999999999</v>
      </c>
    </row>
    <row r="4724" spans="1:4" ht="54">
      <c r="A4724" s="143">
        <v>103805</v>
      </c>
      <c r="B4724" s="144" t="s">
        <v>12578</v>
      </c>
      <c r="C4724" s="143" t="s">
        <v>14</v>
      </c>
      <c r="D4724" s="146">
        <v>15.45</v>
      </c>
    </row>
    <row r="4725" spans="1:4" ht="54">
      <c r="A4725" s="143">
        <v>103806</v>
      </c>
      <c r="B4725" s="144" t="s">
        <v>12579</v>
      </c>
      <c r="C4725" s="143" t="s">
        <v>14</v>
      </c>
      <c r="D4725" s="146">
        <v>15.42</v>
      </c>
    </row>
    <row r="4726" spans="1:4" ht="67.5">
      <c r="A4726" s="143">
        <v>103807</v>
      </c>
      <c r="B4726" s="144" t="s">
        <v>12580</v>
      </c>
      <c r="C4726" s="143" t="s">
        <v>14</v>
      </c>
      <c r="D4726" s="146">
        <v>21.06</v>
      </c>
    </row>
    <row r="4727" spans="1:4" ht="54">
      <c r="A4727" s="143">
        <v>103808</v>
      </c>
      <c r="B4727" s="144" t="s">
        <v>12581</v>
      </c>
      <c r="C4727" s="143" t="s">
        <v>14</v>
      </c>
      <c r="D4727" s="146">
        <v>29.5</v>
      </c>
    </row>
    <row r="4728" spans="1:4" ht="54">
      <c r="A4728" s="143">
        <v>103809</v>
      </c>
      <c r="B4728" s="144" t="s">
        <v>12582</v>
      </c>
      <c r="C4728" s="143" t="s">
        <v>14</v>
      </c>
      <c r="D4728" s="146">
        <v>29.19</v>
      </c>
    </row>
    <row r="4729" spans="1:4" ht="67.5">
      <c r="A4729" s="143">
        <v>103810</v>
      </c>
      <c r="B4729" s="144" t="s">
        <v>12583</v>
      </c>
      <c r="C4729" s="143" t="s">
        <v>14</v>
      </c>
      <c r="D4729" s="146">
        <v>32.43</v>
      </c>
    </row>
    <row r="4730" spans="1:4" ht="67.5">
      <c r="A4730" s="143">
        <v>103811</v>
      </c>
      <c r="B4730" s="144" t="s">
        <v>12584</v>
      </c>
      <c r="C4730" s="143" t="s">
        <v>14</v>
      </c>
      <c r="D4730" s="146">
        <v>35.880000000000003</v>
      </c>
    </row>
    <row r="4731" spans="1:4" ht="54">
      <c r="A4731" s="143">
        <v>103812</v>
      </c>
      <c r="B4731" s="144" t="s">
        <v>12585</v>
      </c>
      <c r="C4731" s="143" t="s">
        <v>14</v>
      </c>
      <c r="D4731" s="146">
        <v>44.53</v>
      </c>
    </row>
    <row r="4732" spans="1:4" ht="54">
      <c r="A4732" s="143">
        <v>103813</v>
      </c>
      <c r="B4732" s="144" t="s">
        <v>12586</v>
      </c>
      <c r="C4732" s="143" t="s">
        <v>14</v>
      </c>
      <c r="D4732" s="146">
        <v>42.63</v>
      </c>
    </row>
    <row r="4733" spans="1:4" ht="54">
      <c r="A4733" s="143">
        <v>103814</v>
      </c>
      <c r="B4733" s="144" t="s">
        <v>12587</v>
      </c>
      <c r="C4733" s="143" t="s">
        <v>14</v>
      </c>
      <c r="D4733" s="146">
        <v>10.06</v>
      </c>
    </row>
    <row r="4734" spans="1:4" ht="54">
      <c r="A4734" s="143">
        <v>103815</v>
      </c>
      <c r="B4734" s="144" t="s">
        <v>12588</v>
      </c>
      <c r="C4734" s="143" t="s">
        <v>14</v>
      </c>
      <c r="D4734" s="146">
        <v>10.1</v>
      </c>
    </row>
    <row r="4735" spans="1:4" ht="67.5">
      <c r="A4735" s="143">
        <v>103816</v>
      </c>
      <c r="B4735" s="144" t="s">
        <v>12589</v>
      </c>
      <c r="C4735" s="143" t="s">
        <v>14</v>
      </c>
      <c r="D4735" s="146">
        <v>26.53</v>
      </c>
    </row>
    <row r="4736" spans="1:4" ht="54">
      <c r="A4736" s="143">
        <v>103817</v>
      </c>
      <c r="B4736" s="144" t="s">
        <v>12590</v>
      </c>
      <c r="C4736" s="143" t="s">
        <v>14</v>
      </c>
      <c r="D4736" s="146">
        <v>483.48</v>
      </c>
    </row>
    <row r="4737" spans="1:4" ht="67.5">
      <c r="A4737" s="143">
        <v>103818</v>
      </c>
      <c r="B4737" s="144" t="s">
        <v>12591</v>
      </c>
      <c r="C4737" s="143" t="s">
        <v>14</v>
      </c>
      <c r="D4737" s="146">
        <v>19.71</v>
      </c>
    </row>
    <row r="4738" spans="1:4" ht="54">
      <c r="A4738" s="143">
        <v>103819</v>
      </c>
      <c r="B4738" s="144" t="s">
        <v>12592</v>
      </c>
      <c r="C4738" s="143" t="s">
        <v>14</v>
      </c>
      <c r="D4738" s="146">
        <v>17.899999999999999</v>
      </c>
    </row>
    <row r="4739" spans="1:4" ht="54">
      <c r="A4739" s="143">
        <v>103820</v>
      </c>
      <c r="B4739" s="144" t="s">
        <v>12593</v>
      </c>
      <c r="C4739" s="143" t="s">
        <v>14</v>
      </c>
      <c r="D4739" s="146">
        <v>19.309999999999999</v>
      </c>
    </row>
    <row r="4740" spans="1:4" ht="54">
      <c r="A4740" s="143">
        <v>103821</v>
      </c>
      <c r="B4740" s="144" t="s">
        <v>12594</v>
      </c>
      <c r="C4740" s="143" t="s">
        <v>14</v>
      </c>
      <c r="D4740" s="146">
        <v>564.69000000000005</v>
      </c>
    </row>
    <row r="4741" spans="1:4" ht="67.5">
      <c r="A4741" s="143">
        <v>103822</v>
      </c>
      <c r="B4741" s="144" t="s">
        <v>12595</v>
      </c>
      <c r="C4741" s="143" t="s">
        <v>14</v>
      </c>
      <c r="D4741" s="146">
        <v>55.43</v>
      </c>
    </row>
    <row r="4742" spans="1:4" ht="67.5">
      <c r="A4742" s="143">
        <v>103823</v>
      </c>
      <c r="B4742" s="144" t="s">
        <v>12596</v>
      </c>
      <c r="C4742" s="143" t="s">
        <v>14</v>
      </c>
      <c r="D4742" s="146">
        <v>15.85</v>
      </c>
    </row>
    <row r="4743" spans="1:4" ht="67.5">
      <c r="A4743" s="143">
        <v>103824</v>
      </c>
      <c r="B4743" s="144" t="s">
        <v>12597</v>
      </c>
      <c r="C4743" s="143" t="s">
        <v>14</v>
      </c>
      <c r="D4743" s="146">
        <v>22.41</v>
      </c>
    </row>
    <row r="4744" spans="1:4" ht="67.5">
      <c r="A4744" s="143">
        <v>103825</v>
      </c>
      <c r="B4744" s="144" t="s">
        <v>12598</v>
      </c>
      <c r="C4744" s="143" t="s">
        <v>14</v>
      </c>
      <c r="D4744" s="146">
        <v>26.75</v>
      </c>
    </row>
    <row r="4745" spans="1:4" ht="54">
      <c r="A4745" s="143">
        <v>103826</v>
      </c>
      <c r="B4745" s="144" t="s">
        <v>12599</v>
      </c>
      <c r="C4745" s="143" t="s">
        <v>14</v>
      </c>
      <c r="D4745" s="146">
        <v>27.58</v>
      </c>
    </row>
    <row r="4746" spans="1:4" ht="54">
      <c r="A4746" s="143">
        <v>103827</v>
      </c>
      <c r="B4746" s="144" t="s">
        <v>12600</v>
      </c>
      <c r="C4746" s="143" t="s">
        <v>14</v>
      </c>
      <c r="D4746" s="146">
        <v>27.58</v>
      </c>
    </row>
    <row r="4747" spans="1:4" ht="67.5">
      <c r="A4747" s="143">
        <v>103828</v>
      </c>
      <c r="B4747" s="144" t="s">
        <v>12601</v>
      </c>
      <c r="C4747" s="143" t="s">
        <v>14</v>
      </c>
      <c r="D4747" s="146">
        <v>93.99</v>
      </c>
    </row>
    <row r="4748" spans="1:4" ht="54">
      <c r="A4748" s="143">
        <v>103829</v>
      </c>
      <c r="B4748" s="144" t="s">
        <v>12602</v>
      </c>
      <c r="C4748" s="143" t="s">
        <v>14</v>
      </c>
      <c r="D4748" s="146">
        <v>622.79999999999995</v>
      </c>
    </row>
    <row r="4749" spans="1:4" ht="67.5">
      <c r="A4749" s="143">
        <v>103830</v>
      </c>
      <c r="B4749" s="144" t="s">
        <v>12603</v>
      </c>
      <c r="C4749" s="143" t="s">
        <v>14</v>
      </c>
      <c r="D4749" s="146">
        <v>35.56</v>
      </c>
    </row>
    <row r="4750" spans="1:4" ht="54">
      <c r="A4750" s="143">
        <v>103831</v>
      </c>
      <c r="B4750" s="144" t="s">
        <v>12604</v>
      </c>
      <c r="C4750" s="143" t="s">
        <v>14</v>
      </c>
      <c r="D4750" s="146">
        <v>23.65</v>
      </c>
    </row>
    <row r="4751" spans="1:4" ht="54">
      <c r="A4751" s="143">
        <v>103832</v>
      </c>
      <c r="B4751" s="144" t="s">
        <v>12605</v>
      </c>
      <c r="C4751" s="143" t="s">
        <v>14</v>
      </c>
      <c r="D4751" s="146">
        <v>20.95</v>
      </c>
    </row>
    <row r="4752" spans="1:4" ht="54">
      <c r="A4752" s="143">
        <v>103833</v>
      </c>
      <c r="B4752" s="144" t="s">
        <v>12606</v>
      </c>
      <c r="C4752" s="143" t="s">
        <v>14</v>
      </c>
      <c r="D4752" s="146">
        <v>39.049999999999997</v>
      </c>
    </row>
    <row r="4753" spans="1:4" ht="54">
      <c r="A4753" s="143">
        <v>103834</v>
      </c>
      <c r="B4753" s="144" t="s">
        <v>12607</v>
      </c>
      <c r="C4753" s="143" t="s">
        <v>14</v>
      </c>
      <c r="D4753" s="146">
        <v>57.59</v>
      </c>
    </row>
    <row r="4754" spans="1:4" ht="54">
      <c r="A4754" s="143">
        <v>103838</v>
      </c>
      <c r="B4754" s="144" t="s">
        <v>12608</v>
      </c>
      <c r="C4754" s="143" t="s">
        <v>14</v>
      </c>
      <c r="D4754" s="146">
        <v>14.92</v>
      </c>
    </row>
    <row r="4755" spans="1:4" ht="54">
      <c r="A4755" s="143">
        <v>103839</v>
      </c>
      <c r="B4755" s="144" t="s">
        <v>12609</v>
      </c>
      <c r="C4755" s="143" t="s">
        <v>14</v>
      </c>
      <c r="D4755" s="146">
        <v>14.89</v>
      </c>
    </row>
    <row r="4756" spans="1:4" ht="67.5">
      <c r="A4756" s="143">
        <v>103840</v>
      </c>
      <c r="B4756" s="144" t="s">
        <v>12610</v>
      </c>
      <c r="C4756" s="143" t="s">
        <v>14</v>
      </c>
      <c r="D4756" s="146">
        <v>20.8</v>
      </c>
    </row>
    <row r="4757" spans="1:4" ht="54">
      <c r="A4757" s="143">
        <v>103841</v>
      </c>
      <c r="B4757" s="144" t="s">
        <v>12611</v>
      </c>
      <c r="C4757" s="143" t="s">
        <v>14</v>
      </c>
      <c r="D4757" s="146">
        <v>25.35</v>
      </c>
    </row>
    <row r="4758" spans="1:4" ht="54">
      <c r="A4758" s="143">
        <v>103842</v>
      </c>
      <c r="B4758" s="144" t="s">
        <v>12612</v>
      </c>
      <c r="C4758" s="143" t="s">
        <v>14</v>
      </c>
      <c r="D4758" s="146">
        <v>25.04</v>
      </c>
    </row>
    <row r="4759" spans="1:4" ht="67.5">
      <c r="A4759" s="143">
        <v>103843</v>
      </c>
      <c r="B4759" s="144" t="s">
        <v>12613</v>
      </c>
      <c r="C4759" s="143" t="s">
        <v>14</v>
      </c>
      <c r="D4759" s="146">
        <v>30.35</v>
      </c>
    </row>
    <row r="4760" spans="1:4" ht="67.5">
      <c r="A4760" s="143">
        <v>103844</v>
      </c>
      <c r="B4760" s="144" t="s">
        <v>12614</v>
      </c>
      <c r="C4760" s="143" t="s">
        <v>14</v>
      </c>
      <c r="D4760" s="146">
        <v>33.799999999999997</v>
      </c>
    </row>
    <row r="4761" spans="1:4" ht="54">
      <c r="A4761" s="143">
        <v>103845</v>
      </c>
      <c r="B4761" s="144" t="s">
        <v>12615</v>
      </c>
      <c r="C4761" s="143" t="s">
        <v>14</v>
      </c>
      <c r="D4761" s="146">
        <v>37.25</v>
      </c>
    </row>
    <row r="4762" spans="1:4" ht="54">
      <c r="A4762" s="143">
        <v>103846</v>
      </c>
      <c r="B4762" s="144" t="s">
        <v>12616</v>
      </c>
      <c r="C4762" s="143" t="s">
        <v>14</v>
      </c>
      <c r="D4762" s="146">
        <v>35.35</v>
      </c>
    </row>
    <row r="4763" spans="1:4" ht="54">
      <c r="A4763" s="143">
        <v>103847</v>
      </c>
      <c r="B4763" s="144" t="s">
        <v>12617</v>
      </c>
      <c r="C4763" s="143" t="s">
        <v>14</v>
      </c>
      <c r="D4763" s="146">
        <v>9.69</v>
      </c>
    </row>
    <row r="4764" spans="1:4" ht="54">
      <c r="A4764" s="143">
        <v>103848</v>
      </c>
      <c r="B4764" s="144" t="s">
        <v>12618</v>
      </c>
      <c r="C4764" s="143" t="s">
        <v>14</v>
      </c>
      <c r="D4764" s="146">
        <v>9.73</v>
      </c>
    </row>
    <row r="4765" spans="1:4" ht="67.5">
      <c r="A4765" s="143">
        <v>103849</v>
      </c>
      <c r="B4765" s="144" t="s">
        <v>12619</v>
      </c>
      <c r="C4765" s="143" t="s">
        <v>14</v>
      </c>
      <c r="D4765" s="146">
        <v>26.16</v>
      </c>
    </row>
    <row r="4766" spans="1:4" ht="54">
      <c r="A4766" s="143">
        <v>103850</v>
      </c>
      <c r="B4766" s="144" t="s">
        <v>12620</v>
      </c>
      <c r="C4766" s="143" t="s">
        <v>14</v>
      </c>
      <c r="D4766" s="146">
        <v>483.11</v>
      </c>
    </row>
    <row r="4767" spans="1:4" ht="67.5">
      <c r="A4767" s="143">
        <v>103851</v>
      </c>
      <c r="B4767" s="144" t="s">
        <v>12621</v>
      </c>
      <c r="C4767" s="143" t="s">
        <v>14</v>
      </c>
      <c r="D4767" s="146">
        <v>19.53</v>
      </c>
    </row>
    <row r="4768" spans="1:4" ht="54">
      <c r="A4768" s="143">
        <v>103852</v>
      </c>
      <c r="B4768" s="144" t="s">
        <v>12622</v>
      </c>
      <c r="C4768" s="143" t="s">
        <v>14</v>
      </c>
      <c r="D4768" s="146">
        <v>15.1</v>
      </c>
    </row>
    <row r="4769" spans="1:4" ht="54">
      <c r="A4769" s="143">
        <v>103853</v>
      </c>
      <c r="B4769" s="144" t="s">
        <v>12623</v>
      </c>
      <c r="C4769" s="143" t="s">
        <v>14</v>
      </c>
      <c r="D4769" s="146">
        <v>16.510000000000002</v>
      </c>
    </row>
    <row r="4770" spans="1:4" ht="54">
      <c r="A4770" s="143">
        <v>103854</v>
      </c>
      <c r="B4770" s="144" t="s">
        <v>12624</v>
      </c>
      <c r="C4770" s="143" t="s">
        <v>14</v>
      </c>
      <c r="D4770" s="146">
        <v>561.89</v>
      </c>
    </row>
    <row r="4771" spans="1:4" ht="67.5">
      <c r="A4771" s="143">
        <v>103855</v>
      </c>
      <c r="B4771" s="144" t="s">
        <v>12625</v>
      </c>
      <c r="C4771" s="143" t="s">
        <v>14</v>
      </c>
      <c r="D4771" s="146">
        <v>52.63</v>
      </c>
    </row>
    <row r="4772" spans="1:4" ht="67.5">
      <c r="A4772" s="143">
        <v>103856</v>
      </c>
      <c r="B4772" s="144" t="s">
        <v>12626</v>
      </c>
      <c r="C4772" s="143" t="s">
        <v>14</v>
      </c>
      <c r="D4772" s="146">
        <v>14.39</v>
      </c>
    </row>
    <row r="4773" spans="1:4" ht="67.5">
      <c r="A4773" s="143">
        <v>103857</v>
      </c>
      <c r="B4773" s="144" t="s">
        <v>12627</v>
      </c>
      <c r="C4773" s="143" t="s">
        <v>14</v>
      </c>
      <c r="D4773" s="146">
        <v>21.01</v>
      </c>
    </row>
    <row r="4774" spans="1:4" ht="67.5">
      <c r="A4774" s="143">
        <v>103858</v>
      </c>
      <c r="B4774" s="144" t="s">
        <v>12628</v>
      </c>
      <c r="C4774" s="143" t="s">
        <v>14</v>
      </c>
      <c r="D4774" s="146">
        <v>25.35</v>
      </c>
    </row>
    <row r="4775" spans="1:4" ht="54">
      <c r="A4775" s="143">
        <v>103859</v>
      </c>
      <c r="B4775" s="144" t="s">
        <v>12629</v>
      </c>
      <c r="C4775" s="143" t="s">
        <v>14</v>
      </c>
      <c r="D4775" s="146">
        <v>23.21</v>
      </c>
    </row>
    <row r="4776" spans="1:4" ht="54">
      <c r="A4776" s="143">
        <v>103860</v>
      </c>
      <c r="B4776" s="144" t="s">
        <v>12630</v>
      </c>
      <c r="C4776" s="143" t="s">
        <v>14</v>
      </c>
      <c r="D4776" s="146">
        <v>23.21</v>
      </c>
    </row>
    <row r="4777" spans="1:4" ht="67.5">
      <c r="A4777" s="143">
        <v>103861</v>
      </c>
      <c r="B4777" s="144" t="s">
        <v>12631</v>
      </c>
      <c r="C4777" s="143" t="s">
        <v>14</v>
      </c>
      <c r="D4777" s="146">
        <v>89.62</v>
      </c>
    </row>
    <row r="4778" spans="1:4" ht="54">
      <c r="A4778" s="143">
        <v>103862</v>
      </c>
      <c r="B4778" s="144" t="s">
        <v>12632</v>
      </c>
      <c r="C4778" s="143" t="s">
        <v>14</v>
      </c>
      <c r="D4778" s="146">
        <v>618.42999999999995</v>
      </c>
    </row>
    <row r="4779" spans="1:4" ht="67.5">
      <c r="A4779" s="143">
        <v>103863</v>
      </c>
      <c r="B4779" s="144" t="s">
        <v>12633</v>
      </c>
      <c r="C4779" s="143" t="s">
        <v>14</v>
      </c>
      <c r="D4779" s="146">
        <v>33.369999999999997</v>
      </c>
    </row>
    <row r="4780" spans="1:4" ht="54">
      <c r="A4780" s="143">
        <v>103864</v>
      </c>
      <c r="B4780" s="144" t="s">
        <v>12634</v>
      </c>
      <c r="C4780" s="143" t="s">
        <v>14</v>
      </c>
      <c r="D4780" s="146">
        <v>19.95</v>
      </c>
    </row>
    <row r="4781" spans="1:4" ht="54">
      <c r="A4781" s="143">
        <v>103865</v>
      </c>
      <c r="B4781" s="144" t="s">
        <v>12635</v>
      </c>
      <c r="C4781" s="143" t="s">
        <v>14</v>
      </c>
      <c r="D4781" s="146">
        <v>20.239999999999998</v>
      </c>
    </row>
    <row r="4782" spans="1:4" ht="54">
      <c r="A4782" s="143">
        <v>103866</v>
      </c>
      <c r="B4782" s="144" t="s">
        <v>12636</v>
      </c>
      <c r="C4782" s="143" t="s">
        <v>14</v>
      </c>
      <c r="D4782" s="146">
        <v>33.5</v>
      </c>
    </row>
    <row r="4783" spans="1:4" ht="54">
      <c r="A4783" s="143">
        <v>103867</v>
      </c>
      <c r="B4783" s="144" t="s">
        <v>12637</v>
      </c>
      <c r="C4783" s="143" t="s">
        <v>14</v>
      </c>
      <c r="D4783" s="146">
        <v>47.86</v>
      </c>
    </row>
    <row r="4784" spans="1:4" ht="54">
      <c r="A4784" s="143">
        <v>103874</v>
      </c>
      <c r="B4784" s="144" t="s">
        <v>12638</v>
      </c>
      <c r="C4784" s="143" t="s">
        <v>14</v>
      </c>
      <c r="D4784" s="146">
        <v>15.46</v>
      </c>
    </row>
    <row r="4785" spans="1:4" ht="67.5">
      <c r="A4785" s="143">
        <v>103875</v>
      </c>
      <c r="B4785" s="144" t="s">
        <v>12639</v>
      </c>
      <c r="C4785" s="143" t="s">
        <v>14</v>
      </c>
      <c r="D4785" s="146">
        <v>15.43</v>
      </c>
    </row>
    <row r="4786" spans="1:4" ht="67.5">
      <c r="A4786" s="143">
        <v>103876</v>
      </c>
      <c r="B4786" s="144" t="s">
        <v>12640</v>
      </c>
      <c r="C4786" s="143" t="s">
        <v>14</v>
      </c>
      <c r="D4786" s="146">
        <v>21.07</v>
      </c>
    </row>
    <row r="4787" spans="1:4" ht="54">
      <c r="A4787" s="143">
        <v>103877</v>
      </c>
      <c r="B4787" s="144" t="s">
        <v>12641</v>
      </c>
      <c r="C4787" s="143" t="s">
        <v>14</v>
      </c>
      <c r="D4787" s="146">
        <v>24.7</v>
      </c>
    </row>
    <row r="4788" spans="1:4" ht="67.5">
      <c r="A4788" s="143">
        <v>103878</v>
      </c>
      <c r="B4788" s="144" t="s">
        <v>12642</v>
      </c>
      <c r="C4788" s="143" t="s">
        <v>14</v>
      </c>
      <c r="D4788" s="146">
        <v>24.39</v>
      </c>
    </row>
    <row r="4789" spans="1:4" ht="67.5">
      <c r="A4789" s="143">
        <v>103879</v>
      </c>
      <c r="B4789" s="144" t="s">
        <v>12643</v>
      </c>
      <c r="C4789" s="143" t="s">
        <v>14</v>
      </c>
      <c r="D4789" s="146">
        <v>30.03</v>
      </c>
    </row>
    <row r="4790" spans="1:4" ht="67.5">
      <c r="A4790" s="143">
        <v>103880</v>
      </c>
      <c r="B4790" s="144" t="s">
        <v>12644</v>
      </c>
      <c r="C4790" s="143" t="s">
        <v>14</v>
      </c>
      <c r="D4790" s="146">
        <v>33.47</v>
      </c>
    </row>
    <row r="4791" spans="1:4" ht="54">
      <c r="A4791" s="143">
        <v>103881</v>
      </c>
      <c r="B4791" s="144" t="s">
        <v>12645</v>
      </c>
      <c r="C4791" s="143" t="s">
        <v>14</v>
      </c>
      <c r="D4791" s="146">
        <v>35.590000000000003</v>
      </c>
    </row>
    <row r="4792" spans="1:4" ht="67.5">
      <c r="A4792" s="143">
        <v>103882</v>
      </c>
      <c r="B4792" s="144" t="s">
        <v>12646</v>
      </c>
      <c r="C4792" s="143" t="s">
        <v>14</v>
      </c>
      <c r="D4792" s="146">
        <v>33.69</v>
      </c>
    </row>
    <row r="4793" spans="1:4" ht="54">
      <c r="A4793" s="143">
        <v>103883</v>
      </c>
      <c r="B4793" s="144" t="s">
        <v>12647</v>
      </c>
      <c r="C4793" s="143" t="s">
        <v>14</v>
      </c>
      <c r="D4793" s="146">
        <v>10.039999999999999</v>
      </c>
    </row>
    <row r="4794" spans="1:4" ht="54">
      <c r="A4794" s="143">
        <v>103884</v>
      </c>
      <c r="B4794" s="144" t="s">
        <v>12648</v>
      </c>
      <c r="C4794" s="143" t="s">
        <v>14</v>
      </c>
      <c r="D4794" s="146">
        <v>10.08</v>
      </c>
    </row>
    <row r="4795" spans="1:4" ht="67.5">
      <c r="A4795" s="143">
        <v>103885</v>
      </c>
      <c r="B4795" s="144" t="s">
        <v>12649</v>
      </c>
      <c r="C4795" s="143" t="s">
        <v>14</v>
      </c>
      <c r="D4795" s="146">
        <v>26.51</v>
      </c>
    </row>
    <row r="4796" spans="1:4" ht="54">
      <c r="A4796" s="143">
        <v>103886</v>
      </c>
      <c r="B4796" s="144" t="s">
        <v>12650</v>
      </c>
      <c r="C4796" s="143" t="s">
        <v>14</v>
      </c>
      <c r="D4796" s="146">
        <v>483.46</v>
      </c>
    </row>
    <row r="4797" spans="1:4" ht="67.5">
      <c r="A4797" s="143">
        <v>103887</v>
      </c>
      <c r="B4797" s="144" t="s">
        <v>12651</v>
      </c>
      <c r="C4797" s="143" t="s">
        <v>14</v>
      </c>
      <c r="D4797" s="146">
        <v>19.690000000000001</v>
      </c>
    </row>
    <row r="4798" spans="1:4" ht="54">
      <c r="A4798" s="143">
        <v>103888</v>
      </c>
      <c r="B4798" s="144" t="s">
        <v>12652</v>
      </c>
      <c r="C4798" s="143" t="s">
        <v>14</v>
      </c>
      <c r="D4798" s="146">
        <v>14.63</v>
      </c>
    </row>
    <row r="4799" spans="1:4" ht="54">
      <c r="A4799" s="143">
        <v>103889</v>
      </c>
      <c r="B4799" s="144" t="s">
        <v>12653</v>
      </c>
      <c r="C4799" s="143" t="s">
        <v>14</v>
      </c>
      <c r="D4799" s="146">
        <v>16.04</v>
      </c>
    </row>
    <row r="4800" spans="1:4" ht="54">
      <c r="A4800" s="143">
        <v>103890</v>
      </c>
      <c r="B4800" s="144" t="s">
        <v>12654</v>
      </c>
      <c r="C4800" s="143" t="s">
        <v>14</v>
      </c>
      <c r="D4800" s="146">
        <v>561.41999999999996</v>
      </c>
    </row>
    <row r="4801" spans="1:4" ht="67.5">
      <c r="A4801" s="143">
        <v>103891</v>
      </c>
      <c r="B4801" s="144" t="s">
        <v>12655</v>
      </c>
      <c r="C4801" s="143" t="s">
        <v>14</v>
      </c>
      <c r="D4801" s="146">
        <v>52.16</v>
      </c>
    </row>
    <row r="4802" spans="1:4" ht="67.5">
      <c r="A4802" s="143">
        <v>103892</v>
      </c>
      <c r="B4802" s="144" t="s">
        <v>12656</v>
      </c>
      <c r="C4802" s="143" t="s">
        <v>14</v>
      </c>
      <c r="D4802" s="146">
        <v>14.37</v>
      </c>
    </row>
    <row r="4803" spans="1:4" ht="67.5">
      <c r="A4803" s="143">
        <v>103893</v>
      </c>
      <c r="B4803" s="144" t="s">
        <v>12657</v>
      </c>
      <c r="C4803" s="143" t="s">
        <v>14</v>
      </c>
      <c r="D4803" s="146">
        <v>20.77</v>
      </c>
    </row>
    <row r="4804" spans="1:4" ht="67.5">
      <c r="A4804" s="143">
        <v>103894</v>
      </c>
      <c r="B4804" s="144" t="s">
        <v>12658</v>
      </c>
      <c r="C4804" s="143" t="s">
        <v>14</v>
      </c>
      <c r="D4804" s="146">
        <v>25.12</v>
      </c>
    </row>
    <row r="4805" spans="1:4" ht="54">
      <c r="A4805" s="143">
        <v>103895</v>
      </c>
      <c r="B4805" s="144" t="s">
        <v>12659</v>
      </c>
      <c r="C4805" s="143" t="s">
        <v>14</v>
      </c>
      <c r="D4805" s="146">
        <v>22.05</v>
      </c>
    </row>
    <row r="4806" spans="1:4" ht="54">
      <c r="A4806" s="143">
        <v>103896</v>
      </c>
      <c r="B4806" s="144" t="s">
        <v>12660</v>
      </c>
      <c r="C4806" s="143" t="s">
        <v>14</v>
      </c>
      <c r="D4806" s="146">
        <v>22.05</v>
      </c>
    </row>
    <row r="4807" spans="1:4" ht="67.5">
      <c r="A4807" s="143">
        <v>103897</v>
      </c>
      <c r="B4807" s="144" t="s">
        <v>12661</v>
      </c>
      <c r="C4807" s="143" t="s">
        <v>14</v>
      </c>
      <c r="D4807" s="146">
        <v>88.46</v>
      </c>
    </row>
    <row r="4808" spans="1:4" ht="54">
      <c r="A4808" s="143">
        <v>103898</v>
      </c>
      <c r="B4808" s="144" t="s">
        <v>12662</v>
      </c>
      <c r="C4808" s="143" t="s">
        <v>14</v>
      </c>
      <c r="D4808" s="146">
        <v>617.27</v>
      </c>
    </row>
    <row r="4809" spans="1:4" ht="67.5">
      <c r="A4809" s="143">
        <v>103899</v>
      </c>
      <c r="B4809" s="144" t="s">
        <v>12663</v>
      </c>
      <c r="C4809" s="143" t="s">
        <v>14</v>
      </c>
      <c r="D4809" s="146">
        <v>32.79</v>
      </c>
    </row>
    <row r="4810" spans="1:4" ht="54">
      <c r="A4810" s="143">
        <v>103900</v>
      </c>
      <c r="B4810" s="144" t="s">
        <v>12664</v>
      </c>
      <c r="C4810" s="143" t="s">
        <v>14</v>
      </c>
      <c r="D4810" s="146">
        <v>18.989999999999998</v>
      </c>
    </row>
    <row r="4811" spans="1:4" ht="54">
      <c r="A4811" s="143">
        <v>103901</v>
      </c>
      <c r="B4811" s="144" t="s">
        <v>12665</v>
      </c>
      <c r="C4811" s="143" t="s">
        <v>14</v>
      </c>
      <c r="D4811" s="146">
        <v>20.95</v>
      </c>
    </row>
    <row r="4812" spans="1:4" ht="54">
      <c r="A4812" s="143">
        <v>103902</v>
      </c>
      <c r="B4812" s="144" t="s">
        <v>12666</v>
      </c>
      <c r="C4812" s="143" t="s">
        <v>14</v>
      </c>
      <c r="D4812" s="146">
        <v>32.619999999999997</v>
      </c>
    </row>
    <row r="4813" spans="1:4" ht="54">
      <c r="A4813" s="143">
        <v>103903</v>
      </c>
      <c r="B4813" s="144" t="s">
        <v>12667</v>
      </c>
      <c r="C4813" s="143" t="s">
        <v>14</v>
      </c>
      <c r="D4813" s="146">
        <v>45.61</v>
      </c>
    </row>
    <row r="4814" spans="1:4" ht="54">
      <c r="A4814" s="143">
        <v>103947</v>
      </c>
      <c r="B4814" s="144" t="s">
        <v>12668</v>
      </c>
      <c r="C4814" s="143" t="s">
        <v>14</v>
      </c>
      <c r="D4814" s="146">
        <v>5.12</v>
      </c>
    </row>
    <row r="4815" spans="1:4" ht="54">
      <c r="A4815" s="143">
        <v>103948</v>
      </c>
      <c r="B4815" s="144" t="s">
        <v>12669</v>
      </c>
      <c r="C4815" s="143" t="s">
        <v>14</v>
      </c>
      <c r="D4815" s="146">
        <v>6.76</v>
      </c>
    </row>
    <row r="4816" spans="1:4" ht="54">
      <c r="A4816" s="143">
        <v>103949</v>
      </c>
      <c r="B4816" s="144" t="s">
        <v>12670</v>
      </c>
      <c r="C4816" s="143" t="s">
        <v>14</v>
      </c>
      <c r="D4816" s="146">
        <v>8.3800000000000008</v>
      </c>
    </row>
    <row r="4817" spans="1:4" ht="54">
      <c r="A4817" s="143">
        <v>103950</v>
      </c>
      <c r="B4817" s="144" t="s">
        <v>12671</v>
      </c>
      <c r="C4817" s="143" t="s">
        <v>14</v>
      </c>
      <c r="D4817" s="146">
        <v>9.2799999999999994</v>
      </c>
    </row>
    <row r="4818" spans="1:4" ht="54">
      <c r="A4818" s="143">
        <v>103951</v>
      </c>
      <c r="B4818" s="144" t="s">
        <v>12672</v>
      </c>
      <c r="C4818" s="143" t="s">
        <v>14</v>
      </c>
      <c r="D4818" s="146">
        <v>12.81</v>
      </c>
    </row>
    <row r="4819" spans="1:4" ht="54">
      <c r="A4819" s="143">
        <v>103952</v>
      </c>
      <c r="B4819" s="144" t="s">
        <v>12673</v>
      </c>
      <c r="C4819" s="143" t="s">
        <v>14</v>
      </c>
      <c r="D4819" s="146">
        <v>4.74</v>
      </c>
    </row>
    <row r="4820" spans="1:4" ht="54">
      <c r="A4820" s="143">
        <v>103953</v>
      </c>
      <c r="B4820" s="144" t="s">
        <v>12674</v>
      </c>
      <c r="C4820" s="143" t="s">
        <v>14</v>
      </c>
      <c r="D4820" s="146">
        <v>6.33</v>
      </c>
    </row>
    <row r="4821" spans="1:4" ht="54">
      <c r="A4821" s="143">
        <v>103954</v>
      </c>
      <c r="B4821" s="144" t="s">
        <v>12675</v>
      </c>
      <c r="C4821" s="143" t="s">
        <v>14</v>
      </c>
      <c r="D4821" s="146">
        <v>7.97</v>
      </c>
    </row>
    <row r="4822" spans="1:4" ht="54">
      <c r="A4822" s="143">
        <v>103955</v>
      </c>
      <c r="B4822" s="144" t="s">
        <v>12676</v>
      </c>
      <c r="C4822" s="143" t="s">
        <v>14</v>
      </c>
      <c r="D4822" s="146">
        <v>8.73</v>
      </c>
    </row>
    <row r="4823" spans="1:4" ht="54">
      <c r="A4823" s="143">
        <v>103956</v>
      </c>
      <c r="B4823" s="144" t="s">
        <v>12677</v>
      </c>
      <c r="C4823" s="143" t="s">
        <v>14</v>
      </c>
      <c r="D4823" s="146">
        <v>12.16</v>
      </c>
    </row>
    <row r="4824" spans="1:4" ht="54">
      <c r="A4824" s="143">
        <v>103957</v>
      </c>
      <c r="B4824" s="144" t="s">
        <v>12678</v>
      </c>
      <c r="C4824" s="143" t="s">
        <v>14</v>
      </c>
      <c r="D4824" s="146">
        <v>4.57</v>
      </c>
    </row>
    <row r="4825" spans="1:4" ht="54">
      <c r="A4825" s="143">
        <v>103958</v>
      </c>
      <c r="B4825" s="144" t="s">
        <v>12679</v>
      </c>
      <c r="C4825" s="143" t="s">
        <v>14</v>
      </c>
      <c r="D4825" s="146">
        <v>9.74</v>
      </c>
    </row>
    <row r="4826" spans="1:4" ht="54">
      <c r="A4826" s="143">
        <v>103959</v>
      </c>
      <c r="B4826" s="144" t="s">
        <v>12680</v>
      </c>
      <c r="C4826" s="143" t="s">
        <v>14</v>
      </c>
      <c r="D4826" s="146">
        <v>14.27</v>
      </c>
    </row>
    <row r="4827" spans="1:4" ht="54">
      <c r="A4827" s="143">
        <v>103960</v>
      </c>
      <c r="B4827" s="144" t="s">
        <v>12681</v>
      </c>
      <c r="C4827" s="143" t="s">
        <v>14</v>
      </c>
      <c r="D4827" s="146">
        <v>31</v>
      </c>
    </row>
    <row r="4828" spans="1:4" ht="54">
      <c r="A4828" s="143">
        <v>103961</v>
      </c>
      <c r="B4828" s="144" t="s">
        <v>12682</v>
      </c>
      <c r="C4828" s="143" t="s">
        <v>14</v>
      </c>
      <c r="D4828" s="146">
        <v>29.72</v>
      </c>
    </row>
    <row r="4829" spans="1:4" ht="54">
      <c r="A4829" s="143">
        <v>103962</v>
      </c>
      <c r="B4829" s="144" t="s">
        <v>12683</v>
      </c>
      <c r="C4829" s="143" t="s">
        <v>14</v>
      </c>
      <c r="D4829" s="146">
        <v>6.27</v>
      </c>
    </row>
    <row r="4830" spans="1:4" ht="54">
      <c r="A4830" s="143">
        <v>103963</v>
      </c>
      <c r="B4830" s="144" t="s">
        <v>12684</v>
      </c>
      <c r="C4830" s="143" t="s">
        <v>14</v>
      </c>
      <c r="D4830" s="146">
        <v>8.0500000000000007</v>
      </c>
    </row>
    <row r="4831" spans="1:4" ht="54">
      <c r="A4831" s="143">
        <v>103964</v>
      </c>
      <c r="B4831" s="144" t="s">
        <v>12685</v>
      </c>
      <c r="C4831" s="143" t="s">
        <v>14</v>
      </c>
      <c r="D4831" s="146">
        <v>8.84</v>
      </c>
    </row>
    <row r="4832" spans="1:4" ht="54">
      <c r="A4832" s="143">
        <v>103965</v>
      </c>
      <c r="B4832" s="144" t="s">
        <v>12686</v>
      </c>
      <c r="C4832" s="143" t="s">
        <v>14</v>
      </c>
      <c r="D4832" s="146">
        <v>9.89</v>
      </c>
    </row>
    <row r="4833" spans="1:4" ht="54">
      <c r="A4833" s="143">
        <v>103966</v>
      </c>
      <c r="B4833" s="144" t="s">
        <v>12687</v>
      </c>
      <c r="C4833" s="143" t="s">
        <v>14</v>
      </c>
      <c r="D4833" s="146">
        <v>10.15</v>
      </c>
    </row>
    <row r="4834" spans="1:4" ht="54">
      <c r="A4834" s="143">
        <v>103967</v>
      </c>
      <c r="B4834" s="144" t="s">
        <v>12688</v>
      </c>
      <c r="C4834" s="143" t="s">
        <v>14</v>
      </c>
      <c r="D4834" s="146">
        <v>12.05</v>
      </c>
    </row>
    <row r="4835" spans="1:4" ht="54">
      <c r="A4835" s="143">
        <v>103968</v>
      </c>
      <c r="B4835" s="144" t="s">
        <v>12689</v>
      </c>
      <c r="C4835" s="143" t="s">
        <v>14</v>
      </c>
      <c r="D4835" s="146">
        <v>17.37</v>
      </c>
    </row>
    <row r="4836" spans="1:4" ht="54">
      <c r="A4836" s="143">
        <v>103969</v>
      </c>
      <c r="B4836" s="144" t="s">
        <v>12690</v>
      </c>
      <c r="C4836" s="143" t="s">
        <v>14</v>
      </c>
      <c r="D4836" s="146">
        <v>20.260000000000002</v>
      </c>
    </row>
    <row r="4837" spans="1:4" ht="54">
      <c r="A4837" s="143">
        <v>103970</v>
      </c>
      <c r="B4837" s="144" t="s">
        <v>12691</v>
      </c>
      <c r="C4837" s="143" t="s">
        <v>14</v>
      </c>
      <c r="D4837" s="146">
        <v>21.87</v>
      </c>
    </row>
    <row r="4838" spans="1:4" ht="54">
      <c r="A4838" s="143">
        <v>103971</v>
      </c>
      <c r="B4838" s="144" t="s">
        <v>12692</v>
      </c>
      <c r="C4838" s="143" t="s">
        <v>14</v>
      </c>
      <c r="D4838" s="146">
        <v>26.07</v>
      </c>
    </row>
    <row r="4839" spans="1:4" ht="54">
      <c r="A4839" s="143">
        <v>103972</v>
      </c>
      <c r="B4839" s="144" t="s">
        <v>12693</v>
      </c>
      <c r="C4839" s="143" t="s">
        <v>14</v>
      </c>
      <c r="D4839" s="146">
        <v>30.75</v>
      </c>
    </row>
    <row r="4840" spans="1:4" ht="54">
      <c r="A4840" s="143">
        <v>103973</v>
      </c>
      <c r="B4840" s="144" t="s">
        <v>12694</v>
      </c>
      <c r="C4840" s="143" t="s">
        <v>14</v>
      </c>
      <c r="D4840" s="146">
        <v>36.83</v>
      </c>
    </row>
    <row r="4841" spans="1:4" ht="54">
      <c r="A4841" s="143">
        <v>103974</v>
      </c>
      <c r="B4841" s="144" t="s">
        <v>12695</v>
      </c>
      <c r="C4841" s="143" t="s">
        <v>14</v>
      </c>
      <c r="D4841" s="146">
        <v>9.52</v>
      </c>
    </row>
    <row r="4842" spans="1:4" ht="54">
      <c r="A4842" s="143">
        <v>103975</v>
      </c>
      <c r="B4842" s="144" t="s">
        <v>12696</v>
      </c>
      <c r="C4842" s="143" t="s">
        <v>14</v>
      </c>
      <c r="D4842" s="146">
        <v>21.77</v>
      </c>
    </row>
    <row r="4843" spans="1:4" ht="54">
      <c r="A4843" s="143">
        <v>103976</v>
      </c>
      <c r="B4843" s="144" t="s">
        <v>12697</v>
      </c>
      <c r="C4843" s="143" t="s">
        <v>14</v>
      </c>
      <c r="D4843" s="146">
        <v>28.18</v>
      </c>
    </row>
    <row r="4844" spans="1:4" ht="40.5">
      <c r="A4844" s="143">
        <v>103977</v>
      </c>
      <c r="B4844" s="144" t="s">
        <v>12698</v>
      </c>
      <c r="C4844" s="143" t="s">
        <v>14</v>
      </c>
      <c r="D4844" s="146">
        <v>6.81</v>
      </c>
    </row>
    <row r="4845" spans="1:4" ht="54">
      <c r="A4845" s="143">
        <v>103980</v>
      </c>
      <c r="B4845" s="144" t="s">
        <v>12699</v>
      </c>
      <c r="C4845" s="143" t="s">
        <v>14</v>
      </c>
      <c r="D4845" s="146">
        <v>16.05</v>
      </c>
    </row>
    <row r="4846" spans="1:4" ht="54">
      <c r="A4846" s="143">
        <v>103981</v>
      </c>
      <c r="B4846" s="144" t="s">
        <v>12700</v>
      </c>
      <c r="C4846" s="143" t="s">
        <v>14</v>
      </c>
      <c r="D4846" s="146">
        <v>17.350000000000001</v>
      </c>
    </row>
    <row r="4847" spans="1:4" ht="54">
      <c r="A4847" s="143">
        <v>103982</v>
      </c>
      <c r="B4847" s="144" t="s">
        <v>12701</v>
      </c>
      <c r="C4847" s="143" t="s">
        <v>14</v>
      </c>
      <c r="D4847" s="146">
        <v>25.62</v>
      </c>
    </row>
    <row r="4848" spans="1:4" ht="54">
      <c r="A4848" s="143">
        <v>103983</v>
      </c>
      <c r="B4848" s="144" t="s">
        <v>12702</v>
      </c>
      <c r="C4848" s="143" t="s">
        <v>14</v>
      </c>
      <c r="D4848" s="146">
        <v>17.600000000000001</v>
      </c>
    </row>
    <row r="4849" spans="1:4" ht="54">
      <c r="A4849" s="143">
        <v>103984</v>
      </c>
      <c r="B4849" s="144" t="s">
        <v>12703</v>
      </c>
      <c r="C4849" s="143" t="s">
        <v>14</v>
      </c>
      <c r="D4849" s="146">
        <v>19.059999999999999</v>
      </c>
    </row>
    <row r="4850" spans="1:4" ht="54">
      <c r="A4850" s="143">
        <v>103985</v>
      </c>
      <c r="B4850" s="144" t="s">
        <v>12704</v>
      </c>
      <c r="C4850" s="143" t="s">
        <v>14</v>
      </c>
      <c r="D4850" s="146">
        <v>21.41</v>
      </c>
    </row>
    <row r="4851" spans="1:4" ht="54">
      <c r="A4851" s="143">
        <v>103986</v>
      </c>
      <c r="B4851" s="144" t="s">
        <v>12705</v>
      </c>
      <c r="C4851" s="143" t="s">
        <v>14</v>
      </c>
      <c r="D4851" s="146">
        <v>31.67</v>
      </c>
    </row>
    <row r="4852" spans="1:4" ht="54">
      <c r="A4852" s="143">
        <v>103987</v>
      </c>
      <c r="B4852" s="144" t="s">
        <v>12706</v>
      </c>
      <c r="C4852" s="143" t="s">
        <v>14</v>
      </c>
      <c r="D4852" s="146">
        <v>27.95</v>
      </c>
    </row>
    <row r="4853" spans="1:4" ht="40.5">
      <c r="A4853" s="143">
        <v>103988</v>
      </c>
      <c r="B4853" s="144" t="s">
        <v>12707</v>
      </c>
      <c r="C4853" s="143" t="s">
        <v>14</v>
      </c>
      <c r="D4853" s="146">
        <v>12.05</v>
      </c>
    </row>
    <row r="4854" spans="1:4" ht="40.5">
      <c r="A4854" s="143">
        <v>103990</v>
      </c>
      <c r="B4854" s="144" t="s">
        <v>12708</v>
      </c>
      <c r="C4854" s="143" t="s">
        <v>14</v>
      </c>
      <c r="D4854" s="146">
        <v>44.58</v>
      </c>
    </row>
    <row r="4855" spans="1:4" ht="54">
      <c r="A4855" s="143">
        <v>103991</v>
      </c>
      <c r="B4855" s="144" t="s">
        <v>12709</v>
      </c>
      <c r="C4855" s="143" t="s">
        <v>14</v>
      </c>
      <c r="D4855" s="146">
        <v>21.92</v>
      </c>
    </row>
    <row r="4856" spans="1:4" ht="67.5">
      <c r="A4856" s="143">
        <v>103992</v>
      </c>
      <c r="B4856" s="144" t="s">
        <v>12710</v>
      </c>
      <c r="C4856" s="143" t="s">
        <v>14</v>
      </c>
      <c r="D4856" s="146">
        <v>10.87</v>
      </c>
    </row>
    <row r="4857" spans="1:4" ht="54">
      <c r="A4857" s="143">
        <v>103993</v>
      </c>
      <c r="B4857" s="144" t="s">
        <v>12711</v>
      </c>
      <c r="C4857" s="143" t="s">
        <v>14</v>
      </c>
      <c r="D4857" s="146">
        <v>8.86</v>
      </c>
    </row>
    <row r="4858" spans="1:4" ht="67.5">
      <c r="A4858" s="143">
        <v>103994</v>
      </c>
      <c r="B4858" s="144" t="s">
        <v>12712</v>
      </c>
      <c r="C4858" s="143" t="s">
        <v>14</v>
      </c>
      <c r="D4858" s="146">
        <v>15.73</v>
      </c>
    </row>
    <row r="4859" spans="1:4" ht="40.5">
      <c r="A4859" s="143">
        <v>103995</v>
      </c>
      <c r="B4859" s="144" t="s">
        <v>12713</v>
      </c>
      <c r="C4859" s="143" t="s">
        <v>14</v>
      </c>
      <c r="D4859" s="146">
        <v>14.94</v>
      </c>
    </row>
    <row r="4860" spans="1:4" ht="54">
      <c r="A4860" s="143">
        <v>103996</v>
      </c>
      <c r="B4860" s="144" t="s">
        <v>12714</v>
      </c>
      <c r="C4860" s="143" t="s">
        <v>14</v>
      </c>
      <c r="D4860" s="146">
        <v>45.58</v>
      </c>
    </row>
    <row r="4861" spans="1:4" ht="40.5">
      <c r="A4861" s="143">
        <v>103997</v>
      </c>
      <c r="B4861" s="144" t="s">
        <v>12715</v>
      </c>
      <c r="C4861" s="143" t="s">
        <v>14</v>
      </c>
      <c r="D4861" s="146">
        <v>49.69</v>
      </c>
    </row>
    <row r="4862" spans="1:4" ht="54">
      <c r="A4862" s="143">
        <v>103998</v>
      </c>
      <c r="B4862" s="144" t="s">
        <v>12716</v>
      </c>
      <c r="C4862" s="143" t="s">
        <v>14</v>
      </c>
      <c r="D4862" s="146">
        <v>13.17</v>
      </c>
    </row>
    <row r="4863" spans="1:4" ht="54">
      <c r="A4863" s="143">
        <v>103999</v>
      </c>
      <c r="B4863" s="144" t="s">
        <v>12717</v>
      </c>
      <c r="C4863" s="143" t="s">
        <v>14</v>
      </c>
      <c r="D4863" s="146">
        <v>12.25</v>
      </c>
    </row>
    <row r="4864" spans="1:4" ht="54">
      <c r="A4864" s="143">
        <v>104000</v>
      </c>
      <c r="B4864" s="144" t="s">
        <v>12718</v>
      </c>
      <c r="C4864" s="143" t="s">
        <v>14</v>
      </c>
      <c r="D4864" s="146">
        <v>40.119999999999997</v>
      </c>
    </row>
    <row r="4865" spans="1:4" ht="67.5">
      <c r="A4865" s="143">
        <v>104001</v>
      </c>
      <c r="B4865" s="144" t="s">
        <v>12719</v>
      </c>
      <c r="C4865" s="143" t="s">
        <v>14</v>
      </c>
      <c r="D4865" s="146">
        <v>13.47</v>
      </c>
    </row>
    <row r="4866" spans="1:4" ht="67.5">
      <c r="A4866" s="143">
        <v>104002</v>
      </c>
      <c r="B4866" s="144" t="s">
        <v>12720</v>
      </c>
      <c r="C4866" s="143" t="s">
        <v>14</v>
      </c>
      <c r="D4866" s="146">
        <v>18.02</v>
      </c>
    </row>
    <row r="4867" spans="1:4" ht="54">
      <c r="A4867" s="143">
        <v>104003</v>
      </c>
      <c r="B4867" s="144" t="s">
        <v>12721</v>
      </c>
      <c r="C4867" s="143" t="s">
        <v>14</v>
      </c>
      <c r="D4867" s="146">
        <v>14.27</v>
      </c>
    </row>
    <row r="4868" spans="1:4" ht="40.5">
      <c r="A4868" s="143">
        <v>104004</v>
      </c>
      <c r="B4868" s="144" t="s">
        <v>12722</v>
      </c>
      <c r="C4868" s="143" t="s">
        <v>14</v>
      </c>
      <c r="D4868" s="146">
        <v>29.46</v>
      </c>
    </row>
    <row r="4869" spans="1:4" ht="54">
      <c r="A4869" s="143">
        <v>104005</v>
      </c>
      <c r="B4869" s="144" t="s">
        <v>12723</v>
      </c>
      <c r="C4869" s="143" t="s">
        <v>14</v>
      </c>
      <c r="D4869" s="146">
        <v>38.049999999999997</v>
      </c>
    </row>
    <row r="4870" spans="1:4" ht="54">
      <c r="A4870" s="143">
        <v>104006</v>
      </c>
      <c r="B4870" s="144" t="s">
        <v>12724</v>
      </c>
      <c r="C4870" s="143" t="s">
        <v>14</v>
      </c>
      <c r="D4870" s="146">
        <v>23.71</v>
      </c>
    </row>
    <row r="4871" spans="1:4" ht="54">
      <c r="A4871" s="143">
        <v>104007</v>
      </c>
      <c r="B4871" s="144" t="s">
        <v>12725</v>
      </c>
      <c r="C4871" s="143" t="s">
        <v>14</v>
      </c>
      <c r="D4871" s="146">
        <v>24.88</v>
      </c>
    </row>
    <row r="4872" spans="1:4" ht="54">
      <c r="A4872" s="143">
        <v>104008</v>
      </c>
      <c r="B4872" s="144" t="s">
        <v>12726</v>
      </c>
      <c r="C4872" s="143" t="s">
        <v>14</v>
      </c>
      <c r="D4872" s="146">
        <v>32.6</v>
      </c>
    </row>
    <row r="4873" spans="1:4" ht="54">
      <c r="A4873" s="143">
        <v>104009</v>
      </c>
      <c r="B4873" s="144" t="s">
        <v>12727</v>
      </c>
      <c r="C4873" s="143" t="s">
        <v>14</v>
      </c>
      <c r="D4873" s="146">
        <v>12.13</v>
      </c>
    </row>
    <row r="4874" spans="1:4" ht="54">
      <c r="A4874" s="143">
        <v>104010</v>
      </c>
      <c r="B4874" s="144" t="s">
        <v>12728</v>
      </c>
      <c r="C4874" s="143" t="s">
        <v>14</v>
      </c>
      <c r="D4874" s="146">
        <v>11.93</v>
      </c>
    </row>
    <row r="4875" spans="1:4" ht="40.5">
      <c r="A4875" s="143">
        <v>104011</v>
      </c>
      <c r="B4875" s="144" t="s">
        <v>12729</v>
      </c>
      <c r="C4875" s="143" t="s">
        <v>14</v>
      </c>
      <c r="D4875" s="146">
        <v>24.6</v>
      </c>
    </row>
    <row r="4876" spans="1:4" ht="54">
      <c r="A4876" s="143">
        <v>104012</v>
      </c>
      <c r="B4876" s="144" t="s">
        <v>12730</v>
      </c>
      <c r="C4876" s="143" t="s">
        <v>14</v>
      </c>
      <c r="D4876" s="146">
        <v>24.89</v>
      </c>
    </row>
    <row r="4877" spans="1:4" ht="54">
      <c r="A4877" s="143">
        <v>104013</v>
      </c>
      <c r="B4877" s="144" t="s">
        <v>12731</v>
      </c>
      <c r="C4877" s="143" t="s">
        <v>14</v>
      </c>
      <c r="D4877" s="146">
        <v>9.91</v>
      </c>
    </row>
    <row r="4878" spans="1:4" ht="54">
      <c r="A4878" s="143">
        <v>104014</v>
      </c>
      <c r="B4878" s="144" t="s">
        <v>12732</v>
      </c>
      <c r="C4878" s="143" t="s">
        <v>14</v>
      </c>
      <c r="D4878" s="146">
        <v>10.76</v>
      </c>
    </row>
    <row r="4879" spans="1:4" ht="54">
      <c r="A4879" s="143">
        <v>104015</v>
      </c>
      <c r="B4879" s="144" t="s">
        <v>12733</v>
      </c>
      <c r="C4879" s="143" t="s">
        <v>14</v>
      </c>
      <c r="D4879" s="146">
        <v>17.489999999999998</v>
      </c>
    </row>
    <row r="4880" spans="1:4" ht="54">
      <c r="A4880" s="143">
        <v>104016</v>
      </c>
      <c r="B4880" s="144" t="s">
        <v>12734</v>
      </c>
      <c r="C4880" s="143" t="s">
        <v>14</v>
      </c>
      <c r="D4880" s="146">
        <v>24.23</v>
      </c>
    </row>
    <row r="4881" spans="1:4" ht="54">
      <c r="A4881" s="143">
        <v>104017</v>
      </c>
      <c r="B4881" s="144" t="s">
        <v>12735</v>
      </c>
      <c r="C4881" s="143" t="s">
        <v>14</v>
      </c>
      <c r="D4881" s="146">
        <v>45.04</v>
      </c>
    </row>
    <row r="4882" spans="1:4" ht="54">
      <c r="A4882" s="143">
        <v>104018</v>
      </c>
      <c r="B4882" s="144" t="s">
        <v>12735</v>
      </c>
      <c r="C4882" s="143" t="s">
        <v>14</v>
      </c>
      <c r="D4882" s="146">
        <v>23.46</v>
      </c>
    </row>
    <row r="4883" spans="1:4" ht="54">
      <c r="A4883" s="143">
        <v>104019</v>
      </c>
      <c r="B4883" s="144" t="s">
        <v>12736</v>
      </c>
      <c r="C4883" s="143" t="s">
        <v>14</v>
      </c>
      <c r="D4883" s="146">
        <v>44.13</v>
      </c>
    </row>
    <row r="4884" spans="1:4" ht="40.5">
      <c r="A4884" s="143">
        <v>104020</v>
      </c>
      <c r="B4884" s="144" t="s">
        <v>12737</v>
      </c>
      <c r="C4884" s="143" t="s">
        <v>14</v>
      </c>
      <c r="D4884" s="146">
        <v>57.95</v>
      </c>
    </row>
    <row r="4885" spans="1:4" ht="40.5">
      <c r="A4885" s="143">
        <v>104022</v>
      </c>
      <c r="B4885" s="144" t="s">
        <v>12738</v>
      </c>
      <c r="C4885" s="143" t="s">
        <v>14</v>
      </c>
      <c r="D4885" s="146">
        <v>64.48</v>
      </c>
    </row>
    <row r="4886" spans="1:4" ht="54">
      <c r="A4886" s="143">
        <v>104023</v>
      </c>
      <c r="B4886" s="144" t="s">
        <v>12739</v>
      </c>
      <c r="C4886" s="143" t="s">
        <v>14</v>
      </c>
      <c r="D4886" s="146">
        <v>41.31</v>
      </c>
    </row>
    <row r="4887" spans="1:4" ht="54">
      <c r="A4887" s="143">
        <v>104024</v>
      </c>
      <c r="B4887" s="144" t="s">
        <v>12740</v>
      </c>
      <c r="C4887" s="143" t="s">
        <v>14</v>
      </c>
      <c r="D4887" s="146">
        <v>41.31</v>
      </c>
    </row>
    <row r="4888" spans="1:4" ht="40.5">
      <c r="A4888" s="143">
        <v>104025</v>
      </c>
      <c r="B4888" s="144" t="s">
        <v>12741</v>
      </c>
      <c r="C4888" s="143" t="s">
        <v>14</v>
      </c>
      <c r="D4888" s="146">
        <v>26.23</v>
      </c>
    </row>
    <row r="4889" spans="1:4" ht="54">
      <c r="A4889" s="143">
        <v>104026</v>
      </c>
      <c r="B4889" s="144" t="s">
        <v>12742</v>
      </c>
      <c r="C4889" s="143" t="s">
        <v>14</v>
      </c>
      <c r="D4889" s="146">
        <v>42.12</v>
      </c>
    </row>
    <row r="4890" spans="1:4" ht="54">
      <c r="A4890" s="143">
        <v>104027</v>
      </c>
      <c r="B4890" s="144" t="s">
        <v>12743</v>
      </c>
      <c r="C4890" s="143" t="s">
        <v>14</v>
      </c>
      <c r="D4890" s="146">
        <v>61.73</v>
      </c>
    </row>
    <row r="4891" spans="1:4" ht="54">
      <c r="A4891" s="143">
        <v>104028</v>
      </c>
      <c r="B4891" s="144" t="s">
        <v>12744</v>
      </c>
      <c r="C4891" s="143" t="s">
        <v>14</v>
      </c>
      <c r="D4891" s="146">
        <v>165.01</v>
      </c>
    </row>
    <row r="4892" spans="1:4" ht="54">
      <c r="A4892" s="143">
        <v>104029</v>
      </c>
      <c r="B4892" s="144" t="s">
        <v>12745</v>
      </c>
      <c r="C4892" s="143" t="s">
        <v>14</v>
      </c>
      <c r="D4892" s="146">
        <v>196.55</v>
      </c>
    </row>
    <row r="4893" spans="1:4" ht="54">
      <c r="A4893" s="143">
        <v>104030</v>
      </c>
      <c r="B4893" s="144" t="s">
        <v>12746</v>
      </c>
      <c r="C4893" s="143" t="s">
        <v>14</v>
      </c>
      <c r="D4893" s="146">
        <v>62.07</v>
      </c>
    </row>
    <row r="4894" spans="1:4" ht="54">
      <c r="A4894" s="143">
        <v>104163</v>
      </c>
      <c r="B4894" s="144" t="s">
        <v>12747</v>
      </c>
      <c r="C4894" s="143" t="s">
        <v>14</v>
      </c>
      <c r="D4894" s="146">
        <v>46</v>
      </c>
    </row>
    <row r="4895" spans="1:4" ht="54">
      <c r="A4895" s="143">
        <v>104164</v>
      </c>
      <c r="B4895" s="144" t="s">
        <v>12748</v>
      </c>
      <c r="C4895" s="143" t="s">
        <v>14</v>
      </c>
      <c r="D4895" s="146">
        <v>66.23</v>
      </c>
    </row>
    <row r="4896" spans="1:4" ht="54">
      <c r="A4896" s="143">
        <v>104165</v>
      </c>
      <c r="B4896" s="144" t="s">
        <v>12749</v>
      </c>
      <c r="C4896" s="143" t="s">
        <v>14</v>
      </c>
      <c r="D4896" s="146">
        <v>96.52</v>
      </c>
    </row>
    <row r="4897" spans="1:4" ht="54">
      <c r="A4897" s="143">
        <v>104167</v>
      </c>
      <c r="B4897" s="144" t="s">
        <v>12750</v>
      </c>
      <c r="C4897" s="143" t="s">
        <v>14</v>
      </c>
      <c r="D4897" s="146">
        <v>184.75</v>
      </c>
    </row>
    <row r="4898" spans="1:4" ht="54">
      <c r="A4898" s="143">
        <v>104168</v>
      </c>
      <c r="B4898" s="144" t="s">
        <v>12751</v>
      </c>
      <c r="C4898" s="143" t="s">
        <v>14</v>
      </c>
      <c r="D4898" s="146">
        <v>153.13</v>
      </c>
    </row>
    <row r="4899" spans="1:4" ht="54">
      <c r="A4899" s="143">
        <v>104169</v>
      </c>
      <c r="B4899" s="144" t="s">
        <v>12752</v>
      </c>
      <c r="C4899" s="143" t="s">
        <v>14</v>
      </c>
      <c r="D4899" s="146">
        <v>245.07</v>
      </c>
    </row>
    <row r="4900" spans="1:4" ht="54">
      <c r="A4900" s="143">
        <v>104170</v>
      </c>
      <c r="B4900" s="144" t="s">
        <v>12753</v>
      </c>
      <c r="C4900" s="143" t="s">
        <v>14</v>
      </c>
      <c r="D4900" s="146">
        <v>88.91</v>
      </c>
    </row>
    <row r="4901" spans="1:4" ht="54">
      <c r="A4901" s="143">
        <v>104171</v>
      </c>
      <c r="B4901" s="144" t="s">
        <v>12754</v>
      </c>
      <c r="C4901" s="143" t="s">
        <v>14</v>
      </c>
      <c r="D4901" s="146">
        <v>132.04</v>
      </c>
    </row>
    <row r="4902" spans="1:4" ht="54">
      <c r="A4902" s="143">
        <v>104172</v>
      </c>
      <c r="B4902" s="144" t="s">
        <v>12755</v>
      </c>
      <c r="C4902" s="143" t="s">
        <v>14</v>
      </c>
      <c r="D4902" s="146">
        <v>378.38</v>
      </c>
    </row>
    <row r="4903" spans="1:4" ht="54">
      <c r="A4903" s="143">
        <v>104173</v>
      </c>
      <c r="B4903" s="144" t="s">
        <v>12756</v>
      </c>
      <c r="C4903" s="143" t="s">
        <v>14</v>
      </c>
      <c r="D4903" s="146">
        <v>97.07</v>
      </c>
    </row>
    <row r="4904" spans="1:4" ht="54">
      <c r="A4904" s="143">
        <v>104174</v>
      </c>
      <c r="B4904" s="144" t="s">
        <v>12757</v>
      </c>
      <c r="C4904" s="143" t="s">
        <v>14</v>
      </c>
      <c r="D4904" s="146">
        <v>263.87</v>
      </c>
    </row>
    <row r="4905" spans="1:4" ht="54">
      <c r="A4905" s="143">
        <v>104175</v>
      </c>
      <c r="B4905" s="144" t="s">
        <v>12758</v>
      </c>
      <c r="C4905" s="143" t="s">
        <v>14</v>
      </c>
      <c r="D4905" s="146">
        <v>167.69</v>
      </c>
    </row>
    <row r="4906" spans="1:4" ht="54">
      <c r="A4906" s="143">
        <v>104176</v>
      </c>
      <c r="B4906" s="144" t="s">
        <v>12759</v>
      </c>
      <c r="C4906" s="143" t="s">
        <v>14</v>
      </c>
      <c r="D4906" s="146">
        <v>303.11</v>
      </c>
    </row>
    <row r="4907" spans="1:4" ht="54">
      <c r="A4907" s="143">
        <v>104177</v>
      </c>
      <c r="B4907" s="144" t="s">
        <v>12760</v>
      </c>
      <c r="C4907" s="143" t="s">
        <v>14</v>
      </c>
      <c r="D4907" s="146">
        <v>236.03</v>
      </c>
    </row>
    <row r="4908" spans="1:4" ht="54">
      <c r="A4908" s="143">
        <v>104178</v>
      </c>
      <c r="B4908" s="144" t="s">
        <v>12761</v>
      </c>
      <c r="C4908" s="143" t="s">
        <v>14</v>
      </c>
      <c r="D4908" s="146">
        <v>29.4</v>
      </c>
    </row>
    <row r="4909" spans="1:4" ht="54">
      <c r="A4909" s="143">
        <v>104179</v>
      </c>
      <c r="B4909" s="144" t="s">
        <v>12762</v>
      </c>
      <c r="C4909" s="143" t="s">
        <v>14</v>
      </c>
      <c r="D4909" s="146">
        <v>109.77</v>
      </c>
    </row>
    <row r="4910" spans="1:4" ht="40.5">
      <c r="A4910" s="143">
        <v>97895</v>
      </c>
      <c r="B4910" s="144" t="s">
        <v>10767</v>
      </c>
      <c r="C4910" s="143" t="s">
        <v>14</v>
      </c>
      <c r="D4910" s="146">
        <v>176.51</v>
      </c>
    </row>
    <row r="4911" spans="1:4" ht="40.5">
      <c r="A4911" s="143">
        <v>97896</v>
      </c>
      <c r="B4911" s="144" t="s">
        <v>10768</v>
      </c>
      <c r="C4911" s="143" t="s">
        <v>14</v>
      </c>
      <c r="D4911" s="146">
        <v>326.83</v>
      </c>
    </row>
    <row r="4912" spans="1:4" ht="40.5">
      <c r="A4912" s="143">
        <v>97897</v>
      </c>
      <c r="B4912" s="144" t="s">
        <v>10769</v>
      </c>
      <c r="C4912" s="143" t="s">
        <v>14</v>
      </c>
      <c r="D4912" s="146">
        <v>422.92</v>
      </c>
    </row>
    <row r="4913" spans="1:4" ht="40.5">
      <c r="A4913" s="143">
        <v>97898</v>
      </c>
      <c r="B4913" s="144" t="s">
        <v>10770</v>
      </c>
      <c r="C4913" s="143" t="s">
        <v>14</v>
      </c>
      <c r="D4913" s="146">
        <v>807.82</v>
      </c>
    </row>
    <row r="4914" spans="1:4" ht="54">
      <c r="A4914" s="143">
        <v>97900</v>
      </c>
      <c r="B4914" s="144" t="s">
        <v>10771</v>
      </c>
      <c r="C4914" s="143" t="s">
        <v>14</v>
      </c>
      <c r="D4914" s="146">
        <v>168.88</v>
      </c>
    </row>
    <row r="4915" spans="1:4" ht="54">
      <c r="A4915" s="143">
        <v>97901</v>
      </c>
      <c r="B4915" s="144" t="s">
        <v>10772</v>
      </c>
      <c r="C4915" s="143" t="s">
        <v>14</v>
      </c>
      <c r="D4915" s="146">
        <v>265.57</v>
      </c>
    </row>
    <row r="4916" spans="1:4" ht="54">
      <c r="A4916" s="143">
        <v>97902</v>
      </c>
      <c r="B4916" s="144" t="s">
        <v>10773</v>
      </c>
      <c r="C4916" s="143" t="s">
        <v>14</v>
      </c>
      <c r="D4916" s="146">
        <v>520.84</v>
      </c>
    </row>
    <row r="4917" spans="1:4" ht="54">
      <c r="A4917" s="143">
        <v>97903</v>
      </c>
      <c r="B4917" s="144" t="s">
        <v>10774</v>
      </c>
      <c r="C4917" s="143" t="s">
        <v>14</v>
      </c>
      <c r="D4917" s="146">
        <v>722.77</v>
      </c>
    </row>
    <row r="4918" spans="1:4" ht="54">
      <c r="A4918" s="143">
        <v>97904</v>
      </c>
      <c r="B4918" s="144" t="s">
        <v>10775</v>
      </c>
      <c r="C4918" s="143" t="s">
        <v>14</v>
      </c>
      <c r="D4918" s="146">
        <v>866.73</v>
      </c>
    </row>
    <row r="4919" spans="1:4" ht="54">
      <c r="A4919" s="143">
        <v>97905</v>
      </c>
      <c r="B4919" s="144" t="s">
        <v>10776</v>
      </c>
      <c r="C4919" s="143" t="s">
        <v>14</v>
      </c>
      <c r="D4919" s="146">
        <v>204.95</v>
      </c>
    </row>
    <row r="4920" spans="1:4" ht="54">
      <c r="A4920" s="143">
        <v>97906</v>
      </c>
      <c r="B4920" s="144" t="s">
        <v>10777</v>
      </c>
      <c r="C4920" s="143" t="s">
        <v>14</v>
      </c>
      <c r="D4920" s="146">
        <v>382.87</v>
      </c>
    </row>
    <row r="4921" spans="1:4" ht="54">
      <c r="A4921" s="143">
        <v>97907</v>
      </c>
      <c r="B4921" s="144" t="s">
        <v>10778</v>
      </c>
      <c r="C4921" s="143" t="s">
        <v>14</v>
      </c>
      <c r="D4921" s="146">
        <v>546.73</v>
      </c>
    </row>
    <row r="4922" spans="1:4" ht="54">
      <c r="A4922" s="143">
        <v>97908</v>
      </c>
      <c r="B4922" s="144" t="s">
        <v>10779</v>
      </c>
      <c r="C4922" s="143" t="s">
        <v>14</v>
      </c>
      <c r="D4922" s="146">
        <v>658.43</v>
      </c>
    </row>
    <row r="4923" spans="1:4" ht="54">
      <c r="A4923" s="143">
        <v>98102</v>
      </c>
      <c r="B4923" s="144" t="s">
        <v>10780</v>
      </c>
      <c r="C4923" s="143" t="s">
        <v>14</v>
      </c>
      <c r="D4923" s="146">
        <v>166.97</v>
      </c>
    </row>
    <row r="4924" spans="1:4" ht="67.5">
      <c r="A4924" s="143">
        <v>98104</v>
      </c>
      <c r="B4924" s="144" t="s">
        <v>10781</v>
      </c>
      <c r="C4924" s="143" t="s">
        <v>14</v>
      </c>
      <c r="D4924" s="146">
        <v>337.4</v>
      </c>
    </row>
    <row r="4925" spans="1:4" ht="67.5">
      <c r="A4925" s="143">
        <v>98105</v>
      </c>
      <c r="B4925" s="144" t="s">
        <v>10782</v>
      </c>
      <c r="C4925" s="143" t="s">
        <v>14</v>
      </c>
      <c r="D4925" s="146">
        <v>583.99</v>
      </c>
    </row>
    <row r="4926" spans="1:4" ht="81">
      <c r="A4926" s="143">
        <v>98106</v>
      </c>
      <c r="B4926" s="144" t="s">
        <v>10783</v>
      </c>
      <c r="C4926" s="143" t="s">
        <v>14</v>
      </c>
      <c r="D4926" s="146">
        <v>965.63</v>
      </c>
    </row>
    <row r="4927" spans="1:4" ht="67.5">
      <c r="A4927" s="143">
        <v>98107</v>
      </c>
      <c r="B4927" s="144" t="s">
        <v>10784</v>
      </c>
      <c r="C4927" s="143" t="s">
        <v>14</v>
      </c>
      <c r="D4927" s="146">
        <v>230.62</v>
      </c>
    </row>
    <row r="4928" spans="1:4" ht="67.5">
      <c r="A4928" s="143">
        <v>98108</v>
      </c>
      <c r="B4928" s="144" t="s">
        <v>10785</v>
      </c>
      <c r="C4928" s="143" t="s">
        <v>14</v>
      </c>
      <c r="D4928" s="146">
        <v>411.59</v>
      </c>
    </row>
    <row r="4929" spans="1:4" ht="54">
      <c r="A4929" s="143">
        <v>99250</v>
      </c>
      <c r="B4929" s="144" t="s">
        <v>10786</v>
      </c>
      <c r="C4929" s="143" t="s">
        <v>14</v>
      </c>
      <c r="D4929" s="146">
        <v>164.01</v>
      </c>
    </row>
    <row r="4930" spans="1:4" ht="54">
      <c r="A4930" s="143">
        <v>99251</v>
      </c>
      <c r="B4930" s="144" t="s">
        <v>10787</v>
      </c>
      <c r="C4930" s="143" t="s">
        <v>14</v>
      </c>
      <c r="D4930" s="146">
        <v>257.22000000000003</v>
      </c>
    </row>
    <row r="4931" spans="1:4" ht="54">
      <c r="A4931" s="143">
        <v>99253</v>
      </c>
      <c r="B4931" s="144" t="s">
        <v>10788</v>
      </c>
      <c r="C4931" s="143" t="s">
        <v>14</v>
      </c>
      <c r="D4931" s="146">
        <v>502.08</v>
      </c>
    </row>
    <row r="4932" spans="1:4" ht="54">
      <c r="A4932" s="143">
        <v>99255</v>
      </c>
      <c r="B4932" s="144" t="s">
        <v>10789</v>
      </c>
      <c r="C4932" s="143" t="s">
        <v>14</v>
      </c>
      <c r="D4932" s="146">
        <v>697.05</v>
      </c>
    </row>
    <row r="4933" spans="1:4" ht="54">
      <c r="A4933" s="143">
        <v>99257</v>
      </c>
      <c r="B4933" s="144" t="s">
        <v>10790</v>
      </c>
      <c r="C4933" s="143" t="s">
        <v>14</v>
      </c>
      <c r="D4933" s="146">
        <v>833.47</v>
      </c>
    </row>
    <row r="4934" spans="1:4" ht="54">
      <c r="A4934" s="143">
        <v>99258</v>
      </c>
      <c r="B4934" s="144" t="s">
        <v>10791</v>
      </c>
      <c r="C4934" s="143" t="s">
        <v>14</v>
      </c>
      <c r="D4934" s="146">
        <v>199.65</v>
      </c>
    </row>
    <row r="4935" spans="1:4" ht="54">
      <c r="A4935" s="143">
        <v>99260</v>
      </c>
      <c r="B4935" s="144" t="s">
        <v>10792</v>
      </c>
      <c r="C4935" s="143" t="s">
        <v>14</v>
      </c>
      <c r="D4935" s="146">
        <v>371.06</v>
      </c>
    </row>
    <row r="4936" spans="1:4" ht="54">
      <c r="A4936" s="143">
        <v>99262</v>
      </c>
      <c r="B4936" s="144" t="s">
        <v>10793</v>
      </c>
      <c r="C4936" s="143" t="s">
        <v>14</v>
      </c>
      <c r="D4936" s="146">
        <v>529.87</v>
      </c>
    </row>
    <row r="4937" spans="1:4" ht="54">
      <c r="A4937" s="143">
        <v>99264</v>
      </c>
      <c r="B4937" s="144" t="s">
        <v>10794</v>
      </c>
      <c r="C4937" s="143" t="s">
        <v>14</v>
      </c>
      <c r="D4937" s="146">
        <v>635.65</v>
      </c>
    </row>
    <row r="4938" spans="1:4" ht="27">
      <c r="A4938" s="143">
        <v>102587</v>
      </c>
      <c r="B4938" s="144" t="s">
        <v>10795</v>
      </c>
      <c r="C4938" s="143" t="s">
        <v>14</v>
      </c>
      <c r="D4938" s="146">
        <v>2.54</v>
      </c>
    </row>
    <row r="4939" spans="1:4" ht="27">
      <c r="A4939" s="143">
        <v>102588</v>
      </c>
      <c r="B4939" s="144" t="s">
        <v>10796</v>
      </c>
      <c r="C4939" s="143" t="s">
        <v>14</v>
      </c>
      <c r="D4939" s="146">
        <v>3.67</v>
      </c>
    </row>
    <row r="4940" spans="1:4" ht="27">
      <c r="A4940" s="143">
        <v>102589</v>
      </c>
      <c r="B4940" s="144" t="s">
        <v>10797</v>
      </c>
      <c r="C4940" s="143" t="s">
        <v>14</v>
      </c>
      <c r="D4940" s="146">
        <v>2.81</v>
      </c>
    </row>
    <row r="4941" spans="1:4" ht="27">
      <c r="A4941" s="143">
        <v>102590</v>
      </c>
      <c r="B4941" s="144" t="s">
        <v>10798</v>
      </c>
      <c r="C4941" s="143" t="s">
        <v>14</v>
      </c>
      <c r="D4941" s="146">
        <v>3.95</v>
      </c>
    </row>
    <row r="4942" spans="1:4" ht="27">
      <c r="A4942" s="143">
        <v>102591</v>
      </c>
      <c r="B4942" s="144" t="s">
        <v>10799</v>
      </c>
      <c r="C4942" s="143" t="s">
        <v>14</v>
      </c>
      <c r="D4942" s="146">
        <v>3.1</v>
      </c>
    </row>
    <row r="4943" spans="1:4" ht="27">
      <c r="A4943" s="143">
        <v>102592</v>
      </c>
      <c r="B4943" s="144" t="s">
        <v>10800</v>
      </c>
      <c r="C4943" s="143" t="s">
        <v>14</v>
      </c>
      <c r="D4943" s="146">
        <v>4.24</v>
      </c>
    </row>
    <row r="4944" spans="1:4" ht="27">
      <c r="A4944" s="143">
        <v>102593</v>
      </c>
      <c r="B4944" s="144" t="s">
        <v>10801</v>
      </c>
      <c r="C4944" s="143" t="s">
        <v>14</v>
      </c>
      <c r="D4944" s="146">
        <v>3.51</v>
      </c>
    </row>
    <row r="4945" spans="1:4" ht="27">
      <c r="A4945" s="143">
        <v>102594</v>
      </c>
      <c r="B4945" s="144" t="s">
        <v>10802</v>
      </c>
      <c r="C4945" s="143" t="s">
        <v>14</v>
      </c>
      <c r="D4945" s="146">
        <v>4.6399999999999997</v>
      </c>
    </row>
    <row r="4946" spans="1:4" ht="27">
      <c r="A4946" s="143">
        <v>102595</v>
      </c>
      <c r="B4946" s="144" t="s">
        <v>10803</v>
      </c>
      <c r="C4946" s="143" t="s">
        <v>14</v>
      </c>
      <c r="D4946" s="146">
        <v>3.96</v>
      </c>
    </row>
    <row r="4947" spans="1:4" ht="27">
      <c r="A4947" s="143">
        <v>102596</v>
      </c>
      <c r="B4947" s="144" t="s">
        <v>10804</v>
      </c>
      <c r="C4947" s="143" t="s">
        <v>14</v>
      </c>
      <c r="D4947" s="146">
        <v>5.0999999999999996</v>
      </c>
    </row>
    <row r="4948" spans="1:4" ht="27">
      <c r="A4948" s="143">
        <v>102597</v>
      </c>
      <c r="B4948" s="144" t="s">
        <v>10805</v>
      </c>
      <c r="C4948" s="143" t="s">
        <v>14</v>
      </c>
      <c r="D4948" s="146">
        <v>4.53</v>
      </c>
    </row>
    <row r="4949" spans="1:4" ht="27">
      <c r="A4949" s="143">
        <v>102598</v>
      </c>
      <c r="B4949" s="144" t="s">
        <v>10806</v>
      </c>
      <c r="C4949" s="143" t="s">
        <v>14</v>
      </c>
      <c r="D4949" s="146">
        <v>5.67</v>
      </c>
    </row>
    <row r="4950" spans="1:4" ht="27">
      <c r="A4950" s="143">
        <v>102599</v>
      </c>
      <c r="B4950" s="144" t="s">
        <v>10807</v>
      </c>
      <c r="C4950" s="143" t="s">
        <v>14</v>
      </c>
      <c r="D4950" s="146">
        <v>5.0999999999999996</v>
      </c>
    </row>
    <row r="4951" spans="1:4" ht="27">
      <c r="A4951" s="143">
        <v>102600</v>
      </c>
      <c r="B4951" s="144" t="s">
        <v>10808</v>
      </c>
      <c r="C4951" s="143" t="s">
        <v>14</v>
      </c>
      <c r="D4951" s="146">
        <v>6.25</v>
      </c>
    </row>
    <row r="4952" spans="1:4" ht="27">
      <c r="A4952" s="143">
        <v>102601</v>
      </c>
      <c r="B4952" s="144" t="s">
        <v>10809</v>
      </c>
      <c r="C4952" s="143" t="s">
        <v>14</v>
      </c>
      <c r="D4952" s="146">
        <v>5.97</v>
      </c>
    </row>
    <row r="4953" spans="1:4" ht="27">
      <c r="A4953" s="143">
        <v>102602</v>
      </c>
      <c r="B4953" s="144" t="s">
        <v>10810</v>
      </c>
      <c r="C4953" s="143" t="s">
        <v>14</v>
      </c>
      <c r="D4953" s="146">
        <v>7.1</v>
      </c>
    </row>
    <row r="4954" spans="1:4" ht="40.5">
      <c r="A4954" s="143">
        <v>102603</v>
      </c>
      <c r="B4954" s="144" t="s">
        <v>10811</v>
      </c>
      <c r="C4954" s="143" t="s">
        <v>14</v>
      </c>
      <c r="D4954" s="146">
        <v>7.4</v>
      </c>
    </row>
    <row r="4955" spans="1:4" ht="40.5">
      <c r="A4955" s="143">
        <v>102604</v>
      </c>
      <c r="B4955" s="144" t="s">
        <v>10812</v>
      </c>
      <c r="C4955" s="143" t="s">
        <v>14</v>
      </c>
      <c r="D4955" s="146">
        <v>8.5299999999999994</v>
      </c>
    </row>
    <row r="4956" spans="1:4" ht="27">
      <c r="A4956" s="143">
        <v>102605</v>
      </c>
      <c r="B4956" s="144" t="s">
        <v>10813</v>
      </c>
      <c r="C4956" s="143" t="s">
        <v>14</v>
      </c>
      <c r="D4956" s="146">
        <v>267.35000000000002</v>
      </c>
    </row>
    <row r="4957" spans="1:4" ht="27">
      <c r="A4957" s="143">
        <v>102606</v>
      </c>
      <c r="B4957" s="144" t="s">
        <v>10814</v>
      </c>
      <c r="C4957" s="143" t="s">
        <v>14</v>
      </c>
      <c r="D4957" s="146">
        <v>456.62</v>
      </c>
    </row>
    <row r="4958" spans="1:4" ht="27">
      <c r="A4958" s="143">
        <v>102607</v>
      </c>
      <c r="B4958" s="144" t="s">
        <v>10815</v>
      </c>
      <c r="C4958" s="143" t="s">
        <v>14</v>
      </c>
      <c r="D4958" s="146">
        <v>464.48</v>
      </c>
    </row>
    <row r="4959" spans="1:4" ht="27">
      <c r="A4959" s="143">
        <v>102608</v>
      </c>
      <c r="B4959" s="144" t="s">
        <v>10816</v>
      </c>
      <c r="C4959" s="143" t="s">
        <v>14</v>
      </c>
      <c r="D4959" s="146">
        <v>939.51</v>
      </c>
    </row>
    <row r="4960" spans="1:4" ht="27">
      <c r="A4960" s="143">
        <v>102609</v>
      </c>
      <c r="B4960" s="144" t="s">
        <v>10817</v>
      </c>
      <c r="C4960" s="143" t="s">
        <v>14</v>
      </c>
      <c r="D4960" s="146">
        <v>1056.8699999999999</v>
      </c>
    </row>
    <row r="4961" spans="1:4" ht="40.5">
      <c r="A4961" s="143">
        <v>102611</v>
      </c>
      <c r="B4961" s="144" t="s">
        <v>10818</v>
      </c>
      <c r="C4961" s="143" t="s">
        <v>14</v>
      </c>
      <c r="D4961" s="146">
        <v>462.17</v>
      </c>
    </row>
    <row r="4962" spans="1:4" ht="40.5">
      <c r="A4962" s="143">
        <v>102613</v>
      </c>
      <c r="B4962" s="144" t="s">
        <v>10819</v>
      </c>
      <c r="C4962" s="143" t="s">
        <v>14</v>
      </c>
      <c r="D4962" s="146">
        <v>635.03</v>
      </c>
    </row>
    <row r="4963" spans="1:4" ht="40.5">
      <c r="A4963" s="143">
        <v>102614</v>
      </c>
      <c r="B4963" s="144" t="s">
        <v>10820</v>
      </c>
      <c r="C4963" s="143" t="s">
        <v>14</v>
      </c>
      <c r="D4963" s="146">
        <v>1028.44</v>
      </c>
    </row>
    <row r="4964" spans="1:4" ht="40.5">
      <c r="A4964" s="143">
        <v>102615</v>
      </c>
      <c r="B4964" s="144" t="s">
        <v>10821</v>
      </c>
      <c r="C4964" s="143" t="s">
        <v>14</v>
      </c>
      <c r="D4964" s="146">
        <v>1325.47</v>
      </c>
    </row>
    <row r="4965" spans="1:4" ht="40.5">
      <c r="A4965" s="143">
        <v>102617</v>
      </c>
      <c r="B4965" s="144" t="s">
        <v>10822</v>
      </c>
      <c r="C4965" s="143" t="s">
        <v>14</v>
      </c>
      <c r="D4965" s="146">
        <v>3405.42</v>
      </c>
    </row>
    <row r="4966" spans="1:4" ht="40.5">
      <c r="A4966" s="143">
        <v>102619</v>
      </c>
      <c r="B4966" s="144" t="s">
        <v>10823</v>
      </c>
      <c r="C4966" s="143" t="s">
        <v>14</v>
      </c>
      <c r="D4966" s="146">
        <v>6553.22</v>
      </c>
    </row>
    <row r="4967" spans="1:4" ht="54">
      <c r="A4967" s="143">
        <v>102622</v>
      </c>
      <c r="B4967" s="144" t="s">
        <v>10824</v>
      </c>
      <c r="C4967" s="143" t="s">
        <v>14</v>
      </c>
      <c r="D4967" s="146">
        <v>583.72</v>
      </c>
    </row>
    <row r="4968" spans="1:4" ht="54">
      <c r="A4968" s="143">
        <v>102623</v>
      </c>
      <c r="B4968" s="144" t="s">
        <v>10825</v>
      </c>
      <c r="C4968" s="143" t="s">
        <v>14</v>
      </c>
      <c r="D4968" s="146">
        <v>831.7</v>
      </c>
    </row>
    <row r="4969" spans="1:4" ht="54">
      <c r="A4969" s="143">
        <v>89482</v>
      </c>
      <c r="B4969" s="144" t="s">
        <v>12763</v>
      </c>
      <c r="C4969" s="143" t="s">
        <v>14</v>
      </c>
      <c r="D4969" s="146">
        <v>45.9</v>
      </c>
    </row>
    <row r="4970" spans="1:4" ht="54">
      <c r="A4970" s="143">
        <v>89491</v>
      </c>
      <c r="B4970" s="144" t="s">
        <v>12764</v>
      </c>
      <c r="C4970" s="143" t="s">
        <v>14</v>
      </c>
      <c r="D4970" s="146">
        <v>112.8</v>
      </c>
    </row>
    <row r="4971" spans="1:4" ht="54">
      <c r="A4971" s="143">
        <v>89495</v>
      </c>
      <c r="B4971" s="144" t="s">
        <v>12765</v>
      </c>
      <c r="C4971" s="143" t="s">
        <v>14</v>
      </c>
      <c r="D4971" s="146">
        <v>19.510000000000002</v>
      </c>
    </row>
    <row r="4972" spans="1:4" ht="54">
      <c r="A4972" s="143">
        <v>89707</v>
      </c>
      <c r="B4972" s="144" t="s">
        <v>4462</v>
      </c>
      <c r="C4972" s="143" t="s">
        <v>14</v>
      </c>
      <c r="D4972" s="146">
        <v>43.65</v>
      </c>
    </row>
    <row r="4973" spans="1:4" ht="54">
      <c r="A4973" s="143">
        <v>89708</v>
      </c>
      <c r="B4973" s="144" t="s">
        <v>4463</v>
      </c>
      <c r="C4973" s="143" t="s">
        <v>14</v>
      </c>
      <c r="D4973" s="146">
        <v>103.16</v>
      </c>
    </row>
    <row r="4974" spans="1:4" ht="54">
      <c r="A4974" s="143">
        <v>89709</v>
      </c>
      <c r="B4974" s="144" t="s">
        <v>3466</v>
      </c>
      <c r="C4974" s="143" t="s">
        <v>14</v>
      </c>
      <c r="D4974" s="146">
        <v>18</v>
      </c>
    </row>
    <row r="4975" spans="1:4" ht="54">
      <c r="A4975" s="143">
        <v>89710</v>
      </c>
      <c r="B4975" s="144" t="s">
        <v>3191</v>
      </c>
      <c r="C4975" s="143" t="s">
        <v>14</v>
      </c>
      <c r="D4975" s="146">
        <v>14.91</v>
      </c>
    </row>
    <row r="4976" spans="1:4" ht="40.5">
      <c r="A4976" s="143">
        <v>86872</v>
      </c>
      <c r="B4976" s="144" t="s">
        <v>8072</v>
      </c>
      <c r="C4976" s="143" t="s">
        <v>14</v>
      </c>
      <c r="D4976" s="146">
        <v>669.93</v>
      </c>
    </row>
    <row r="4977" spans="1:4" ht="40.5">
      <c r="A4977" s="143">
        <v>86874</v>
      </c>
      <c r="B4977" s="144" t="s">
        <v>8073</v>
      </c>
      <c r="C4977" s="143" t="s">
        <v>14</v>
      </c>
      <c r="D4977" s="146">
        <v>471.46</v>
      </c>
    </row>
    <row r="4978" spans="1:4" ht="40.5">
      <c r="A4978" s="143">
        <v>86875</v>
      </c>
      <c r="B4978" s="144" t="s">
        <v>8074</v>
      </c>
      <c r="C4978" s="143" t="s">
        <v>14</v>
      </c>
      <c r="D4978" s="146">
        <v>506.75</v>
      </c>
    </row>
    <row r="4979" spans="1:4" ht="40.5">
      <c r="A4979" s="143">
        <v>86876</v>
      </c>
      <c r="B4979" s="144" t="s">
        <v>8075</v>
      </c>
      <c r="C4979" s="143" t="s">
        <v>14</v>
      </c>
      <c r="D4979" s="146">
        <v>288.27</v>
      </c>
    </row>
    <row r="4980" spans="1:4" ht="54">
      <c r="A4980" s="143">
        <v>86877</v>
      </c>
      <c r="B4980" s="144" t="s">
        <v>8076</v>
      </c>
      <c r="C4980" s="143" t="s">
        <v>14</v>
      </c>
      <c r="D4980" s="146">
        <v>76.260000000000005</v>
      </c>
    </row>
    <row r="4981" spans="1:4" ht="40.5">
      <c r="A4981" s="143">
        <v>86878</v>
      </c>
      <c r="B4981" s="144" t="s">
        <v>8077</v>
      </c>
      <c r="C4981" s="143" t="s">
        <v>14</v>
      </c>
      <c r="D4981" s="146">
        <v>82.4</v>
      </c>
    </row>
    <row r="4982" spans="1:4" ht="40.5">
      <c r="A4982" s="143">
        <v>86879</v>
      </c>
      <c r="B4982" s="144" t="s">
        <v>8078</v>
      </c>
      <c r="C4982" s="143" t="s">
        <v>14</v>
      </c>
      <c r="D4982" s="146">
        <v>7.16</v>
      </c>
    </row>
    <row r="4983" spans="1:4" ht="54">
      <c r="A4983" s="143">
        <v>86880</v>
      </c>
      <c r="B4983" s="144" t="s">
        <v>8079</v>
      </c>
      <c r="C4983" s="143" t="s">
        <v>14</v>
      </c>
      <c r="D4983" s="146">
        <v>22.8</v>
      </c>
    </row>
    <row r="4984" spans="1:4" ht="40.5">
      <c r="A4984" s="143">
        <v>86881</v>
      </c>
      <c r="B4984" s="144" t="s">
        <v>8080</v>
      </c>
      <c r="C4984" s="143" t="s">
        <v>14</v>
      </c>
      <c r="D4984" s="146">
        <v>234.96</v>
      </c>
    </row>
    <row r="4985" spans="1:4" ht="40.5">
      <c r="A4985" s="143">
        <v>86882</v>
      </c>
      <c r="B4985" s="144" t="s">
        <v>8081</v>
      </c>
      <c r="C4985" s="143" t="s">
        <v>14</v>
      </c>
      <c r="D4985" s="146">
        <v>23.27</v>
      </c>
    </row>
    <row r="4986" spans="1:4" ht="27">
      <c r="A4986" s="143">
        <v>86883</v>
      </c>
      <c r="B4986" s="144" t="s">
        <v>8082</v>
      </c>
      <c r="C4986" s="143" t="s">
        <v>14</v>
      </c>
      <c r="D4986" s="146">
        <v>13.22</v>
      </c>
    </row>
    <row r="4987" spans="1:4" ht="40.5">
      <c r="A4987" s="143">
        <v>86884</v>
      </c>
      <c r="B4987" s="144" t="s">
        <v>8083</v>
      </c>
      <c r="C4987" s="143" t="s">
        <v>14</v>
      </c>
      <c r="D4987" s="146">
        <v>8.83</v>
      </c>
    </row>
    <row r="4988" spans="1:4" ht="40.5">
      <c r="A4988" s="143">
        <v>86885</v>
      </c>
      <c r="B4988" s="144" t="s">
        <v>8084</v>
      </c>
      <c r="C4988" s="143" t="s">
        <v>14</v>
      </c>
      <c r="D4988" s="146">
        <v>12.16</v>
      </c>
    </row>
    <row r="4989" spans="1:4" ht="27">
      <c r="A4989" s="143">
        <v>86886</v>
      </c>
      <c r="B4989" s="144" t="s">
        <v>8085</v>
      </c>
      <c r="C4989" s="143" t="s">
        <v>14</v>
      </c>
      <c r="D4989" s="146">
        <v>56.18</v>
      </c>
    </row>
    <row r="4990" spans="1:4" ht="27">
      <c r="A4990" s="143">
        <v>86887</v>
      </c>
      <c r="B4990" s="144" t="s">
        <v>8086</v>
      </c>
      <c r="C4990" s="143" t="s">
        <v>14</v>
      </c>
      <c r="D4990" s="146">
        <v>61.12</v>
      </c>
    </row>
    <row r="4991" spans="1:4" ht="40.5">
      <c r="A4991" s="143">
        <v>86888</v>
      </c>
      <c r="B4991" s="144" t="s">
        <v>8087</v>
      </c>
      <c r="C4991" s="143" t="s">
        <v>14</v>
      </c>
      <c r="D4991" s="146">
        <v>461.79</v>
      </c>
    </row>
    <row r="4992" spans="1:4" ht="40.5">
      <c r="A4992" s="143">
        <v>86889</v>
      </c>
      <c r="B4992" s="144" t="s">
        <v>8088</v>
      </c>
      <c r="C4992" s="143" t="s">
        <v>14</v>
      </c>
      <c r="D4992" s="146">
        <v>767.5</v>
      </c>
    </row>
    <row r="4993" spans="1:4" ht="40.5">
      <c r="A4993" s="143">
        <v>86893</v>
      </c>
      <c r="B4993" s="144" t="s">
        <v>8089</v>
      </c>
      <c r="C4993" s="143" t="s">
        <v>14</v>
      </c>
      <c r="D4993" s="146">
        <v>625.09</v>
      </c>
    </row>
    <row r="4994" spans="1:4" ht="40.5">
      <c r="A4994" s="143">
        <v>86894</v>
      </c>
      <c r="B4994" s="144" t="s">
        <v>8090</v>
      </c>
      <c r="C4994" s="143" t="s">
        <v>14</v>
      </c>
      <c r="D4994" s="146">
        <v>302.33999999999997</v>
      </c>
    </row>
    <row r="4995" spans="1:4" ht="40.5">
      <c r="A4995" s="143">
        <v>86895</v>
      </c>
      <c r="B4995" s="144" t="s">
        <v>8091</v>
      </c>
      <c r="C4995" s="143" t="s">
        <v>14</v>
      </c>
      <c r="D4995" s="146">
        <v>363.19</v>
      </c>
    </row>
    <row r="4996" spans="1:4" ht="40.5">
      <c r="A4996" s="143">
        <v>86899</v>
      </c>
      <c r="B4996" s="144" t="s">
        <v>8092</v>
      </c>
      <c r="C4996" s="143" t="s">
        <v>14</v>
      </c>
      <c r="D4996" s="146">
        <v>309.77</v>
      </c>
    </row>
    <row r="4997" spans="1:4" ht="40.5">
      <c r="A4997" s="143">
        <v>86900</v>
      </c>
      <c r="B4997" s="144" t="s">
        <v>8093</v>
      </c>
      <c r="C4997" s="143" t="s">
        <v>14</v>
      </c>
      <c r="D4997" s="146">
        <v>246</v>
      </c>
    </row>
    <row r="4998" spans="1:4" ht="40.5">
      <c r="A4998" s="143">
        <v>86901</v>
      </c>
      <c r="B4998" s="144" t="s">
        <v>8094</v>
      </c>
      <c r="C4998" s="143" t="s">
        <v>14</v>
      </c>
      <c r="D4998" s="146">
        <v>141.34</v>
      </c>
    </row>
    <row r="4999" spans="1:4" ht="40.5">
      <c r="A4999" s="143">
        <v>86902</v>
      </c>
      <c r="B4999" s="144" t="s">
        <v>8095</v>
      </c>
      <c r="C4999" s="143" t="s">
        <v>14</v>
      </c>
      <c r="D4999" s="146">
        <v>289.20999999999998</v>
      </c>
    </row>
    <row r="5000" spans="1:4" ht="40.5">
      <c r="A5000" s="143">
        <v>86903</v>
      </c>
      <c r="B5000" s="144" t="s">
        <v>8096</v>
      </c>
      <c r="C5000" s="143" t="s">
        <v>14</v>
      </c>
      <c r="D5000" s="146">
        <v>324.41000000000003</v>
      </c>
    </row>
    <row r="5001" spans="1:4" ht="40.5">
      <c r="A5001" s="143">
        <v>86904</v>
      </c>
      <c r="B5001" s="144" t="s">
        <v>8097</v>
      </c>
      <c r="C5001" s="143" t="s">
        <v>14</v>
      </c>
      <c r="D5001" s="146">
        <v>136.63999999999999</v>
      </c>
    </row>
    <row r="5002" spans="1:4" ht="40.5">
      <c r="A5002" s="143">
        <v>86905</v>
      </c>
      <c r="B5002" s="144" t="s">
        <v>8098</v>
      </c>
      <c r="C5002" s="143" t="s">
        <v>14</v>
      </c>
      <c r="D5002" s="146">
        <v>374.15</v>
      </c>
    </row>
    <row r="5003" spans="1:4" ht="40.5">
      <c r="A5003" s="143">
        <v>86906</v>
      </c>
      <c r="B5003" s="144" t="s">
        <v>8099</v>
      </c>
      <c r="C5003" s="143" t="s">
        <v>14</v>
      </c>
      <c r="D5003" s="146">
        <v>69.17</v>
      </c>
    </row>
    <row r="5004" spans="1:4" ht="40.5">
      <c r="A5004" s="143">
        <v>86908</v>
      </c>
      <c r="B5004" s="144" t="s">
        <v>8100</v>
      </c>
      <c r="C5004" s="143" t="s">
        <v>14</v>
      </c>
      <c r="D5004" s="146">
        <v>449.75</v>
      </c>
    </row>
    <row r="5005" spans="1:4" ht="54">
      <c r="A5005" s="143">
        <v>86909</v>
      </c>
      <c r="B5005" s="144" t="s">
        <v>8101</v>
      </c>
      <c r="C5005" s="143" t="s">
        <v>14</v>
      </c>
      <c r="D5005" s="146">
        <v>120.12</v>
      </c>
    </row>
    <row r="5006" spans="1:4" ht="54">
      <c r="A5006" s="143">
        <v>86910</v>
      </c>
      <c r="B5006" s="144" t="s">
        <v>8102</v>
      </c>
      <c r="C5006" s="143" t="s">
        <v>14</v>
      </c>
      <c r="D5006" s="146">
        <v>118.49</v>
      </c>
    </row>
    <row r="5007" spans="1:4" ht="54">
      <c r="A5007" s="143">
        <v>86911</v>
      </c>
      <c r="B5007" s="144" t="s">
        <v>8103</v>
      </c>
      <c r="C5007" s="143" t="s">
        <v>14</v>
      </c>
      <c r="D5007" s="146">
        <v>80.92</v>
      </c>
    </row>
    <row r="5008" spans="1:4" ht="40.5">
      <c r="A5008" s="143">
        <v>86913</v>
      </c>
      <c r="B5008" s="144" t="s">
        <v>8104</v>
      </c>
      <c r="C5008" s="143" t="s">
        <v>14</v>
      </c>
      <c r="D5008" s="146">
        <v>50.28</v>
      </c>
    </row>
    <row r="5009" spans="1:4" ht="40.5">
      <c r="A5009" s="143">
        <v>86914</v>
      </c>
      <c r="B5009" s="144" t="s">
        <v>8105</v>
      </c>
      <c r="C5009" s="143" t="s">
        <v>14</v>
      </c>
      <c r="D5009" s="146">
        <v>90.76</v>
      </c>
    </row>
    <row r="5010" spans="1:4" ht="40.5">
      <c r="A5010" s="143">
        <v>86915</v>
      </c>
      <c r="B5010" s="144" t="s">
        <v>8106</v>
      </c>
      <c r="C5010" s="143" t="s">
        <v>14</v>
      </c>
      <c r="D5010" s="146">
        <v>132.85</v>
      </c>
    </row>
    <row r="5011" spans="1:4" ht="27">
      <c r="A5011" s="143">
        <v>86916</v>
      </c>
      <c r="B5011" s="144" t="s">
        <v>8107</v>
      </c>
      <c r="C5011" s="143" t="s">
        <v>14</v>
      </c>
      <c r="D5011" s="146">
        <v>40.549999999999997</v>
      </c>
    </row>
    <row r="5012" spans="1:4" ht="67.5">
      <c r="A5012" s="143">
        <v>86919</v>
      </c>
      <c r="B5012" s="144" t="s">
        <v>8108</v>
      </c>
      <c r="C5012" s="143" t="s">
        <v>14</v>
      </c>
      <c r="D5012" s="146">
        <v>850.17</v>
      </c>
    </row>
    <row r="5013" spans="1:4" ht="67.5">
      <c r="A5013" s="143">
        <v>86920</v>
      </c>
      <c r="B5013" s="144" t="s">
        <v>8109</v>
      </c>
      <c r="C5013" s="143" t="s">
        <v>14</v>
      </c>
      <c r="D5013" s="146">
        <v>740.59</v>
      </c>
    </row>
    <row r="5014" spans="1:4" ht="67.5">
      <c r="A5014" s="143">
        <v>86921</v>
      </c>
      <c r="B5014" s="144" t="s">
        <v>8110</v>
      </c>
      <c r="C5014" s="143" t="s">
        <v>14</v>
      </c>
      <c r="D5014" s="146">
        <v>730.86</v>
      </c>
    </row>
    <row r="5015" spans="1:4" ht="67.5">
      <c r="A5015" s="143">
        <v>86922</v>
      </c>
      <c r="B5015" s="144" t="s">
        <v>8111</v>
      </c>
      <c r="C5015" s="143" t="s">
        <v>14</v>
      </c>
      <c r="D5015" s="146">
        <v>873.44</v>
      </c>
    </row>
    <row r="5016" spans="1:4" ht="67.5">
      <c r="A5016" s="143">
        <v>86923</v>
      </c>
      <c r="B5016" s="144" t="s">
        <v>8112</v>
      </c>
      <c r="C5016" s="143" t="s">
        <v>14</v>
      </c>
      <c r="D5016" s="146">
        <v>552.16999999999996</v>
      </c>
    </row>
    <row r="5017" spans="1:4" ht="67.5">
      <c r="A5017" s="143">
        <v>86924</v>
      </c>
      <c r="B5017" s="144" t="s">
        <v>8113</v>
      </c>
      <c r="C5017" s="143" t="s">
        <v>14</v>
      </c>
      <c r="D5017" s="146">
        <v>542.44000000000005</v>
      </c>
    </row>
    <row r="5018" spans="1:4" ht="67.5">
      <c r="A5018" s="143">
        <v>86925</v>
      </c>
      <c r="B5018" s="144" t="s">
        <v>8114</v>
      </c>
      <c r="C5018" s="143" t="s">
        <v>14</v>
      </c>
      <c r="D5018" s="146">
        <v>577.41</v>
      </c>
    </row>
    <row r="5019" spans="1:4" ht="67.5">
      <c r="A5019" s="143">
        <v>86926</v>
      </c>
      <c r="B5019" s="144" t="s">
        <v>8115</v>
      </c>
      <c r="C5019" s="143" t="s">
        <v>14</v>
      </c>
      <c r="D5019" s="146">
        <v>567.67999999999995</v>
      </c>
    </row>
    <row r="5020" spans="1:4" ht="67.5">
      <c r="A5020" s="143">
        <v>86927</v>
      </c>
      <c r="B5020" s="144" t="s">
        <v>8116</v>
      </c>
      <c r="C5020" s="143" t="s">
        <v>14</v>
      </c>
      <c r="D5020" s="146">
        <v>368.98</v>
      </c>
    </row>
    <row r="5021" spans="1:4" ht="67.5">
      <c r="A5021" s="143">
        <v>86928</v>
      </c>
      <c r="B5021" s="144" t="s">
        <v>8117</v>
      </c>
      <c r="C5021" s="143" t="s">
        <v>14</v>
      </c>
      <c r="D5021" s="146">
        <v>359.25</v>
      </c>
    </row>
    <row r="5022" spans="1:4" ht="67.5">
      <c r="A5022" s="143">
        <v>86929</v>
      </c>
      <c r="B5022" s="144" t="s">
        <v>8118</v>
      </c>
      <c r="C5022" s="143" t="s">
        <v>14</v>
      </c>
      <c r="D5022" s="146">
        <v>358.93</v>
      </c>
    </row>
    <row r="5023" spans="1:4" ht="67.5">
      <c r="A5023" s="143">
        <v>86930</v>
      </c>
      <c r="B5023" s="144" t="s">
        <v>8119</v>
      </c>
      <c r="C5023" s="143" t="s">
        <v>14</v>
      </c>
      <c r="D5023" s="146">
        <v>349.2</v>
      </c>
    </row>
    <row r="5024" spans="1:4" ht="54">
      <c r="A5024" s="143">
        <v>86931</v>
      </c>
      <c r="B5024" s="144" t="s">
        <v>8120</v>
      </c>
      <c r="C5024" s="143" t="s">
        <v>14</v>
      </c>
      <c r="D5024" s="146">
        <v>473.95</v>
      </c>
    </row>
    <row r="5025" spans="1:4" ht="67.5">
      <c r="A5025" s="143">
        <v>86932</v>
      </c>
      <c r="B5025" s="144" t="s">
        <v>8121</v>
      </c>
      <c r="C5025" s="143" t="s">
        <v>14</v>
      </c>
      <c r="D5025" s="146">
        <v>522.91</v>
      </c>
    </row>
    <row r="5026" spans="1:4" ht="81">
      <c r="A5026" s="143">
        <v>86933</v>
      </c>
      <c r="B5026" s="144" t="s">
        <v>8122</v>
      </c>
      <c r="C5026" s="143" t="s">
        <v>14</v>
      </c>
      <c r="D5026" s="146">
        <v>429.33</v>
      </c>
    </row>
    <row r="5027" spans="1:4" ht="81">
      <c r="A5027" s="143">
        <v>86934</v>
      </c>
      <c r="B5027" s="144" t="s">
        <v>8123</v>
      </c>
      <c r="C5027" s="143" t="s">
        <v>14</v>
      </c>
      <c r="D5027" s="146">
        <v>419.28</v>
      </c>
    </row>
    <row r="5028" spans="1:4" ht="54">
      <c r="A5028" s="143">
        <v>86935</v>
      </c>
      <c r="B5028" s="144" t="s">
        <v>8124</v>
      </c>
      <c r="C5028" s="143" t="s">
        <v>14</v>
      </c>
      <c r="D5028" s="146">
        <v>341.62</v>
      </c>
    </row>
    <row r="5029" spans="1:4" ht="54">
      <c r="A5029" s="143">
        <v>86936</v>
      </c>
      <c r="B5029" s="144" t="s">
        <v>8125</v>
      </c>
      <c r="C5029" s="143" t="s">
        <v>14</v>
      </c>
      <c r="D5029" s="146">
        <v>563.36</v>
      </c>
    </row>
    <row r="5030" spans="1:4" ht="54">
      <c r="A5030" s="143">
        <v>86937</v>
      </c>
      <c r="B5030" s="144" t="s">
        <v>8126</v>
      </c>
      <c r="C5030" s="143" t="s">
        <v>14</v>
      </c>
      <c r="D5030" s="146">
        <v>230.82</v>
      </c>
    </row>
    <row r="5031" spans="1:4" ht="54">
      <c r="A5031" s="143">
        <v>86938</v>
      </c>
      <c r="B5031" s="144" t="s">
        <v>8127</v>
      </c>
      <c r="C5031" s="143" t="s">
        <v>14</v>
      </c>
      <c r="D5031" s="146">
        <v>452.56</v>
      </c>
    </row>
    <row r="5032" spans="1:4" ht="81">
      <c r="A5032" s="143">
        <v>86939</v>
      </c>
      <c r="B5032" s="144" t="s">
        <v>8128</v>
      </c>
      <c r="C5032" s="143" t="s">
        <v>14</v>
      </c>
      <c r="D5032" s="146">
        <v>387.59</v>
      </c>
    </row>
    <row r="5033" spans="1:4" ht="94.5">
      <c r="A5033" s="143">
        <v>86940</v>
      </c>
      <c r="B5033" s="144" t="s">
        <v>8129</v>
      </c>
      <c r="C5033" s="143" t="s">
        <v>14</v>
      </c>
      <c r="D5033" s="146">
        <v>1132.02</v>
      </c>
    </row>
    <row r="5034" spans="1:4" ht="94.5">
      <c r="A5034" s="143">
        <v>86941</v>
      </c>
      <c r="B5034" s="144" t="s">
        <v>8130</v>
      </c>
      <c r="C5034" s="143" t="s">
        <v>14</v>
      </c>
      <c r="D5034" s="146">
        <v>829.6</v>
      </c>
    </row>
    <row r="5035" spans="1:4" ht="94.5">
      <c r="A5035" s="143">
        <v>86942</v>
      </c>
      <c r="B5035" s="144" t="s">
        <v>8131</v>
      </c>
      <c r="C5035" s="143" t="s">
        <v>14</v>
      </c>
      <c r="D5035" s="146">
        <v>245.07</v>
      </c>
    </row>
    <row r="5036" spans="1:4" ht="81">
      <c r="A5036" s="143">
        <v>86943</v>
      </c>
      <c r="B5036" s="144" t="s">
        <v>8132</v>
      </c>
      <c r="C5036" s="143" t="s">
        <v>14</v>
      </c>
      <c r="D5036" s="146">
        <v>235.02</v>
      </c>
    </row>
    <row r="5037" spans="1:4" ht="94.5">
      <c r="A5037" s="143">
        <v>86947</v>
      </c>
      <c r="B5037" s="144" t="s">
        <v>8133</v>
      </c>
      <c r="C5037" s="143" t="s">
        <v>14</v>
      </c>
      <c r="D5037" s="146">
        <v>1258.72</v>
      </c>
    </row>
    <row r="5038" spans="1:4" ht="94.5">
      <c r="A5038" s="143">
        <v>93396</v>
      </c>
      <c r="B5038" s="144" t="s">
        <v>8134</v>
      </c>
      <c r="C5038" s="143" t="s">
        <v>14</v>
      </c>
      <c r="D5038" s="146">
        <v>672.01</v>
      </c>
    </row>
    <row r="5039" spans="1:4" ht="94.5">
      <c r="A5039" s="143">
        <v>93441</v>
      </c>
      <c r="B5039" s="144" t="s">
        <v>8135</v>
      </c>
      <c r="C5039" s="143" t="s">
        <v>14</v>
      </c>
      <c r="D5039" s="146">
        <v>1198.8699999999999</v>
      </c>
    </row>
    <row r="5040" spans="1:4" ht="94.5">
      <c r="A5040" s="143">
        <v>93442</v>
      </c>
      <c r="B5040" s="144" t="s">
        <v>8136</v>
      </c>
      <c r="C5040" s="143" t="s">
        <v>14</v>
      </c>
      <c r="D5040" s="146">
        <v>1317.4</v>
      </c>
    </row>
    <row r="5041" spans="1:4" ht="40.5">
      <c r="A5041" s="143">
        <v>95469</v>
      </c>
      <c r="B5041" s="144" t="s">
        <v>8137</v>
      </c>
      <c r="C5041" s="143" t="s">
        <v>14</v>
      </c>
      <c r="D5041" s="146">
        <v>282.26</v>
      </c>
    </row>
    <row r="5042" spans="1:4" ht="54">
      <c r="A5042" s="143">
        <v>95470</v>
      </c>
      <c r="B5042" s="144" t="s">
        <v>4801</v>
      </c>
      <c r="C5042" s="143" t="s">
        <v>14</v>
      </c>
      <c r="D5042" s="146">
        <v>291.70999999999998</v>
      </c>
    </row>
    <row r="5043" spans="1:4" ht="54">
      <c r="A5043" s="143">
        <v>95471</v>
      </c>
      <c r="B5043" s="144" t="s">
        <v>8138</v>
      </c>
      <c r="C5043" s="143" t="s">
        <v>14</v>
      </c>
      <c r="D5043" s="146">
        <v>724.53</v>
      </c>
    </row>
    <row r="5044" spans="1:4" ht="67.5">
      <c r="A5044" s="143">
        <v>95472</v>
      </c>
      <c r="B5044" s="144" t="s">
        <v>8139</v>
      </c>
      <c r="C5044" s="143" t="s">
        <v>14</v>
      </c>
      <c r="D5044" s="146">
        <v>733.98</v>
      </c>
    </row>
    <row r="5045" spans="1:4" ht="27">
      <c r="A5045" s="143">
        <v>95542</v>
      </c>
      <c r="B5045" s="144" t="s">
        <v>8140</v>
      </c>
      <c r="C5045" s="143" t="s">
        <v>14</v>
      </c>
      <c r="D5045" s="146">
        <v>34.35</v>
      </c>
    </row>
    <row r="5046" spans="1:4" ht="27">
      <c r="A5046" s="143">
        <v>95543</v>
      </c>
      <c r="B5046" s="144" t="s">
        <v>8141</v>
      </c>
      <c r="C5046" s="143" t="s">
        <v>14</v>
      </c>
      <c r="D5046" s="146">
        <v>56.99</v>
      </c>
    </row>
    <row r="5047" spans="1:4" ht="27">
      <c r="A5047" s="143">
        <v>95544</v>
      </c>
      <c r="B5047" s="144" t="s">
        <v>8142</v>
      </c>
      <c r="C5047" s="143" t="s">
        <v>14</v>
      </c>
      <c r="D5047" s="146">
        <v>42.53</v>
      </c>
    </row>
    <row r="5048" spans="1:4" ht="27">
      <c r="A5048" s="143">
        <v>95545</v>
      </c>
      <c r="B5048" s="144" t="s">
        <v>8143</v>
      </c>
      <c r="C5048" s="143" t="s">
        <v>14</v>
      </c>
      <c r="D5048" s="146">
        <v>41.66</v>
      </c>
    </row>
    <row r="5049" spans="1:4" ht="40.5">
      <c r="A5049" s="143">
        <v>95546</v>
      </c>
      <c r="B5049" s="144" t="s">
        <v>8144</v>
      </c>
      <c r="C5049" s="143" t="s">
        <v>14</v>
      </c>
      <c r="D5049" s="146">
        <v>136.36000000000001</v>
      </c>
    </row>
    <row r="5050" spans="1:4" ht="40.5">
      <c r="A5050" s="143">
        <v>95547</v>
      </c>
      <c r="B5050" s="144" t="s">
        <v>8145</v>
      </c>
      <c r="C5050" s="143" t="s">
        <v>14</v>
      </c>
      <c r="D5050" s="146">
        <v>77.2</v>
      </c>
    </row>
    <row r="5051" spans="1:4" ht="27">
      <c r="A5051" s="143">
        <v>100848</v>
      </c>
      <c r="B5051" s="144" t="s">
        <v>8146</v>
      </c>
      <c r="C5051" s="143" t="s">
        <v>14</v>
      </c>
      <c r="D5051" s="146">
        <v>523.52</v>
      </c>
    </row>
    <row r="5052" spans="1:4" ht="27">
      <c r="A5052" s="143">
        <v>100849</v>
      </c>
      <c r="B5052" s="144" t="s">
        <v>8147</v>
      </c>
      <c r="C5052" s="143" t="s">
        <v>14</v>
      </c>
      <c r="D5052" s="146">
        <v>47.93</v>
      </c>
    </row>
    <row r="5053" spans="1:4" ht="27">
      <c r="A5053" s="143">
        <v>100851</v>
      </c>
      <c r="B5053" s="144" t="s">
        <v>8148</v>
      </c>
      <c r="C5053" s="143" t="s">
        <v>14</v>
      </c>
      <c r="D5053" s="146">
        <v>97.69</v>
      </c>
    </row>
    <row r="5054" spans="1:4" ht="40.5">
      <c r="A5054" s="143">
        <v>100852</v>
      </c>
      <c r="B5054" s="144" t="s">
        <v>8149</v>
      </c>
      <c r="C5054" s="143" t="s">
        <v>14</v>
      </c>
      <c r="D5054" s="146">
        <v>270.24</v>
      </c>
    </row>
    <row r="5055" spans="1:4" ht="27">
      <c r="A5055" s="143">
        <v>100853</v>
      </c>
      <c r="B5055" s="144" t="s">
        <v>10826</v>
      </c>
      <c r="C5055" s="143" t="s">
        <v>14</v>
      </c>
      <c r="D5055" s="146">
        <v>317.61</v>
      </c>
    </row>
    <row r="5056" spans="1:4" ht="27">
      <c r="A5056" s="143">
        <v>100854</v>
      </c>
      <c r="B5056" s="144" t="s">
        <v>8150</v>
      </c>
      <c r="C5056" s="143" t="s">
        <v>14</v>
      </c>
      <c r="D5056" s="146">
        <v>1664.64</v>
      </c>
    </row>
    <row r="5057" spans="1:4" ht="40.5">
      <c r="A5057" s="143">
        <v>100855</v>
      </c>
      <c r="B5057" s="144" t="s">
        <v>8151</v>
      </c>
      <c r="C5057" s="143" t="s">
        <v>14</v>
      </c>
      <c r="D5057" s="146">
        <v>41.66</v>
      </c>
    </row>
    <row r="5058" spans="1:4" ht="27">
      <c r="A5058" s="143">
        <v>100856</v>
      </c>
      <c r="B5058" s="144" t="s">
        <v>8152</v>
      </c>
      <c r="C5058" s="143" t="s">
        <v>14</v>
      </c>
      <c r="D5058" s="146">
        <v>34.83</v>
      </c>
    </row>
    <row r="5059" spans="1:4" ht="27">
      <c r="A5059" s="143">
        <v>100857</v>
      </c>
      <c r="B5059" s="144" t="s">
        <v>8153</v>
      </c>
      <c r="C5059" s="143" t="s">
        <v>14</v>
      </c>
      <c r="D5059" s="146">
        <v>487.03</v>
      </c>
    </row>
    <row r="5060" spans="1:4" ht="40.5">
      <c r="A5060" s="143">
        <v>100858</v>
      </c>
      <c r="B5060" s="144" t="s">
        <v>8154</v>
      </c>
      <c r="C5060" s="143" t="s">
        <v>14</v>
      </c>
      <c r="D5060" s="146">
        <v>568.79</v>
      </c>
    </row>
    <row r="5061" spans="1:4" ht="40.5">
      <c r="A5061" s="143">
        <v>100859</v>
      </c>
      <c r="B5061" s="144" t="s">
        <v>10827</v>
      </c>
      <c r="C5061" s="143" t="s">
        <v>14</v>
      </c>
      <c r="D5061" s="146">
        <v>946.94</v>
      </c>
    </row>
    <row r="5062" spans="1:4" ht="40.5">
      <c r="A5062" s="143">
        <v>100860</v>
      </c>
      <c r="B5062" s="144" t="s">
        <v>8155</v>
      </c>
      <c r="C5062" s="143" t="s">
        <v>14</v>
      </c>
      <c r="D5062" s="146">
        <v>91.17</v>
      </c>
    </row>
    <row r="5063" spans="1:4" ht="40.5">
      <c r="A5063" s="143">
        <v>100861</v>
      </c>
      <c r="B5063" s="144" t="s">
        <v>8156</v>
      </c>
      <c r="C5063" s="143" t="s">
        <v>14</v>
      </c>
      <c r="D5063" s="146">
        <v>36.9</v>
      </c>
    </row>
    <row r="5064" spans="1:4" ht="40.5">
      <c r="A5064" s="143">
        <v>100862</v>
      </c>
      <c r="B5064" s="144" t="s">
        <v>8157</v>
      </c>
      <c r="C5064" s="143" t="s">
        <v>14</v>
      </c>
      <c r="D5064" s="146">
        <v>41.52</v>
      </c>
    </row>
    <row r="5065" spans="1:4" ht="40.5">
      <c r="A5065" s="143">
        <v>100863</v>
      </c>
      <c r="B5065" s="144" t="s">
        <v>8158</v>
      </c>
      <c r="C5065" s="143" t="s">
        <v>14</v>
      </c>
      <c r="D5065" s="146">
        <v>887.79</v>
      </c>
    </row>
    <row r="5066" spans="1:4" ht="40.5">
      <c r="A5066" s="143">
        <v>100864</v>
      </c>
      <c r="B5066" s="144" t="s">
        <v>8159</v>
      </c>
      <c r="C5066" s="143" t="s">
        <v>14</v>
      </c>
      <c r="D5066" s="146">
        <v>992.15</v>
      </c>
    </row>
    <row r="5067" spans="1:4" ht="54">
      <c r="A5067" s="143">
        <v>100865</v>
      </c>
      <c r="B5067" s="144" t="s">
        <v>8160</v>
      </c>
      <c r="C5067" s="143" t="s">
        <v>14</v>
      </c>
      <c r="D5067" s="146">
        <v>958.09</v>
      </c>
    </row>
    <row r="5068" spans="1:4" ht="40.5">
      <c r="A5068" s="143">
        <v>100866</v>
      </c>
      <c r="B5068" s="144" t="s">
        <v>8161</v>
      </c>
      <c r="C5068" s="143" t="s">
        <v>14</v>
      </c>
      <c r="D5068" s="146">
        <v>431.83</v>
      </c>
    </row>
    <row r="5069" spans="1:4" ht="40.5">
      <c r="A5069" s="143">
        <v>100867</v>
      </c>
      <c r="B5069" s="144" t="s">
        <v>8162</v>
      </c>
      <c r="C5069" s="143" t="s">
        <v>14</v>
      </c>
      <c r="D5069" s="146">
        <v>466.25</v>
      </c>
    </row>
    <row r="5070" spans="1:4" ht="40.5">
      <c r="A5070" s="143">
        <v>100868</v>
      </c>
      <c r="B5070" s="144" t="s">
        <v>8163</v>
      </c>
      <c r="C5070" s="143" t="s">
        <v>14</v>
      </c>
      <c r="D5070" s="146">
        <v>489.14</v>
      </c>
    </row>
    <row r="5071" spans="1:4" ht="40.5">
      <c r="A5071" s="143">
        <v>100869</v>
      </c>
      <c r="B5071" s="144" t="s">
        <v>8164</v>
      </c>
      <c r="C5071" s="143" t="s">
        <v>14</v>
      </c>
      <c r="D5071" s="146">
        <v>506.71</v>
      </c>
    </row>
    <row r="5072" spans="1:4" ht="40.5">
      <c r="A5072" s="143">
        <v>100870</v>
      </c>
      <c r="B5072" s="144" t="s">
        <v>8165</v>
      </c>
      <c r="C5072" s="143" t="s">
        <v>14</v>
      </c>
      <c r="D5072" s="146">
        <v>256.91000000000003</v>
      </c>
    </row>
    <row r="5073" spans="1:4" ht="40.5">
      <c r="A5073" s="143">
        <v>100871</v>
      </c>
      <c r="B5073" s="144" t="s">
        <v>8166</v>
      </c>
      <c r="C5073" s="143" t="s">
        <v>14</v>
      </c>
      <c r="D5073" s="146">
        <v>276.89</v>
      </c>
    </row>
    <row r="5074" spans="1:4" ht="40.5">
      <c r="A5074" s="143">
        <v>100872</v>
      </c>
      <c r="B5074" s="144" t="s">
        <v>8167</v>
      </c>
      <c r="C5074" s="143" t="s">
        <v>14</v>
      </c>
      <c r="D5074" s="146">
        <v>289.64999999999998</v>
      </c>
    </row>
    <row r="5075" spans="1:4" ht="40.5">
      <c r="A5075" s="143">
        <v>100873</v>
      </c>
      <c r="B5075" s="144" t="s">
        <v>8168</v>
      </c>
      <c r="C5075" s="143" t="s">
        <v>14</v>
      </c>
      <c r="D5075" s="146">
        <v>297.62</v>
      </c>
    </row>
    <row r="5076" spans="1:4" ht="27">
      <c r="A5076" s="143">
        <v>100874</v>
      </c>
      <c r="B5076" s="144" t="s">
        <v>8169</v>
      </c>
      <c r="C5076" s="143" t="s">
        <v>14</v>
      </c>
      <c r="D5076" s="146">
        <v>431.83</v>
      </c>
    </row>
    <row r="5077" spans="1:4" ht="40.5">
      <c r="A5077" s="143">
        <v>100875</v>
      </c>
      <c r="B5077" s="144" t="s">
        <v>8170</v>
      </c>
      <c r="C5077" s="143" t="s">
        <v>14</v>
      </c>
      <c r="D5077" s="146">
        <v>1756.61</v>
      </c>
    </row>
    <row r="5078" spans="1:4" ht="40.5">
      <c r="A5078" s="143">
        <v>100878</v>
      </c>
      <c r="B5078" s="144" t="s">
        <v>10828</v>
      </c>
      <c r="C5078" s="143" t="s">
        <v>14</v>
      </c>
      <c r="D5078" s="146">
        <v>617.61</v>
      </c>
    </row>
    <row r="5079" spans="1:4" ht="67.5">
      <c r="A5079" s="143">
        <v>98052</v>
      </c>
      <c r="B5079" s="144" t="s">
        <v>10829</v>
      </c>
      <c r="C5079" s="143" t="s">
        <v>14</v>
      </c>
      <c r="D5079" s="146">
        <v>1932.14</v>
      </c>
    </row>
    <row r="5080" spans="1:4" ht="67.5">
      <c r="A5080" s="143">
        <v>98053</v>
      </c>
      <c r="B5080" s="144" t="s">
        <v>10830</v>
      </c>
      <c r="C5080" s="143" t="s">
        <v>14</v>
      </c>
      <c r="D5080" s="146">
        <v>2658.87</v>
      </c>
    </row>
    <row r="5081" spans="1:4" ht="67.5">
      <c r="A5081" s="143">
        <v>98054</v>
      </c>
      <c r="B5081" s="144" t="s">
        <v>10831</v>
      </c>
      <c r="C5081" s="143" t="s">
        <v>14</v>
      </c>
      <c r="D5081" s="146">
        <v>4361.76</v>
      </c>
    </row>
    <row r="5082" spans="1:4" ht="67.5">
      <c r="A5082" s="143">
        <v>98055</v>
      </c>
      <c r="B5082" s="144" t="s">
        <v>10832</v>
      </c>
      <c r="C5082" s="143" t="s">
        <v>14</v>
      </c>
      <c r="D5082" s="146">
        <v>5935.84</v>
      </c>
    </row>
    <row r="5083" spans="1:4" ht="67.5">
      <c r="A5083" s="143">
        <v>98056</v>
      </c>
      <c r="B5083" s="144" t="s">
        <v>10833</v>
      </c>
      <c r="C5083" s="143" t="s">
        <v>14</v>
      </c>
      <c r="D5083" s="146">
        <v>6922.59</v>
      </c>
    </row>
    <row r="5084" spans="1:4" ht="67.5">
      <c r="A5084" s="143">
        <v>98057</v>
      </c>
      <c r="B5084" s="144" t="s">
        <v>10834</v>
      </c>
      <c r="C5084" s="143" t="s">
        <v>14</v>
      </c>
      <c r="D5084" s="146">
        <v>8256.82</v>
      </c>
    </row>
    <row r="5085" spans="1:4" ht="67.5">
      <c r="A5085" s="143">
        <v>98058</v>
      </c>
      <c r="B5085" s="144" t="s">
        <v>10835</v>
      </c>
      <c r="C5085" s="143" t="s">
        <v>14</v>
      </c>
      <c r="D5085" s="146">
        <v>1652.85</v>
      </c>
    </row>
    <row r="5086" spans="1:4" ht="67.5">
      <c r="A5086" s="143">
        <v>98059</v>
      </c>
      <c r="B5086" s="144" t="s">
        <v>10836</v>
      </c>
      <c r="C5086" s="143" t="s">
        <v>14</v>
      </c>
      <c r="D5086" s="146">
        <v>3606.53</v>
      </c>
    </row>
    <row r="5087" spans="1:4" ht="67.5">
      <c r="A5087" s="143">
        <v>98060</v>
      </c>
      <c r="B5087" s="144" t="s">
        <v>10837</v>
      </c>
      <c r="C5087" s="143" t="s">
        <v>14</v>
      </c>
      <c r="D5087" s="146">
        <v>5039.63</v>
      </c>
    </row>
    <row r="5088" spans="1:4" ht="67.5">
      <c r="A5088" s="143">
        <v>98061</v>
      </c>
      <c r="B5088" s="144" t="s">
        <v>10838</v>
      </c>
      <c r="C5088" s="143" t="s">
        <v>14</v>
      </c>
      <c r="D5088" s="146">
        <v>7033.19</v>
      </c>
    </row>
    <row r="5089" spans="1:4" ht="67.5">
      <c r="A5089" s="143">
        <v>98062</v>
      </c>
      <c r="B5089" s="144" t="s">
        <v>10839</v>
      </c>
      <c r="C5089" s="143" t="s">
        <v>14</v>
      </c>
      <c r="D5089" s="146">
        <v>2906.78</v>
      </c>
    </row>
    <row r="5090" spans="1:4" ht="67.5">
      <c r="A5090" s="143">
        <v>98063</v>
      </c>
      <c r="B5090" s="144" t="s">
        <v>10840</v>
      </c>
      <c r="C5090" s="143" t="s">
        <v>14</v>
      </c>
      <c r="D5090" s="146">
        <v>4434.84</v>
      </c>
    </row>
    <row r="5091" spans="1:4" ht="67.5">
      <c r="A5091" s="143">
        <v>98064</v>
      </c>
      <c r="B5091" s="144" t="s">
        <v>10841</v>
      </c>
      <c r="C5091" s="143" t="s">
        <v>14</v>
      </c>
      <c r="D5091" s="146">
        <v>5122.34</v>
      </c>
    </row>
    <row r="5092" spans="1:4" ht="67.5">
      <c r="A5092" s="143">
        <v>98065</v>
      </c>
      <c r="B5092" s="144" t="s">
        <v>10842</v>
      </c>
      <c r="C5092" s="143" t="s">
        <v>14</v>
      </c>
      <c r="D5092" s="146">
        <v>7124.88</v>
      </c>
    </row>
    <row r="5093" spans="1:4" ht="67.5">
      <c r="A5093" s="143">
        <v>98066</v>
      </c>
      <c r="B5093" s="144" t="s">
        <v>10843</v>
      </c>
      <c r="C5093" s="143" t="s">
        <v>14</v>
      </c>
      <c r="D5093" s="146">
        <v>4525.5</v>
      </c>
    </row>
    <row r="5094" spans="1:4" ht="67.5">
      <c r="A5094" s="143">
        <v>98067</v>
      </c>
      <c r="B5094" s="144" t="s">
        <v>10844</v>
      </c>
      <c r="C5094" s="143" t="s">
        <v>14</v>
      </c>
      <c r="D5094" s="146">
        <v>6027.61</v>
      </c>
    </row>
    <row r="5095" spans="1:4" ht="67.5">
      <c r="A5095" s="143">
        <v>98068</v>
      </c>
      <c r="B5095" s="144" t="s">
        <v>10845</v>
      </c>
      <c r="C5095" s="143" t="s">
        <v>14</v>
      </c>
      <c r="D5095" s="146">
        <v>8505.19</v>
      </c>
    </row>
    <row r="5096" spans="1:4" ht="67.5">
      <c r="A5096" s="143">
        <v>98069</v>
      </c>
      <c r="B5096" s="144" t="s">
        <v>10846</v>
      </c>
      <c r="C5096" s="143" t="s">
        <v>14</v>
      </c>
      <c r="D5096" s="146">
        <v>11415.14</v>
      </c>
    </row>
    <row r="5097" spans="1:4" ht="67.5">
      <c r="A5097" s="143">
        <v>98070</v>
      </c>
      <c r="B5097" s="144" t="s">
        <v>10847</v>
      </c>
      <c r="C5097" s="143" t="s">
        <v>14</v>
      </c>
      <c r="D5097" s="146">
        <v>13048.86</v>
      </c>
    </row>
    <row r="5098" spans="1:4" ht="67.5">
      <c r="A5098" s="143">
        <v>98071</v>
      </c>
      <c r="B5098" s="144" t="s">
        <v>10848</v>
      </c>
      <c r="C5098" s="143" t="s">
        <v>14</v>
      </c>
      <c r="D5098" s="146">
        <v>14256.77</v>
      </c>
    </row>
    <row r="5099" spans="1:4" ht="67.5">
      <c r="A5099" s="143">
        <v>98072</v>
      </c>
      <c r="B5099" s="144" t="s">
        <v>10849</v>
      </c>
      <c r="C5099" s="143" t="s">
        <v>14</v>
      </c>
      <c r="D5099" s="146">
        <v>3781.27</v>
      </c>
    </row>
    <row r="5100" spans="1:4" ht="67.5">
      <c r="A5100" s="143">
        <v>98073</v>
      </c>
      <c r="B5100" s="144" t="s">
        <v>10850</v>
      </c>
      <c r="C5100" s="143" t="s">
        <v>14</v>
      </c>
      <c r="D5100" s="146">
        <v>5904.97</v>
      </c>
    </row>
    <row r="5101" spans="1:4" ht="67.5">
      <c r="A5101" s="143">
        <v>98074</v>
      </c>
      <c r="B5101" s="144" t="s">
        <v>10851</v>
      </c>
      <c r="C5101" s="143" t="s">
        <v>14</v>
      </c>
      <c r="D5101" s="146">
        <v>9155.6</v>
      </c>
    </row>
    <row r="5102" spans="1:4" ht="67.5">
      <c r="A5102" s="143">
        <v>98075</v>
      </c>
      <c r="B5102" s="144" t="s">
        <v>10852</v>
      </c>
      <c r="C5102" s="143" t="s">
        <v>14</v>
      </c>
      <c r="D5102" s="146">
        <v>11898.98</v>
      </c>
    </row>
    <row r="5103" spans="1:4" ht="67.5">
      <c r="A5103" s="143">
        <v>98076</v>
      </c>
      <c r="B5103" s="144" t="s">
        <v>10853</v>
      </c>
      <c r="C5103" s="143" t="s">
        <v>14</v>
      </c>
      <c r="D5103" s="146">
        <v>13705.33</v>
      </c>
    </row>
    <row r="5104" spans="1:4" ht="67.5">
      <c r="A5104" s="143">
        <v>98077</v>
      </c>
      <c r="B5104" s="144" t="s">
        <v>10854</v>
      </c>
      <c r="C5104" s="143" t="s">
        <v>14</v>
      </c>
      <c r="D5104" s="146">
        <v>16130.88</v>
      </c>
    </row>
    <row r="5105" spans="1:4" ht="67.5">
      <c r="A5105" s="143">
        <v>98078</v>
      </c>
      <c r="B5105" s="144" t="s">
        <v>10855</v>
      </c>
      <c r="C5105" s="143" t="s">
        <v>14</v>
      </c>
      <c r="D5105" s="146">
        <v>4312.29</v>
      </c>
    </row>
    <row r="5106" spans="1:4" ht="67.5">
      <c r="A5106" s="143">
        <v>98079</v>
      </c>
      <c r="B5106" s="144" t="s">
        <v>10856</v>
      </c>
      <c r="C5106" s="143" t="s">
        <v>14</v>
      </c>
      <c r="D5106" s="146">
        <v>7535.4</v>
      </c>
    </row>
    <row r="5107" spans="1:4" ht="67.5">
      <c r="A5107" s="143">
        <v>98080</v>
      </c>
      <c r="B5107" s="144" t="s">
        <v>10857</v>
      </c>
      <c r="C5107" s="143" t="s">
        <v>14</v>
      </c>
      <c r="D5107" s="146">
        <v>9649.4699999999993</v>
      </c>
    </row>
    <row r="5108" spans="1:4" ht="67.5">
      <c r="A5108" s="143">
        <v>98081</v>
      </c>
      <c r="B5108" s="144" t="s">
        <v>10858</v>
      </c>
      <c r="C5108" s="143" t="s">
        <v>14</v>
      </c>
      <c r="D5108" s="146">
        <v>14264.28</v>
      </c>
    </row>
    <row r="5109" spans="1:4" ht="67.5">
      <c r="A5109" s="143">
        <v>98082</v>
      </c>
      <c r="B5109" s="144" t="s">
        <v>10859</v>
      </c>
      <c r="C5109" s="143" t="s">
        <v>14</v>
      </c>
      <c r="D5109" s="146">
        <v>3306.44</v>
      </c>
    </row>
    <row r="5110" spans="1:4" ht="67.5">
      <c r="A5110" s="143">
        <v>98083</v>
      </c>
      <c r="B5110" s="144" t="s">
        <v>10860</v>
      </c>
      <c r="C5110" s="143" t="s">
        <v>14</v>
      </c>
      <c r="D5110" s="146">
        <v>4344.24</v>
      </c>
    </row>
    <row r="5111" spans="1:4" ht="67.5">
      <c r="A5111" s="143">
        <v>98084</v>
      </c>
      <c r="B5111" s="144" t="s">
        <v>10861</v>
      </c>
      <c r="C5111" s="143" t="s">
        <v>14</v>
      </c>
      <c r="D5111" s="146">
        <v>6074.29</v>
      </c>
    </row>
    <row r="5112" spans="1:4" ht="67.5">
      <c r="A5112" s="143">
        <v>98085</v>
      </c>
      <c r="B5112" s="144" t="s">
        <v>10862</v>
      </c>
      <c r="C5112" s="143" t="s">
        <v>14</v>
      </c>
      <c r="D5112" s="146">
        <v>8249.7900000000009</v>
      </c>
    </row>
    <row r="5113" spans="1:4" ht="67.5">
      <c r="A5113" s="143">
        <v>98086</v>
      </c>
      <c r="B5113" s="144" t="s">
        <v>10863</v>
      </c>
      <c r="C5113" s="143" t="s">
        <v>14</v>
      </c>
      <c r="D5113" s="146">
        <v>9280.19</v>
      </c>
    </row>
    <row r="5114" spans="1:4" ht="67.5">
      <c r="A5114" s="143">
        <v>98087</v>
      </c>
      <c r="B5114" s="144" t="s">
        <v>10864</v>
      </c>
      <c r="C5114" s="143" t="s">
        <v>14</v>
      </c>
      <c r="D5114" s="146">
        <v>9842.57</v>
      </c>
    </row>
    <row r="5115" spans="1:4" ht="67.5">
      <c r="A5115" s="143">
        <v>98088</v>
      </c>
      <c r="B5115" s="144" t="s">
        <v>10865</v>
      </c>
      <c r="C5115" s="143" t="s">
        <v>14</v>
      </c>
      <c r="D5115" s="146">
        <v>2865.93</v>
      </c>
    </row>
    <row r="5116" spans="1:4" ht="67.5">
      <c r="A5116" s="143">
        <v>98089</v>
      </c>
      <c r="B5116" s="144" t="s">
        <v>10866</v>
      </c>
      <c r="C5116" s="143" t="s">
        <v>14</v>
      </c>
      <c r="D5116" s="146">
        <v>4534.49</v>
      </c>
    </row>
    <row r="5117" spans="1:4" ht="67.5">
      <c r="A5117" s="143">
        <v>98090</v>
      </c>
      <c r="B5117" s="144" t="s">
        <v>10867</v>
      </c>
      <c r="C5117" s="143" t="s">
        <v>14</v>
      </c>
      <c r="D5117" s="146">
        <v>7134.37</v>
      </c>
    </row>
    <row r="5118" spans="1:4" ht="67.5">
      <c r="A5118" s="143">
        <v>98091</v>
      </c>
      <c r="B5118" s="144" t="s">
        <v>10868</v>
      </c>
      <c r="C5118" s="143" t="s">
        <v>14</v>
      </c>
      <c r="D5118" s="146">
        <v>9324.67</v>
      </c>
    </row>
    <row r="5119" spans="1:4" ht="67.5">
      <c r="A5119" s="143">
        <v>98092</v>
      </c>
      <c r="B5119" s="144" t="s">
        <v>10869</v>
      </c>
      <c r="C5119" s="143" t="s">
        <v>14</v>
      </c>
      <c r="D5119" s="146">
        <v>10843.83</v>
      </c>
    </row>
    <row r="5120" spans="1:4" ht="67.5">
      <c r="A5120" s="143">
        <v>98093</v>
      </c>
      <c r="B5120" s="144" t="s">
        <v>10870</v>
      </c>
      <c r="C5120" s="143" t="s">
        <v>14</v>
      </c>
      <c r="D5120" s="146">
        <v>12804.9</v>
      </c>
    </row>
    <row r="5121" spans="1:4" ht="67.5">
      <c r="A5121" s="143">
        <v>98094</v>
      </c>
      <c r="B5121" s="144" t="s">
        <v>10871</v>
      </c>
      <c r="C5121" s="143" t="s">
        <v>14</v>
      </c>
      <c r="D5121" s="146">
        <v>2318.7199999999998</v>
      </c>
    </row>
    <row r="5122" spans="1:4" ht="67.5">
      <c r="A5122" s="143">
        <v>98099</v>
      </c>
      <c r="B5122" s="144" t="s">
        <v>10872</v>
      </c>
      <c r="C5122" s="143" t="s">
        <v>14</v>
      </c>
      <c r="D5122" s="146">
        <v>3941.95</v>
      </c>
    </row>
    <row r="5123" spans="1:4" ht="67.5">
      <c r="A5123" s="143">
        <v>98100</v>
      </c>
      <c r="B5123" s="144" t="s">
        <v>10873</v>
      </c>
      <c r="C5123" s="143" t="s">
        <v>14</v>
      </c>
      <c r="D5123" s="146">
        <v>5167.12</v>
      </c>
    </row>
    <row r="5124" spans="1:4" ht="67.5">
      <c r="A5124" s="143">
        <v>98101</v>
      </c>
      <c r="B5124" s="144" t="s">
        <v>10874</v>
      </c>
      <c r="C5124" s="143" t="s">
        <v>14</v>
      </c>
      <c r="D5124" s="146">
        <v>7625.26</v>
      </c>
    </row>
    <row r="5125" spans="1:4" ht="81">
      <c r="A5125" s="143">
        <v>98109</v>
      </c>
      <c r="B5125" s="144" t="s">
        <v>10875</v>
      </c>
      <c r="C5125" s="143" t="s">
        <v>14</v>
      </c>
      <c r="D5125" s="146">
        <v>666.94</v>
      </c>
    </row>
    <row r="5126" spans="1:4" ht="40.5">
      <c r="A5126" s="143">
        <v>98110</v>
      </c>
      <c r="B5126" s="144" t="s">
        <v>10876</v>
      </c>
      <c r="C5126" s="143" t="s">
        <v>14</v>
      </c>
      <c r="D5126" s="146">
        <v>465.82</v>
      </c>
    </row>
    <row r="5127" spans="1:4" ht="40.5">
      <c r="A5127" s="143">
        <v>98111</v>
      </c>
      <c r="B5127" s="144" t="s">
        <v>10877</v>
      </c>
      <c r="C5127" s="143" t="s">
        <v>14</v>
      </c>
      <c r="D5127" s="146">
        <v>59.79</v>
      </c>
    </row>
    <row r="5128" spans="1:4" ht="40.5">
      <c r="A5128" s="143">
        <v>98112</v>
      </c>
      <c r="B5128" s="144" t="s">
        <v>10878</v>
      </c>
      <c r="C5128" s="143" t="s">
        <v>14</v>
      </c>
      <c r="D5128" s="146">
        <v>86.45</v>
      </c>
    </row>
    <row r="5129" spans="1:4" ht="40.5">
      <c r="A5129" s="143">
        <v>98114</v>
      </c>
      <c r="B5129" s="144" t="s">
        <v>10879</v>
      </c>
      <c r="C5129" s="143" t="s">
        <v>14</v>
      </c>
      <c r="D5129" s="146">
        <v>601.03</v>
      </c>
    </row>
    <row r="5130" spans="1:4" ht="54">
      <c r="A5130" s="143">
        <v>98115</v>
      </c>
      <c r="B5130" s="144" t="s">
        <v>12766</v>
      </c>
      <c r="C5130" s="143" t="s">
        <v>14</v>
      </c>
      <c r="D5130" s="146">
        <v>87.85</v>
      </c>
    </row>
    <row r="5131" spans="1:4" ht="67.5">
      <c r="A5131" s="143">
        <v>89957</v>
      </c>
      <c r="B5131" s="144" t="s">
        <v>3436</v>
      </c>
      <c r="C5131" s="143" t="s">
        <v>14</v>
      </c>
      <c r="D5131" s="146">
        <v>120.27</v>
      </c>
    </row>
    <row r="5132" spans="1:4" ht="67.5">
      <c r="A5132" s="143">
        <v>89959</v>
      </c>
      <c r="B5132" s="144" t="s">
        <v>4464</v>
      </c>
      <c r="C5132" s="143" t="s">
        <v>14</v>
      </c>
      <c r="D5132" s="146">
        <v>212.68</v>
      </c>
    </row>
    <row r="5133" spans="1:4" ht="40.5">
      <c r="A5133" s="143">
        <v>89349</v>
      </c>
      <c r="B5133" s="144" t="s">
        <v>10880</v>
      </c>
      <c r="C5133" s="143" t="s">
        <v>14</v>
      </c>
      <c r="D5133" s="146">
        <v>21.7</v>
      </c>
    </row>
    <row r="5134" spans="1:4" ht="40.5">
      <c r="A5134" s="143">
        <v>89351</v>
      </c>
      <c r="B5134" s="144" t="s">
        <v>10881</v>
      </c>
      <c r="C5134" s="143" t="s">
        <v>14</v>
      </c>
      <c r="D5134" s="146">
        <v>26.82</v>
      </c>
    </row>
    <row r="5135" spans="1:4" ht="40.5">
      <c r="A5135" s="143">
        <v>89352</v>
      </c>
      <c r="B5135" s="144" t="s">
        <v>10882</v>
      </c>
      <c r="C5135" s="143" t="s">
        <v>14</v>
      </c>
      <c r="D5135" s="146">
        <v>29.5</v>
      </c>
    </row>
    <row r="5136" spans="1:4" ht="40.5">
      <c r="A5136" s="143">
        <v>89353</v>
      </c>
      <c r="B5136" s="144" t="s">
        <v>10883</v>
      </c>
      <c r="C5136" s="143" t="s">
        <v>14</v>
      </c>
      <c r="D5136" s="146">
        <v>32.409999999999997</v>
      </c>
    </row>
    <row r="5137" spans="1:4" ht="40.5">
      <c r="A5137" s="143">
        <v>89354</v>
      </c>
      <c r="B5137" s="144" t="s">
        <v>10884</v>
      </c>
      <c r="C5137" s="143" t="s">
        <v>14</v>
      </c>
      <c r="D5137" s="146">
        <v>501.25</v>
      </c>
    </row>
    <row r="5138" spans="1:4" ht="54">
      <c r="A5138" s="143">
        <v>89969</v>
      </c>
      <c r="B5138" s="144" t="s">
        <v>4465</v>
      </c>
      <c r="C5138" s="143" t="s">
        <v>14</v>
      </c>
      <c r="D5138" s="146">
        <v>37.159999999999997</v>
      </c>
    </row>
    <row r="5139" spans="1:4" ht="54">
      <c r="A5139" s="143">
        <v>89970</v>
      </c>
      <c r="B5139" s="144" t="s">
        <v>3467</v>
      </c>
      <c r="C5139" s="143" t="s">
        <v>14</v>
      </c>
      <c r="D5139" s="146">
        <v>39.24</v>
      </c>
    </row>
    <row r="5140" spans="1:4" ht="54">
      <c r="A5140" s="143">
        <v>89971</v>
      </c>
      <c r="B5140" s="144" t="s">
        <v>4466</v>
      </c>
      <c r="C5140" s="143" t="s">
        <v>14</v>
      </c>
      <c r="D5140" s="146">
        <v>39.119999999999997</v>
      </c>
    </row>
    <row r="5141" spans="1:4" ht="54">
      <c r="A5141" s="143">
        <v>89972</v>
      </c>
      <c r="B5141" s="144" t="s">
        <v>3476</v>
      </c>
      <c r="C5141" s="143" t="s">
        <v>14</v>
      </c>
      <c r="D5141" s="146">
        <v>43.83</v>
      </c>
    </row>
    <row r="5142" spans="1:4" ht="54">
      <c r="A5142" s="143">
        <v>89973</v>
      </c>
      <c r="B5142" s="144" t="s">
        <v>4467</v>
      </c>
      <c r="C5142" s="143" t="s">
        <v>14</v>
      </c>
      <c r="D5142" s="146">
        <v>707.53</v>
      </c>
    </row>
    <row r="5143" spans="1:4" ht="54">
      <c r="A5143" s="143">
        <v>89974</v>
      </c>
      <c r="B5143" s="144" t="s">
        <v>4468</v>
      </c>
      <c r="C5143" s="143" t="s">
        <v>14</v>
      </c>
      <c r="D5143" s="146">
        <v>278.77</v>
      </c>
    </row>
    <row r="5144" spans="1:4" ht="54">
      <c r="A5144" s="143">
        <v>89984</v>
      </c>
      <c r="B5144" s="144" t="s">
        <v>10885</v>
      </c>
      <c r="C5144" s="143" t="s">
        <v>14</v>
      </c>
      <c r="D5144" s="146">
        <v>69.62</v>
      </c>
    </row>
    <row r="5145" spans="1:4" ht="54">
      <c r="A5145" s="143">
        <v>89985</v>
      </c>
      <c r="B5145" s="144" t="s">
        <v>10886</v>
      </c>
      <c r="C5145" s="143" t="s">
        <v>14</v>
      </c>
      <c r="D5145" s="146">
        <v>73.17</v>
      </c>
    </row>
    <row r="5146" spans="1:4" ht="54">
      <c r="A5146" s="143">
        <v>89986</v>
      </c>
      <c r="B5146" s="144" t="s">
        <v>10887</v>
      </c>
      <c r="C5146" s="143" t="s">
        <v>14</v>
      </c>
      <c r="D5146" s="146">
        <v>67.83</v>
      </c>
    </row>
    <row r="5147" spans="1:4" ht="54">
      <c r="A5147" s="143">
        <v>89987</v>
      </c>
      <c r="B5147" s="144" t="s">
        <v>10888</v>
      </c>
      <c r="C5147" s="143" t="s">
        <v>14</v>
      </c>
      <c r="D5147" s="146">
        <v>77.09</v>
      </c>
    </row>
    <row r="5148" spans="1:4" ht="40.5">
      <c r="A5148" s="143">
        <v>90371</v>
      </c>
      <c r="B5148" s="144" t="s">
        <v>10889</v>
      </c>
      <c r="C5148" s="143" t="s">
        <v>14</v>
      </c>
      <c r="D5148" s="146">
        <v>22.61</v>
      </c>
    </row>
    <row r="5149" spans="1:4" ht="40.5">
      <c r="A5149" s="143">
        <v>94489</v>
      </c>
      <c r="B5149" s="144" t="s">
        <v>10890</v>
      </c>
      <c r="C5149" s="143" t="s">
        <v>14</v>
      </c>
      <c r="D5149" s="146">
        <v>23.42</v>
      </c>
    </row>
    <row r="5150" spans="1:4" ht="40.5">
      <c r="A5150" s="143">
        <v>94490</v>
      </c>
      <c r="B5150" s="144" t="s">
        <v>10891</v>
      </c>
      <c r="C5150" s="143" t="s">
        <v>14</v>
      </c>
      <c r="D5150" s="146">
        <v>34.409999999999997</v>
      </c>
    </row>
    <row r="5151" spans="1:4" ht="40.5">
      <c r="A5151" s="143">
        <v>94491</v>
      </c>
      <c r="B5151" s="144" t="s">
        <v>10892</v>
      </c>
      <c r="C5151" s="143" t="s">
        <v>14</v>
      </c>
      <c r="D5151" s="146">
        <v>47.2</v>
      </c>
    </row>
    <row r="5152" spans="1:4" ht="40.5">
      <c r="A5152" s="143">
        <v>94492</v>
      </c>
      <c r="B5152" s="144" t="s">
        <v>10893</v>
      </c>
      <c r="C5152" s="143" t="s">
        <v>14</v>
      </c>
      <c r="D5152" s="146">
        <v>48.5</v>
      </c>
    </row>
    <row r="5153" spans="1:4" ht="40.5">
      <c r="A5153" s="143">
        <v>94493</v>
      </c>
      <c r="B5153" s="144" t="s">
        <v>10894</v>
      </c>
      <c r="C5153" s="143" t="s">
        <v>14</v>
      </c>
      <c r="D5153" s="146">
        <v>89.26</v>
      </c>
    </row>
    <row r="5154" spans="1:4" ht="40.5">
      <c r="A5154" s="143">
        <v>94495</v>
      </c>
      <c r="B5154" s="144" t="s">
        <v>10895</v>
      </c>
      <c r="C5154" s="143" t="s">
        <v>14</v>
      </c>
      <c r="D5154" s="146">
        <v>50.18</v>
      </c>
    </row>
    <row r="5155" spans="1:4" ht="40.5">
      <c r="A5155" s="143">
        <v>94496</v>
      </c>
      <c r="B5155" s="144" t="s">
        <v>10896</v>
      </c>
      <c r="C5155" s="143" t="s">
        <v>14</v>
      </c>
      <c r="D5155" s="146">
        <v>68.349999999999994</v>
      </c>
    </row>
    <row r="5156" spans="1:4" ht="40.5">
      <c r="A5156" s="143">
        <v>94497</v>
      </c>
      <c r="B5156" s="144" t="s">
        <v>10897</v>
      </c>
      <c r="C5156" s="143" t="s">
        <v>14</v>
      </c>
      <c r="D5156" s="146">
        <v>86.57</v>
      </c>
    </row>
    <row r="5157" spans="1:4" ht="40.5">
      <c r="A5157" s="143">
        <v>94498</v>
      </c>
      <c r="B5157" s="144" t="s">
        <v>10898</v>
      </c>
      <c r="C5157" s="143" t="s">
        <v>14</v>
      </c>
      <c r="D5157" s="146">
        <v>119.55</v>
      </c>
    </row>
    <row r="5158" spans="1:4" ht="40.5">
      <c r="A5158" s="143">
        <v>94499</v>
      </c>
      <c r="B5158" s="144" t="s">
        <v>10899</v>
      </c>
      <c r="C5158" s="143" t="s">
        <v>14</v>
      </c>
      <c r="D5158" s="146">
        <v>238.55</v>
      </c>
    </row>
    <row r="5159" spans="1:4" ht="40.5">
      <c r="A5159" s="143">
        <v>94500</v>
      </c>
      <c r="B5159" s="144" t="s">
        <v>10900</v>
      </c>
      <c r="C5159" s="143" t="s">
        <v>14</v>
      </c>
      <c r="D5159" s="146">
        <v>289.5</v>
      </c>
    </row>
    <row r="5160" spans="1:4" ht="40.5">
      <c r="A5160" s="143">
        <v>94501</v>
      </c>
      <c r="B5160" s="144" t="s">
        <v>10901</v>
      </c>
      <c r="C5160" s="143" t="s">
        <v>14</v>
      </c>
      <c r="D5160" s="146">
        <v>585.91</v>
      </c>
    </row>
    <row r="5161" spans="1:4" ht="54">
      <c r="A5161" s="143">
        <v>94792</v>
      </c>
      <c r="B5161" s="144" t="s">
        <v>10902</v>
      </c>
      <c r="C5161" s="143" t="s">
        <v>14</v>
      </c>
      <c r="D5161" s="146">
        <v>93.96</v>
      </c>
    </row>
    <row r="5162" spans="1:4" ht="54">
      <c r="A5162" s="143">
        <v>94793</v>
      </c>
      <c r="B5162" s="144" t="s">
        <v>10903</v>
      </c>
      <c r="C5162" s="143" t="s">
        <v>14</v>
      </c>
      <c r="D5162" s="146">
        <v>128.9</v>
      </c>
    </row>
    <row r="5163" spans="1:4" ht="54">
      <c r="A5163" s="143">
        <v>94794</v>
      </c>
      <c r="B5163" s="144" t="s">
        <v>10904</v>
      </c>
      <c r="C5163" s="143" t="s">
        <v>14</v>
      </c>
      <c r="D5163" s="146">
        <v>136.55000000000001</v>
      </c>
    </row>
    <row r="5164" spans="1:4" ht="40.5">
      <c r="A5164" s="143">
        <v>94795</v>
      </c>
      <c r="B5164" s="144" t="s">
        <v>10905</v>
      </c>
      <c r="C5164" s="143" t="s">
        <v>14</v>
      </c>
      <c r="D5164" s="146">
        <v>42.62</v>
      </c>
    </row>
    <row r="5165" spans="1:4" ht="40.5">
      <c r="A5165" s="143">
        <v>94796</v>
      </c>
      <c r="B5165" s="144" t="s">
        <v>10906</v>
      </c>
      <c r="C5165" s="143" t="s">
        <v>14</v>
      </c>
      <c r="D5165" s="146">
        <v>48.09</v>
      </c>
    </row>
    <row r="5166" spans="1:4" ht="40.5">
      <c r="A5166" s="143">
        <v>94797</v>
      </c>
      <c r="B5166" s="144" t="s">
        <v>10907</v>
      </c>
      <c r="C5166" s="143" t="s">
        <v>14</v>
      </c>
      <c r="D5166" s="146">
        <v>101.86</v>
      </c>
    </row>
    <row r="5167" spans="1:4" ht="40.5">
      <c r="A5167" s="143">
        <v>94798</v>
      </c>
      <c r="B5167" s="144" t="s">
        <v>10908</v>
      </c>
      <c r="C5167" s="143" t="s">
        <v>14</v>
      </c>
      <c r="D5167" s="146">
        <v>170.27</v>
      </c>
    </row>
    <row r="5168" spans="1:4" ht="40.5">
      <c r="A5168" s="143">
        <v>94799</v>
      </c>
      <c r="B5168" s="144" t="s">
        <v>10909</v>
      </c>
      <c r="C5168" s="143" t="s">
        <v>14</v>
      </c>
      <c r="D5168" s="146">
        <v>208.6</v>
      </c>
    </row>
    <row r="5169" spans="1:4" ht="40.5">
      <c r="A5169" s="143">
        <v>94800</v>
      </c>
      <c r="B5169" s="144" t="s">
        <v>10910</v>
      </c>
      <c r="C5169" s="143" t="s">
        <v>14</v>
      </c>
      <c r="D5169" s="146">
        <v>267.76</v>
      </c>
    </row>
    <row r="5170" spans="1:4" ht="40.5">
      <c r="A5170" s="143">
        <v>95248</v>
      </c>
      <c r="B5170" s="144" t="s">
        <v>10911</v>
      </c>
      <c r="C5170" s="143" t="s">
        <v>14</v>
      </c>
      <c r="D5170" s="146">
        <v>42.86</v>
      </c>
    </row>
    <row r="5171" spans="1:4" ht="40.5">
      <c r="A5171" s="143">
        <v>95249</v>
      </c>
      <c r="B5171" s="144" t="s">
        <v>10912</v>
      </c>
      <c r="C5171" s="143" t="s">
        <v>14</v>
      </c>
      <c r="D5171" s="146">
        <v>50.5</v>
      </c>
    </row>
    <row r="5172" spans="1:4" ht="40.5">
      <c r="A5172" s="143">
        <v>95250</v>
      </c>
      <c r="B5172" s="144" t="s">
        <v>10913</v>
      </c>
      <c r="C5172" s="143" t="s">
        <v>14</v>
      </c>
      <c r="D5172" s="146">
        <v>68.14</v>
      </c>
    </row>
    <row r="5173" spans="1:4" ht="40.5">
      <c r="A5173" s="143">
        <v>95251</v>
      </c>
      <c r="B5173" s="144" t="s">
        <v>10914</v>
      </c>
      <c r="C5173" s="143" t="s">
        <v>14</v>
      </c>
      <c r="D5173" s="146">
        <v>100.82</v>
      </c>
    </row>
    <row r="5174" spans="1:4" ht="40.5">
      <c r="A5174" s="143">
        <v>95252</v>
      </c>
      <c r="B5174" s="144" t="s">
        <v>10915</v>
      </c>
      <c r="C5174" s="143" t="s">
        <v>14</v>
      </c>
      <c r="D5174" s="146">
        <v>122.2</v>
      </c>
    </row>
    <row r="5175" spans="1:4" ht="40.5">
      <c r="A5175" s="143">
        <v>95253</v>
      </c>
      <c r="B5175" s="144" t="s">
        <v>10916</v>
      </c>
      <c r="C5175" s="143" t="s">
        <v>14</v>
      </c>
      <c r="D5175" s="146">
        <v>185.93</v>
      </c>
    </row>
    <row r="5176" spans="1:4" ht="40.5">
      <c r="A5176" s="143">
        <v>99619</v>
      </c>
      <c r="B5176" s="144" t="s">
        <v>10917</v>
      </c>
      <c r="C5176" s="143" t="s">
        <v>14</v>
      </c>
      <c r="D5176" s="146">
        <v>94.49</v>
      </c>
    </row>
    <row r="5177" spans="1:4" ht="40.5">
      <c r="A5177" s="143">
        <v>99620</v>
      </c>
      <c r="B5177" s="144" t="s">
        <v>10918</v>
      </c>
      <c r="C5177" s="143" t="s">
        <v>14</v>
      </c>
      <c r="D5177" s="146">
        <v>128.36000000000001</v>
      </c>
    </row>
    <row r="5178" spans="1:4" ht="40.5">
      <c r="A5178" s="143">
        <v>99621</v>
      </c>
      <c r="B5178" s="144" t="s">
        <v>10919</v>
      </c>
      <c r="C5178" s="143" t="s">
        <v>14</v>
      </c>
      <c r="D5178" s="146">
        <v>191.37</v>
      </c>
    </row>
    <row r="5179" spans="1:4" ht="40.5">
      <c r="A5179" s="143">
        <v>99622</v>
      </c>
      <c r="B5179" s="144" t="s">
        <v>10920</v>
      </c>
      <c r="C5179" s="143" t="s">
        <v>14</v>
      </c>
      <c r="D5179" s="146">
        <v>215.25</v>
      </c>
    </row>
    <row r="5180" spans="1:4" ht="40.5">
      <c r="A5180" s="143">
        <v>99623</v>
      </c>
      <c r="B5180" s="144" t="s">
        <v>10921</v>
      </c>
      <c r="C5180" s="143" t="s">
        <v>14</v>
      </c>
      <c r="D5180" s="146">
        <v>300.45</v>
      </c>
    </row>
    <row r="5181" spans="1:4" ht="40.5">
      <c r="A5181" s="143">
        <v>99624</v>
      </c>
      <c r="B5181" s="144" t="s">
        <v>10922</v>
      </c>
      <c r="C5181" s="143" t="s">
        <v>14</v>
      </c>
      <c r="D5181" s="146">
        <v>428.46</v>
      </c>
    </row>
    <row r="5182" spans="1:4" ht="40.5">
      <c r="A5182" s="143">
        <v>99625</v>
      </c>
      <c r="B5182" s="144" t="s">
        <v>10923</v>
      </c>
      <c r="C5182" s="143" t="s">
        <v>14</v>
      </c>
      <c r="D5182" s="146">
        <v>589.59</v>
      </c>
    </row>
    <row r="5183" spans="1:4" ht="40.5">
      <c r="A5183" s="143">
        <v>99626</v>
      </c>
      <c r="B5183" s="144" t="s">
        <v>10924</v>
      </c>
      <c r="C5183" s="143" t="s">
        <v>14</v>
      </c>
      <c r="D5183" s="146">
        <v>908.47</v>
      </c>
    </row>
    <row r="5184" spans="1:4" ht="40.5">
      <c r="A5184" s="143">
        <v>99627</v>
      </c>
      <c r="B5184" s="144" t="s">
        <v>10925</v>
      </c>
      <c r="C5184" s="143" t="s">
        <v>14</v>
      </c>
      <c r="D5184" s="146">
        <v>56.99</v>
      </c>
    </row>
    <row r="5185" spans="1:4" ht="40.5">
      <c r="A5185" s="143">
        <v>99628</v>
      </c>
      <c r="B5185" s="144" t="s">
        <v>10926</v>
      </c>
      <c r="C5185" s="143" t="s">
        <v>14</v>
      </c>
      <c r="D5185" s="146">
        <v>62.07</v>
      </c>
    </row>
    <row r="5186" spans="1:4" ht="40.5">
      <c r="A5186" s="143">
        <v>99629</v>
      </c>
      <c r="B5186" s="144" t="s">
        <v>10927</v>
      </c>
      <c r="C5186" s="143" t="s">
        <v>14</v>
      </c>
      <c r="D5186" s="146">
        <v>68.86</v>
      </c>
    </row>
    <row r="5187" spans="1:4" ht="40.5">
      <c r="A5187" s="143">
        <v>99630</v>
      </c>
      <c r="B5187" s="144" t="s">
        <v>10928</v>
      </c>
      <c r="C5187" s="143" t="s">
        <v>14</v>
      </c>
      <c r="D5187" s="146">
        <v>102.5</v>
      </c>
    </row>
    <row r="5188" spans="1:4" ht="40.5">
      <c r="A5188" s="143">
        <v>99631</v>
      </c>
      <c r="B5188" s="144" t="s">
        <v>10929</v>
      </c>
      <c r="C5188" s="143" t="s">
        <v>14</v>
      </c>
      <c r="D5188" s="146">
        <v>119.21</v>
      </c>
    </row>
    <row r="5189" spans="1:4" ht="40.5">
      <c r="A5189" s="143">
        <v>99632</v>
      </c>
      <c r="B5189" s="144" t="s">
        <v>10930</v>
      </c>
      <c r="C5189" s="143" t="s">
        <v>14</v>
      </c>
      <c r="D5189" s="146">
        <v>172.02</v>
      </c>
    </row>
    <row r="5190" spans="1:4" ht="40.5">
      <c r="A5190" s="143">
        <v>99633</v>
      </c>
      <c r="B5190" s="144" t="s">
        <v>10931</v>
      </c>
      <c r="C5190" s="143" t="s">
        <v>14</v>
      </c>
      <c r="D5190" s="146">
        <v>369.86</v>
      </c>
    </row>
    <row r="5191" spans="1:4" ht="40.5">
      <c r="A5191" s="143">
        <v>99634</v>
      </c>
      <c r="B5191" s="144" t="s">
        <v>10932</v>
      </c>
      <c r="C5191" s="143" t="s">
        <v>14</v>
      </c>
      <c r="D5191" s="146">
        <v>632</v>
      </c>
    </row>
    <row r="5192" spans="1:4" ht="40.5">
      <c r="A5192" s="143">
        <v>99635</v>
      </c>
      <c r="B5192" s="144" t="s">
        <v>10933</v>
      </c>
      <c r="C5192" s="143" t="s">
        <v>14</v>
      </c>
      <c r="D5192" s="146">
        <v>215.35</v>
      </c>
    </row>
    <row r="5193" spans="1:4" ht="40.5">
      <c r="A5193" s="143">
        <v>103008</v>
      </c>
      <c r="B5193" s="144" t="s">
        <v>10934</v>
      </c>
      <c r="C5193" s="143" t="s">
        <v>14</v>
      </c>
      <c r="D5193" s="146">
        <v>77.260000000000005</v>
      </c>
    </row>
    <row r="5194" spans="1:4" ht="40.5">
      <c r="A5194" s="143">
        <v>103009</v>
      </c>
      <c r="B5194" s="144" t="s">
        <v>10935</v>
      </c>
      <c r="C5194" s="143" t="s">
        <v>14</v>
      </c>
      <c r="D5194" s="146">
        <v>272.26</v>
      </c>
    </row>
    <row r="5195" spans="1:4" ht="40.5">
      <c r="A5195" s="143">
        <v>103010</v>
      </c>
      <c r="B5195" s="144" t="s">
        <v>10936</v>
      </c>
      <c r="C5195" s="143" t="s">
        <v>14</v>
      </c>
      <c r="D5195" s="146">
        <v>58.58</v>
      </c>
    </row>
    <row r="5196" spans="1:4" ht="40.5">
      <c r="A5196" s="143">
        <v>103011</v>
      </c>
      <c r="B5196" s="144" t="s">
        <v>10937</v>
      </c>
      <c r="C5196" s="143" t="s">
        <v>14</v>
      </c>
      <c r="D5196" s="146">
        <v>65.27</v>
      </c>
    </row>
    <row r="5197" spans="1:4" ht="40.5">
      <c r="A5197" s="143">
        <v>103012</v>
      </c>
      <c r="B5197" s="144" t="s">
        <v>10938</v>
      </c>
      <c r="C5197" s="143" t="s">
        <v>14</v>
      </c>
      <c r="D5197" s="146">
        <v>102.98</v>
      </c>
    </row>
    <row r="5198" spans="1:4" ht="40.5">
      <c r="A5198" s="143">
        <v>103013</v>
      </c>
      <c r="B5198" s="144" t="s">
        <v>10939</v>
      </c>
      <c r="C5198" s="143" t="s">
        <v>14</v>
      </c>
      <c r="D5198" s="146">
        <v>110.77</v>
      </c>
    </row>
    <row r="5199" spans="1:4" ht="40.5">
      <c r="A5199" s="143">
        <v>103014</v>
      </c>
      <c r="B5199" s="144" t="s">
        <v>10940</v>
      </c>
      <c r="C5199" s="143" t="s">
        <v>14</v>
      </c>
      <c r="D5199" s="146">
        <v>166.69</v>
      </c>
    </row>
    <row r="5200" spans="1:4" ht="40.5">
      <c r="A5200" s="143">
        <v>103015</v>
      </c>
      <c r="B5200" s="144" t="s">
        <v>10941</v>
      </c>
      <c r="C5200" s="143" t="s">
        <v>14</v>
      </c>
      <c r="D5200" s="146">
        <v>295.02</v>
      </c>
    </row>
    <row r="5201" spans="1:4" ht="40.5">
      <c r="A5201" s="143">
        <v>103016</v>
      </c>
      <c r="B5201" s="144" t="s">
        <v>10942</v>
      </c>
      <c r="C5201" s="143" t="s">
        <v>14</v>
      </c>
      <c r="D5201" s="146">
        <v>403.42</v>
      </c>
    </row>
    <row r="5202" spans="1:4" ht="40.5">
      <c r="A5202" s="143">
        <v>103017</v>
      </c>
      <c r="B5202" s="144" t="s">
        <v>10943</v>
      </c>
      <c r="C5202" s="143" t="s">
        <v>14</v>
      </c>
      <c r="D5202" s="146">
        <v>704.79</v>
      </c>
    </row>
    <row r="5203" spans="1:4" ht="40.5">
      <c r="A5203" s="143">
        <v>103018</v>
      </c>
      <c r="B5203" s="144" t="s">
        <v>10944</v>
      </c>
      <c r="C5203" s="143" t="s">
        <v>14</v>
      </c>
      <c r="D5203" s="146">
        <v>176.4</v>
      </c>
    </row>
    <row r="5204" spans="1:4" ht="54">
      <c r="A5204" s="143">
        <v>103019</v>
      </c>
      <c r="B5204" s="144" t="s">
        <v>10945</v>
      </c>
      <c r="C5204" s="143" t="s">
        <v>14</v>
      </c>
      <c r="D5204" s="146">
        <v>174.44</v>
      </c>
    </row>
    <row r="5205" spans="1:4" ht="27">
      <c r="A5205" s="143">
        <v>103029</v>
      </c>
      <c r="B5205" s="144" t="s">
        <v>10946</v>
      </c>
      <c r="C5205" s="143" t="s">
        <v>14</v>
      </c>
      <c r="D5205" s="146">
        <v>37.07</v>
      </c>
    </row>
    <row r="5206" spans="1:4" ht="40.5">
      <c r="A5206" s="143">
        <v>103036</v>
      </c>
      <c r="B5206" s="144" t="s">
        <v>10947</v>
      </c>
      <c r="C5206" s="143" t="s">
        <v>14</v>
      </c>
      <c r="D5206" s="146">
        <v>18.12</v>
      </c>
    </row>
    <row r="5207" spans="1:4" ht="40.5">
      <c r="A5207" s="143">
        <v>103037</v>
      </c>
      <c r="B5207" s="144" t="s">
        <v>10948</v>
      </c>
      <c r="C5207" s="143" t="s">
        <v>14</v>
      </c>
      <c r="D5207" s="146">
        <v>35.69</v>
      </c>
    </row>
    <row r="5208" spans="1:4" ht="40.5">
      <c r="A5208" s="143">
        <v>103038</v>
      </c>
      <c r="B5208" s="144" t="s">
        <v>10949</v>
      </c>
      <c r="C5208" s="143" t="s">
        <v>14</v>
      </c>
      <c r="D5208" s="146">
        <v>47.77</v>
      </c>
    </row>
    <row r="5209" spans="1:4" ht="40.5">
      <c r="A5209" s="143">
        <v>103039</v>
      </c>
      <c r="B5209" s="144" t="s">
        <v>10950</v>
      </c>
      <c r="C5209" s="143" t="s">
        <v>14</v>
      </c>
      <c r="D5209" s="146">
        <v>52.05</v>
      </c>
    </row>
    <row r="5210" spans="1:4" ht="40.5">
      <c r="A5210" s="143">
        <v>103040</v>
      </c>
      <c r="B5210" s="144" t="s">
        <v>10951</v>
      </c>
      <c r="C5210" s="143" t="s">
        <v>14</v>
      </c>
      <c r="D5210" s="146">
        <v>77.27</v>
      </c>
    </row>
    <row r="5211" spans="1:4" ht="40.5">
      <c r="A5211" s="143">
        <v>103041</v>
      </c>
      <c r="B5211" s="144" t="s">
        <v>10952</v>
      </c>
      <c r="C5211" s="143" t="s">
        <v>14</v>
      </c>
      <c r="D5211" s="146">
        <v>15.12</v>
      </c>
    </row>
    <row r="5212" spans="1:4" ht="40.5">
      <c r="A5212" s="143">
        <v>103042</v>
      </c>
      <c r="B5212" s="144" t="s">
        <v>10953</v>
      </c>
      <c r="C5212" s="143" t="s">
        <v>14</v>
      </c>
      <c r="D5212" s="146">
        <v>18.73</v>
      </c>
    </row>
    <row r="5213" spans="1:4" ht="40.5">
      <c r="A5213" s="143">
        <v>103043</v>
      </c>
      <c r="B5213" s="144" t="s">
        <v>10954</v>
      </c>
      <c r="C5213" s="143" t="s">
        <v>14</v>
      </c>
      <c r="D5213" s="146">
        <v>17.440000000000001</v>
      </c>
    </row>
    <row r="5214" spans="1:4" ht="40.5">
      <c r="A5214" s="143">
        <v>103044</v>
      </c>
      <c r="B5214" s="144" t="s">
        <v>10955</v>
      </c>
      <c r="C5214" s="143" t="s">
        <v>14</v>
      </c>
      <c r="D5214" s="146">
        <v>23.56</v>
      </c>
    </row>
    <row r="5215" spans="1:4" ht="40.5">
      <c r="A5215" s="143">
        <v>103045</v>
      </c>
      <c r="B5215" s="144" t="s">
        <v>10956</v>
      </c>
      <c r="C5215" s="143" t="s">
        <v>14</v>
      </c>
      <c r="D5215" s="146">
        <v>7.49</v>
      </c>
    </row>
    <row r="5216" spans="1:4" ht="40.5">
      <c r="A5216" s="143">
        <v>103046</v>
      </c>
      <c r="B5216" s="144" t="s">
        <v>10957</v>
      </c>
      <c r="C5216" s="143" t="s">
        <v>14</v>
      </c>
      <c r="D5216" s="146">
        <v>17.75</v>
      </c>
    </row>
    <row r="5217" spans="1:4" ht="40.5">
      <c r="A5217" s="143">
        <v>103047</v>
      </c>
      <c r="B5217" s="144" t="s">
        <v>10958</v>
      </c>
      <c r="C5217" s="143" t="s">
        <v>14</v>
      </c>
      <c r="D5217" s="146">
        <v>18.97</v>
      </c>
    </row>
    <row r="5218" spans="1:4" ht="40.5">
      <c r="A5218" s="143">
        <v>103048</v>
      </c>
      <c r="B5218" s="144" t="s">
        <v>10959</v>
      </c>
      <c r="C5218" s="143" t="s">
        <v>14</v>
      </c>
      <c r="D5218" s="146">
        <v>14.36</v>
      </c>
    </row>
    <row r="5219" spans="1:4" ht="40.5">
      <c r="A5219" s="143">
        <v>103049</v>
      </c>
      <c r="B5219" s="144" t="s">
        <v>10960</v>
      </c>
      <c r="C5219" s="143" t="s">
        <v>14</v>
      </c>
      <c r="D5219" s="146">
        <v>15.74</v>
      </c>
    </row>
    <row r="5220" spans="1:4" ht="27">
      <c r="A5220" s="143">
        <v>103050</v>
      </c>
      <c r="B5220" s="144" t="s">
        <v>10961</v>
      </c>
      <c r="C5220" s="143" t="s">
        <v>14</v>
      </c>
      <c r="D5220" s="146">
        <v>20.36</v>
      </c>
    </row>
    <row r="5221" spans="1:4" ht="27">
      <c r="A5221" s="143">
        <v>103051</v>
      </c>
      <c r="B5221" s="144" t="s">
        <v>10962</v>
      </c>
      <c r="C5221" s="143" t="s">
        <v>14</v>
      </c>
      <c r="D5221" s="146">
        <v>24.97</v>
      </c>
    </row>
    <row r="5222" spans="1:4" ht="27">
      <c r="A5222" s="143">
        <v>103052</v>
      </c>
      <c r="B5222" s="144" t="s">
        <v>10963</v>
      </c>
      <c r="C5222" s="143" t="s">
        <v>14</v>
      </c>
      <c r="D5222" s="146">
        <v>35.1</v>
      </c>
    </row>
    <row r="5223" spans="1:4" ht="54">
      <c r="A5223" s="143">
        <v>95634</v>
      </c>
      <c r="B5223" s="144" t="s">
        <v>6513</v>
      </c>
      <c r="C5223" s="143" t="s">
        <v>14</v>
      </c>
      <c r="D5223" s="146">
        <v>168.33</v>
      </c>
    </row>
    <row r="5224" spans="1:4" ht="54">
      <c r="A5224" s="143">
        <v>95635</v>
      </c>
      <c r="B5224" s="144" t="s">
        <v>6514</v>
      </c>
      <c r="C5224" s="143" t="s">
        <v>14</v>
      </c>
      <c r="D5224" s="146">
        <v>179.57</v>
      </c>
    </row>
    <row r="5225" spans="1:4" ht="54">
      <c r="A5225" s="143">
        <v>95636</v>
      </c>
      <c r="B5225" s="144" t="s">
        <v>10964</v>
      </c>
      <c r="C5225" s="143" t="s">
        <v>14</v>
      </c>
      <c r="D5225" s="146">
        <v>297.27</v>
      </c>
    </row>
    <row r="5226" spans="1:4" ht="54">
      <c r="A5226" s="143">
        <v>95637</v>
      </c>
      <c r="B5226" s="144" t="s">
        <v>6515</v>
      </c>
      <c r="C5226" s="143" t="s">
        <v>14</v>
      </c>
      <c r="D5226" s="146">
        <v>454.83</v>
      </c>
    </row>
    <row r="5227" spans="1:4" ht="54">
      <c r="A5227" s="143">
        <v>95638</v>
      </c>
      <c r="B5227" s="144" t="s">
        <v>6516</v>
      </c>
      <c r="C5227" s="143" t="s">
        <v>14</v>
      </c>
      <c r="D5227" s="146">
        <v>551.34</v>
      </c>
    </row>
    <row r="5228" spans="1:4" ht="54">
      <c r="A5228" s="143">
        <v>95639</v>
      </c>
      <c r="B5228" s="144" t="s">
        <v>6517</v>
      </c>
      <c r="C5228" s="143" t="s">
        <v>14</v>
      </c>
      <c r="D5228" s="146">
        <v>710.21</v>
      </c>
    </row>
    <row r="5229" spans="1:4" ht="67.5">
      <c r="A5229" s="143">
        <v>95641</v>
      </c>
      <c r="B5229" s="144" t="s">
        <v>6518</v>
      </c>
      <c r="C5229" s="143" t="s">
        <v>14</v>
      </c>
      <c r="D5229" s="146">
        <v>285.13</v>
      </c>
    </row>
    <row r="5230" spans="1:4" ht="67.5">
      <c r="A5230" s="143">
        <v>95642</v>
      </c>
      <c r="B5230" s="144" t="s">
        <v>6519</v>
      </c>
      <c r="C5230" s="143" t="s">
        <v>14</v>
      </c>
      <c r="D5230" s="146">
        <v>421.02</v>
      </c>
    </row>
    <row r="5231" spans="1:4" ht="67.5">
      <c r="A5231" s="143">
        <v>95643</v>
      </c>
      <c r="B5231" s="144" t="s">
        <v>6520</v>
      </c>
      <c r="C5231" s="143" t="s">
        <v>14</v>
      </c>
      <c r="D5231" s="146">
        <v>550.91</v>
      </c>
    </row>
    <row r="5232" spans="1:4" ht="67.5">
      <c r="A5232" s="143">
        <v>95644</v>
      </c>
      <c r="B5232" s="144" t="s">
        <v>6521</v>
      </c>
      <c r="C5232" s="143" t="s">
        <v>14</v>
      </c>
      <c r="D5232" s="146">
        <v>211.79</v>
      </c>
    </row>
    <row r="5233" spans="1:4" ht="67.5">
      <c r="A5233" s="143">
        <v>95645</v>
      </c>
      <c r="B5233" s="144" t="s">
        <v>6522</v>
      </c>
      <c r="C5233" s="143" t="s">
        <v>14</v>
      </c>
      <c r="D5233" s="146">
        <v>387.62</v>
      </c>
    </row>
    <row r="5234" spans="1:4" ht="67.5">
      <c r="A5234" s="143">
        <v>95646</v>
      </c>
      <c r="B5234" s="144" t="s">
        <v>6523</v>
      </c>
      <c r="C5234" s="143" t="s">
        <v>14</v>
      </c>
      <c r="D5234" s="146">
        <v>577.57000000000005</v>
      </c>
    </row>
    <row r="5235" spans="1:4" ht="67.5">
      <c r="A5235" s="143">
        <v>95647</v>
      </c>
      <c r="B5235" s="144" t="s">
        <v>6524</v>
      </c>
      <c r="C5235" s="143" t="s">
        <v>14</v>
      </c>
      <c r="D5235" s="146">
        <v>757.35</v>
      </c>
    </row>
    <row r="5236" spans="1:4" ht="27">
      <c r="A5236" s="143">
        <v>95673</v>
      </c>
      <c r="B5236" s="144" t="s">
        <v>6525</v>
      </c>
      <c r="C5236" s="143" t="s">
        <v>14</v>
      </c>
      <c r="D5236" s="146">
        <v>131.43</v>
      </c>
    </row>
    <row r="5237" spans="1:4" ht="27">
      <c r="A5237" s="143">
        <v>95674</v>
      </c>
      <c r="B5237" s="144" t="s">
        <v>6526</v>
      </c>
      <c r="C5237" s="143" t="s">
        <v>14</v>
      </c>
      <c r="D5237" s="146">
        <v>139.86000000000001</v>
      </c>
    </row>
    <row r="5238" spans="1:4" ht="27">
      <c r="A5238" s="143">
        <v>95675</v>
      </c>
      <c r="B5238" s="144" t="s">
        <v>6527</v>
      </c>
      <c r="C5238" s="143" t="s">
        <v>14</v>
      </c>
      <c r="D5238" s="146">
        <v>171.2</v>
      </c>
    </row>
    <row r="5239" spans="1:4" ht="40.5">
      <c r="A5239" s="143">
        <v>95676</v>
      </c>
      <c r="B5239" s="144" t="s">
        <v>6528</v>
      </c>
      <c r="C5239" s="143" t="s">
        <v>14</v>
      </c>
      <c r="D5239" s="146">
        <v>121.15</v>
      </c>
    </row>
    <row r="5240" spans="1:4" ht="67.5">
      <c r="A5240" s="143">
        <v>97741</v>
      </c>
      <c r="B5240" s="144" t="s">
        <v>6529</v>
      </c>
      <c r="C5240" s="143" t="s">
        <v>14</v>
      </c>
      <c r="D5240" s="146">
        <v>159.99</v>
      </c>
    </row>
    <row r="5241" spans="1:4" ht="27">
      <c r="A5241" s="143">
        <v>90436</v>
      </c>
      <c r="B5241" s="144" t="s">
        <v>3192</v>
      </c>
      <c r="C5241" s="143" t="s">
        <v>14</v>
      </c>
      <c r="D5241" s="146">
        <v>11.08</v>
      </c>
    </row>
    <row r="5242" spans="1:4" ht="40.5">
      <c r="A5242" s="143">
        <v>90437</v>
      </c>
      <c r="B5242" s="144" t="s">
        <v>3193</v>
      </c>
      <c r="C5242" s="143" t="s">
        <v>14</v>
      </c>
      <c r="D5242" s="146">
        <v>26.92</v>
      </c>
    </row>
    <row r="5243" spans="1:4" ht="27">
      <c r="A5243" s="143">
        <v>90438</v>
      </c>
      <c r="B5243" s="144" t="s">
        <v>3194</v>
      </c>
      <c r="C5243" s="143" t="s">
        <v>14</v>
      </c>
      <c r="D5243" s="146">
        <v>38.590000000000003</v>
      </c>
    </row>
    <row r="5244" spans="1:4" ht="27">
      <c r="A5244" s="143">
        <v>90439</v>
      </c>
      <c r="B5244" s="144" t="s">
        <v>3195</v>
      </c>
      <c r="C5244" s="143" t="s">
        <v>14</v>
      </c>
      <c r="D5244" s="146">
        <v>44.45</v>
      </c>
    </row>
    <row r="5245" spans="1:4" ht="40.5">
      <c r="A5245" s="143">
        <v>90440</v>
      </c>
      <c r="B5245" s="144" t="s">
        <v>3196</v>
      </c>
      <c r="C5245" s="143" t="s">
        <v>14</v>
      </c>
      <c r="D5245" s="146">
        <v>71.180000000000007</v>
      </c>
    </row>
    <row r="5246" spans="1:4" ht="27">
      <c r="A5246" s="143">
        <v>90441</v>
      </c>
      <c r="B5246" s="144" t="s">
        <v>3197</v>
      </c>
      <c r="C5246" s="143" t="s">
        <v>14</v>
      </c>
      <c r="D5246" s="146">
        <v>90.93</v>
      </c>
    </row>
    <row r="5247" spans="1:4" ht="40.5">
      <c r="A5247" s="143">
        <v>90443</v>
      </c>
      <c r="B5247" s="144" t="s">
        <v>3198</v>
      </c>
      <c r="C5247" s="143" t="s">
        <v>10</v>
      </c>
      <c r="D5247" s="146">
        <v>10.07</v>
      </c>
    </row>
    <row r="5248" spans="1:4" ht="40.5">
      <c r="A5248" s="143">
        <v>90444</v>
      </c>
      <c r="B5248" s="144" t="s">
        <v>3199</v>
      </c>
      <c r="C5248" s="143" t="s">
        <v>10</v>
      </c>
      <c r="D5248" s="146">
        <v>19.059999999999999</v>
      </c>
    </row>
    <row r="5249" spans="1:4" ht="54">
      <c r="A5249" s="143">
        <v>90445</v>
      </c>
      <c r="B5249" s="144" t="s">
        <v>4469</v>
      </c>
      <c r="C5249" s="143" t="s">
        <v>10</v>
      </c>
      <c r="D5249" s="146">
        <v>20.36</v>
      </c>
    </row>
    <row r="5250" spans="1:4" ht="40.5">
      <c r="A5250" s="143">
        <v>90446</v>
      </c>
      <c r="B5250" s="144" t="s">
        <v>4470</v>
      </c>
      <c r="C5250" s="143" t="s">
        <v>10</v>
      </c>
      <c r="D5250" s="146">
        <v>22.12</v>
      </c>
    </row>
    <row r="5251" spans="1:4" ht="40.5">
      <c r="A5251" s="143">
        <v>90447</v>
      </c>
      <c r="B5251" s="144" t="s">
        <v>3200</v>
      </c>
      <c r="C5251" s="143" t="s">
        <v>10</v>
      </c>
      <c r="D5251" s="146">
        <v>5.05</v>
      </c>
    </row>
    <row r="5252" spans="1:4" ht="40.5">
      <c r="A5252" s="143">
        <v>90451</v>
      </c>
      <c r="B5252" s="144" t="s">
        <v>6530</v>
      </c>
      <c r="C5252" s="143" t="s">
        <v>14</v>
      </c>
      <c r="D5252" s="146">
        <v>3.41</v>
      </c>
    </row>
    <row r="5253" spans="1:4" ht="40.5">
      <c r="A5253" s="143">
        <v>90452</v>
      </c>
      <c r="B5253" s="144" t="s">
        <v>6531</v>
      </c>
      <c r="C5253" s="143" t="s">
        <v>14</v>
      </c>
      <c r="D5253" s="146">
        <v>14</v>
      </c>
    </row>
    <row r="5254" spans="1:4" ht="40.5">
      <c r="A5254" s="143">
        <v>90453</v>
      </c>
      <c r="B5254" s="144" t="s">
        <v>3201</v>
      </c>
      <c r="C5254" s="143" t="s">
        <v>14</v>
      </c>
      <c r="D5254" s="146">
        <v>2.66</v>
      </c>
    </row>
    <row r="5255" spans="1:4" ht="40.5">
      <c r="A5255" s="143">
        <v>90454</v>
      </c>
      <c r="B5255" s="144" t="s">
        <v>3202</v>
      </c>
      <c r="C5255" s="143" t="s">
        <v>14</v>
      </c>
      <c r="D5255" s="146">
        <v>5.0199999999999996</v>
      </c>
    </row>
    <row r="5256" spans="1:4" ht="27">
      <c r="A5256" s="143">
        <v>90455</v>
      </c>
      <c r="B5256" s="144" t="s">
        <v>4269</v>
      </c>
      <c r="C5256" s="143" t="s">
        <v>14</v>
      </c>
      <c r="D5256" s="146">
        <v>6.39</v>
      </c>
    </row>
    <row r="5257" spans="1:4" ht="27">
      <c r="A5257" s="143">
        <v>90456</v>
      </c>
      <c r="B5257" s="144" t="s">
        <v>3437</v>
      </c>
      <c r="C5257" s="143" t="s">
        <v>14</v>
      </c>
      <c r="D5257" s="146">
        <v>3.23</v>
      </c>
    </row>
    <row r="5258" spans="1:4" ht="40.5">
      <c r="A5258" s="143">
        <v>90457</v>
      </c>
      <c r="B5258" s="144" t="s">
        <v>3438</v>
      </c>
      <c r="C5258" s="143" t="s">
        <v>14</v>
      </c>
      <c r="D5258" s="146">
        <v>7.37</v>
      </c>
    </row>
    <row r="5259" spans="1:4" ht="40.5">
      <c r="A5259" s="143">
        <v>90458</v>
      </c>
      <c r="B5259" s="144" t="s">
        <v>4471</v>
      </c>
      <c r="C5259" s="143" t="s">
        <v>14</v>
      </c>
      <c r="D5259" s="146">
        <v>20.92</v>
      </c>
    </row>
    <row r="5260" spans="1:4" ht="40.5">
      <c r="A5260" s="143">
        <v>90459</v>
      </c>
      <c r="B5260" s="144" t="s">
        <v>4472</v>
      </c>
      <c r="C5260" s="143" t="s">
        <v>14</v>
      </c>
      <c r="D5260" s="146">
        <v>29.51</v>
      </c>
    </row>
    <row r="5261" spans="1:4" ht="54">
      <c r="A5261" s="143">
        <v>90460</v>
      </c>
      <c r="B5261" s="144" t="s">
        <v>10965</v>
      </c>
      <c r="C5261" s="143" t="s">
        <v>10</v>
      </c>
      <c r="D5261" s="146">
        <v>11.76</v>
      </c>
    </row>
    <row r="5262" spans="1:4" ht="54">
      <c r="A5262" s="143">
        <v>90461</v>
      </c>
      <c r="B5262" s="144" t="s">
        <v>10966</v>
      </c>
      <c r="C5262" s="143" t="s">
        <v>10</v>
      </c>
      <c r="D5262" s="146">
        <v>7.42</v>
      </c>
    </row>
    <row r="5263" spans="1:4" ht="54">
      <c r="A5263" s="143">
        <v>90462</v>
      </c>
      <c r="B5263" s="144" t="s">
        <v>10967</v>
      </c>
      <c r="C5263" s="143" t="s">
        <v>10</v>
      </c>
      <c r="D5263" s="146">
        <v>1.52</v>
      </c>
    </row>
    <row r="5264" spans="1:4" ht="54">
      <c r="A5264" s="143">
        <v>90463</v>
      </c>
      <c r="B5264" s="144" t="s">
        <v>10968</v>
      </c>
      <c r="C5264" s="143" t="s">
        <v>10</v>
      </c>
      <c r="D5264" s="146">
        <v>1.29</v>
      </c>
    </row>
    <row r="5265" spans="1:4" ht="40.5">
      <c r="A5265" s="143">
        <v>90466</v>
      </c>
      <c r="B5265" s="144" t="s">
        <v>3203</v>
      </c>
      <c r="C5265" s="143" t="s">
        <v>10</v>
      </c>
      <c r="D5265" s="146">
        <v>10.66</v>
      </c>
    </row>
    <row r="5266" spans="1:4" ht="54">
      <c r="A5266" s="143">
        <v>90467</v>
      </c>
      <c r="B5266" s="144" t="s">
        <v>3204</v>
      </c>
      <c r="C5266" s="143" t="s">
        <v>10</v>
      </c>
      <c r="D5266" s="146">
        <v>16.91</v>
      </c>
    </row>
    <row r="5267" spans="1:4" ht="40.5">
      <c r="A5267" s="143">
        <v>90468</v>
      </c>
      <c r="B5267" s="144" t="s">
        <v>4473</v>
      </c>
      <c r="C5267" s="143" t="s">
        <v>10</v>
      </c>
      <c r="D5267" s="146">
        <v>5.0199999999999996</v>
      </c>
    </row>
    <row r="5268" spans="1:4" ht="54">
      <c r="A5268" s="143">
        <v>90469</v>
      </c>
      <c r="B5268" s="144" t="s">
        <v>4474</v>
      </c>
      <c r="C5268" s="143" t="s">
        <v>10</v>
      </c>
      <c r="D5268" s="146">
        <v>8.08</v>
      </c>
    </row>
    <row r="5269" spans="1:4" ht="40.5">
      <c r="A5269" s="143">
        <v>90470</v>
      </c>
      <c r="B5269" s="144" t="s">
        <v>4475</v>
      </c>
      <c r="C5269" s="143" t="s">
        <v>10</v>
      </c>
      <c r="D5269" s="146">
        <v>11.33</v>
      </c>
    </row>
    <row r="5270" spans="1:4" ht="54">
      <c r="A5270" s="143">
        <v>91166</v>
      </c>
      <c r="B5270" s="144" t="s">
        <v>4476</v>
      </c>
      <c r="C5270" s="143" t="s">
        <v>10</v>
      </c>
      <c r="D5270" s="146">
        <v>3.73</v>
      </c>
    </row>
    <row r="5271" spans="1:4" ht="54">
      <c r="A5271" s="143">
        <v>91167</v>
      </c>
      <c r="B5271" s="144" t="s">
        <v>4477</v>
      </c>
      <c r="C5271" s="143" t="s">
        <v>10</v>
      </c>
      <c r="D5271" s="146">
        <v>11.35</v>
      </c>
    </row>
    <row r="5272" spans="1:4" ht="67.5">
      <c r="A5272" s="143">
        <v>91168</v>
      </c>
      <c r="B5272" s="144" t="s">
        <v>4478</v>
      </c>
      <c r="C5272" s="143" t="s">
        <v>10</v>
      </c>
      <c r="D5272" s="146">
        <v>8.68</v>
      </c>
    </row>
    <row r="5273" spans="1:4" ht="54">
      <c r="A5273" s="143">
        <v>91169</v>
      </c>
      <c r="B5273" s="144" t="s">
        <v>4479</v>
      </c>
      <c r="C5273" s="143" t="s">
        <v>10</v>
      </c>
      <c r="D5273" s="146">
        <v>10.25</v>
      </c>
    </row>
    <row r="5274" spans="1:4" ht="81">
      <c r="A5274" s="143">
        <v>91170</v>
      </c>
      <c r="B5274" s="144" t="s">
        <v>3439</v>
      </c>
      <c r="C5274" s="143" t="s">
        <v>10</v>
      </c>
      <c r="D5274" s="146">
        <v>2.92</v>
      </c>
    </row>
    <row r="5275" spans="1:4" ht="81">
      <c r="A5275" s="143">
        <v>91171</v>
      </c>
      <c r="B5275" s="144" t="s">
        <v>4480</v>
      </c>
      <c r="C5275" s="143" t="s">
        <v>10</v>
      </c>
      <c r="D5275" s="146">
        <v>3.69</v>
      </c>
    </row>
    <row r="5276" spans="1:4" ht="67.5">
      <c r="A5276" s="143">
        <v>91172</v>
      </c>
      <c r="B5276" s="144" t="s">
        <v>4481</v>
      </c>
      <c r="C5276" s="143" t="s">
        <v>10</v>
      </c>
      <c r="D5276" s="146">
        <v>5.41</v>
      </c>
    </row>
    <row r="5277" spans="1:4" ht="67.5">
      <c r="A5277" s="143">
        <v>91173</v>
      </c>
      <c r="B5277" s="144" t="s">
        <v>3454</v>
      </c>
      <c r="C5277" s="143" t="s">
        <v>10</v>
      </c>
      <c r="D5277" s="146">
        <v>1.48</v>
      </c>
    </row>
    <row r="5278" spans="1:4" ht="67.5">
      <c r="A5278" s="143">
        <v>91174</v>
      </c>
      <c r="B5278" s="144" t="s">
        <v>4482</v>
      </c>
      <c r="C5278" s="143" t="s">
        <v>10</v>
      </c>
      <c r="D5278" s="146">
        <v>2.93</v>
      </c>
    </row>
    <row r="5279" spans="1:4" ht="67.5">
      <c r="A5279" s="143">
        <v>91175</v>
      </c>
      <c r="B5279" s="144" t="s">
        <v>4483</v>
      </c>
      <c r="C5279" s="143" t="s">
        <v>10</v>
      </c>
      <c r="D5279" s="146">
        <v>4.75</v>
      </c>
    </row>
    <row r="5280" spans="1:4" ht="67.5">
      <c r="A5280" s="143">
        <v>91176</v>
      </c>
      <c r="B5280" s="144" t="s">
        <v>6532</v>
      </c>
      <c r="C5280" s="143" t="s">
        <v>10</v>
      </c>
      <c r="D5280" s="146">
        <v>25.47</v>
      </c>
    </row>
    <row r="5281" spans="1:4" ht="67.5">
      <c r="A5281" s="143">
        <v>91177</v>
      </c>
      <c r="B5281" s="144" t="s">
        <v>6533</v>
      </c>
      <c r="C5281" s="143" t="s">
        <v>10</v>
      </c>
      <c r="D5281" s="146">
        <v>11.93</v>
      </c>
    </row>
    <row r="5282" spans="1:4" ht="54">
      <c r="A5282" s="143">
        <v>91178</v>
      </c>
      <c r="B5282" s="144" t="s">
        <v>6534</v>
      </c>
      <c r="C5282" s="143" t="s">
        <v>10</v>
      </c>
      <c r="D5282" s="146">
        <v>14.22</v>
      </c>
    </row>
    <row r="5283" spans="1:4" ht="67.5">
      <c r="A5283" s="143">
        <v>91179</v>
      </c>
      <c r="B5283" s="144" t="s">
        <v>6535</v>
      </c>
      <c r="C5283" s="143" t="s">
        <v>10</v>
      </c>
      <c r="D5283" s="146">
        <v>6.52</v>
      </c>
    </row>
    <row r="5284" spans="1:4" ht="81">
      <c r="A5284" s="143">
        <v>91180</v>
      </c>
      <c r="B5284" s="144" t="s">
        <v>6536</v>
      </c>
      <c r="C5284" s="143" t="s">
        <v>10</v>
      </c>
      <c r="D5284" s="146">
        <v>6.01</v>
      </c>
    </row>
    <row r="5285" spans="1:4" ht="67.5">
      <c r="A5285" s="143">
        <v>91181</v>
      </c>
      <c r="B5285" s="144" t="s">
        <v>6537</v>
      </c>
      <c r="C5285" s="143" t="s">
        <v>10</v>
      </c>
      <c r="D5285" s="146">
        <v>6.51</v>
      </c>
    </row>
    <row r="5286" spans="1:4" ht="54">
      <c r="A5286" s="143">
        <v>91182</v>
      </c>
      <c r="B5286" s="144" t="s">
        <v>4484</v>
      </c>
      <c r="C5286" s="143" t="s">
        <v>10</v>
      </c>
      <c r="D5286" s="146">
        <v>22.37</v>
      </c>
    </row>
    <row r="5287" spans="1:4" ht="67.5">
      <c r="A5287" s="143">
        <v>91183</v>
      </c>
      <c r="B5287" s="144" t="s">
        <v>4485</v>
      </c>
      <c r="C5287" s="143" t="s">
        <v>10</v>
      </c>
      <c r="D5287" s="146">
        <v>10.94</v>
      </c>
    </row>
    <row r="5288" spans="1:4" ht="54">
      <c r="A5288" s="143">
        <v>91184</v>
      </c>
      <c r="B5288" s="144" t="s">
        <v>4486</v>
      </c>
      <c r="C5288" s="143" t="s">
        <v>10</v>
      </c>
      <c r="D5288" s="146">
        <v>10.119999999999999</v>
      </c>
    </row>
    <row r="5289" spans="1:4" ht="67.5">
      <c r="A5289" s="143">
        <v>91185</v>
      </c>
      <c r="B5289" s="144" t="s">
        <v>4267</v>
      </c>
      <c r="C5289" s="143" t="s">
        <v>10</v>
      </c>
      <c r="D5289" s="146">
        <v>5.73</v>
      </c>
    </row>
    <row r="5290" spans="1:4" ht="67.5">
      <c r="A5290" s="143">
        <v>91186</v>
      </c>
      <c r="B5290" s="144" t="s">
        <v>4268</v>
      </c>
      <c r="C5290" s="143" t="s">
        <v>10</v>
      </c>
      <c r="D5290" s="146">
        <v>4.66</v>
      </c>
    </row>
    <row r="5291" spans="1:4" ht="67.5">
      <c r="A5291" s="143">
        <v>91187</v>
      </c>
      <c r="B5291" s="144" t="s">
        <v>4270</v>
      </c>
      <c r="C5291" s="143" t="s">
        <v>10</v>
      </c>
      <c r="D5291" s="146">
        <v>5.34</v>
      </c>
    </row>
    <row r="5292" spans="1:4" ht="40.5">
      <c r="A5292" s="143">
        <v>91188</v>
      </c>
      <c r="B5292" s="144" t="s">
        <v>4487</v>
      </c>
      <c r="C5292" s="143" t="s">
        <v>14</v>
      </c>
      <c r="D5292" s="146">
        <v>6.39</v>
      </c>
    </row>
    <row r="5293" spans="1:4" ht="54">
      <c r="A5293" s="143">
        <v>91189</v>
      </c>
      <c r="B5293" s="144" t="s">
        <v>3205</v>
      </c>
      <c r="C5293" s="143" t="s">
        <v>14</v>
      </c>
      <c r="D5293" s="146">
        <v>52.43</v>
      </c>
    </row>
    <row r="5294" spans="1:4" ht="40.5">
      <c r="A5294" s="143">
        <v>91190</v>
      </c>
      <c r="B5294" s="144" t="s">
        <v>3206</v>
      </c>
      <c r="C5294" s="143" t="s">
        <v>14</v>
      </c>
      <c r="D5294" s="146">
        <v>4.0999999999999996</v>
      </c>
    </row>
    <row r="5295" spans="1:4" ht="40.5">
      <c r="A5295" s="143">
        <v>91191</v>
      </c>
      <c r="B5295" s="144" t="s">
        <v>3207</v>
      </c>
      <c r="C5295" s="143" t="s">
        <v>14</v>
      </c>
      <c r="D5295" s="146">
        <v>4.33</v>
      </c>
    </row>
    <row r="5296" spans="1:4" ht="27">
      <c r="A5296" s="143">
        <v>91192</v>
      </c>
      <c r="B5296" s="144" t="s">
        <v>3208</v>
      </c>
      <c r="C5296" s="143" t="s">
        <v>14</v>
      </c>
      <c r="D5296" s="146">
        <v>4.7699999999999996</v>
      </c>
    </row>
    <row r="5297" spans="1:4" ht="54">
      <c r="A5297" s="143">
        <v>91222</v>
      </c>
      <c r="B5297" s="144" t="s">
        <v>3209</v>
      </c>
      <c r="C5297" s="143" t="s">
        <v>10</v>
      </c>
      <c r="D5297" s="146">
        <v>10.85</v>
      </c>
    </row>
    <row r="5298" spans="1:4" ht="67.5">
      <c r="A5298" s="143">
        <v>94480</v>
      </c>
      <c r="B5298" s="144" t="s">
        <v>4488</v>
      </c>
      <c r="C5298" s="143" t="s">
        <v>14</v>
      </c>
      <c r="D5298" s="146">
        <v>2180.27</v>
      </c>
    </row>
    <row r="5299" spans="1:4" ht="67.5">
      <c r="A5299" s="143">
        <v>94481</v>
      </c>
      <c r="B5299" s="144" t="s">
        <v>4489</v>
      </c>
      <c r="C5299" s="143" t="s">
        <v>14</v>
      </c>
      <c r="D5299" s="146">
        <v>1524.43</v>
      </c>
    </row>
    <row r="5300" spans="1:4" ht="67.5">
      <c r="A5300" s="143">
        <v>94482</v>
      </c>
      <c r="B5300" s="144" t="s">
        <v>4490</v>
      </c>
      <c r="C5300" s="143" t="s">
        <v>14</v>
      </c>
      <c r="D5300" s="146">
        <v>1202.92</v>
      </c>
    </row>
    <row r="5301" spans="1:4" ht="67.5">
      <c r="A5301" s="143">
        <v>94483</v>
      </c>
      <c r="B5301" s="144" t="s">
        <v>4491</v>
      </c>
      <c r="C5301" s="143" t="s">
        <v>14</v>
      </c>
      <c r="D5301" s="146">
        <v>1011.08</v>
      </c>
    </row>
    <row r="5302" spans="1:4" ht="27">
      <c r="A5302" s="143">
        <v>95541</v>
      </c>
      <c r="B5302" s="144" t="s">
        <v>4802</v>
      </c>
      <c r="C5302" s="143" t="s">
        <v>14</v>
      </c>
      <c r="D5302" s="146">
        <v>3.59</v>
      </c>
    </row>
    <row r="5303" spans="1:4" ht="54">
      <c r="A5303" s="143">
        <v>96559</v>
      </c>
      <c r="B5303" s="144" t="s">
        <v>10969</v>
      </c>
      <c r="C5303" s="143" t="s">
        <v>11</v>
      </c>
      <c r="D5303" s="146">
        <v>32.58</v>
      </c>
    </row>
    <row r="5304" spans="1:4" ht="54">
      <c r="A5304" s="143">
        <v>96560</v>
      </c>
      <c r="B5304" s="144" t="s">
        <v>10970</v>
      </c>
      <c r="C5304" s="143" t="s">
        <v>11</v>
      </c>
      <c r="D5304" s="146">
        <v>21.92</v>
      </c>
    </row>
    <row r="5305" spans="1:4" ht="54">
      <c r="A5305" s="143">
        <v>96561</v>
      </c>
      <c r="B5305" s="144" t="s">
        <v>10971</v>
      </c>
      <c r="C5305" s="143" t="s">
        <v>11</v>
      </c>
      <c r="D5305" s="146">
        <v>16.62</v>
      </c>
    </row>
    <row r="5306" spans="1:4" ht="81">
      <c r="A5306" s="143">
        <v>96562</v>
      </c>
      <c r="B5306" s="144" t="s">
        <v>10972</v>
      </c>
      <c r="C5306" s="143" t="s">
        <v>10</v>
      </c>
      <c r="D5306" s="146">
        <v>19.98</v>
      </c>
    </row>
    <row r="5307" spans="1:4" ht="81">
      <c r="A5307" s="143">
        <v>96563</v>
      </c>
      <c r="B5307" s="144" t="s">
        <v>10973</v>
      </c>
      <c r="C5307" s="143" t="s">
        <v>10</v>
      </c>
      <c r="D5307" s="146">
        <v>26.03</v>
      </c>
    </row>
    <row r="5308" spans="1:4" ht="67.5">
      <c r="A5308" s="143">
        <v>101802</v>
      </c>
      <c r="B5308" s="144" t="s">
        <v>10974</v>
      </c>
      <c r="C5308" s="143" t="s">
        <v>14</v>
      </c>
      <c r="D5308" s="146">
        <v>1509.71</v>
      </c>
    </row>
    <row r="5309" spans="1:4" ht="54">
      <c r="A5309" s="143">
        <v>101803</v>
      </c>
      <c r="B5309" s="144" t="s">
        <v>10975</v>
      </c>
      <c r="C5309" s="143" t="s">
        <v>14</v>
      </c>
      <c r="D5309" s="146">
        <v>951.23</v>
      </c>
    </row>
    <row r="5310" spans="1:4" ht="54">
      <c r="A5310" s="143">
        <v>101804</v>
      </c>
      <c r="B5310" s="144" t="s">
        <v>10976</v>
      </c>
      <c r="C5310" s="143" t="s">
        <v>14</v>
      </c>
      <c r="D5310" s="146">
        <v>1211.6199999999999</v>
      </c>
    </row>
    <row r="5311" spans="1:4" ht="67.5">
      <c r="A5311" s="143">
        <v>101805</v>
      </c>
      <c r="B5311" s="144" t="s">
        <v>10977</v>
      </c>
      <c r="C5311" s="143" t="s">
        <v>14</v>
      </c>
      <c r="D5311" s="146">
        <v>1546.72</v>
      </c>
    </row>
    <row r="5312" spans="1:4" ht="40.5">
      <c r="A5312" s="143">
        <v>102111</v>
      </c>
      <c r="B5312" s="144" t="s">
        <v>10978</v>
      </c>
      <c r="C5312" s="143" t="s">
        <v>14</v>
      </c>
      <c r="D5312" s="146">
        <v>958.91</v>
      </c>
    </row>
    <row r="5313" spans="1:4" ht="54">
      <c r="A5313" s="143">
        <v>102112</v>
      </c>
      <c r="B5313" s="144" t="s">
        <v>10979</v>
      </c>
      <c r="C5313" s="143" t="s">
        <v>14</v>
      </c>
      <c r="D5313" s="146">
        <v>105.08</v>
      </c>
    </row>
    <row r="5314" spans="1:4" ht="40.5">
      <c r="A5314" s="143">
        <v>102113</v>
      </c>
      <c r="B5314" s="144" t="s">
        <v>10980</v>
      </c>
      <c r="C5314" s="143" t="s">
        <v>14</v>
      </c>
      <c r="D5314" s="146">
        <v>1546.97</v>
      </c>
    </row>
    <row r="5315" spans="1:4" ht="54">
      <c r="A5315" s="143">
        <v>102114</v>
      </c>
      <c r="B5315" s="144" t="s">
        <v>10981</v>
      </c>
      <c r="C5315" s="143" t="s">
        <v>14</v>
      </c>
      <c r="D5315" s="146">
        <v>107.7</v>
      </c>
    </row>
    <row r="5316" spans="1:4" ht="40.5">
      <c r="A5316" s="143">
        <v>102115</v>
      </c>
      <c r="B5316" s="144" t="s">
        <v>10982</v>
      </c>
      <c r="C5316" s="143" t="s">
        <v>14</v>
      </c>
      <c r="D5316" s="146">
        <v>2710.76</v>
      </c>
    </row>
    <row r="5317" spans="1:4" ht="40.5">
      <c r="A5317" s="143">
        <v>102116</v>
      </c>
      <c r="B5317" s="144" t="s">
        <v>10983</v>
      </c>
      <c r="C5317" s="143" t="s">
        <v>14</v>
      </c>
      <c r="D5317" s="146">
        <v>1653.78</v>
      </c>
    </row>
    <row r="5318" spans="1:4" s="147" customFormat="1" ht="40.5">
      <c r="A5318" s="143">
        <v>102117</v>
      </c>
      <c r="B5318" s="144" t="s">
        <v>10984</v>
      </c>
      <c r="C5318" s="143" t="s">
        <v>14</v>
      </c>
      <c r="D5318" s="146">
        <v>110.88</v>
      </c>
    </row>
    <row r="5319" spans="1:4" s="147" customFormat="1" ht="40.5">
      <c r="A5319" s="143">
        <v>102118</v>
      </c>
      <c r="B5319" s="144" t="s">
        <v>10985</v>
      </c>
      <c r="C5319" s="143" t="s">
        <v>14</v>
      </c>
      <c r="D5319" s="146">
        <v>2266.44</v>
      </c>
    </row>
    <row r="5320" spans="1:4" s="147" customFormat="1" ht="54">
      <c r="A5320" s="143">
        <v>102119</v>
      </c>
      <c r="B5320" s="144" t="s">
        <v>10986</v>
      </c>
      <c r="C5320" s="143" t="s">
        <v>14</v>
      </c>
      <c r="D5320" s="146">
        <v>113.62</v>
      </c>
    </row>
    <row r="5321" spans="1:4" s="147" customFormat="1" ht="40.5">
      <c r="A5321" s="143">
        <v>102121</v>
      </c>
      <c r="B5321" s="144" t="s">
        <v>10987</v>
      </c>
      <c r="C5321" s="143" t="s">
        <v>14</v>
      </c>
      <c r="D5321" s="146">
        <v>142.22</v>
      </c>
    </row>
    <row r="5322" spans="1:4" s="147" customFormat="1" ht="54">
      <c r="A5322" s="143">
        <v>102122</v>
      </c>
      <c r="B5322" s="144" t="s">
        <v>10988</v>
      </c>
      <c r="C5322" s="143" t="s">
        <v>14</v>
      </c>
      <c r="D5322" s="146">
        <v>7743.07</v>
      </c>
    </row>
    <row r="5323" spans="1:4" s="147" customFormat="1" ht="54">
      <c r="A5323" s="143">
        <v>102123</v>
      </c>
      <c r="B5323" s="144" t="s">
        <v>10989</v>
      </c>
      <c r="C5323" s="143" t="s">
        <v>14</v>
      </c>
      <c r="D5323" s="146">
        <v>150.37</v>
      </c>
    </row>
    <row r="5324" spans="1:4" s="147" customFormat="1" ht="40.5">
      <c r="A5324" s="143">
        <v>102136</v>
      </c>
      <c r="B5324" s="144" t="s">
        <v>10990</v>
      </c>
      <c r="C5324" s="143" t="s">
        <v>14</v>
      </c>
      <c r="D5324" s="146">
        <v>54.21</v>
      </c>
    </row>
    <row r="5325" spans="1:4" s="147" customFormat="1" ht="40.5">
      <c r="A5325" s="143">
        <v>102137</v>
      </c>
      <c r="B5325" s="144" t="s">
        <v>10991</v>
      </c>
      <c r="C5325" s="143" t="s">
        <v>14</v>
      </c>
      <c r="D5325" s="146">
        <v>72</v>
      </c>
    </row>
    <row r="5326" spans="1:4" s="147" customFormat="1" ht="40.5">
      <c r="A5326" s="143">
        <v>102138</v>
      </c>
      <c r="B5326" s="144" t="s">
        <v>10992</v>
      </c>
      <c r="C5326" s="143" t="s">
        <v>14</v>
      </c>
      <c r="D5326" s="146">
        <v>163.63</v>
      </c>
    </row>
    <row r="5327" spans="1:4" s="147" customFormat="1" ht="67.5">
      <c r="A5327" s="143">
        <v>103517</v>
      </c>
      <c r="B5327" s="144" t="s">
        <v>10993</v>
      </c>
      <c r="C5327" s="143" t="s">
        <v>14</v>
      </c>
      <c r="D5327" s="146">
        <v>3447.01</v>
      </c>
    </row>
    <row r="5328" spans="1:4" ht="54">
      <c r="A5328" s="143">
        <v>103519</v>
      </c>
      <c r="B5328" s="144" t="s">
        <v>10994</v>
      </c>
      <c r="C5328" s="143" t="s">
        <v>14</v>
      </c>
      <c r="D5328" s="146">
        <v>10.09</v>
      </c>
    </row>
    <row r="5329" spans="1:4" ht="67.5">
      <c r="A5329" s="143">
        <v>103520</v>
      </c>
      <c r="B5329" s="144" t="s">
        <v>10995</v>
      </c>
      <c r="C5329" s="143" t="s">
        <v>14</v>
      </c>
      <c r="D5329" s="146">
        <v>5726.68</v>
      </c>
    </row>
    <row r="5330" spans="1:4" ht="67.5">
      <c r="A5330" s="143">
        <v>103521</v>
      </c>
      <c r="B5330" s="144" t="s">
        <v>10996</v>
      </c>
      <c r="C5330" s="143" t="s">
        <v>14</v>
      </c>
      <c r="D5330" s="146">
        <v>7602.91</v>
      </c>
    </row>
    <row r="5331" spans="1:4" ht="67.5">
      <c r="A5331" s="143">
        <v>103522</v>
      </c>
      <c r="B5331" s="144" t="s">
        <v>10997</v>
      </c>
      <c r="C5331" s="143" t="s">
        <v>14</v>
      </c>
      <c r="D5331" s="146">
        <v>7579.48</v>
      </c>
    </row>
    <row r="5332" spans="1:4" ht="67.5">
      <c r="A5332" s="143">
        <v>103523</v>
      </c>
      <c r="B5332" s="144" t="s">
        <v>10998</v>
      </c>
      <c r="C5332" s="143" t="s">
        <v>14</v>
      </c>
      <c r="D5332" s="146">
        <v>11452.37</v>
      </c>
    </row>
    <row r="5333" spans="1:4" ht="40.5">
      <c r="A5333" s="143">
        <v>104031</v>
      </c>
      <c r="B5333" s="144" t="s">
        <v>12767</v>
      </c>
      <c r="C5333" s="143" t="s">
        <v>14</v>
      </c>
      <c r="D5333" s="146">
        <v>18.96</v>
      </c>
    </row>
    <row r="5334" spans="1:4" ht="40.5">
      <c r="A5334" s="143">
        <v>104032</v>
      </c>
      <c r="B5334" s="144" t="s">
        <v>12768</v>
      </c>
      <c r="C5334" s="143" t="s">
        <v>14</v>
      </c>
      <c r="D5334" s="146">
        <v>24.99</v>
      </c>
    </row>
    <row r="5335" spans="1:4" ht="40.5">
      <c r="A5335" s="143">
        <v>104033</v>
      </c>
      <c r="B5335" s="144" t="s">
        <v>12769</v>
      </c>
      <c r="C5335" s="143" t="s">
        <v>14</v>
      </c>
      <c r="D5335" s="146">
        <v>22.3</v>
      </c>
    </row>
    <row r="5336" spans="1:4" ht="40.5">
      <c r="A5336" s="143">
        <v>104034</v>
      </c>
      <c r="B5336" s="144" t="s">
        <v>12770</v>
      </c>
      <c r="C5336" s="143" t="s">
        <v>14</v>
      </c>
      <c r="D5336" s="146">
        <v>30.46</v>
      </c>
    </row>
    <row r="5337" spans="1:4" ht="40.5">
      <c r="A5337" s="143">
        <v>104035</v>
      </c>
      <c r="B5337" s="144" t="s">
        <v>12771</v>
      </c>
      <c r="C5337" s="143" t="s">
        <v>14</v>
      </c>
      <c r="D5337" s="146">
        <v>35.72</v>
      </c>
    </row>
    <row r="5338" spans="1:4" ht="40.5">
      <c r="A5338" s="143">
        <v>104036</v>
      </c>
      <c r="B5338" s="144" t="s">
        <v>12772</v>
      </c>
      <c r="C5338" s="143" t="s">
        <v>14</v>
      </c>
      <c r="D5338" s="146">
        <v>36.82</v>
      </c>
    </row>
    <row r="5339" spans="1:4" ht="40.5">
      <c r="A5339" s="143">
        <v>104039</v>
      </c>
      <c r="B5339" s="144" t="s">
        <v>12773</v>
      </c>
      <c r="C5339" s="143" t="s">
        <v>14</v>
      </c>
      <c r="D5339" s="146">
        <v>79.17</v>
      </c>
    </row>
    <row r="5340" spans="1:4" ht="40.5">
      <c r="A5340" s="143">
        <v>104043</v>
      </c>
      <c r="B5340" s="144" t="s">
        <v>12774</v>
      </c>
      <c r="C5340" s="143" t="s">
        <v>14</v>
      </c>
      <c r="D5340" s="146">
        <v>8.2100000000000009</v>
      </c>
    </row>
    <row r="5341" spans="1:4" ht="40.5">
      <c r="A5341" s="143">
        <v>104044</v>
      </c>
      <c r="B5341" s="144" t="s">
        <v>12775</v>
      </c>
      <c r="C5341" s="143" t="s">
        <v>14</v>
      </c>
      <c r="D5341" s="146">
        <v>8.48</v>
      </c>
    </row>
    <row r="5342" spans="1:4" ht="40.5">
      <c r="A5342" s="143">
        <v>104045</v>
      </c>
      <c r="B5342" s="144" t="s">
        <v>12776</v>
      </c>
      <c r="C5342" s="143" t="s">
        <v>14</v>
      </c>
      <c r="D5342" s="146">
        <v>14.35</v>
      </c>
    </row>
    <row r="5343" spans="1:4" ht="54">
      <c r="A5343" s="143">
        <v>104046</v>
      </c>
      <c r="B5343" s="144" t="s">
        <v>12777</v>
      </c>
      <c r="C5343" s="143" t="s">
        <v>14</v>
      </c>
      <c r="D5343" s="146">
        <v>7.75</v>
      </c>
    </row>
    <row r="5344" spans="1:4" ht="54">
      <c r="A5344" s="143">
        <v>104047</v>
      </c>
      <c r="B5344" s="144" t="s">
        <v>12778</v>
      </c>
      <c r="C5344" s="143" t="s">
        <v>14</v>
      </c>
      <c r="D5344" s="146">
        <v>8.9499999999999993</v>
      </c>
    </row>
    <row r="5345" spans="1:4" ht="54">
      <c r="A5345" s="143">
        <v>104048</v>
      </c>
      <c r="B5345" s="144" t="s">
        <v>12779</v>
      </c>
      <c r="C5345" s="143" t="s">
        <v>14</v>
      </c>
      <c r="D5345" s="146">
        <v>13.94</v>
      </c>
    </row>
    <row r="5346" spans="1:4" ht="40.5">
      <c r="A5346" s="143">
        <v>104049</v>
      </c>
      <c r="B5346" s="144" t="s">
        <v>12780</v>
      </c>
      <c r="C5346" s="143" t="s">
        <v>14</v>
      </c>
      <c r="D5346" s="146">
        <v>4.57</v>
      </c>
    </row>
    <row r="5347" spans="1:4" ht="40.5">
      <c r="A5347" s="143">
        <v>104050</v>
      </c>
      <c r="B5347" s="144" t="s">
        <v>12781</v>
      </c>
      <c r="C5347" s="143" t="s">
        <v>14</v>
      </c>
      <c r="D5347" s="146">
        <v>7.48</v>
      </c>
    </row>
    <row r="5348" spans="1:4" ht="40.5">
      <c r="A5348" s="143">
        <v>104051</v>
      </c>
      <c r="B5348" s="144" t="s">
        <v>12782</v>
      </c>
      <c r="C5348" s="143" t="s">
        <v>14</v>
      </c>
      <c r="D5348" s="146">
        <v>7.23</v>
      </c>
    </row>
    <row r="5349" spans="1:4" ht="40.5">
      <c r="A5349" s="143">
        <v>104052</v>
      </c>
      <c r="B5349" s="144" t="s">
        <v>12783</v>
      </c>
      <c r="C5349" s="143" t="s">
        <v>14</v>
      </c>
      <c r="D5349" s="146">
        <v>10.19</v>
      </c>
    </row>
    <row r="5350" spans="1:4" ht="40.5">
      <c r="A5350" s="143">
        <v>104053</v>
      </c>
      <c r="B5350" s="144" t="s">
        <v>12784</v>
      </c>
      <c r="C5350" s="143" t="s">
        <v>14</v>
      </c>
      <c r="D5350" s="146">
        <v>8.74</v>
      </c>
    </row>
    <row r="5351" spans="1:4" ht="40.5">
      <c r="A5351" s="143">
        <v>104054</v>
      </c>
      <c r="B5351" s="144" t="s">
        <v>12785</v>
      </c>
      <c r="C5351" s="143" t="s">
        <v>14</v>
      </c>
      <c r="D5351" s="146">
        <v>18.559999999999999</v>
      </c>
    </row>
    <row r="5352" spans="1:4" ht="40.5">
      <c r="A5352" s="143">
        <v>104055</v>
      </c>
      <c r="B5352" s="144" t="s">
        <v>12786</v>
      </c>
      <c r="C5352" s="143" t="s">
        <v>14</v>
      </c>
      <c r="D5352" s="146">
        <v>11.85</v>
      </c>
    </row>
    <row r="5353" spans="1:4" ht="27">
      <c r="A5353" s="143">
        <v>104056</v>
      </c>
      <c r="B5353" s="144" t="s">
        <v>12787</v>
      </c>
      <c r="C5353" s="143" t="s">
        <v>14</v>
      </c>
      <c r="D5353" s="146">
        <v>17.899999999999999</v>
      </c>
    </row>
    <row r="5354" spans="1:4" ht="27">
      <c r="A5354" s="143">
        <v>104058</v>
      </c>
      <c r="B5354" s="144" t="s">
        <v>12788</v>
      </c>
      <c r="C5354" s="143" t="s">
        <v>14</v>
      </c>
      <c r="D5354" s="146">
        <v>5.63</v>
      </c>
    </row>
    <row r="5355" spans="1:4" ht="27">
      <c r="A5355" s="143">
        <v>104059</v>
      </c>
      <c r="B5355" s="144" t="s">
        <v>12789</v>
      </c>
      <c r="C5355" s="143" t="s">
        <v>14</v>
      </c>
      <c r="D5355" s="146">
        <v>9.2799999999999994</v>
      </c>
    </row>
    <row r="5356" spans="1:4" ht="27">
      <c r="A5356" s="143">
        <v>104060</v>
      </c>
      <c r="B5356" s="144" t="s">
        <v>12790</v>
      </c>
      <c r="C5356" s="143" t="s">
        <v>10</v>
      </c>
      <c r="D5356" s="146">
        <v>8.31</v>
      </c>
    </row>
    <row r="5357" spans="1:4" ht="27">
      <c r="A5357" s="143">
        <v>104061</v>
      </c>
      <c r="B5357" s="144" t="s">
        <v>12791</v>
      </c>
      <c r="C5357" s="143" t="s">
        <v>10</v>
      </c>
      <c r="D5357" s="146">
        <v>15.26</v>
      </c>
    </row>
    <row r="5358" spans="1:4" ht="94.5">
      <c r="A5358" s="143">
        <v>104112</v>
      </c>
      <c r="B5358" s="144" t="s">
        <v>12792</v>
      </c>
      <c r="C5358" s="143" t="s">
        <v>14</v>
      </c>
      <c r="D5358" s="146">
        <v>131.99</v>
      </c>
    </row>
    <row r="5359" spans="1:4" ht="94.5">
      <c r="A5359" s="143">
        <v>104114</v>
      </c>
      <c r="B5359" s="144" t="s">
        <v>12793</v>
      </c>
      <c r="C5359" s="143" t="s">
        <v>14</v>
      </c>
      <c r="D5359" s="146">
        <v>197.06</v>
      </c>
    </row>
    <row r="5360" spans="1:4" ht="94.5">
      <c r="A5360" s="143">
        <v>104116</v>
      </c>
      <c r="B5360" s="144" t="s">
        <v>12794</v>
      </c>
      <c r="C5360" s="143" t="s">
        <v>14</v>
      </c>
      <c r="D5360" s="146">
        <v>262.16000000000003</v>
      </c>
    </row>
    <row r="5361" spans="1:4" ht="94.5">
      <c r="A5361" s="143">
        <v>104118</v>
      </c>
      <c r="B5361" s="144" t="s">
        <v>12795</v>
      </c>
      <c r="C5361" s="143" t="s">
        <v>14</v>
      </c>
      <c r="D5361" s="146">
        <v>205.42</v>
      </c>
    </row>
    <row r="5362" spans="1:4" ht="94.5">
      <c r="A5362" s="143">
        <v>104120</v>
      </c>
      <c r="B5362" s="144" t="s">
        <v>12796</v>
      </c>
      <c r="C5362" s="143" t="s">
        <v>14</v>
      </c>
      <c r="D5362" s="146">
        <v>321.48</v>
      </c>
    </row>
    <row r="5363" spans="1:4" ht="94.5">
      <c r="A5363" s="143">
        <v>104122</v>
      </c>
      <c r="B5363" s="144" t="s">
        <v>12797</v>
      </c>
      <c r="C5363" s="143" t="s">
        <v>14</v>
      </c>
      <c r="D5363" s="146">
        <v>437.55</v>
      </c>
    </row>
    <row r="5364" spans="1:4" ht="40.5">
      <c r="A5364" s="143">
        <v>104062</v>
      </c>
      <c r="B5364" s="144" t="s">
        <v>12798</v>
      </c>
      <c r="C5364" s="143" t="s">
        <v>14</v>
      </c>
      <c r="D5364" s="146">
        <v>78.83</v>
      </c>
    </row>
    <row r="5365" spans="1:4" ht="40.5">
      <c r="A5365" s="143">
        <v>104063</v>
      </c>
      <c r="B5365" s="144" t="s">
        <v>12799</v>
      </c>
      <c r="C5365" s="143" t="s">
        <v>14</v>
      </c>
      <c r="D5365" s="146">
        <v>57.86</v>
      </c>
    </row>
    <row r="5366" spans="1:4" ht="40.5">
      <c r="A5366" s="143">
        <v>104064</v>
      </c>
      <c r="B5366" s="144" t="s">
        <v>12800</v>
      </c>
      <c r="C5366" s="143" t="s">
        <v>14</v>
      </c>
      <c r="D5366" s="146">
        <v>266.77</v>
      </c>
    </row>
    <row r="5367" spans="1:4" ht="40.5">
      <c r="A5367" s="143">
        <v>104065</v>
      </c>
      <c r="B5367" s="144" t="s">
        <v>12801</v>
      </c>
      <c r="C5367" s="143" t="s">
        <v>14</v>
      </c>
      <c r="D5367" s="146">
        <v>192.07</v>
      </c>
    </row>
    <row r="5368" spans="1:4" ht="40.5">
      <c r="A5368" s="143">
        <v>104066</v>
      </c>
      <c r="B5368" s="144" t="s">
        <v>12802</v>
      </c>
      <c r="C5368" s="143" t="s">
        <v>14</v>
      </c>
      <c r="D5368" s="146">
        <v>44.1</v>
      </c>
    </row>
    <row r="5369" spans="1:4" ht="40.5">
      <c r="A5369" s="143">
        <v>104067</v>
      </c>
      <c r="B5369" s="144" t="s">
        <v>12803</v>
      </c>
      <c r="C5369" s="143" t="s">
        <v>14</v>
      </c>
      <c r="D5369" s="146">
        <v>126.85</v>
      </c>
    </row>
    <row r="5370" spans="1:4" ht="40.5">
      <c r="A5370" s="143">
        <v>104068</v>
      </c>
      <c r="B5370" s="144" t="s">
        <v>12804</v>
      </c>
      <c r="C5370" s="143" t="s">
        <v>14</v>
      </c>
      <c r="D5370" s="146">
        <v>155.68</v>
      </c>
    </row>
    <row r="5371" spans="1:4" ht="40.5">
      <c r="A5371" s="143">
        <v>104069</v>
      </c>
      <c r="B5371" s="144" t="s">
        <v>12805</v>
      </c>
      <c r="C5371" s="143" t="s">
        <v>14</v>
      </c>
      <c r="D5371" s="146">
        <v>292.5</v>
      </c>
    </row>
    <row r="5372" spans="1:4" ht="40.5">
      <c r="A5372" s="143">
        <v>104070</v>
      </c>
      <c r="B5372" s="144" t="s">
        <v>12806</v>
      </c>
      <c r="C5372" s="143" t="s">
        <v>14</v>
      </c>
      <c r="D5372" s="146">
        <v>99.6</v>
      </c>
    </row>
    <row r="5373" spans="1:4" ht="40.5">
      <c r="A5373" s="143">
        <v>104071</v>
      </c>
      <c r="B5373" s="144" t="s">
        <v>12807</v>
      </c>
      <c r="C5373" s="143" t="s">
        <v>14</v>
      </c>
      <c r="D5373" s="146">
        <v>219.65</v>
      </c>
    </row>
    <row r="5374" spans="1:4" ht="40.5">
      <c r="A5374" s="143">
        <v>104072</v>
      </c>
      <c r="B5374" s="144" t="s">
        <v>12808</v>
      </c>
      <c r="C5374" s="143" t="s">
        <v>14</v>
      </c>
      <c r="D5374" s="146">
        <v>312.93</v>
      </c>
    </row>
    <row r="5375" spans="1:4" ht="40.5">
      <c r="A5375" s="143">
        <v>104076</v>
      </c>
      <c r="B5375" s="144" t="s">
        <v>12809</v>
      </c>
      <c r="C5375" s="143" t="s">
        <v>14</v>
      </c>
      <c r="D5375" s="146">
        <v>47.01</v>
      </c>
    </row>
    <row r="5376" spans="1:4" ht="40.5">
      <c r="A5376" s="143">
        <v>104077</v>
      </c>
      <c r="B5376" s="144" t="s">
        <v>12810</v>
      </c>
      <c r="C5376" s="143" t="s">
        <v>14</v>
      </c>
      <c r="D5376" s="146">
        <v>70.67</v>
      </c>
    </row>
    <row r="5377" spans="1:4" ht="40.5">
      <c r="A5377" s="143">
        <v>104078</v>
      </c>
      <c r="B5377" s="144" t="s">
        <v>12811</v>
      </c>
      <c r="C5377" s="143" t="s">
        <v>14</v>
      </c>
      <c r="D5377" s="146">
        <v>118.74</v>
      </c>
    </row>
    <row r="5378" spans="1:4" ht="40.5">
      <c r="A5378" s="143">
        <v>104079</v>
      </c>
      <c r="B5378" s="144" t="s">
        <v>12812</v>
      </c>
      <c r="C5378" s="143" t="s">
        <v>14</v>
      </c>
      <c r="D5378" s="146">
        <v>152.72</v>
      </c>
    </row>
    <row r="5379" spans="1:4" ht="40.5">
      <c r="A5379" s="143">
        <v>104080</v>
      </c>
      <c r="B5379" s="144" t="s">
        <v>12813</v>
      </c>
      <c r="C5379" s="143" t="s">
        <v>14</v>
      </c>
      <c r="D5379" s="146">
        <v>160.34</v>
      </c>
    </row>
    <row r="5380" spans="1:4" ht="40.5">
      <c r="A5380" s="143">
        <v>104081</v>
      </c>
      <c r="B5380" s="144" t="s">
        <v>12814</v>
      </c>
      <c r="C5380" s="143" t="s">
        <v>14</v>
      </c>
      <c r="D5380" s="146">
        <v>334.11</v>
      </c>
    </row>
    <row r="5381" spans="1:4" ht="40.5">
      <c r="A5381" s="143">
        <v>104082</v>
      </c>
      <c r="B5381" s="144" t="s">
        <v>12815</v>
      </c>
      <c r="C5381" s="143" t="s">
        <v>14</v>
      </c>
      <c r="D5381" s="146">
        <v>47.83</v>
      </c>
    </row>
    <row r="5382" spans="1:4" ht="40.5">
      <c r="A5382" s="143">
        <v>104083</v>
      </c>
      <c r="B5382" s="144" t="s">
        <v>12816</v>
      </c>
      <c r="C5382" s="143" t="s">
        <v>14</v>
      </c>
      <c r="D5382" s="146">
        <v>107.47</v>
      </c>
    </row>
    <row r="5383" spans="1:4" ht="40.5">
      <c r="A5383" s="143">
        <v>104084</v>
      </c>
      <c r="B5383" s="144" t="s">
        <v>12817</v>
      </c>
      <c r="C5383" s="143" t="s">
        <v>14</v>
      </c>
      <c r="D5383" s="146">
        <v>119.16</v>
      </c>
    </row>
    <row r="5384" spans="1:4" ht="40.5">
      <c r="A5384" s="143">
        <v>104085</v>
      </c>
      <c r="B5384" s="144" t="s">
        <v>12818</v>
      </c>
      <c r="C5384" s="143" t="s">
        <v>10</v>
      </c>
      <c r="D5384" s="146">
        <v>51.91</v>
      </c>
    </row>
    <row r="5385" spans="1:4" ht="40.5">
      <c r="A5385" s="143">
        <v>104086</v>
      </c>
      <c r="B5385" s="144" t="s">
        <v>12819</v>
      </c>
      <c r="C5385" s="143" t="s">
        <v>10</v>
      </c>
      <c r="D5385" s="146">
        <v>103.46</v>
      </c>
    </row>
    <row r="5386" spans="1:4" ht="94.5">
      <c r="A5386" s="143">
        <v>104124</v>
      </c>
      <c r="B5386" s="144" t="s">
        <v>12820</v>
      </c>
      <c r="C5386" s="143" t="s">
        <v>14</v>
      </c>
      <c r="D5386" s="146">
        <v>330.11</v>
      </c>
    </row>
    <row r="5387" spans="1:4" ht="94.5">
      <c r="A5387" s="143">
        <v>104125</v>
      </c>
      <c r="B5387" s="144" t="s">
        <v>12821</v>
      </c>
      <c r="C5387" s="143" t="s">
        <v>14</v>
      </c>
      <c r="D5387" s="146">
        <v>452.34</v>
      </c>
    </row>
    <row r="5388" spans="1:4" ht="94.5">
      <c r="A5388" s="143">
        <v>104127</v>
      </c>
      <c r="B5388" s="144" t="s">
        <v>12822</v>
      </c>
      <c r="C5388" s="143" t="s">
        <v>14</v>
      </c>
      <c r="D5388" s="146">
        <v>806.81</v>
      </c>
    </row>
    <row r="5389" spans="1:4" ht="94.5">
      <c r="A5389" s="143">
        <v>104130</v>
      </c>
      <c r="B5389" s="144" t="s">
        <v>12823</v>
      </c>
      <c r="C5389" s="143" t="s">
        <v>14</v>
      </c>
      <c r="D5389" s="146">
        <v>497.25</v>
      </c>
    </row>
    <row r="5390" spans="1:4" ht="94.5">
      <c r="A5390" s="143">
        <v>104131</v>
      </c>
      <c r="B5390" s="144" t="s">
        <v>12824</v>
      </c>
      <c r="C5390" s="143" t="s">
        <v>14</v>
      </c>
      <c r="D5390" s="146">
        <v>619.64</v>
      </c>
    </row>
    <row r="5391" spans="1:4" ht="94.5">
      <c r="A5391" s="143">
        <v>104133</v>
      </c>
      <c r="B5391" s="144" t="s">
        <v>12825</v>
      </c>
      <c r="C5391" s="143" t="s">
        <v>14</v>
      </c>
      <c r="D5391" s="146">
        <v>1079.01</v>
      </c>
    </row>
    <row r="5392" spans="1:4" ht="94.5">
      <c r="A5392" s="143">
        <v>104136</v>
      </c>
      <c r="B5392" s="144" t="s">
        <v>12826</v>
      </c>
      <c r="C5392" s="143" t="s">
        <v>14</v>
      </c>
      <c r="D5392" s="146">
        <v>665.37</v>
      </c>
    </row>
    <row r="5393" spans="1:4" ht="94.5">
      <c r="A5393" s="143">
        <v>104137</v>
      </c>
      <c r="B5393" s="144" t="s">
        <v>12827</v>
      </c>
      <c r="C5393" s="143" t="s">
        <v>14</v>
      </c>
      <c r="D5393" s="146">
        <v>787.93</v>
      </c>
    </row>
    <row r="5394" spans="1:4" ht="94.5">
      <c r="A5394" s="143">
        <v>104139</v>
      </c>
      <c r="B5394" s="144" t="s">
        <v>12828</v>
      </c>
      <c r="C5394" s="143" t="s">
        <v>14</v>
      </c>
      <c r="D5394" s="146">
        <v>1352.17</v>
      </c>
    </row>
    <row r="5395" spans="1:4" ht="94.5">
      <c r="A5395" s="143">
        <v>104142</v>
      </c>
      <c r="B5395" s="144" t="s">
        <v>12829</v>
      </c>
      <c r="C5395" s="143" t="s">
        <v>14</v>
      </c>
      <c r="D5395" s="146">
        <v>437.57</v>
      </c>
    </row>
    <row r="5396" spans="1:4" ht="94.5">
      <c r="A5396" s="143">
        <v>104143</v>
      </c>
      <c r="B5396" s="144" t="s">
        <v>12830</v>
      </c>
      <c r="C5396" s="143" t="s">
        <v>14</v>
      </c>
      <c r="D5396" s="146">
        <v>582.05999999999995</v>
      </c>
    </row>
    <row r="5397" spans="1:4" ht="94.5">
      <c r="A5397" s="143">
        <v>104145</v>
      </c>
      <c r="B5397" s="144" t="s">
        <v>12831</v>
      </c>
      <c r="C5397" s="143" t="s">
        <v>14</v>
      </c>
      <c r="D5397" s="146">
        <v>918.57</v>
      </c>
    </row>
    <row r="5398" spans="1:4" ht="94.5">
      <c r="A5398" s="143">
        <v>104148</v>
      </c>
      <c r="B5398" s="144" t="s">
        <v>12832</v>
      </c>
      <c r="C5398" s="143" t="s">
        <v>14</v>
      </c>
      <c r="D5398" s="146">
        <v>676.19</v>
      </c>
    </row>
    <row r="5399" spans="1:4" ht="94.5">
      <c r="A5399" s="143">
        <v>104149</v>
      </c>
      <c r="B5399" s="144" t="s">
        <v>12833</v>
      </c>
      <c r="C5399" s="143" t="s">
        <v>14</v>
      </c>
      <c r="D5399" s="146">
        <v>821.05</v>
      </c>
    </row>
    <row r="5400" spans="1:4" ht="94.5">
      <c r="A5400" s="143">
        <v>104151</v>
      </c>
      <c r="B5400" s="144" t="s">
        <v>12834</v>
      </c>
      <c r="C5400" s="143" t="s">
        <v>14</v>
      </c>
      <c r="D5400" s="146">
        <v>1265.47</v>
      </c>
    </row>
    <row r="5401" spans="1:4" ht="94.5">
      <c r="A5401" s="143">
        <v>104154</v>
      </c>
      <c r="B5401" s="144" t="s">
        <v>12835</v>
      </c>
      <c r="C5401" s="143" t="s">
        <v>14</v>
      </c>
      <c r="D5401" s="146">
        <v>917.07</v>
      </c>
    </row>
    <row r="5402" spans="1:4" ht="94.5">
      <c r="A5402" s="143">
        <v>104155</v>
      </c>
      <c r="B5402" s="144" t="s">
        <v>12836</v>
      </c>
      <c r="C5402" s="143" t="s">
        <v>14</v>
      </c>
      <c r="D5402" s="146">
        <v>1062.31</v>
      </c>
    </row>
    <row r="5403" spans="1:4" ht="94.5">
      <c r="A5403" s="143">
        <v>104157</v>
      </c>
      <c r="B5403" s="144" t="s">
        <v>12837</v>
      </c>
      <c r="C5403" s="143" t="s">
        <v>14</v>
      </c>
      <c r="D5403" s="146">
        <v>1614.64</v>
      </c>
    </row>
    <row r="5404" spans="1:4" ht="54">
      <c r="A5404" s="143">
        <v>96520</v>
      </c>
      <c r="B5404" s="144" t="s">
        <v>10999</v>
      </c>
      <c r="C5404" s="143" t="s">
        <v>12</v>
      </c>
      <c r="D5404" s="146">
        <v>85.48</v>
      </c>
    </row>
    <row r="5405" spans="1:4" ht="54">
      <c r="A5405" s="143">
        <v>96521</v>
      </c>
      <c r="B5405" s="144" t="s">
        <v>11000</v>
      </c>
      <c r="C5405" s="143" t="s">
        <v>12</v>
      </c>
      <c r="D5405" s="146">
        <v>40.119999999999997</v>
      </c>
    </row>
    <row r="5406" spans="1:4" ht="40.5">
      <c r="A5406" s="143">
        <v>96522</v>
      </c>
      <c r="B5406" s="144" t="s">
        <v>11001</v>
      </c>
      <c r="C5406" s="143" t="s">
        <v>12</v>
      </c>
      <c r="D5406" s="146">
        <v>113.6</v>
      </c>
    </row>
    <row r="5407" spans="1:4" ht="54">
      <c r="A5407" s="143">
        <v>96523</v>
      </c>
      <c r="B5407" s="144" t="s">
        <v>11002</v>
      </c>
      <c r="C5407" s="143" t="s">
        <v>12</v>
      </c>
      <c r="D5407" s="146">
        <v>72.650000000000006</v>
      </c>
    </row>
    <row r="5408" spans="1:4" ht="40.5">
      <c r="A5408" s="143">
        <v>96524</v>
      </c>
      <c r="B5408" s="144" t="s">
        <v>11003</v>
      </c>
      <c r="C5408" s="143" t="s">
        <v>12</v>
      </c>
      <c r="D5408" s="146">
        <v>142.37</v>
      </c>
    </row>
    <row r="5409" spans="1:4" ht="54">
      <c r="A5409" s="143">
        <v>96525</v>
      </c>
      <c r="B5409" s="144" t="s">
        <v>11004</v>
      </c>
      <c r="C5409" s="143" t="s">
        <v>12</v>
      </c>
      <c r="D5409" s="146">
        <v>34.83</v>
      </c>
    </row>
    <row r="5410" spans="1:4" ht="40.5">
      <c r="A5410" s="143">
        <v>96526</v>
      </c>
      <c r="B5410" s="144" t="s">
        <v>11005</v>
      </c>
      <c r="C5410" s="143" t="s">
        <v>12</v>
      </c>
      <c r="D5410" s="146">
        <v>229.21</v>
      </c>
    </row>
    <row r="5411" spans="1:4" ht="40.5">
      <c r="A5411" s="143">
        <v>96527</v>
      </c>
      <c r="B5411" s="144" t="s">
        <v>11006</v>
      </c>
      <c r="C5411" s="143" t="s">
        <v>12</v>
      </c>
      <c r="D5411" s="146">
        <v>95.44</v>
      </c>
    </row>
    <row r="5412" spans="1:4" ht="54">
      <c r="A5412" s="143">
        <v>96528</v>
      </c>
      <c r="B5412" s="144" t="s">
        <v>6538</v>
      </c>
      <c r="C5412" s="143" t="s">
        <v>11</v>
      </c>
      <c r="D5412" s="146">
        <v>183.17</v>
      </c>
    </row>
    <row r="5413" spans="1:4" ht="40.5">
      <c r="A5413" s="143">
        <v>101114</v>
      </c>
      <c r="B5413" s="144" t="s">
        <v>11007</v>
      </c>
      <c r="C5413" s="143" t="s">
        <v>12</v>
      </c>
      <c r="D5413" s="146">
        <v>3.7</v>
      </c>
    </row>
    <row r="5414" spans="1:4" ht="40.5">
      <c r="A5414" s="143">
        <v>101115</v>
      </c>
      <c r="B5414" s="144" t="s">
        <v>11008</v>
      </c>
      <c r="C5414" s="143" t="s">
        <v>12</v>
      </c>
      <c r="D5414" s="146">
        <v>3.22</v>
      </c>
    </row>
    <row r="5415" spans="1:4" ht="40.5">
      <c r="A5415" s="143">
        <v>101116</v>
      </c>
      <c r="B5415" s="144" t="s">
        <v>11009</v>
      </c>
      <c r="C5415" s="143" t="s">
        <v>12</v>
      </c>
      <c r="D5415" s="146">
        <v>2.02</v>
      </c>
    </row>
    <row r="5416" spans="1:4" ht="40.5">
      <c r="A5416" s="143">
        <v>101117</v>
      </c>
      <c r="B5416" s="144" t="s">
        <v>11010</v>
      </c>
      <c r="C5416" s="143" t="s">
        <v>12</v>
      </c>
      <c r="D5416" s="146">
        <v>3</v>
      </c>
    </row>
    <row r="5417" spans="1:4" ht="40.5">
      <c r="A5417" s="143">
        <v>101118</v>
      </c>
      <c r="B5417" s="144" t="s">
        <v>11011</v>
      </c>
      <c r="C5417" s="143" t="s">
        <v>12</v>
      </c>
      <c r="D5417" s="146">
        <v>3.25</v>
      </c>
    </row>
    <row r="5418" spans="1:4" ht="54">
      <c r="A5418" s="143">
        <v>101119</v>
      </c>
      <c r="B5418" s="144" t="s">
        <v>11012</v>
      </c>
      <c r="C5418" s="143" t="s">
        <v>12</v>
      </c>
      <c r="D5418" s="146">
        <v>7.07</v>
      </c>
    </row>
    <row r="5419" spans="1:4" ht="54">
      <c r="A5419" s="143">
        <v>101120</v>
      </c>
      <c r="B5419" s="144" t="s">
        <v>11013</v>
      </c>
      <c r="C5419" s="143" t="s">
        <v>12</v>
      </c>
      <c r="D5419" s="146">
        <v>6.17</v>
      </c>
    </row>
    <row r="5420" spans="1:4" ht="54">
      <c r="A5420" s="143">
        <v>101121</v>
      </c>
      <c r="B5420" s="144" t="s">
        <v>11014</v>
      </c>
      <c r="C5420" s="143" t="s">
        <v>12</v>
      </c>
      <c r="D5420" s="146">
        <v>3.89</v>
      </c>
    </row>
    <row r="5421" spans="1:4" ht="54">
      <c r="A5421" s="143">
        <v>101122</v>
      </c>
      <c r="B5421" s="144" t="s">
        <v>11015</v>
      </c>
      <c r="C5421" s="143" t="s">
        <v>12</v>
      </c>
      <c r="D5421" s="146">
        <v>5.71</v>
      </c>
    </row>
    <row r="5422" spans="1:4" ht="54">
      <c r="A5422" s="143">
        <v>101123</v>
      </c>
      <c r="B5422" s="144" t="s">
        <v>11016</v>
      </c>
      <c r="C5422" s="143" t="s">
        <v>12</v>
      </c>
      <c r="D5422" s="146">
        <v>6.19</v>
      </c>
    </row>
    <row r="5423" spans="1:4" ht="54">
      <c r="A5423" s="143">
        <v>101124</v>
      </c>
      <c r="B5423" s="144" t="s">
        <v>11017</v>
      </c>
      <c r="C5423" s="143" t="s">
        <v>12</v>
      </c>
      <c r="D5423" s="146">
        <v>13.67</v>
      </c>
    </row>
    <row r="5424" spans="1:4" ht="54">
      <c r="A5424" s="143">
        <v>101125</v>
      </c>
      <c r="B5424" s="144" t="s">
        <v>11018</v>
      </c>
      <c r="C5424" s="143" t="s">
        <v>12</v>
      </c>
      <c r="D5424" s="146">
        <v>13.19</v>
      </c>
    </row>
    <row r="5425" spans="1:4" ht="54">
      <c r="A5425" s="143">
        <v>101126</v>
      </c>
      <c r="B5425" s="144" t="s">
        <v>11019</v>
      </c>
      <c r="C5425" s="143" t="s">
        <v>12</v>
      </c>
      <c r="D5425" s="146">
        <v>11.99</v>
      </c>
    </row>
    <row r="5426" spans="1:4" ht="54">
      <c r="A5426" s="143">
        <v>101127</v>
      </c>
      <c r="B5426" s="144" t="s">
        <v>11020</v>
      </c>
      <c r="C5426" s="143" t="s">
        <v>12</v>
      </c>
      <c r="D5426" s="146">
        <v>12.97</v>
      </c>
    </row>
    <row r="5427" spans="1:4" ht="54">
      <c r="A5427" s="143">
        <v>101128</v>
      </c>
      <c r="B5427" s="144" t="s">
        <v>11021</v>
      </c>
      <c r="C5427" s="143" t="s">
        <v>12</v>
      </c>
      <c r="D5427" s="146">
        <v>13.22</v>
      </c>
    </row>
    <row r="5428" spans="1:4" ht="54">
      <c r="A5428" s="143">
        <v>101129</v>
      </c>
      <c r="B5428" s="144" t="s">
        <v>11022</v>
      </c>
      <c r="C5428" s="143" t="s">
        <v>12</v>
      </c>
      <c r="D5428" s="146">
        <v>17.440000000000001</v>
      </c>
    </row>
    <row r="5429" spans="1:4" ht="54">
      <c r="A5429" s="143">
        <v>101130</v>
      </c>
      <c r="B5429" s="144" t="s">
        <v>11023</v>
      </c>
      <c r="C5429" s="143" t="s">
        <v>12</v>
      </c>
      <c r="D5429" s="146">
        <v>16.54</v>
      </c>
    </row>
    <row r="5430" spans="1:4" ht="54">
      <c r="A5430" s="143">
        <v>101131</v>
      </c>
      <c r="B5430" s="144" t="s">
        <v>11024</v>
      </c>
      <c r="C5430" s="143" t="s">
        <v>12</v>
      </c>
      <c r="D5430" s="146">
        <v>14.26</v>
      </c>
    </row>
    <row r="5431" spans="1:4" ht="54">
      <c r="A5431" s="143">
        <v>101132</v>
      </c>
      <c r="B5431" s="144" t="s">
        <v>11025</v>
      </c>
      <c r="C5431" s="143" t="s">
        <v>12</v>
      </c>
      <c r="D5431" s="146">
        <v>16.079999999999998</v>
      </c>
    </row>
    <row r="5432" spans="1:4" ht="54">
      <c r="A5432" s="143">
        <v>101133</v>
      </c>
      <c r="B5432" s="144" t="s">
        <v>11026</v>
      </c>
      <c r="C5432" s="143" t="s">
        <v>12</v>
      </c>
      <c r="D5432" s="146">
        <v>16.559999999999999</v>
      </c>
    </row>
    <row r="5433" spans="1:4" ht="81">
      <c r="A5433" s="143">
        <v>101134</v>
      </c>
      <c r="B5433" s="144" t="s">
        <v>11027</v>
      </c>
      <c r="C5433" s="143" t="s">
        <v>12</v>
      </c>
      <c r="D5433" s="146">
        <v>14.31</v>
      </c>
    </row>
    <row r="5434" spans="1:4" ht="81">
      <c r="A5434" s="143">
        <v>101135</v>
      </c>
      <c r="B5434" s="144" t="s">
        <v>11028</v>
      </c>
      <c r="C5434" s="143" t="s">
        <v>12</v>
      </c>
      <c r="D5434" s="146">
        <v>13.83</v>
      </c>
    </row>
    <row r="5435" spans="1:4" ht="81">
      <c r="A5435" s="143">
        <v>101136</v>
      </c>
      <c r="B5435" s="144" t="s">
        <v>11029</v>
      </c>
      <c r="C5435" s="143" t="s">
        <v>12</v>
      </c>
      <c r="D5435" s="146">
        <v>12.63</v>
      </c>
    </row>
    <row r="5436" spans="1:4" ht="81">
      <c r="A5436" s="143">
        <v>101137</v>
      </c>
      <c r="B5436" s="144" t="s">
        <v>11030</v>
      </c>
      <c r="C5436" s="143" t="s">
        <v>12</v>
      </c>
      <c r="D5436" s="146">
        <v>13.61</v>
      </c>
    </row>
    <row r="5437" spans="1:4" ht="81">
      <c r="A5437" s="143">
        <v>101138</v>
      </c>
      <c r="B5437" s="144" t="s">
        <v>11031</v>
      </c>
      <c r="C5437" s="143" t="s">
        <v>12</v>
      </c>
      <c r="D5437" s="146">
        <v>13.86</v>
      </c>
    </row>
    <row r="5438" spans="1:4" ht="81">
      <c r="A5438" s="143">
        <v>101139</v>
      </c>
      <c r="B5438" s="144" t="s">
        <v>11032</v>
      </c>
      <c r="C5438" s="143" t="s">
        <v>12</v>
      </c>
      <c r="D5438" s="146">
        <v>18.11</v>
      </c>
    </row>
    <row r="5439" spans="1:4" ht="81">
      <c r="A5439" s="143">
        <v>101140</v>
      </c>
      <c r="B5439" s="144" t="s">
        <v>11033</v>
      </c>
      <c r="C5439" s="143" t="s">
        <v>12</v>
      </c>
      <c r="D5439" s="146">
        <v>17.21</v>
      </c>
    </row>
    <row r="5440" spans="1:4" ht="81">
      <c r="A5440" s="143">
        <v>101141</v>
      </c>
      <c r="B5440" s="144" t="s">
        <v>11034</v>
      </c>
      <c r="C5440" s="143" t="s">
        <v>12</v>
      </c>
      <c r="D5440" s="146">
        <v>14.93</v>
      </c>
    </row>
    <row r="5441" spans="1:4" ht="81">
      <c r="A5441" s="143">
        <v>101142</v>
      </c>
      <c r="B5441" s="144" t="s">
        <v>11035</v>
      </c>
      <c r="C5441" s="143" t="s">
        <v>12</v>
      </c>
      <c r="D5441" s="146">
        <v>16.75</v>
      </c>
    </row>
    <row r="5442" spans="1:4" ht="81">
      <c r="A5442" s="143">
        <v>101143</v>
      </c>
      <c r="B5442" s="144" t="s">
        <v>11036</v>
      </c>
      <c r="C5442" s="143" t="s">
        <v>12</v>
      </c>
      <c r="D5442" s="146">
        <v>17.23</v>
      </c>
    </row>
    <row r="5443" spans="1:4" ht="81">
      <c r="A5443" s="143">
        <v>101144</v>
      </c>
      <c r="B5443" s="144" t="s">
        <v>11037</v>
      </c>
      <c r="C5443" s="143" t="s">
        <v>12</v>
      </c>
      <c r="D5443" s="146">
        <v>14.48</v>
      </c>
    </row>
    <row r="5444" spans="1:4" ht="81">
      <c r="A5444" s="143">
        <v>101145</v>
      </c>
      <c r="B5444" s="144" t="s">
        <v>11038</v>
      </c>
      <c r="C5444" s="143" t="s">
        <v>12</v>
      </c>
      <c r="D5444" s="146">
        <v>14</v>
      </c>
    </row>
    <row r="5445" spans="1:4" ht="81">
      <c r="A5445" s="143">
        <v>101146</v>
      </c>
      <c r="B5445" s="144" t="s">
        <v>11039</v>
      </c>
      <c r="C5445" s="143" t="s">
        <v>12</v>
      </c>
      <c r="D5445" s="146">
        <v>12.8</v>
      </c>
    </row>
    <row r="5446" spans="1:4" ht="81">
      <c r="A5446" s="143">
        <v>101147</v>
      </c>
      <c r="B5446" s="144" t="s">
        <v>11040</v>
      </c>
      <c r="C5446" s="143" t="s">
        <v>12</v>
      </c>
      <c r="D5446" s="146">
        <v>13.78</v>
      </c>
    </row>
    <row r="5447" spans="1:4" ht="81">
      <c r="A5447" s="143">
        <v>101148</v>
      </c>
      <c r="B5447" s="144" t="s">
        <v>11041</v>
      </c>
      <c r="C5447" s="143" t="s">
        <v>12</v>
      </c>
      <c r="D5447" s="146">
        <v>14.03</v>
      </c>
    </row>
    <row r="5448" spans="1:4" ht="81">
      <c r="A5448" s="143">
        <v>101149</v>
      </c>
      <c r="B5448" s="144" t="s">
        <v>11042</v>
      </c>
      <c r="C5448" s="143" t="s">
        <v>12</v>
      </c>
      <c r="D5448" s="146">
        <v>18.27</v>
      </c>
    </row>
    <row r="5449" spans="1:4" ht="81">
      <c r="A5449" s="143">
        <v>101150</v>
      </c>
      <c r="B5449" s="144" t="s">
        <v>11043</v>
      </c>
      <c r="C5449" s="143" t="s">
        <v>12</v>
      </c>
      <c r="D5449" s="146">
        <v>17.37</v>
      </c>
    </row>
    <row r="5450" spans="1:4" ht="81">
      <c r="A5450" s="143">
        <v>101151</v>
      </c>
      <c r="B5450" s="144" t="s">
        <v>11044</v>
      </c>
      <c r="C5450" s="143" t="s">
        <v>12</v>
      </c>
      <c r="D5450" s="146">
        <v>15.09</v>
      </c>
    </row>
    <row r="5451" spans="1:4" ht="81">
      <c r="A5451" s="143">
        <v>101152</v>
      </c>
      <c r="B5451" s="144" t="s">
        <v>11045</v>
      </c>
      <c r="C5451" s="143" t="s">
        <v>12</v>
      </c>
      <c r="D5451" s="146">
        <v>16.91</v>
      </c>
    </row>
    <row r="5452" spans="1:4" ht="81">
      <c r="A5452" s="143">
        <v>101153</v>
      </c>
      <c r="B5452" s="144" t="s">
        <v>11046</v>
      </c>
      <c r="C5452" s="143" t="s">
        <v>12</v>
      </c>
      <c r="D5452" s="146">
        <v>17.39</v>
      </c>
    </row>
    <row r="5453" spans="1:4" ht="108">
      <c r="A5453" s="143">
        <v>101206</v>
      </c>
      <c r="B5453" s="144" t="s">
        <v>11047</v>
      </c>
      <c r="C5453" s="143" t="s">
        <v>12</v>
      </c>
      <c r="D5453" s="146">
        <v>12.08</v>
      </c>
    </row>
    <row r="5454" spans="1:4" ht="94.5">
      <c r="A5454" s="143">
        <v>101207</v>
      </c>
      <c r="B5454" s="144" t="s">
        <v>11048</v>
      </c>
      <c r="C5454" s="143" t="s">
        <v>12</v>
      </c>
      <c r="D5454" s="146">
        <v>10.81</v>
      </c>
    </row>
    <row r="5455" spans="1:4" ht="108">
      <c r="A5455" s="143">
        <v>101208</v>
      </c>
      <c r="B5455" s="144" t="s">
        <v>11049</v>
      </c>
      <c r="C5455" s="143" t="s">
        <v>12</v>
      </c>
      <c r="D5455" s="146">
        <v>10.4</v>
      </c>
    </row>
    <row r="5456" spans="1:4" ht="108">
      <c r="A5456" s="143">
        <v>101209</v>
      </c>
      <c r="B5456" s="144" t="s">
        <v>11050</v>
      </c>
      <c r="C5456" s="143" t="s">
        <v>12</v>
      </c>
      <c r="D5456" s="146">
        <v>9.69</v>
      </c>
    </row>
    <row r="5457" spans="1:4" ht="108">
      <c r="A5457" s="143">
        <v>101210</v>
      </c>
      <c r="B5457" s="144" t="s">
        <v>11051</v>
      </c>
      <c r="C5457" s="143" t="s">
        <v>12</v>
      </c>
      <c r="D5457" s="146">
        <v>17.34</v>
      </c>
    </row>
    <row r="5458" spans="1:4" ht="94.5">
      <c r="A5458" s="143">
        <v>101211</v>
      </c>
      <c r="B5458" s="144" t="s">
        <v>11052</v>
      </c>
      <c r="C5458" s="143" t="s">
        <v>12</v>
      </c>
      <c r="D5458" s="146">
        <v>18.649999999999999</v>
      </c>
    </row>
    <row r="5459" spans="1:4" ht="94.5">
      <c r="A5459" s="143">
        <v>101212</v>
      </c>
      <c r="B5459" s="144" t="s">
        <v>11053</v>
      </c>
      <c r="C5459" s="143" t="s">
        <v>12</v>
      </c>
      <c r="D5459" s="146">
        <v>21.67</v>
      </c>
    </row>
    <row r="5460" spans="1:4" ht="94.5">
      <c r="A5460" s="143">
        <v>101213</v>
      </c>
      <c r="B5460" s="144" t="s">
        <v>11054</v>
      </c>
      <c r="C5460" s="143" t="s">
        <v>12</v>
      </c>
      <c r="D5460" s="146">
        <v>24.06</v>
      </c>
    </row>
    <row r="5461" spans="1:4" ht="94.5">
      <c r="A5461" s="143">
        <v>101214</v>
      </c>
      <c r="B5461" s="144" t="s">
        <v>11055</v>
      </c>
      <c r="C5461" s="143" t="s">
        <v>12</v>
      </c>
      <c r="D5461" s="146">
        <v>29.33</v>
      </c>
    </row>
    <row r="5462" spans="1:4" ht="108">
      <c r="A5462" s="143">
        <v>101215</v>
      </c>
      <c r="B5462" s="144" t="s">
        <v>11056</v>
      </c>
      <c r="C5462" s="143" t="s">
        <v>12</v>
      </c>
      <c r="D5462" s="146">
        <v>16.600000000000001</v>
      </c>
    </row>
    <row r="5463" spans="1:4" ht="94.5">
      <c r="A5463" s="143">
        <v>101216</v>
      </c>
      <c r="B5463" s="144" t="s">
        <v>11057</v>
      </c>
      <c r="C5463" s="143" t="s">
        <v>12</v>
      </c>
      <c r="D5463" s="146">
        <v>17.53</v>
      </c>
    </row>
    <row r="5464" spans="1:4" ht="94.5">
      <c r="A5464" s="143">
        <v>101217</v>
      </c>
      <c r="B5464" s="144" t="s">
        <v>11058</v>
      </c>
      <c r="C5464" s="143" t="s">
        <v>12</v>
      </c>
      <c r="D5464" s="146">
        <v>20.32</v>
      </c>
    </row>
    <row r="5465" spans="1:4" ht="94.5">
      <c r="A5465" s="143">
        <v>101218</v>
      </c>
      <c r="B5465" s="144" t="s">
        <v>11059</v>
      </c>
      <c r="C5465" s="143" t="s">
        <v>12</v>
      </c>
      <c r="D5465" s="146">
        <v>21.69</v>
      </c>
    </row>
    <row r="5466" spans="1:4" ht="94.5">
      <c r="A5466" s="143">
        <v>101219</v>
      </c>
      <c r="B5466" s="144" t="s">
        <v>11060</v>
      </c>
      <c r="C5466" s="143" t="s">
        <v>12</v>
      </c>
      <c r="D5466" s="146">
        <v>26.44</v>
      </c>
    </row>
    <row r="5467" spans="1:4" ht="108">
      <c r="A5467" s="143">
        <v>101220</v>
      </c>
      <c r="B5467" s="144" t="s">
        <v>11061</v>
      </c>
      <c r="C5467" s="143" t="s">
        <v>12</v>
      </c>
      <c r="D5467" s="146">
        <v>16.309999999999999</v>
      </c>
    </row>
    <row r="5468" spans="1:4" ht="94.5">
      <c r="A5468" s="143">
        <v>101221</v>
      </c>
      <c r="B5468" s="144" t="s">
        <v>11062</v>
      </c>
      <c r="C5468" s="143" t="s">
        <v>12</v>
      </c>
      <c r="D5468" s="146">
        <v>17.38</v>
      </c>
    </row>
    <row r="5469" spans="1:4" ht="94.5">
      <c r="A5469" s="143">
        <v>101222</v>
      </c>
      <c r="B5469" s="144" t="s">
        <v>11063</v>
      </c>
      <c r="C5469" s="143" t="s">
        <v>12</v>
      </c>
      <c r="D5469" s="146">
        <v>20.2</v>
      </c>
    </row>
    <row r="5470" spans="1:4" ht="94.5">
      <c r="A5470" s="143">
        <v>101223</v>
      </c>
      <c r="B5470" s="144" t="s">
        <v>11064</v>
      </c>
      <c r="C5470" s="143" t="s">
        <v>12</v>
      </c>
      <c r="D5470" s="146">
        <v>22.38</v>
      </c>
    </row>
    <row r="5471" spans="1:4" ht="94.5">
      <c r="A5471" s="143">
        <v>101224</v>
      </c>
      <c r="B5471" s="144" t="s">
        <v>11065</v>
      </c>
      <c r="C5471" s="143" t="s">
        <v>12</v>
      </c>
      <c r="D5471" s="146">
        <v>28.08</v>
      </c>
    </row>
    <row r="5472" spans="1:4" ht="108">
      <c r="A5472" s="143">
        <v>101225</v>
      </c>
      <c r="B5472" s="144" t="s">
        <v>11066</v>
      </c>
      <c r="C5472" s="143" t="s">
        <v>12</v>
      </c>
      <c r="D5472" s="146">
        <v>15.02</v>
      </c>
    </row>
    <row r="5473" spans="1:4" ht="94.5">
      <c r="A5473" s="143">
        <v>101226</v>
      </c>
      <c r="B5473" s="144" t="s">
        <v>11067</v>
      </c>
      <c r="C5473" s="143" t="s">
        <v>12</v>
      </c>
      <c r="D5473" s="146">
        <v>15.96</v>
      </c>
    </row>
    <row r="5474" spans="1:4" ht="94.5">
      <c r="A5474" s="143">
        <v>101227</v>
      </c>
      <c r="B5474" s="144" t="s">
        <v>11068</v>
      </c>
      <c r="C5474" s="143" t="s">
        <v>12</v>
      </c>
      <c r="D5474" s="146">
        <v>18.48</v>
      </c>
    </row>
    <row r="5475" spans="1:4" ht="94.5">
      <c r="A5475" s="143">
        <v>101228</v>
      </c>
      <c r="B5475" s="144" t="s">
        <v>11069</v>
      </c>
      <c r="C5475" s="143" t="s">
        <v>12</v>
      </c>
      <c r="D5475" s="146">
        <v>19.899999999999999</v>
      </c>
    </row>
    <row r="5476" spans="1:4" ht="94.5">
      <c r="A5476" s="143">
        <v>101229</v>
      </c>
      <c r="B5476" s="144" t="s">
        <v>11070</v>
      </c>
      <c r="C5476" s="143" t="s">
        <v>12</v>
      </c>
      <c r="D5476" s="146">
        <v>25.01</v>
      </c>
    </row>
    <row r="5477" spans="1:4" ht="108">
      <c r="A5477" s="143">
        <v>101230</v>
      </c>
      <c r="B5477" s="144" t="s">
        <v>11071</v>
      </c>
      <c r="C5477" s="143" t="s">
        <v>12</v>
      </c>
      <c r="D5477" s="146">
        <v>10.73</v>
      </c>
    </row>
    <row r="5478" spans="1:4" ht="108">
      <c r="A5478" s="143">
        <v>101231</v>
      </c>
      <c r="B5478" s="144" t="s">
        <v>11072</v>
      </c>
      <c r="C5478" s="143" t="s">
        <v>12</v>
      </c>
      <c r="D5478" s="146">
        <v>10.25</v>
      </c>
    </row>
    <row r="5479" spans="1:4" ht="108">
      <c r="A5479" s="143">
        <v>101232</v>
      </c>
      <c r="B5479" s="144" t="s">
        <v>11073</v>
      </c>
      <c r="C5479" s="143" t="s">
        <v>12</v>
      </c>
      <c r="D5479" s="146">
        <v>9.36</v>
      </c>
    </row>
    <row r="5480" spans="1:4" ht="108">
      <c r="A5480" s="143">
        <v>101233</v>
      </c>
      <c r="B5480" s="144" t="s">
        <v>11074</v>
      </c>
      <c r="C5480" s="143" t="s">
        <v>12</v>
      </c>
      <c r="D5480" s="146">
        <v>8.67</v>
      </c>
    </row>
    <row r="5481" spans="1:4" ht="108">
      <c r="A5481" s="143">
        <v>101234</v>
      </c>
      <c r="B5481" s="144" t="s">
        <v>11075</v>
      </c>
      <c r="C5481" s="143" t="s">
        <v>12</v>
      </c>
      <c r="D5481" s="146">
        <v>16.78</v>
      </c>
    </row>
    <row r="5482" spans="1:4" ht="94.5">
      <c r="A5482" s="143">
        <v>101235</v>
      </c>
      <c r="B5482" s="144" t="s">
        <v>11076</v>
      </c>
      <c r="C5482" s="143" t="s">
        <v>12</v>
      </c>
      <c r="D5482" s="146">
        <v>17.829999999999998</v>
      </c>
    </row>
    <row r="5483" spans="1:4" ht="94.5">
      <c r="A5483" s="143">
        <v>101236</v>
      </c>
      <c r="B5483" s="144" t="s">
        <v>11077</v>
      </c>
      <c r="C5483" s="143" t="s">
        <v>12</v>
      </c>
      <c r="D5483" s="146">
        <v>20.75</v>
      </c>
    </row>
    <row r="5484" spans="1:4" ht="94.5">
      <c r="A5484" s="143">
        <v>101237</v>
      </c>
      <c r="B5484" s="144" t="s">
        <v>11078</v>
      </c>
      <c r="C5484" s="143" t="s">
        <v>12</v>
      </c>
      <c r="D5484" s="146">
        <v>22.31</v>
      </c>
    </row>
    <row r="5485" spans="1:4" ht="94.5">
      <c r="A5485" s="143">
        <v>101238</v>
      </c>
      <c r="B5485" s="144" t="s">
        <v>11079</v>
      </c>
      <c r="C5485" s="143" t="s">
        <v>12</v>
      </c>
      <c r="D5485" s="146">
        <v>28.15</v>
      </c>
    </row>
    <row r="5486" spans="1:4" ht="108">
      <c r="A5486" s="143">
        <v>101239</v>
      </c>
      <c r="B5486" s="144" t="s">
        <v>11080</v>
      </c>
      <c r="C5486" s="143" t="s">
        <v>12</v>
      </c>
      <c r="D5486" s="146">
        <v>15.05</v>
      </c>
    </row>
    <row r="5487" spans="1:4" ht="94.5">
      <c r="A5487" s="143">
        <v>101240</v>
      </c>
      <c r="B5487" s="144" t="s">
        <v>11081</v>
      </c>
      <c r="C5487" s="143" t="s">
        <v>12</v>
      </c>
      <c r="D5487" s="146">
        <v>16</v>
      </c>
    </row>
    <row r="5488" spans="1:4" ht="94.5">
      <c r="A5488" s="143">
        <v>101241</v>
      </c>
      <c r="B5488" s="144" t="s">
        <v>11082</v>
      </c>
      <c r="C5488" s="143" t="s">
        <v>12</v>
      </c>
      <c r="D5488" s="146">
        <v>18.62</v>
      </c>
    </row>
    <row r="5489" spans="1:4" ht="94.5">
      <c r="A5489" s="143">
        <v>101242</v>
      </c>
      <c r="B5489" s="144" t="s">
        <v>11083</v>
      </c>
      <c r="C5489" s="143" t="s">
        <v>12</v>
      </c>
      <c r="D5489" s="146">
        <v>20.69</v>
      </c>
    </row>
    <row r="5490" spans="1:4" ht="94.5">
      <c r="A5490" s="143">
        <v>101243</v>
      </c>
      <c r="B5490" s="144" t="s">
        <v>11084</v>
      </c>
      <c r="C5490" s="143" t="s">
        <v>12</v>
      </c>
      <c r="D5490" s="146">
        <v>25.29</v>
      </c>
    </row>
    <row r="5491" spans="1:4" ht="108">
      <c r="A5491" s="143">
        <v>101244</v>
      </c>
      <c r="B5491" s="144" t="s">
        <v>11085</v>
      </c>
      <c r="C5491" s="143" t="s">
        <v>12</v>
      </c>
      <c r="D5491" s="146">
        <v>15.62</v>
      </c>
    </row>
    <row r="5492" spans="1:4" ht="94.5">
      <c r="A5492" s="143">
        <v>101245</v>
      </c>
      <c r="B5492" s="144" t="s">
        <v>11086</v>
      </c>
      <c r="C5492" s="143" t="s">
        <v>12</v>
      </c>
      <c r="D5492" s="146">
        <v>16.670000000000002</v>
      </c>
    </row>
    <row r="5493" spans="1:4" ht="94.5">
      <c r="A5493" s="143">
        <v>101246</v>
      </c>
      <c r="B5493" s="144" t="s">
        <v>11087</v>
      </c>
      <c r="C5493" s="143" t="s">
        <v>12</v>
      </c>
      <c r="D5493" s="146">
        <v>19.399999999999999</v>
      </c>
    </row>
    <row r="5494" spans="1:4" ht="94.5">
      <c r="A5494" s="143">
        <v>101247</v>
      </c>
      <c r="B5494" s="144" t="s">
        <v>11088</v>
      </c>
      <c r="C5494" s="143" t="s">
        <v>12</v>
      </c>
      <c r="D5494" s="146">
        <v>21.5</v>
      </c>
    </row>
    <row r="5495" spans="1:4" ht="94.5">
      <c r="A5495" s="143">
        <v>101248</v>
      </c>
      <c r="B5495" s="144" t="s">
        <v>11089</v>
      </c>
      <c r="C5495" s="143" t="s">
        <v>12</v>
      </c>
      <c r="D5495" s="146">
        <v>27.01</v>
      </c>
    </row>
    <row r="5496" spans="1:4" ht="108">
      <c r="A5496" s="143">
        <v>101249</v>
      </c>
      <c r="B5496" s="144" t="s">
        <v>11090</v>
      </c>
      <c r="C5496" s="143" t="s">
        <v>12</v>
      </c>
      <c r="D5496" s="146">
        <v>13.83</v>
      </c>
    </row>
    <row r="5497" spans="1:4" ht="94.5">
      <c r="A5497" s="143">
        <v>101250</v>
      </c>
      <c r="B5497" s="144" t="s">
        <v>11091</v>
      </c>
      <c r="C5497" s="143" t="s">
        <v>12</v>
      </c>
      <c r="D5497" s="146">
        <v>15.25</v>
      </c>
    </row>
    <row r="5498" spans="1:4" ht="94.5">
      <c r="A5498" s="143">
        <v>101251</v>
      </c>
      <c r="B5498" s="144" t="s">
        <v>11092</v>
      </c>
      <c r="C5498" s="143" t="s">
        <v>12</v>
      </c>
      <c r="D5498" s="146">
        <v>17.54</v>
      </c>
    </row>
    <row r="5499" spans="1:4" ht="94.5">
      <c r="A5499" s="143">
        <v>101252</v>
      </c>
      <c r="B5499" s="144" t="s">
        <v>11093</v>
      </c>
      <c r="C5499" s="143" t="s">
        <v>12</v>
      </c>
      <c r="D5499" s="146">
        <v>19.059999999999999</v>
      </c>
    </row>
    <row r="5500" spans="1:4" ht="94.5">
      <c r="A5500" s="143">
        <v>101253</v>
      </c>
      <c r="B5500" s="144" t="s">
        <v>11094</v>
      </c>
      <c r="C5500" s="143" t="s">
        <v>12</v>
      </c>
      <c r="D5500" s="146">
        <v>24.04</v>
      </c>
    </row>
    <row r="5501" spans="1:4" ht="108">
      <c r="A5501" s="143">
        <v>101254</v>
      </c>
      <c r="B5501" s="144" t="s">
        <v>11095</v>
      </c>
      <c r="C5501" s="143" t="s">
        <v>12</v>
      </c>
      <c r="D5501" s="146">
        <v>12.28</v>
      </c>
    </row>
    <row r="5502" spans="1:4" ht="108">
      <c r="A5502" s="143">
        <v>101255</v>
      </c>
      <c r="B5502" s="144" t="s">
        <v>11096</v>
      </c>
      <c r="C5502" s="143" t="s">
        <v>12</v>
      </c>
      <c r="D5502" s="146">
        <v>11.05</v>
      </c>
    </row>
    <row r="5503" spans="1:4" ht="108">
      <c r="A5503" s="143">
        <v>101256</v>
      </c>
      <c r="B5503" s="144" t="s">
        <v>11097</v>
      </c>
      <c r="C5503" s="143" t="s">
        <v>12</v>
      </c>
      <c r="D5503" s="146">
        <v>19.059999999999999</v>
      </c>
    </row>
    <row r="5504" spans="1:4" ht="94.5">
      <c r="A5504" s="143">
        <v>101257</v>
      </c>
      <c r="B5504" s="144" t="s">
        <v>11098</v>
      </c>
      <c r="C5504" s="143" t="s">
        <v>12</v>
      </c>
      <c r="D5504" s="146">
        <v>20.27</v>
      </c>
    </row>
    <row r="5505" spans="1:4" ht="94.5">
      <c r="A5505" s="143">
        <v>101258</v>
      </c>
      <c r="B5505" s="144" t="s">
        <v>11099</v>
      </c>
      <c r="C5505" s="143" t="s">
        <v>12</v>
      </c>
      <c r="D5505" s="146">
        <v>23.49</v>
      </c>
    </row>
    <row r="5506" spans="1:4" ht="94.5">
      <c r="A5506" s="143">
        <v>101259</v>
      </c>
      <c r="B5506" s="144" t="s">
        <v>11100</v>
      </c>
      <c r="C5506" s="143" t="s">
        <v>12</v>
      </c>
      <c r="D5506" s="146">
        <v>25.99</v>
      </c>
    </row>
    <row r="5507" spans="1:4" ht="94.5">
      <c r="A5507" s="143">
        <v>101260</v>
      </c>
      <c r="B5507" s="144" t="s">
        <v>11101</v>
      </c>
      <c r="C5507" s="143" t="s">
        <v>12</v>
      </c>
      <c r="D5507" s="146">
        <v>32.5</v>
      </c>
    </row>
    <row r="5508" spans="1:4" ht="108">
      <c r="A5508" s="143">
        <v>101261</v>
      </c>
      <c r="B5508" s="144" t="s">
        <v>11102</v>
      </c>
      <c r="C5508" s="143" t="s">
        <v>12</v>
      </c>
      <c r="D5508" s="146">
        <v>18.12</v>
      </c>
    </row>
    <row r="5509" spans="1:4" ht="94.5">
      <c r="A5509" s="143">
        <v>101262</v>
      </c>
      <c r="B5509" s="144" t="s">
        <v>11103</v>
      </c>
      <c r="C5509" s="143" t="s">
        <v>12</v>
      </c>
      <c r="D5509" s="146">
        <v>19.3</v>
      </c>
    </row>
    <row r="5510" spans="1:4" ht="94.5">
      <c r="A5510" s="143">
        <v>101263</v>
      </c>
      <c r="B5510" s="144" t="s">
        <v>11104</v>
      </c>
      <c r="C5510" s="143" t="s">
        <v>12</v>
      </c>
      <c r="D5510" s="146">
        <v>22.36</v>
      </c>
    </row>
    <row r="5511" spans="1:4" ht="94.5">
      <c r="A5511" s="143">
        <v>101264</v>
      </c>
      <c r="B5511" s="144" t="s">
        <v>11105</v>
      </c>
      <c r="C5511" s="143" t="s">
        <v>12</v>
      </c>
      <c r="D5511" s="146">
        <v>24.73</v>
      </c>
    </row>
    <row r="5512" spans="1:4" ht="94.5">
      <c r="A5512" s="143">
        <v>101265</v>
      </c>
      <c r="B5512" s="144" t="s">
        <v>11106</v>
      </c>
      <c r="C5512" s="143" t="s">
        <v>12</v>
      </c>
      <c r="D5512" s="146">
        <v>30.92</v>
      </c>
    </row>
    <row r="5513" spans="1:4" ht="108">
      <c r="A5513" s="143">
        <v>101266</v>
      </c>
      <c r="B5513" s="144" t="s">
        <v>11107</v>
      </c>
      <c r="C5513" s="143" t="s">
        <v>12</v>
      </c>
      <c r="D5513" s="146">
        <v>11.01</v>
      </c>
    </row>
    <row r="5514" spans="1:4" ht="108">
      <c r="A5514" s="143">
        <v>101267</v>
      </c>
      <c r="B5514" s="144" t="s">
        <v>11108</v>
      </c>
      <c r="C5514" s="143" t="s">
        <v>12</v>
      </c>
      <c r="D5514" s="146">
        <v>10.53</v>
      </c>
    </row>
    <row r="5515" spans="1:4" ht="108">
      <c r="A5515" s="143">
        <v>101268</v>
      </c>
      <c r="B5515" s="144" t="s">
        <v>11109</v>
      </c>
      <c r="C5515" s="143" t="s">
        <v>12</v>
      </c>
      <c r="D5515" s="146">
        <v>17.53</v>
      </c>
    </row>
    <row r="5516" spans="1:4" ht="94.5">
      <c r="A5516" s="143">
        <v>101269</v>
      </c>
      <c r="B5516" s="144" t="s">
        <v>11110</v>
      </c>
      <c r="C5516" s="143" t="s">
        <v>12</v>
      </c>
      <c r="D5516" s="146">
        <v>19.38</v>
      </c>
    </row>
    <row r="5517" spans="1:4" ht="94.5">
      <c r="A5517" s="143">
        <v>101270</v>
      </c>
      <c r="B5517" s="144" t="s">
        <v>11111</v>
      </c>
      <c r="C5517" s="143" t="s">
        <v>12</v>
      </c>
      <c r="D5517" s="146">
        <v>22.49</v>
      </c>
    </row>
    <row r="5518" spans="1:4" ht="94.5">
      <c r="A5518" s="143">
        <v>101271</v>
      </c>
      <c r="B5518" s="144" t="s">
        <v>11112</v>
      </c>
      <c r="C5518" s="143" t="s">
        <v>12</v>
      </c>
      <c r="D5518" s="146">
        <v>24.89</v>
      </c>
    </row>
    <row r="5519" spans="1:4" ht="94.5">
      <c r="A5519" s="143">
        <v>101272</v>
      </c>
      <c r="B5519" s="144" t="s">
        <v>11113</v>
      </c>
      <c r="C5519" s="143" t="s">
        <v>12</v>
      </c>
      <c r="D5519" s="146">
        <v>31.17</v>
      </c>
    </row>
    <row r="5520" spans="1:4" ht="108">
      <c r="A5520" s="143">
        <v>101273</v>
      </c>
      <c r="B5520" s="144" t="s">
        <v>11114</v>
      </c>
      <c r="C5520" s="143" t="s">
        <v>12</v>
      </c>
      <c r="D5520" s="146">
        <v>16.82</v>
      </c>
    </row>
    <row r="5521" spans="1:4" ht="94.5">
      <c r="A5521" s="143">
        <v>101274</v>
      </c>
      <c r="B5521" s="144" t="s">
        <v>11115</v>
      </c>
      <c r="C5521" s="143" t="s">
        <v>12</v>
      </c>
      <c r="D5521" s="146">
        <v>18.5</v>
      </c>
    </row>
    <row r="5522" spans="1:4" ht="94.5">
      <c r="A5522" s="143">
        <v>101275</v>
      </c>
      <c r="B5522" s="144" t="s">
        <v>11116</v>
      </c>
      <c r="C5522" s="143" t="s">
        <v>12</v>
      </c>
      <c r="D5522" s="146">
        <v>21.52</v>
      </c>
    </row>
    <row r="5523" spans="1:4" ht="94.5">
      <c r="A5523" s="143">
        <v>101276</v>
      </c>
      <c r="B5523" s="144" t="s">
        <v>11117</v>
      </c>
      <c r="C5523" s="143" t="s">
        <v>12</v>
      </c>
      <c r="D5523" s="146">
        <v>23.76</v>
      </c>
    </row>
    <row r="5524" spans="1:4" ht="94.5">
      <c r="A5524" s="143">
        <v>101277</v>
      </c>
      <c r="B5524" s="144" t="s">
        <v>11118</v>
      </c>
      <c r="C5524" s="143" t="s">
        <v>12</v>
      </c>
      <c r="D5524" s="146">
        <v>30.3</v>
      </c>
    </row>
    <row r="5525" spans="1:4" ht="54">
      <c r="A5525" s="143">
        <v>102354</v>
      </c>
      <c r="B5525" s="144" t="s">
        <v>11119</v>
      </c>
      <c r="C5525" s="143" t="s">
        <v>12</v>
      </c>
      <c r="D5525" s="146">
        <v>138.19999999999999</v>
      </c>
    </row>
    <row r="5526" spans="1:4" ht="67.5">
      <c r="A5526" s="143">
        <v>102355</v>
      </c>
      <c r="B5526" s="144" t="s">
        <v>11120</v>
      </c>
      <c r="C5526" s="143" t="s">
        <v>12</v>
      </c>
      <c r="D5526" s="146">
        <v>154.72</v>
      </c>
    </row>
    <row r="5527" spans="1:4" ht="54">
      <c r="A5527" s="143">
        <v>102360</v>
      </c>
      <c r="B5527" s="144" t="s">
        <v>11121</v>
      </c>
      <c r="C5527" s="143" t="s">
        <v>12</v>
      </c>
      <c r="D5527" s="146">
        <v>20.9</v>
      </c>
    </row>
    <row r="5528" spans="1:4" ht="54">
      <c r="A5528" s="143">
        <v>102361</v>
      </c>
      <c r="B5528" s="144" t="s">
        <v>11122</v>
      </c>
      <c r="C5528" s="143" t="s">
        <v>12</v>
      </c>
      <c r="D5528" s="146">
        <v>28.55</v>
      </c>
    </row>
    <row r="5529" spans="1:4" ht="81">
      <c r="A5529" s="143">
        <v>90082</v>
      </c>
      <c r="B5529" s="144" t="s">
        <v>11123</v>
      </c>
      <c r="C5529" s="143" t="s">
        <v>12</v>
      </c>
      <c r="D5529" s="146">
        <v>10.46</v>
      </c>
    </row>
    <row r="5530" spans="1:4" ht="94.5">
      <c r="A5530" s="143">
        <v>90084</v>
      </c>
      <c r="B5530" s="144" t="s">
        <v>11124</v>
      </c>
      <c r="C5530" s="143" t="s">
        <v>12</v>
      </c>
      <c r="D5530" s="146">
        <v>10.119999999999999</v>
      </c>
    </row>
    <row r="5531" spans="1:4" ht="94.5">
      <c r="A5531" s="143">
        <v>90086</v>
      </c>
      <c r="B5531" s="144" t="s">
        <v>11125</v>
      </c>
      <c r="C5531" s="143" t="s">
        <v>12</v>
      </c>
      <c r="D5531" s="146">
        <v>9.57</v>
      </c>
    </row>
    <row r="5532" spans="1:4" ht="94.5">
      <c r="A5532" s="143">
        <v>90087</v>
      </c>
      <c r="B5532" s="144" t="s">
        <v>11126</v>
      </c>
      <c r="C5532" s="143" t="s">
        <v>12</v>
      </c>
      <c r="D5532" s="146">
        <v>8.94</v>
      </c>
    </row>
    <row r="5533" spans="1:4" ht="94.5">
      <c r="A5533" s="143">
        <v>90090</v>
      </c>
      <c r="B5533" s="144" t="s">
        <v>11127</v>
      </c>
      <c r="C5533" s="143" t="s">
        <v>12</v>
      </c>
      <c r="D5533" s="146">
        <v>8.74</v>
      </c>
    </row>
    <row r="5534" spans="1:4" ht="81">
      <c r="A5534" s="143">
        <v>90091</v>
      </c>
      <c r="B5534" s="144" t="s">
        <v>11128</v>
      </c>
      <c r="C5534" s="143" t="s">
        <v>12</v>
      </c>
      <c r="D5534" s="146">
        <v>5.64</v>
      </c>
    </row>
    <row r="5535" spans="1:4" ht="94.5">
      <c r="A5535" s="143">
        <v>90092</v>
      </c>
      <c r="B5535" s="144" t="s">
        <v>11129</v>
      </c>
      <c r="C5535" s="143" t="s">
        <v>12</v>
      </c>
      <c r="D5535" s="146">
        <v>5.58</v>
      </c>
    </row>
    <row r="5536" spans="1:4" ht="94.5">
      <c r="A5536" s="143">
        <v>90094</v>
      </c>
      <c r="B5536" s="144" t="s">
        <v>11130</v>
      </c>
      <c r="C5536" s="143" t="s">
        <v>12</v>
      </c>
      <c r="D5536" s="146">
        <v>5.28</v>
      </c>
    </row>
    <row r="5537" spans="1:4" ht="94.5">
      <c r="A5537" s="143">
        <v>90095</v>
      </c>
      <c r="B5537" s="144" t="s">
        <v>11131</v>
      </c>
      <c r="C5537" s="143" t="s">
        <v>12</v>
      </c>
      <c r="D5537" s="146">
        <v>4.91</v>
      </c>
    </row>
    <row r="5538" spans="1:4" ht="94.5">
      <c r="A5538" s="143">
        <v>90098</v>
      </c>
      <c r="B5538" s="144" t="s">
        <v>11132</v>
      </c>
      <c r="C5538" s="143" t="s">
        <v>12</v>
      </c>
      <c r="D5538" s="146">
        <v>4.84</v>
      </c>
    </row>
    <row r="5539" spans="1:4" ht="81">
      <c r="A5539" s="143">
        <v>90099</v>
      </c>
      <c r="B5539" s="144" t="s">
        <v>11133</v>
      </c>
      <c r="C5539" s="143" t="s">
        <v>12</v>
      </c>
      <c r="D5539" s="146">
        <v>13.58</v>
      </c>
    </row>
    <row r="5540" spans="1:4" ht="81">
      <c r="A5540" s="143">
        <v>90100</v>
      </c>
      <c r="B5540" s="144" t="s">
        <v>11134</v>
      </c>
      <c r="C5540" s="143" t="s">
        <v>12</v>
      </c>
      <c r="D5540" s="146">
        <v>11.53</v>
      </c>
    </row>
    <row r="5541" spans="1:4" ht="94.5">
      <c r="A5541" s="143">
        <v>90101</v>
      </c>
      <c r="B5541" s="144" t="s">
        <v>11135</v>
      </c>
      <c r="C5541" s="143" t="s">
        <v>12</v>
      </c>
      <c r="D5541" s="146">
        <v>11.4</v>
      </c>
    </row>
    <row r="5542" spans="1:4" ht="94.5">
      <c r="A5542" s="143">
        <v>90102</v>
      </c>
      <c r="B5542" s="144" t="s">
        <v>11136</v>
      </c>
      <c r="C5542" s="143" t="s">
        <v>12</v>
      </c>
      <c r="D5542" s="146">
        <v>10.37</v>
      </c>
    </row>
    <row r="5543" spans="1:4" ht="94.5">
      <c r="A5543" s="143">
        <v>90105</v>
      </c>
      <c r="B5543" s="144" t="s">
        <v>11137</v>
      </c>
      <c r="C5543" s="143" t="s">
        <v>12</v>
      </c>
      <c r="D5543" s="146">
        <v>7.48</v>
      </c>
    </row>
    <row r="5544" spans="1:4" ht="94.5">
      <c r="A5544" s="143">
        <v>90106</v>
      </c>
      <c r="B5544" s="144" t="s">
        <v>11138</v>
      </c>
      <c r="C5544" s="143" t="s">
        <v>12</v>
      </c>
      <c r="D5544" s="146">
        <v>6.37</v>
      </c>
    </row>
    <row r="5545" spans="1:4" ht="94.5">
      <c r="A5545" s="143">
        <v>90107</v>
      </c>
      <c r="B5545" s="144" t="s">
        <v>11139</v>
      </c>
      <c r="C5545" s="143" t="s">
        <v>12</v>
      </c>
      <c r="D5545" s="146">
        <v>6.28</v>
      </c>
    </row>
    <row r="5546" spans="1:4" ht="94.5">
      <c r="A5546" s="143">
        <v>90108</v>
      </c>
      <c r="B5546" s="144" t="s">
        <v>11140</v>
      </c>
      <c r="C5546" s="143" t="s">
        <v>12</v>
      </c>
      <c r="D5546" s="146">
        <v>5.72</v>
      </c>
    </row>
    <row r="5547" spans="1:4" ht="40.5">
      <c r="A5547" s="143">
        <v>93358</v>
      </c>
      <c r="B5547" s="144" t="s">
        <v>11141</v>
      </c>
      <c r="C5547" s="143" t="s">
        <v>12</v>
      </c>
      <c r="D5547" s="146">
        <v>63.37</v>
      </c>
    </row>
    <row r="5548" spans="1:4" ht="81">
      <c r="A5548" s="143">
        <v>102276</v>
      </c>
      <c r="B5548" s="144" t="s">
        <v>11142</v>
      </c>
      <c r="C5548" s="143" t="s">
        <v>12</v>
      </c>
      <c r="D5548" s="146">
        <v>11.77</v>
      </c>
    </row>
    <row r="5549" spans="1:4" ht="94.5">
      <c r="A5549" s="143">
        <v>102277</v>
      </c>
      <c r="B5549" s="144" t="s">
        <v>11143</v>
      </c>
      <c r="C5549" s="143" t="s">
        <v>12</v>
      </c>
      <c r="D5549" s="146">
        <v>9.2799999999999994</v>
      </c>
    </row>
    <row r="5550" spans="1:4" ht="94.5">
      <c r="A5550" s="143">
        <v>102278</v>
      </c>
      <c r="B5550" s="144" t="s">
        <v>11144</v>
      </c>
      <c r="C5550" s="143" t="s">
        <v>12</v>
      </c>
      <c r="D5550" s="146">
        <v>9.32</v>
      </c>
    </row>
    <row r="5551" spans="1:4" ht="81">
      <c r="A5551" s="143">
        <v>102279</v>
      </c>
      <c r="B5551" s="144" t="s">
        <v>11145</v>
      </c>
      <c r="C5551" s="143" t="s">
        <v>12</v>
      </c>
      <c r="D5551" s="146">
        <v>6.48</v>
      </c>
    </row>
    <row r="5552" spans="1:4" ht="94.5">
      <c r="A5552" s="143">
        <v>102280</v>
      </c>
      <c r="B5552" s="144" t="s">
        <v>11146</v>
      </c>
      <c r="C5552" s="143" t="s">
        <v>12</v>
      </c>
      <c r="D5552" s="146">
        <v>5.12</v>
      </c>
    </row>
    <row r="5553" spans="1:4" ht="94.5">
      <c r="A5553" s="143">
        <v>102281</v>
      </c>
      <c r="B5553" s="144" t="s">
        <v>11147</v>
      </c>
      <c r="C5553" s="143" t="s">
        <v>12</v>
      </c>
      <c r="D5553" s="146">
        <v>5.14</v>
      </c>
    </row>
    <row r="5554" spans="1:4" ht="81">
      <c r="A5554" s="143">
        <v>102282</v>
      </c>
      <c r="B5554" s="144" t="s">
        <v>11148</v>
      </c>
      <c r="C5554" s="143" t="s">
        <v>12</v>
      </c>
      <c r="D5554" s="146">
        <v>13.06</v>
      </c>
    </row>
    <row r="5555" spans="1:4" ht="81">
      <c r="A5555" s="143">
        <v>102283</v>
      </c>
      <c r="B5555" s="144" t="s">
        <v>11149</v>
      </c>
      <c r="C5555" s="143" t="s">
        <v>12</v>
      </c>
      <c r="D5555" s="146">
        <v>11.6</v>
      </c>
    </row>
    <row r="5556" spans="1:4" ht="81">
      <c r="A5556" s="143">
        <v>102284</v>
      </c>
      <c r="B5556" s="144" t="s">
        <v>11150</v>
      </c>
      <c r="C5556" s="143" t="s">
        <v>12</v>
      </c>
      <c r="D5556" s="146">
        <v>11.23</v>
      </c>
    </row>
    <row r="5557" spans="1:4" ht="94.5">
      <c r="A5557" s="143">
        <v>102285</v>
      </c>
      <c r="B5557" s="144" t="s">
        <v>11151</v>
      </c>
      <c r="C5557" s="143" t="s">
        <v>12</v>
      </c>
      <c r="D5557" s="146">
        <v>10.62</v>
      </c>
    </row>
    <row r="5558" spans="1:4" ht="94.5">
      <c r="A5558" s="143">
        <v>102286</v>
      </c>
      <c r="B5558" s="144" t="s">
        <v>11152</v>
      </c>
      <c r="C5558" s="143" t="s">
        <v>12</v>
      </c>
      <c r="D5558" s="146">
        <v>10.33</v>
      </c>
    </row>
    <row r="5559" spans="1:4" ht="94.5">
      <c r="A5559" s="143">
        <v>102287</v>
      </c>
      <c r="B5559" s="144" t="s">
        <v>11153</v>
      </c>
      <c r="C5559" s="143" t="s">
        <v>12</v>
      </c>
      <c r="D5559" s="146">
        <v>10.37</v>
      </c>
    </row>
    <row r="5560" spans="1:4" ht="81">
      <c r="A5560" s="143">
        <v>102288</v>
      </c>
      <c r="B5560" s="144" t="s">
        <v>11154</v>
      </c>
      <c r="C5560" s="143" t="s">
        <v>12</v>
      </c>
      <c r="D5560" s="146">
        <v>9.9499999999999993</v>
      </c>
    </row>
    <row r="5561" spans="1:4" ht="94.5">
      <c r="A5561" s="143">
        <v>102289</v>
      </c>
      <c r="B5561" s="144" t="s">
        <v>11155</v>
      </c>
      <c r="C5561" s="143" t="s">
        <v>12</v>
      </c>
      <c r="D5561" s="146">
        <v>9.7200000000000006</v>
      </c>
    </row>
    <row r="5562" spans="1:4" ht="81">
      <c r="A5562" s="143">
        <v>102290</v>
      </c>
      <c r="B5562" s="144" t="s">
        <v>11156</v>
      </c>
      <c r="C5562" s="143" t="s">
        <v>12</v>
      </c>
      <c r="D5562" s="146">
        <v>7.2</v>
      </c>
    </row>
    <row r="5563" spans="1:4" ht="81">
      <c r="A5563" s="143">
        <v>102291</v>
      </c>
      <c r="B5563" s="144" t="s">
        <v>11157</v>
      </c>
      <c r="C5563" s="143" t="s">
        <v>12</v>
      </c>
      <c r="D5563" s="146">
        <v>6.4</v>
      </c>
    </row>
    <row r="5564" spans="1:4" ht="94.5">
      <c r="A5564" s="143">
        <v>102292</v>
      </c>
      <c r="B5564" s="144" t="s">
        <v>11158</v>
      </c>
      <c r="C5564" s="143" t="s">
        <v>12</v>
      </c>
      <c r="D5564" s="146">
        <v>6.19</v>
      </c>
    </row>
    <row r="5565" spans="1:4" ht="94.5">
      <c r="A5565" s="143">
        <v>102293</v>
      </c>
      <c r="B5565" s="144" t="s">
        <v>11159</v>
      </c>
      <c r="C5565" s="143" t="s">
        <v>12</v>
      </c>
      <c r="D5565" s="146">
        <v>5.87</v>
      </c>
    </row>
    <row r="5566" spans="1:4" ht="94.5">
      <c r="A5566" s="143">
        <v>102294</v>
      </c>
      <c r="B5566" s="144" t="s">
        <v>11160</v>
      </c>
      <c r="C5566" s="143" t="s">
        <v>12</v>
      </c>
      <c r="D5566" s="146">
        <v>5.7</v>
      </c>
    </row>
    <row r="5567" spans="1:4" ht="94.5">
      <c r="A5567" s="143">
        <v>102295</v>
      </c>
      <c r="B5567" s="144" t="s">
        <v>11161</v>
      </c>
      <c r="C5567" s="143" t="s">
        <v>12</v>
      </c>
      <c r="D5567" s="146">
        <v>5.71</v>
      </c>
    </row>
    <row r="5568" spans="1:4" ht="81">
      <c r="A5568" s="143">
        <v>102296</v>
      </c>
      <c r="B5568" s="144" t="s">
        <v>11162</v>
      </c>
      <c r="C5568" s="143" t="s">
        <v>12</v>
      </c>
      <c r="D5568" s="146">
        <v>5.48</v>
      </c>
    </row>
    <row r="5569" spans="1:4" ht="81">
      <c r="A5569" s="143">
        <v>102297</v>
      </c>
      <c r="B5569" s="144" t="s">
        <v>11163</v>
      </c>
      <c r="C5569" s="143" t="s">
        <v>12</v>
      </c>
      <c r="D5569" s="146">
        <v>5.36</v>
      </c>
    </row>
    <row r="5570" spans="1:4" ht="81">
      <c r="A5570" s="143">
        <v>102298</v>
      </c>
      <c r="B5570" s="144" t="s">
        <v>11164</v>
      </c>
      <c r="C5570" s="143" t="s">
        <v>12</v>
      </c>
      <c r="D5570" s="146">
        <v>15.1</v>
      </c>
    </row>
    <row r="5571" spans="1:4" ht="81">
      <c r="A5571" s="143">
        <v>102299</v>
      </c>
      <c r="B5571" s="144" t="s">
        <v>11165</v>
      </c>
      <c r="C5571" s="143" t="s">
        <v>12</v>
      </c>
      <c r="D5571" s="146">
        <v>12.83</v>
      </c>
    </row>
    <row r="5572" spans="1:4" ht="94.5">
      <c r="A5572" s="143">
        <v>102300</v>
      </c>
      <c r="B5572" s="144" t="s">
        <v>11166</v>
      </c>
      <c r="C5572" s="143" t="s">
        <v>12</v>
      </c>
      <c r="D5572" s="146">
        <v>12.66</v>
      </c>
    </row>
    <row r="5573" spans="1:4" ht="94.5">
      <c r="A5573" s="143">
        <v>102301</v>
      </c>
      <c r="B5573" s="144" t="s">
        <v>11167</v>
      </c>
      <c r="C5573" s="143" t="s">
        <v>12</v>
      </c>
      <c r="D5573" s="146">
        <v>11.51</v>
      </c>
    </row>
    <row r="5574" spans="1:4" ht="81">
      <c r="A5574" s="143">
        <v>102302</v>
      </c>
      <c r="B5574" s="144" t="s">
        <v>11168</v>
      </c>
      <c r="C5574" s="143" t="s">
        <v>12</v>
      </c>
      <c r="D5574" s="146">
        <v>8.32</v>
      </c>
    </row>
    <row r="5575" spans="1:4" ht="81">
      <c r="A5575" s="143">
        <v>102303</v>
      </c>
      <c r="B5575" s="144" t="s">
        <v>11169</v>
      </c>
      <c r="C5575" s="143" t="s">
        <v>12</v>
      </c>
      <c r="D5575" s="146">
        <v>7.07</v>
      </c>
    </row>
    <row r="5576" spans="1:4" ht="94.5">
      <c r="A5576" s="143">
        <v>102304</v>
      </c>
      <c r="B5576" s="144" t="s">
        <v>11170</v>
      </c>
      <c r="C5576" s="143" t="s">
        <v>12</v>
      </c>
      <c r="D5576" s="146">
        <v>6.98</v>
      </c>
    </row>
    <row r="5577" spans="1:4" ht="81">
      <c r="A5577" s="143">
        <v>102305</v>
      </c>
      <c r="B5577" s="144" t="s">
        <v>11171</v>
      </c>
      <c r="C5577" s="143" t="s">
        <v>12</v>
      </c>
      <c r="D5577" s="146">
        <v>6.36</v>
      </c>
    </row>
    <row r="5578" spans="1:4" ht="81">
      <c r="A5578" s="143">
        <v>102306</v>
      </c>
      <c r="B5578" s="144" t="s">
        <v>11172</v>
      </c>
      <c r="C5578" s="143" t="s">
        <v>12</v>
      </c>
      <c r="D5578" s="146">
        <v>14.71</v>
      </c>
    </row>
    <row r="5579" spans="1:4" ht="81">
      <c r="A5579" s="143">
        <v>102307</v>
      </c>
      <c r="B5579" s="144" t="s">
        <v>11173</v>
      </c>
      <c r="C5579" s="143" t="s">
        <v>12</v>
      </c>
      <c r="D5579" s="146">
        <v>13.06</v>
      </c>
    </row>
    <row r="5580" spans="1:4" ht="94.5">
      <c r="A5580" s="143">
        <v>102308</v>
      </c>
      <c r="B5580" s="144" t="s">
        <v>11174</v>
      </c>
      <c r="C5580" s="143" t="s">
        <v>12</v>
      </c>
      <c r="D5580" s="146">
        <v>12.66</v>
      </c>
    </row>
    <row r="5581" spans="1:4" ht="94.5">
      <c r="A5581" s="143">
        <v>102309</v>
      </c>
      <c r="B5581" s="144" t="s">
        <v>11175</v>
      </c>
      <c r="C5581" s="143" t="s">
        <v>12</v>
      </c>
      <c r="D5581" s="146">
        <v>11.99</v>
      </c>
    </row>
    <row r="5582" spans="1:4" ht="94.5">
      <c r="A5582" s="143">
        <v>102310</v>
      </c>
      <c r="B5582" s="144" t="s">
        <v>11176</v>
      </c>
      <c r="C5582" s="143" t="s">
        <v>12</v>
      </c>
      <c r="D5582" s="146">
        <v>11.62</v>
      </c>
    </row>
    <row r="5583" spans="1:4" ht="94.5">
      <c r="A5583" s="143">
        <v>102311</v>
      </c>
      <c r="B5583" s="144" t="s">
        <v>11177</v>
      </c>
      <c r="C5583" s="143" t="s">
        <v>12</v>
      </c>
      <c r="D5583" s="146">
        <v>11.64</v>
      </c>
    </row>
    <row r="5584" spans="1:4" ht="94.5">
      <c r="A5584" s="143">
        <v>102312</v>
      </c>
      <c r="B5584" s="144" t="s">
        <v>11178</v>
      </c>
      <c r="C5584" s="143" t="s">
        <v>12</v>
      </c>
      <c r="D5584" s="146">
        <v>11.19</v>
      </c>
    </row>
    <row r="5585" spans="1:4" ht="94.5">
      <c r="A5585" s="143">
        <v>102313</v>
      </c>
      <c r="B5585" s="144" t="s">
        <v>11179</v>
      </c>
      <c r="C5585" s="143" t="s">
        <v>12</v>
      </c>
      <c r="D5585" s="146">
        <v>10.94</v>
      </c>
    </row>
    <row r="5586" spans="1:4" ht="81">
      <c r="A5586" s="143">
        <v>102314</v>
      </c>
      <c r="B5586" s="144" t="s">
        <v>11180</v>
      </c>
      <c r="C5586" s="143" t="s">
        <v>12</v>
      </c>
      <c r="D5586" s="146">
        <v>8.1199999999999992</v>
      </c>
    </row>
    <row r="5587" spans="1:4" ht="81">
      <c r="A5587" s="143">
        <v>102315</v>
      </c>
      <c r="B5587" s="144" t="s">
        <v>11181</v>
      </c>
      <c r="C5587" s="143" t="s">
        <v>12</v>
      </c>
      <c r="D5587" s="146">
        <v>7.2</v>
      </c>
    </row>
    <row r="5588" spans="1:4" ht="94.5">
      <c r="A5588" s="143">
        <v>102316</v>
      </c>
      <c r="B5588" s="144" t="s">
        <v>11182</v>
      </c>
      <c r="C5588" s="143" t="s">
        <v>12</v>
      </c>
      <c r="D5588" s="146">
        <v>6.97</v>
      </c>
    </row>
    <row r="5589" spans="1:4" ht="94.5">
      <c r="A5589" s="143">
        <v>102317</v>
      </c>
      <c r="B5589" s="144" t="s">
        <v>11183</v>
      </c>
      <c r="C5589" s="143" t="s">
        <v>12</v>
      </c>
      <c r="D5589" s="146">
        <v>6.6</v>
      </c>
    </row>
    <row r="5590" spans="1:4" ht="94.5">
      <c r="A5590" s="143">
        <v>102318</v>
      </c>
      <c r="B5590" s="144" t="s">
        <v>11184</v>
      </c>
      <c r="C5590" s="143" t="s">
        <v>12</v>
      </c>
      <c r="D5590" s="146">
        <v>6.42</v>
      </c>
    </row>
    <row r="5591" spans="1:4" ht="94.5">
      <c r="A5591" s="143">
        <v>102319</v>
      </c>
      <c r="B5591" s="144" t="s">
        <v>11185</v>
      </c>
      <c r="C5591" s="143" t="s">
        <v>12</v>
      </c>
      <c r="D5591" s="146">
        <v>6.42</v>
      </c>
    </row>
    <row r="5592" spans="1:4" ht="94.5">
      <c r="A5592" s="143">
        <v>102320</v>
      </c>
      <c r="B5592" s="144" t="s">
        <v>11186</v>
      </c>
      <c r="C5592" s="143" t="s">
        <v>12</v>
      </c>
      <c r="D5592" s="146">
        <v>6.16</v>
      </c>
    </row>
    <row r="5593" spans="1:4" ht="94.5">
      <c r="A5593" s="143">
        <v>102321</v>
      </c>
      <c r="B5593" s="144" t="s">
        <v>11187</v>
      </c>
      <c r="C5593" s="143" t="s">
        <v>12</v>
      </c>
      <c r="D5593" s="146">
        <v>6.04</v>
      </c>
    </row>
    <row r="5594" spans="1:4" ht="81">
      <c r="A5594" s="143">
        <v>102322</v>
      </c>
      <c r="B5594" s="144" t="s">
        <v>11188</v>
      </c>
      <c r="C5594" s="143" t="s">
        <v>12</v>
      </c>
      <c r="D5594" s="146">
        <v>16.989999999999998</v>
      </c>
    </row>
    <row r="5595" spans="1:4" ht="81">
      <c r="A5595" s="143">
        <v>102323</v>
      </c>
      <c r="B5595" s="144" t="s">
        <v>11189</v>
      </c>
      <c r="C5595" s="143" t="s">
        <v>12</v>
      </c>
      <c r="D5595" s="146">
        <v>14.42</v>
      </c>
    </row>
    <row r="5596" spans="1:4" ht="94.5">
      <c r="A5596" s="143">
        <v>102324</v>
      </c>
      <c r="B5596" s="144" t="s">
        <v>11190</v>
      </c>
      <c r="C5596" s="143" t="s">
        <v>12</v>
      </c>
      <c r="D5596" s="146">
        <v>14.25</v>
      </c>
    </row>
    <row r="5597" spans="1:4" ht="94.5">
      <c r="A5597" s="143">
        <v>102325</v>
      </c>
      <c r="B5597" s="144" t="s">
        <v>11191</v>
      </c>
      <c r="C5597" s="143" t="s">
        <v>12</v>
      </c>
      <c r="D5597" s="146">
        <v>12.96</v>
      </c>
    </row>
    <row r="5598" spans="1:4" ht="81">
      <c r="A5598" s="143">
        <v>102326</v>
      </c>
      <c r="B5598" s="144" t="s">
        <v>11192</v>
      </c>
      <c r="C5598" s="143" t="s">
        <v>12</v>
      </c>
      <c r="D5598" s="146">
        <v>9.3699999999999992</v>
      </c>
    </row>
    <row r="5599" spans="1:4" ht="81">
      <c r="A5599" s="143">
        <v>102327</v>
      </c>
      <c r="B5599" s="144" t="s">
        <v>11193</v>
      </c>
      <c r="C5599" s="143" t="s">
        <v>12</v>
      </c>
      <c r="D5599" s="146">
        <v>7.96</v>
      </c>
    </row>
    <row r="5600" spans="1:4" ht="94.5">
      <c r="A5600" s="143">
        <v>102328</v>
      </c>
      <c r="B5600" s="144" t="s">
        <v>11194</v>
      </c>
      <c r="C5600" s="143" t="s">
        <v>12</v>
      </c>
      <c r="D5600" s="146">
        <v>7.86</v>
      </c>
    </row>
    <row r="5601" spans="1:4" ht="94.5">
      <c r="A5601" s="143">
        <v>102329</v>
      </c>
      <c r="B5601" s="144" t="s">
        <v>11195</v>
      </c>
      <c r="C5601" s="143" t="s">
        <v>12</v>
      </c>
      <c r="D5601" s="146">
        <v>7.16</v>
      </c>
    </row>
    <row r="5602" spans="1:4" ht="81">
      <c r="A5602" s="143">
        <v>94304</v>
      </c>
      <c r="B5602" s="144" t="s">
        <v>4492</v>
      </c>
      <c r="C5602" s="143" t="s">
        <v>12</v>
      </c>
      <c r="D5602" s="146">
        <v>65.180000000000007</v>
      </c>
    </row>
    <row r="5603" spans="1:4" ht="81">
      <c r="A5603" s="143">
        <v>94305</v>
      </c>
      <c r="B5603" s="144" t="s">
        <v>4493</v>
      </c>
      <c r="C5603" s="143" t="s">
        <v>12</v>
      </c>
      <c r="D5603" s="146">
        <v>62</v>
      </c>
    </row>
    <row r="5604" spans="1:4" ht="81">
      <c r="A5604" s="143">
        <v>94306</v>
      </c>
      <c r="B5604" s="144" t="s">
        <v>4494</v>
      </c>
      <c r="C5604" s="143" t="s">
        <v>12</v>
      </c>
      <c r="D5604" s="146">
        <v>57.99</v>
      </c>
    </row>
    <row r="5605" spans="1:4" ht="81">
      <c r="A5605" s="143">
        <v>94307</v>
      </c>
      <c r="B5605" s="144" t="s">
        <v>4495</v>
      </c>
      <c r="C5605" s="143" t="s">
        <v>12</v>
      </c>
      <c r="D5605" s="146">
        <v>58.93</v>
      </c>
    </row>
    <row r="5606" spans="1:4" ht="81">
      <c r="A5606" s="143">
        <v>94308</v>
      </c>
      <c r="B5606" s="144" t="s">
        <v>4496</v>
      </c>
      <c r="C5606" s="143" t="s">
        <v>12</v>
      </c>
      <c r="D5606" s="146">
        <v>56.33</v>
      </c>
    </row>
    <row r="5607" spans="1:4" ht="81">
      <c r="A5607" s="143">
        <v>94309</v>
      </c>
      <c r="B5607" s="144" t="s">
        <v>4497</v>
      </c>
      <c r="C5607" s="143" t="s">
        <v>12</v>
      </c>
      <c r="D5607" s="146">
        <v>57.55</v>
      </c>
    </row>
    <row r="5608" spans="1:4" ht="81">
      <c r="A5608" s="143">
        <v>94310</v>
      </c>
      <c r="B5608" s="144" t="s">
        <v>4498</v>
      </c>
      <c r="C5608" s="143" t="s">
        <v>12</v>
      </c>
      <c r="D5608" s="146">
        <v>55.47</v>
      </c>
    </row>
    <row r="5609" spans="1:4" ht="67.5">
      <c r="A5609" s="143">
        <v>94315</v>
      </c>
      <c r="B5609" s="144" t="s">
        <v>3210</v>
      </c>
      <c r="C5609" s="143" t="s">
        <v>12</v>
      </c>
      <c r="D5609" s="146">
        <v>68.53</v>
      </c>
    </row>
    <row r="5610" spans="1:4" ht="81">
      <c r="A5610" s="143">
        <v>94316</v>
      </c>
      <c r="B5610" s="144" t="s">
        <v>4499</v>
      </c>
      <c r="C5610" s="143" t="s">
        <v>12</v>
      </c>
      <c r="D5610" s="146">
        <v>61.94</v>
      </c>
    </row>
    <row r="5611" spans="1:4" ht="81">
      <c r="A5611" s="143">
        <v>94317</v>
      </c>
      <c r="B5611" s="144" t="s">
        <v>3211</v>
      </c>
      <c r="C5611" s="143" t="s">
        <v>12</v>
      </c>
      <c r="D5611" s="146">
        <v>59.03</v>
      </c>
    </row>
    <row r="5612" spans="1:4" ht="81">
      <c r="A5612" s="143">
        <v>94318</v>
      </c>
      <c r="B5612" s="144" t="s">
        <v>4500</v>
      </c>
      <c r="C5612" s="143" t="s">
        <v>12</v>
      </c>
      <c r="D5612" s="146">
        <v>55.29</v>
      </c>
    </row>
    <row r="5613" spans="1:4" ht="40.5">
      <c r="A5613" s="143">
        <v>94319</v>
      </c>
      <c r="B5613" s="144" t="s">
        <v>4501</v>
      </c>
      <c r="C5613" s="143" t="s">
        <v>12</v>
      </c>
      <c r="D5613" s="146">
        <v>70.010000000000005</v>
      </c>
    </row>
    <row r="5614" spans="1:4" ht="67.5">
      <c r="A5614" s="143">
        <v>94327</v>
      </c>
      <c r="B5614" s="144" t="s">
        <v>4502</v>
      </c>
      <c r="C5614" s="143" t="s">
        <v>12</v>
      </c>
      <c r="D5614" s="146">
        <v>89.83</v>
      </c>
    </row>
    <row r="5615" spans="1:4" ht="67.5">
      <c r="A5615" s="143">
        <v>94328</v>
      </c>
      <c r="B5615" s="144" t="s">
        <v>4503</v>
      </c>
      <c r="C5615" s="143" t="s">
        <v>12</v>
      </c>
      <c r="D5615" s="146">
        <v>86.65</v>
      </c>
    </row>
    <row r="5616" spans="1:4" ht="81">
      <c r="A5616" s="143">
        <v>94329</v>
      </c>
      <c r="B5616" s="144" t="s">
        <v>4504</v>
      </c>
      <c r="C5616" s="143" t="s">
        <v>12</v>
      </c>
      <c r="D5616" s="146">
        <v>82.64</v>
      </c>
    </row>
    <row r="5617" spans="1:4" ht="67.5">
      <c r="A5617" s="143">
        <v>94330</v>
      </c>
      <c r="B5617" s="144" t="s">
        <v>4505</v>
      </c>
      <c r="C5617" s="143" t="s">
        <v>12</v>
      </c>
      <c r="D5617" s="146">
        <v>83.58</v>
      </c>
    </row>
    <row r="5618" spans="1:4" ht="81">
      <c r="A5618" s="143">
        <v>94331</v>
      </c>
      <c r="B5618" s="144" t="s">
        <v>4506</v>
      </c>
      <c r="C5618" s="143" t="s">
        <v>12</v>
      </c>
      <c r="D5618" s="146">
        <v>80.98</v>
      </c>
    </row>
    <row r="5619" spans="1:4" ht="67.5">
      <c r="A5619" s="143">
        <v>94332</v>
      </c>
      <c r="B5619" s="144" t="s">
        <v>4507</v>
      </c>
      <c r="C5619" s="143" t="s">
        <v>12</v>
      </c>
      <c r="D5619" s="146">
        <v>82.2</v>
      </c>
    </row>
    <row r="5620" spans="1:4" ht="81">
      <c r="A5620" s="143">
        <v>94333</v>
      </c>
      <c r="B5620" s="144" t="s">
        <v>4508</v>
      </c>
      <c r="C5620" s="143" t="s">
        <v>12</v>
      </c>
      <c r="D5620" s="146">
        <v>80.12</v>
      </c>
    </row>
    <row r="5621" spans="1:4" ht="67.5">
      <c r="A5621" s="143">
        <v>94338</v>
      </c>
      <c r="B5621" s="144" t="s">
        <v>3212</v>
      </c>
      <c r="C5621" s="143" t="s">
        <v>12</v>
      </c>
      <c r="D5621" s="146">
        <v>93.18</v>
      </c>
    </row>
    <row r="5622" spans="1:4" ht="67.5">
      <c r="A5622" s="143">
        <v>94339</v>
      </c>
      <c r="B5622" s="144" t="s">
        <v>4509</v>
      </c>
      <c r="C5622" s="143" t="s">
        <v>12</v>
      </c>
      <c r="D5622" s="146">
        <v>86.59</v>
      </c>
    </row>
    <row r="5623" spans="1:4" ht="67.5">
      <c r="A5623" s="143">
        <v>94340</v>
      </c>
      <c r="B5623" s="144" t="s">
        <v>3213</v>
      </c>
      <c r="C5623" s="143" t="s">
        <v>12</v>
      </c>
      <c r="D5623" s="146">
        <v>83.68</v>
      </c>
    </row>
    <row r="5624" spans="1:4" ht="81">
      <c r="A5624" s="143">
        <v>94341</v>
      </c>
      <c r="B5624" s="144" t="s">
        <v>4510</v>
      </c>
      <c r="C5624" s="143" t="s">
        <v>12</v>
      </c>
      <c r="D5624" s="146">
        <v>79.94</v>
      </c>
    </row>
    <row r="5625" spans="1:4" ht="40.5">
      <c r="A5625" s="143">
        <v>94342</v>
      </c>
      <c r="B5625" s="144" t="s">
        <v>3214</v>
      </c>
      <c r="C5625" s="143" t="s">
        <v>12</v>
      </c>
      <c r="D5625" s="146">
        <v>94.66</v>
      </c>
    </row>
    <row r="5626" spans="1:4" ht="54">
      <c r="A5626" s="143">
        <v>96385</v>
      </c>
      <c r="B5626" s="144" t="s">
        <v>7377</v>
      </c>
      <c r="C5626" s="143" t="s">
        <v>12</v>
      </c>
      <c r="D5626" s="146">
        <v>9.69</v>
      </c>
    </row>
    <row r="5627" spans="1:4" ht="54">
      <c r="A5627" s="143">
        <v>96386</v>
      </c>
      <c r="B5627" s="144" t="s">
        <v>7378</v>
      </c>
      <c r="C5627" s="143" t="s">
        <v>12</v>
      </c>
      <c r="D5627" s="146">
        <v>7.21</v>
      </c>
    </row>
    <row r="5628" spans="1:4" ht="94.5">
      <c r="A5628" s="143">
        <v>93360</v>
      </c>
      <c r="B5628" s="144" t="s">
        <v>6539</v>
      </c>
      <c r="C5628" s="143" t="s">
        <v>12</v>
      </c>
      <c r="D5628" s="146">
        <v>19.95</v>
      </c>
    </row>
    <row r="5629" spans="1:4" ht="94.5">
      <c r="A5629" s="143">
        <v>93361</v>
      </c>
      <c r="B5629" s="144" t="s">
        <v>6540</v>
      </c>
      <c r="C5629" s="143" t="s">
        <v>12</v>
      </c>
      <c r="D5629" s="146">
        <v>16.899999999999999</v>
      </c>
    </row>
    <row r="5630" spans="1:4" ht="94.5">
      <c r="A5630" s="143">
        <v>93362</v>
      </c>
      <c r="B5630" s="144" t="s">
        <v>6541</v>
      </c>
      <c r="C5630" s="143" t="s">
        <v>12</v>
      </c>
      <c r="D5630" s="146">
        <v>12.77</v>
      </c>
    </row>
    <row r="5631" spans="1:4" ht="94.5">
      <c r="A5631" s="143">
        <v>93363</v>
      </c>
      <c r="B5631" s="144" t="s">
        <v>6542</v>
      </c>
      <c r="C5631" s="143" t="s">
        <v>12</v>
      </c>
      <c r="D5631" s="146">
        <v>13.69</v>
      </c>
    </row>
    <row r="5632" spans="1:4" ht="108">
      <c r="A5632" s="143">
        <v>93364</v>
      </c>
      <c r="B5632" s="144" t="s">
        <v>4511</v>
      </c>
      <c r="C5632" s="143" t="s">
        <v>12</v>
      </c>
      <c r="D5632" s="146">
        <v>11.1</v>
      </c>
    </row>
    <row r="5633" spans="1:4" ht="94.5">
      <c r="A5633" s="143">
        <v>93365</v>
      </c>
      <c r="B5633" s="144" t="s">
        <v>6543</v>
      </c>
      <c r="C5633" s="143" t="s">
        <v>12</v>
      </c>
      <c r="D5633" s="146">
        <v>12.24</v>
      </c>
    </row>
    <row r="5634" spans="1:4" ht="94.5">
      <c r="A5634" s="143">
        <v>93366</v>
      </c>
      <c r="B5634" s="144" t="s">
        <v>6544</v>
      </c>
      <c r="C5634" s="143" t="s">
        <v>12</v>
      </c>
      <c r="D5634" s="146">
        <v>10.25</v>
      </c>
    </row>
    <row r="5635" spans="1:4" ht="94.5">
      <c r="A5635" s="143">
        <v>93367</v>
      </c>
      <c r="B5635" s="144" t="s">
        <v>6545</v>
      </c>
      <c r="C5635" s="143" t="s">
        <v>12</v>
      </c>
      <c r="D5635" s="146">
        <v>18.559999999999999</v>
      </c>
    </row>
    <row r="5636" spans="1:4" ht="94.5">
      <c r="A5636" s="143">
        <v>93368</v>
      </c>
      <c r="B5636" s="144" t="s">
        <v>6546</v>
      </c>
      <c r="C5636" s="143" t="s">
        <v>12</v>
      </c>
      <c r="D5636" s="146">
        <v>15.39</v>
      </c>
    </row>
    <row r="5637" spans="1:4" ht="94.5">
      <c r="A5637" s="143">
        <v>93369</v>
      </c>
      <c r="B5637" s="144" t="s">
        <v>4512</v>
      </c>
      <c r="C5637" s="143" t="s">
        <v>12</v>
      </c>
      <c r="D5637" s="146">
        <v>11.38</v>
      </c>
    </row>
    <row r="5638" spans="1:4" ht="94.5">
      <c r="A5638" s="143">
        <v>93370</v>
      </c>
      <c r="B5638" s="144" t="s">
        <v>6547</v>
      </c>
      <c r="C5638" s="143" t="s">
        <v>12</v>
      </c>
      <c r="D5638" s="146">
        <v>12.32</v>
      </c>
    </row>
    <row r="5639" spans="1:4" ht="94.5">
      <c r="A5639" s="143">
        <v>93371</v>
      </c>
      <c r="B5639" s="144" t="s">
        <v>4513</v>
      </c>
      <c r="C5639" s="143" t="s">
        <v>12</v>
      </c>
      <c r="D5639" s="146">
        <v>9.73</v>
      </c>
    </row>
    <row r="5640" spans="1:4" ht="94.5">
      <c r="A5640" s="143">
        <v>93372</v>
      </c>
      <c r="B5640" s="144" t="s">
        <v>6548</v>
      </c>
      <c r="C5640" s="143" t="s">
        <v>12</v>
      </c>
      <c r="D5640" s="146">
        <v>10.95</v>
      </c>
    </row>
    <row r="5641" spans="1:4" ht="94.5">
      <c r="A5641" s="143">
        <v>93373</v>
      </c>
      <c r="B5641" s="144" t="s">
        <v>4514</v>
      </c>
      <c r="C5641" s="143" t="s">
        <v>12</v>
      </c>
      <c r="D5641" s="146">
        <v>8.8800000000000008</v>
      </c>
    </row>
    <row r="5642" spans="1:4" ht="94.5">
      <c r="A5642" s="143">
        <v>93374</v>
      </c>
      <c r="B5642" s="144" t="s">
        <v>4515</v>
      </c>
      <c r="C5642" s="143" t="s">
        <v>12</v>
      </c>
      <c r="D5642" s="146">
        <v>20.68</v>
      </c>
    </row>
    <row r="5643" spans="1:4" ht="94.5">
      <c r="A5643" s="143">
        <v>93375</v>
      </c>
      <c r="B5643" s="144" t="s">
        <v>6549</v>
      </c>
      <c r="C5643" s="143" t="s">
        <v>12</v>
      </c>
      <c r="D5643" s="146">
        <v>16.03</v>
      </c>
    </row>
    <row r="5644" spans="1:4" ht="94.5">
      <c r="A5644" s="143">
        <v>93376</v>
      </c>
      <c r="B5644" s="144" t="s">
        <v>6550</v>
      </c>
      <c r="C5644" s="143" t="s">
        <v>12</v>
      </c>
      <c r="D5644" s="146">
        <v>13.28</v>
      </c>
    </row>
    <row r="5645" spans="1:4" ht="94.5">
      <c r="A5645" s="143">
        <v>93377</v>
      </c>
      <c r="B5645" s="144" t="s">
        <v>4516</v>
      </c>
      <c r="C5645" s="143" t="s">
        <v>12</v>
      </c>
      <c r="D5645" s="146">
        <v>9.31</v>
      </c>
    </row>
    <row r="5646" spans="1:4" ht="94.5">
      <c r="A5646" s="143">
        <v>93378</v>
      </c>
      <c r="B5646" s="144" t="s">
        <v>6551</v>
      </c>
      <c r="C5646" s="143" t="s">
        <v>12</v>
      </c>
      <c r="D5646" s="146">
        <v>19.2</v>
      </c>
    </row>
    <row r="5647" spans="1:4" ht="94.5">
      <c r="A5647" s="143">
        <v>93379</v>
      </c>
      <c r="B5647" s="144" t="s">
        <v>6552</v>
      </c>
      <c r="C5647" s="143" t="s">
        <v>12</v>
      </c>
      <c r="D5647" s="146">
        <v>14.9</v>
      </c>
    </row>
    <row r="5648" spans="1:4" ht="94.5">
      <c r="A5648" s="143">
        <v>93380</v>
      </c>
      <c r="B5648" s="144" t="s">
        <v>6553</v>
      </c>
      <c r="C5648" s="143" t="s">
        <v>12</v>
      </c>
      <c r="D5648" s="146">
        <v>12.41</v>
      </c>
    </row>
    <row r="5649" spans="1:4" ht="94.5">
      <c r="A5649" s="143">
        <v>93381</v>
      </c>
      <c r="B5649" s="144" t="s">
        <v>4517</v>
      </c>
      <c r="C5649" s="143" t="s">
        <v>12</v>
      </c>
      <c r="D5649" s="146">
        <v>8.69</v>
      </c>
    </row>
    <row r="5650" spans="1:4" ht="27">
      <c r="A5650" s="143">
        <v>93382</v>
      </c>
      <c r="B5650" s="144" t="s">
        <v>3215</v>
      </c>
      <c r="C5650" s="143" t="s">
        <v>12</v>
      </c>
      <c r="D5650" s="146">
        <v>23.41</v>
      </c>
    </row>
    <row r="5651" spans="1:4" ht="27">
      <c r="A5651" s="143">
        <v>96995</v>
      </c>
      <c r="B5651" s="144" t="s">
        <v>6554</v>
      </c>
      <c r="C5651" s="143" t="s">
        <v>12</v>
      </c>
      <c r="D5651" s="146">
        <v>38.42</v>
      </c>
    </row>
    <row r="5652" spans="1:4" ht="40.5">
      <c r="A5652" s="143">
        <v>97916</v>
      </c>
      <c r="B5652" s="144" t="s">
        <v>11196</v>
      </c>
      <c r="C5652" s="143" t="s">
        <v>3216</v>
      </c>
      <c r="D5652" s="146">
        <v>2.2599999999999998</v>
      </c>
    </row>
    <row r="5653" spans="1:4" ht="40.5">
      <c r="A5653" s="143">
        <v>97917</v>
      </c>
      <c r="B5653" s="144" t="s">
        <v>11197</v>
      </c>
      <c r="C5653" s="143" t="s">
        <v>3216</v>
      </c>
      <c r="D5653" s="146">
        <v>1.95</v>
      </c>
    </row>
    <row r="5654" spans="1:4" ht="40.5">
      <c r="A5654" s="143">
        <v>97918</v>
      </c>
      <c r="B5654" s="144" t="s">
        <v>11198</v>
      </c>
      <c r="C5654" s="143" t="s">
        <v>3216</v>
      </c>
      <c r="D5654" s="146">
        <v>1.8</v>
      </c>
    </row>
    <row r="5655" spans="1:4" ht="54">
      <c r="A5655" s="143">
        <v>97919</v>
      </c>
      <c r="B5655" s="144" t="s">
        <v>11199</v>
      </c>
      <c r="C5655" s="143" t="s">
        <v>3216</v>
      </c>
      <c r="D5655" s="146">
        <v>0.71</v>
      </c>
    </row>
    <row r="5656" spans="1:4" ht="40.5">
      <c r="A5656" s="143">
        <v>101616</v>
      </c>
      <c r="B5656" s="144" t="s">
        <v>11200</v>
      </c>
      <c r="C5656" s="143" t="s">
        <v>11</v>
      </c>
      <c r="D5656" s="146">
        <v>4.6100000000000003</v>
      </c>
    </row>
    <row r="5657" spans="1:4" ht="40.5">
      <c r="A5657" s="143">
        <v>101617</v>
      </c>
      <c r="B5657" s="144" t="s">
        <v>11201</v>
      </c>
      <c r="C5657" s="143" t="s">
        <v>11</v>
      </c>
      <c r="D5657" s="146">
        <v>2.27</v>
      </c>
    </row>
    <row r="5658" spans="1:4" ht="40.5">
      <c r="A5658" s="143">
        <v>101618</v>
      </c>
      <c r="B5658" s="144" t="s">
        <v>11202</v>
      </c>
      <c r="C5658" s="143" t="s">
        <v>12</v>
      </c>
      <c r="D5658" s="146">
        <v>217.18</v>
      </c>
    </row>
    <row r="5659" spans="1:4" ht="40.5">
      <c r="A5659" s="143">
        <v>101619</v>
      </c>
      <c r="B5659" s="144" t="s">
        <v>11203</v>
      </c>
      <c r="C5659" s="143" t="s">
        <v>12</v>
      </c>
      <c r="D5659" s="146">
        <v>234.33</v>
      </c>
    </row>
    <row r="5660" spans="1:4" ht="54">
      <c r="A5660" s="143">
        <v>101620</v>
      </c>
      <c r="B5660" s="144" t="s">
        <v>11204</v>
      </c>
      <c r="C5660" s="143" t="s">
        <v>12</v>
      </c>
      <c r="D5660" s="146">
        <v>198.71</v>
      </c>
    </row>
    <row r="5661" spans="1:4" ht="54">
      <c r="A5661" s="143">
        <v>101621</v>
      </c>
      <c r="B5661" s="144" t="s">
        <v>11205</v>
      </c>
      <c r="C5661" s="143" t="s">
        <v>12</v>
      </c>
      <c r="D5661" s="146">
        <v>215.86</v>
      </c>
    </row>
    <row r="5662" spans="1:4" ht="40.5">
      <c r="A5662" s="143">
        <v>101622</v>
      </c>
      <c r="B5662" s="144" t="s">
        <v>11206</v>
      </c>
      <c r="C5662" s="143" t="s">
        <v>12</v>
      </c>
      <c r="D5662" s="146">
        <v>199.61</v>
      </c>
    </row>
    <row r="5663" spans="1:4" ht="40.5">
      <c r="A5663" s="143">
        <v>101623</v>
      </c>
      <c r="B5663" s="144" t="s">
        <v>11207</v>
      </c>
      <c r="C5663" s="143" t="s">
        <v>12</v>
      </c>
      <c r="D5663" s="146">
        <v>212.66</v>
      </c>
    </row>
    <row r="5664" spans="1:4" ht="54">
      <c r="A5664" s="143">
        <v>101624</v>
      </c>
      <c r="B5664" s="144" t="s">
        <v>11208</v>
      </c>
      <c r="C5664" s="143" t="s">
        <v>12</v>
      </c>
      <c r="D5664" s="146">
        <v>177.71</v>
      </c>
    </row>
    <row r="5665" spans="1:4" ht="54">
      <c r="A5665" s="143">
        <v>101625</v>
      </c>
      <c r="B5665" s="144" t="s">
        <v>11209</v>
      </c>
      <c r="C5665" s="143" t="s">
        <v>12</v>
      </c>
      <c r="D5665" s="146">
        <v>169.1</v>
      </c>
    </row>
    <row r="5666" spans="1:4" ht="27">
      <c r="A5666" s="143">
        <v>95606</v>
      </c>
      <c r="B5666" s="144" t="s">
        <v>6555</v>
      </c>
      <c r="C5666" s="143" t="s">
        <v>12</v>
      </c>
      <c r="D5666" s="146">
        <v>2.27</v>
      </c>
    </row>
    <row r="5667" spans="1:4" ht="54">
      <c r="A5667" s="143">
        <v>101159</v>
      </c>
      <c r="B5667" s="144" t="s">
        <v>11210</v>
      </c>
      <c r="C5667" s="143" t="s">
        <v>11</v>
      </c>
      <c r="D5667" s="146">
        <v>132.08000000000001</v>
      </c>
    </row>
    <row r="5668" spans="1:4" ht="67.5">
      <c r="A5668" s="143">
        <v>103322</v>
      </c>
      <c r="B5668" s="144" t="s">
        <v>11211</v>
      </c>
      <c r="C5668" s="143" t="s">
        <v>11</v>
      </c>
      <c r="D5668" s="146">
        <v>59.02</v>
      </c>
    </row>
    <row r="5669" spans="1:4" ht="67.5">
      <c r="A5669" s="143">
        <v>103323</v>
      </c>
      <c r="B5669" s="144" t="s">
        <v>11212</v>
      </c>
      <c r="C5669" s="143" t="s">
        <v>11</v>
      </c>
      <c r="D5669" s="146">
        <v>60.08</v>
      </c>
    </row>
    <row r="5670" spans="1:4" ht="67.5">
      <c r="A5670" s="143">
        <v>103324</v>
      </c>
      <c r="B5670" s="144" t="s">
        <v>11213</v>
      </c>
      <c r="C5670" s="143" t="s">
        <v>11</v>
      </c>
      <c r="D5670" s="146">
        <v>78.010000000000005</v>
      </c>
    </row>
    <row r="5671" spans="1:4" ht="67.5">
      <c r="A5671" s="143">
        <v>103325</v>
      </c>
      <c r="B5671" s="144" t="s">
        <v>11214</v>
      </c>
      <c r="C5671" s="143" t="s">
        <v>11</v>
      </c>
      <c r="D5671" s="146">
        <v>79.2</v>
      </c>
    </row>
    <row r="5672" spans="1:4" ht="67.5">
      <c r="A5672" s="143">
        <v>103326</v>
      </c>
      <c r="B5672" s="144" t="s">
        <v>11215</v>
      </c>
      <c r="C5672" s="143" t="s">
        <v>11</v>
      </c>
      <c r="D5672" s="146">
        <v>95.27</v>
      </c>
    </row>
    <row r="5673" spans="1:4" ht="67.5">
      <c r="A5673" s="143">
        <v>103327</v>
      </c>
      <c r="B5673" s="144" t="s">
        <v>11216</v>
      </c>
      <c r="C5673" s="143" t="s">
        <v>11</v>
      </c>
      <c r="D5673" s="146">
        <v>96.67</v>
      </c>
    </row>
    <row r="5674" spans="1:4" ht="67.5">
      <c r="A5674" s="143">
        <v>103328</v>
      </c>
      <c r="B5674" s="144" t="s">
        <v>11217</v>
      </c>
      <c r="C5674" s="143" t="s">
        <v>11</v>
      </c>
      <c r="D5674" s="146">
        <v>79.989999999999995</v>
      </c>
    </row>
    <row r="5675" spans="1:4" ht="67.5">
      <c r="A5675" s="143">
        <v>103329</v>
      </c>
      <c r="B5675" s="144" t="s">
        <v>11218</v>
      </c>
      <c r="C5675" s="143" t="s">
        <v>11</v>
      </c>
      <c r="D5675" s="146">
        <v>80.91</v>
      </c>
    </row>
    <row r="5676" spans="1:4" ht="67.5">
      <c r="A5676" s="143">
        <v>103330</v>
      </c>
      <c r="B5676" s="144" t="s">
        <v>11219</v>
      </c>
      <c r="C5676" s="143" t="s">
        <v>11</v>
      </c>
      <c r="D5676" s="146">
        <v>79.17</v>
      </c>
    </row>
    <row r="5677" spans="1:4" ht="67.5">
      <c r="A5677" s="143">
        <v>103331</v>
      </c>
      <c r="B5677" s="144" t="s">
        <v>11220</v>
      </c>
      <c r="C5677" s="143" t="s">
        <v>11</v>
      </c>
      <c r="D5677" s="146">
        <v>80.17</v>
      </c>
    </row>
    <row r="5678" spans="1:4" ht="67.5">
      <c r="A5678" s="143">
        <v>103332</v>
      </c>
      <c r="B5678" s="144" t="s">
        <v>11221</v>
      </c>
      <c r="C5678" s="143" t="s">
        <v>11</v>
      </c>
      <c r="D5678" s="146">
        <v>103.98</v>
      </c>
    </row>
    <row r="5679" spans="1:4" ht="67.5">
      <c r="A5679" s="143">
        <v>103333</v>
      </c>
      <c r="B5679" s="144" t="s">
        <v>11222</v>
      </c>
      <c r="C5679" s="143" t="s">
        <v>11</v>
      </c>
      <c r="D5679" s="146">
        <v>105.04</v>
      </c>
    </row>
    <row r="5680" spans="1:4" ht="67.5">
      <c r="A5680" s="143">
        <v>103334</v>
      </c>
      <c r="B5680" s="144" t="s">
        <v>11223</v>
      </c>
      <c r="C5680" s="143" t="s">
        <v>11</v>
      </c>
      <c r="D5680" s="146">
        <v>131.85</v>
      </c>
    </row>
    <row r="5681" spans="1:4" ht="67.5">
      <c r="A5681" s="143">
        <v>103335</v>
      </c>
      <c r="B5681" s="144" t="s">
        <v>11224</v>
      </c>
      <c r="C5681" s="143" t="s">
        <v>11</v>
      </c>
      <c r="D5681" s="146">
        <v>133.71</v>
      </c>
    </row>
    <row r="5682" spans="1:4" ht="67.5">
      <c r="A5682" s="143">
        <v>103350</v>
      </c>
      <c r="B5682" s="144" t="s">
        <v>11225</v>
      </c>
      <c r="C5682" s="143" t="s">
        <v>11</v>
      </c>
      <c r="D5682" s="146">
        <v>161.07</v>
      </c>
    </row>
    <row r="5683" spans="1:4" ht="67.5">
      <c r="A5683" s="143">
        <v>103351</v>
      </c>
      <c r="B5683" s="144" t="s">
        <v>11226</v>
      </c>
      <c r="C5683" s="143" t="s">
        <v>11</v>
      </c>
      <c r="D5683" s="146">
        <v>162.43</v>
      </c>
    </row>
    <row r="5684" spans="1:4" ht="67.5">
      <c r="A5684" s="143">
        <v>103356</v>
      </c>
      <c r="B5684" s="144" t="s">
        <v>11227</v>
      </c>
      <c r="C5684" s="143" t="s">
        <v>11</v>
      </c>
      <c r="D5684" s="146">
        <v>53.66</v>
      </c>
    </row>
    <row r="5685" spans="1:4" ht="67.5">
      <c r="A5685" s="143">
        <v>103357</v>
      </c>
      <c r="B5685" s="144" t="s">
        <v>11228</v>
      </c>
      <c r="C5685" s="143" t="s">
        <v>11</v>
      </c>
      <c r="D5685" s="146">
        <v>54.44</v>
      </c>
    </row>
    <row r="5686" spans="1:4" ht="81">
      <c r="A5686" s="143">
        <v>89282</v>
      </c>
      <c r="B5686" s="144" t="s">
        <v>4518</v>
      </c>
      <c r="C5686" s="143" t="s">
        <v>11</v>
      </c>
      <c r="D5686" s="146">
        <v>79.78</v>
      </c>
    </row>
    <row r="5687" spans="1:4" ht="81">
      <c r="A5687" s="143">
        <v>89283</v>
      </c>
      <c r="B5687" s="144" t="s">
        <v>4519</v>
      </c>
      <c r="C5687" s="143" t="s">
        <v>11</v>
      </c>
      <c r="D5687" s="146">
        <v>81.02</v>
      </c>
    </row>
    <row r="5688" spans="1:4" ht="81">
      <c r="A5688" s="143">
        <v>89284</v>
      </c>
      <c r="B5688" s="144" t="s">
        <v>4520</v>
      </c>
      <c r="C5688" s="143" t="s">
        <v>11</v>
      </c>
      <c r="D5688" s="146">
        <v>73.290000000000006</v>
      </c>
    </row>
    <row r="5689" spans="1:4" ht="81">
      <c r="A5689" s="143">
        <v>89285</v>
      </c>
      <c r="B5689" s="144" t="s">
        <v>4521</v>
      </c>
      <c r="C5689" s="143" t="s">
        <v>11</v>
      </c>
      <c r="D5689" s="146">
        <v>74.53</v>
      </c>
    </row>
    <row r="5690" spans="1:4" ht="81">
      <c r="A5690" s="143">
        <v>89286</v>
      </c>
      <c r="B5690" s="144" t="s">
        <v>4522</v>
      </c>
      <c r="C5690" s="143" t="s">
        <v>11</v>
      </c>
      <c r="D5690" s="146">
        <v>84.38</v>
      </c>
    </row>
    <row r="5691" spans="1:4" ht="81">
      <c r="A5691" s="143">
        <v>89287</v>
      </c>
      <c r="B5691" s="144" t="s">
        <v>4523</v>
      </c>
      <c r="C5691" s="143" t="s">
        <v>11</v>
      </c>
      <c r="D5691" s="146">
        <v>85.62</v>
      </c>
    </row>
    <row r="5692" spans="1:4" ht="81">
      <c r="A5692" s="143">
        <v>89288</v>
      </c>
      <c r="B5692" s="144" t="s">
        <v>4524</v>
      </c>
      <c r="C5692" s="143" t="s">
        <v>11</v>
      </c>
      <c r="D5692" s="146">
        <v>75.900000000000006</v>
      </c>
    </row>
    <row r="5693" spans="1:4" ht="81">
      <c r="A5693" s="143">
        <v>89289</v>
      </c>
      <c r="B5693" s="144" t="s">
        <v>4525</v>
      </c>
      <c r="C5693" s="143" t="s">
        <v>11</v>
      </c>
      <c r="D5693" s="146">
        <v>77.14</v>
      </c>
    </row>
    <row r="5694" spans="1:4" ht="81">
      <c r="A5694" s="143">
        <v>89290</v>
      </c>
      <c r="B5694" s="144" t="s">
        <v>4526</v>
      </c>
      <c r="C5694" s="143" t="s">
        <v>11</v>
      </c>
      <c r="D5694" s="146">
        <v>88.78</v>
      </c>
    </row>
    <row r="5695" spans="1:4" ht="81">
      <c r="A5695" s="143">
        <v>89291</v>
      </c>
      <c r="B5695" s="144" t="s">
        <v>4527</v>
      </c>
      <c r="C5695" s="143" t="s">
        <v>11</v>
      </c>
      <c r="D5695" s="146">
        <v>90.16</v>
      </c>
    </row>
    <row r="5696" spans="1:4" ht="81">
      <c r="A5696" s="143">
        <v>89292</v>
      </c>
      <c r="B5696" s="144" t="s">
        <v>4528</v>
      </c>
      <c r="C5696" s="143" t="s">
        <v>11</v>
      </c>
      <c r="D5696" s="146">
        <v>82.26</v>
      </c>
    </row>
    <row r="5697" spans="1:4" ht="81">
      <c r="A5697" s="143">
        <v>89293</v>
      </c>
      <c r="B5697" s="144" t="s">
        <v>4529</v>
      </c>
      <c r="C5697" s="143" t="s">
        <v>11</v>
      </c>
      <c r="D5697" s="146">
        <v>83.64</v>
      </c>
    </row>
    <row r="5698" spans="1:4" ht="81">
      <c r="A5698" s="143">
        <v>89294</v>
      </c>
      <c r="B5698" s="144" t="s">
        <v>4530</v>
      </c>
      <c r="C5698" s="143" t="s">
        <v>11</v>
      </c>
      <c r="D5698" s="146">
        <v>95.32</v>
      </c>
    </row>
    <row r="5699" spans="1:4" ht="81">
      <c r="A5699" s="143">
        <v>89295</v>
      </c>
      <c r="B5699" s="144" t="s">
        <v>4531</v>
      </c>
      <c r="C5699" s="143" t="s">
        <v>11</v>
      </c>
      <c r="D5699" s="146">
        <v>96.7</v>
      </c>
    </row>
    <row r="5700" spans="1:4" ht="81">
      <c r="A5700" s="143">
        <v>89296</v>
      </c>
      <c r="B5700" s="144" t="s">
        <v>4532</v>
      </c>
      <c r="C5700" s="143" t="s">
        <v>11</v>
      </c>
      <c r="D5700" s="146">
        <v>85.76</v>
      </c>
    </row>
    <row r="5701" spans="1:4" ht="81">
      <c r="A5701" s="143">
        <v>89297</v>
      </c>
      <c r="B5701" s="144" t="s">
        <v>4533</v>
      </c>
      <c r="C5701" s="143" t="s">
        <v>11</v>
      </c>
      <c r="D5701" s="146">
        <v>87.14</v>
      </c>
    </row>
    <row r="5702" spans="1:4" ht="81">
      <c r="A5702" s="143">
        <v>89298</v>
      </c>
      <c r="B5702" s="144" t="s">
        <v>4534</v>
      </c>
      <c r="C5702" s="143" t="s">
        <v>11</v>
      </c>
      <c r="D5702" s="146">
        <v>90.68</v>
      </c>
    </row>
    <row r="5703" spans="1:4" ht="81">
      <c r="A5703" s="143">
        <v>89299</v>
      </c>
      <c r="B5703" s="144" t="s">
        <v>4535</v>
      </c>
      <c r="C5703" s="143" t="s">
        <v>11</v>
      </c>
      <c r="D5703" s="146">
        <v>92.44</v>
      </c>
    </row>
    <row r="5704" spans="1:4" ht="81">
      <c r="A5704" s="143">
        <v>89300</v>
      </c>
      <c r="B5704" s="144" t="s">
        <v>4536</v>
      </c>
      <c r="C5704" s="143" t="s">
        <v>11</v>
      </c>
      <c r="D5704" s="146">
        <v>84.19</v>
      </c>
    </row>
    <row r="5705" spans="1:4" ht="81">
      <c r="A5705" s="143">
        <v>89301</v>
      </c>
      <c r="B5705" s="144" t="s">
        <v>4537</v>
      </c>
      <c r="C5705" s="143" t="s">
        <v>11</v>
      </c>
      <c r="D5705" s="146">
        <v>85.95</v>
      </c>
    </row>
    <row r="5706" spans="1:4" ht="81">
      <c r="A5706" s="143">
        <v>89302</v>
      </c>
      <c r="B5706" s="144" t="s">
        <v>4538</v>
      </c>
      <c r="C5706" s="143" t="s">
        <v>11</v>
      </c>
      <c r="D5706" s="146">
        <v>98.24</v>
      </c>
    </row>
    <row r="5707" spans="1:4" ht="81">
      <c r="A5707" s="143">
        <v>89303</v>
      </c>
      <c r="B5707" s="144" t="s">
        <v>4539</v>
      </c>
      <c r="C5707" s="143" t="s">
        <v>11</v>
      </c>
      <c r="D5707" s="146">
        <v>100</v>
      </c>
    </row>
    <row r="5708" spans="1:4" ht="81">
      <c r="A5708" s="143">
        <v>89304</v>
      </c>
      <c r="B5708" s="144" t="s">
        <v>4540</v>
      </c>
      <c r="C5708" s="143" t="s">
        <v>11</v>
      </c>
      <c r="D5708" s="146">
        <v>88.64</v>
      </c>
    </row>
    <row r="5709" spans="1:4" ht="81">
      <c r="A5709" s="143">
        <v>89305</v>
      </c>
      <c r="B5709" s="144" t="s">
        <v>4541</v>
      </c>
      <c r="C5709" s="143" t="s">
        <v>11</v>
      </c>
      <c r="D5709" s="146">
        <v>90.4</v>
      </c>
    </row>
    <row r="5710" spans="1:4" ht="81">
      <c r="A5710" s="143">
        <v>89306</v>
      </c>
      <c r="B5710" s="144" t="s">
        <v>4542</v>
      </c>
      <c r="C5710" s="143" t="s">
        <v>11</v>
      </c>
      <c r="D5710" s="146">
        <v>100</v>
      </c>
    </row>
    <row r="5711" spans="1:4" ht="81">
      <c r="A5711" s="143">
        <v>89307</v>
      </c>
      <c r="B5711" s="144" t="s">
        <v>4543</v>
      </c>
      <c r="C5711" s="143" t="s">
        <v>11</v>
      </c>
      <c r="D5711" s="146">
        <v>101.95</v>
      </c>
    </row>
    <row r="5712" spans="1:4" ht="81">
      <c r="A5712" s="143">
        <v>89308</v>
      </c>
      <c r="B5712" s="144" t="s">
        <v>4544</v>
      </c>
      <c r="C5712" s="143" t="s">
        <v>11</v>
      </c>
      <c r="D5712" s="146">
        <v>93.48</v>
      </c>
    </row>
    <row r="5713" spans="1:4" ht="81">
      <c r="A5713" s="143">
        <v>89309</v>
      </c>
      <c r="B5713" s="144" t="s">
        <v>4545</v>
      </c>
      <c r="C5713" s="143" t="s">
        <v>11</v>
      </c>
      <c r="D5713" s="146">
        <v>95.43</v>
      </c>
    </row>
    <row r="5714" spans="1:4" ht="81">
      <c r="A5714" s="143">
        <v>89310</v>
      </c>
      <c r="B5714" s="144" t="s">
        <v>4546</v>
      </c>
      <c r="C5714" s="143" t="s">
        <v>11</v>
      </c>
      <c r="D5714" s="146">
        <v>113.02</v>
      </c>
    </row>
    <row r="5715" spans="1:4" ht="81">
      <c r="A5715" s="143">
        <v>89311</v>
      </c>
      <c r="B5715" s="144" t="s">
        <v>4547</v>
      </c>
      <c r="C5715" s="143" t="s">
        <v>11</v>
      </c>
      <c r="D5715" s="146">
        <v>114.97</v>
      </c>
    </row>
    <row r="5716" spans="1:4" ht="81">
      <c r="A5716" s="143">
        <v>89312</v>
      </c>
      <c r="B5716" s="144" t="s">
        <v>4548</v>
      </c>
      <c r="C5716" s="143" t="s">
        <v>11</v>
      </c>
      <c r="D5716" s="146">
        <v>98.82</v>
      </c>
    </row>
    <row r="5717" spans="1:4" ht="81">
      <c r="A5717" s="143">
        <v>89313</v>
      </c>
      <c r="B5717" s="144" t="s">
        <v>4549</v>
      </c>
      <c r="C5717" s="143" t="s">
        <v>11</v>
      </c>
      <c r="D5717" s="146">
        <v>100.77</v>
      </c>
    </row>
    <row r="5718" spans="1:4" ht="27">
      <c r="A5718" s="143">
        <v>101157</v>
      </c>
      <c r="B5718" s="144" t="s">
        <v>11229</v>
      </c>
      <c r="C5718" s="143" t="s">
        <v>11</v>
      </c>
      <c r="D5718" s="146">
        <v>68.430000000000007</v>
      </c>
    </row>
    <row r="5719" spans="1:4" ht="40.5">
      <c r="A5719" s="143">
        <v>101158</v>
      </c>
      <c r="B5719" s="144" t="s">
        <v>11230</v>
      </c>
      <c r="C5719" s="143" t="s">
        <v>11</v>
      </c>
      <c r="D5719" s="146">
        <v>90.7</v>
      </c>
    </row>
    <row r="5720" spans="1:4" ht="54">
      <c r="A5720" s="143">
        <v>101162</v>
      </c>
      <c r="B5720" s="144" t="s">
        <v>11231</v>
      </c>
      <c r="C5720" s="143" t="s">
        <v>11</v>
      </c>
      <c r="D5720" s="146">
        <v>148.87</v>
      </c>
    </row>
    <row r="5721" spans="1:4" ht="54">
      <c r="A5721" s="143">
        <v>103316</v>
      </c>
      <c r="B5721" s="144" t="s">
        <v>11232</v>
      </c>
      <c r="C5721" s="143" t="s">
        <v>11</v>
      </c>
      <c r="D5721" s="146">
        <v>64.099999999999994</v>
      </c>
    </row>
    <row r="5722" spans="1:4" ht="54">
      <c r="A5722" s="143">
        <v>103317</v>
      </c>
      <c r="B5722" s="144" t="s">
        <v>11233</v>
      </c>
      <c r="C5722" s="143" t="s">
        <v>11</v>
      </c>
      <c r="D5722" s="146">
        <v>64.98</v>
      </c>
    </row>
    <row r="5723" spans="1:4" ht="54">
      <c r="A5723" s="143">
        <v>103318</v>
      </c>
      <c r="B5723" s="144" t="s">
        <v>11234</v>
      </c>
      <c r="C5723" s="143" t="s">
        <v>11</v>
      </c>
      <c r="D5723" s="146">
        <v>82.87</v>
      </c>
    </row>
    <row r="5724" spans="1:4" ht="54">
      <c r="A5724" s="143">
        <v>103319</v>
      </c>
      <c r="B5724" s="144" t="s">
        <v>11235</v>
      </c>
      <c r="C5724" s="143" t="s">
        <v>11</v>
      </c>
      <c r="D5724" s="146">
        <v>83.9</v>
      </c>
    </row>
    <row r="5725" spans="1:4" ht="54">
      <c r="A5725" s="143">
        <v>103320</v>
      </c>
      <c r="B5725" s="144" t="s">
        <v>11236</v>
      </c>
      <c r="C5725" s="143" t="s">
        <v>11</v>
      </c>
      <c r="D5725" s="146">
        <v>100.71</v>
      </c>
    </row>
    <row r="5726" spans="1:4" ht="54">
      <c r="A5726" s="143">
        <v>103321</v>
      </c>
      <c r="B5726" s="144" t="s">
        <v>11237</v>
      </c>
      <c r="C5726" s="143" t="s">
        <v>11</v>
      </c>
      <c r="D5726" s="146">
        <v>102.01</v>
      </c>
    </row>
    <row r="5727" spans="1:4" ht="67.5">
      <c r="A5727" s="143">
        <v>103336</v>
      </c>
      <c r="B5727" s="144" t="s">
        <v>11238</v>
      </c>
      <c r="C5727" s="143" t="s">
        <v>11</v>
      </c>
      <c r="D5727" s="146">
        <v>70.94</v>
      </c>
    </row>
    <row r="5728" spans="1:4" ht="67.5">
      <c r="A5728" s="143">
        <v>103337</v>
      </c>
      <c r="B5728" s="144" t="s">
        <v>11239</v>
      </c>
      <c r="C5728" s="143" t="s">
        <v>11</v>
      </c>
      <c r="D5728" s="146">
        <v>71.819999999999993</v>
      </c>
    </row>
    <row r="5729" spans="1:4" ht="67.5">
      <c r="A5729" s="143">
        <v>103338</v>
      </c>
      <c r="B5729" s="144" t="s">
        <v>11240</v>
      </c>
      <c r="C5729" s="143" t="s">
        <v>11</v>
      </c>
      <c r="D5729" s="146">
        <v>93.16</v>
      </c>
    </row>
    <row r="5730" spans="1:4" ht="67.5">
      <c r="A5730" s="143">
        <v>103339</v>
      </c>
      <c r="B5730" s="144" t="s">
        <v>11241</v>
      </c>
      <c r="C5730" s="143" t="s">
        <v>11</v>
      </c>
      <c r="D5730" s="146">
        <v>94.19</v>
      </c>
    </row>
    <row r="5731" spans="1:4" ht="67.5">
      <c r="A5731" s="143">
        <v>103340</v>
      </c>
      <c r="B5731" s="144" t="s">
        <v>11242</v>
      </c>
      <c r="C5731" s="143" t="s">
        <v>11</v>
      </c>
      <c r="D5731" s="146">
        <v>114.04</v>
      </c>
    </row>
    <row r="5732" spans="1:4" ht="67.5">
      <c r="A5732" s="143">
        <v>103341</v>
      </c>
      <c r="B5732" s="144" t="s">
        <v>11243</v>
      </c>
      <c r="C5732" s="143" t="s">
        <v>11</v>
      </c>
      <c r="D5732" s="146">
        <v>115.34</v>
      </c>
    </row>
    <row r="5733" spans="1:4" ht="54">
      <c r="A5733" s="143">
        <v>103342</v>
      </c>
      <c r="B5733" s="144" t="s">
        <v>11244</v>
      </c>
      <c r="C5733" s="143" t="s">
        <v>11</v>
      </c>
      <c r="D5733" s="146">
        <v>96.97</v>
      </c>
    </row>
    <row r="5734" spans="1:4" ht="54">
      <c r="A5734" s="143">
        <v>103343</v>
      </c>
      <c r="B5734" s="144" t="s">
        <v>11245</v>
      </c>
      <c r="C5734" s="143" t="s">
        <v>11</v>
      </c>
      <c r="D5734" s="146">
        <v>98.12</v>
      </c>
    </row>
    <row r="5735" spans="1:4" ht="67.5">
      <c r="A5735" s="143">
        <v>89453</v>
      </c>
      <c r="B5735" s="144" t="s">
        <v>4550</v>
      </c>
      <c r="C5735" s="143" t="s">
        <v>11</v>
      </c>
      <c r="D5735" s="146">
        <v>79.010000000000005</v>
      </c>
    </row>
    <row r="5736" spans="1:4" ht="67.5">
      <c r="A5736" s="143">
        <v>89454</v>
      </c>
      <c r="B5736" s="144" t="s">
        <v>4551</v>
      </c>
      <c r="C5736" s="143" t="s">
        <v>11</v>
      </c>
      <c r="D5736" s="146">
        <v>74.69</v>
      </c>
    </row>
    <row r="5737" spans="1:4" ht="67.5">
      <c r="A5737" s="143">
        <v>89455</v>
      </c>
      <c r="B5737" s="144" t="s">
        <v>4552</v>
      </c>
      <c r="C5737" s="143" t="s">
        <v>11</v>
      </c>
      <c r="D5737" s="146">
        <v>98.03</v>
      </c>
    </row>
    <row r="5738" spans="1:4" ht="67.5">
      <c r="A5738" s="143">
        <v>89456</v>
      </c>
      <c r="B5738" s="144" t="s">
        <v>4553</v>
      </c>
      <c r="C5738" s="143" t="s">
        <v>11</v>
      </c>
      <c r="D5738" s="146">
        <v>93.25</v>
      </c>
    </row>
    <row r="5739" spans="1:4" ht="67.5">
      <c r="A5739" s="143">
        <v>89457</v>
      </c>
      <c r="B5739" s="144" t="s">
        <v>4554</v>
      </c>
      <c r="C5739" s="143" t="s">
        <v>11</v>
      </c>
      <c r="D5739" s="146">
        <v>83.03</v>
      </c>
    </row>
    <row r="5740" spans="1:4" ht="67.5">
      <c r="A5740" s="143">
        <v>89458</v>
      </c>
      <c r="B5740" s="144" t="s">
        <v>4555</v>
      </c>
      <c r="C5740" s="143" t="s">
        <v>11</v>
      </c>
      <c r="D5740" s="146">
        <v>77</v>
      </c>
    </row>
    <row r="5741" spans="1:4" ht="67.5">
      <c r="A5741" s="143">
        <v>89459</v>
      </c>
      <c r="B5741" s="144" t="s">
        <v>4556</v>
      </c>
      <c r="C5741" s="143" t="s">
        <v>11</v>
      </c>
      <c r="D5741" s="146">
        <v>102.43</v>
      </c>
    </row>
    <row r="5742" spans="1:4" ht="67.5">
      <c r="A5742" s="143">
        <v>89460</v>
      </c>
      <c r="B5742" s="144" t="s">
        <v>4557</v>
      </c>
      <c r="C5742" s="143" t="s">
        <v>11</v>
      </c>
      <c r="D5742" s="146">
        <v>95.87</v>
      </c>
    </row>
    <row r="5743" spans="1:4" ht="67.5">
      <c r="A5743" s="143">
        <v>89462</v>
      </c>
      <c r="B5743" s="144" t="s">
        <v>4558</v>
      </c>
      <c r="C5743" s="143" t="s">
        <v>11</v>
      </c>
      <c r="D5743" s="146">
        <v>94.35</v>
      </c>
    </row>
    <row r="5744" spans="1:4" ht="67.5">
      <c r="A5744" s="143">
        <v>89463</v>
      </c>
      <c r="B5744" s="144" t="s">
        <v>4559</v>
      </c>
      <c r="C5744" s="143" t="s">
        <v>11</v>
      </c>
      <c r="D5744" s="146">
        <v>89.95</v>
      </c>
    </row>
    <row r="5745" spans="1:4" ht="67.5">
      <c r="A5745" s="143">
        <v>89464</v>
      </c>
      <c r="B5745" s="144" t="s">
        <v>4560</v>
      </c>
      <c r="C5745" s="143" t="s">
        <v>11</v>
      </c>
      <c r="D5745" s="146">
        <v>113.42</v>
      </c>
    </row>
    <row r="5746" spans="1:4" ht="67.5">
      <c r="A5746" s="143">
        <v>89465</v>
      </c>
      <c r="B5746" s="144" t="s">
        <v>4561</v>
      </c>
      <c r="C5746" s="143" t="s">
        <v>11</v>
      </c>
      <c r="D5746" s="146">
        <v>108.7</v>
      </c>
    </row>
    <row r="5747" spans="1:4" ht="67.5">
      <c r="A5747" s="143">
        <v>89466</v>
      </c>
      <c r="B5747" s="144" t="s">
        <v>4562</v>
      </c>
      <c r="C5747" s="143" t="s">
        <v>11</v>
      </c>
      <c r="D5747" s="146">
        <v>100.07</v>
      </c>
    </row>
    <row r="5748" spans="1:4" ht="67.5">
      <c r="A5748" s="143">
        <v>89467</v>
      </c>
      <c r="B5748" s="144" t="s">
        <v>4563</v>
      </c>
      <c r="C5748" s="143" t="s">
        <v>11</v>
      </c>
      <c r="D5748" s="146">
        <v>93.33</v>
      </c>
    </row>
    <row r="5749" spans="1:4" ht="67.5">
      <c r="A5749" s="143">
        <v>89468</v>
      </c>
      <c r="B5749" s="144" t="s">
        <v>4564</v>
      </c>
      <c r="C5749" s="143" t="s">
        <v>11</v>
      </c>
      <c r="D5749" s="146">
        <v>119.36</v>
      </c>
    </row>
    <row r="5750" spans="1:4" ht="67.5">
      <c r="A5750" s="143">
        <v>89469</v>
      </c>
      <c r="B5750" s="144" t="s">
        <v>4565</v>
      </c>
      <c r="C5750" s="143" t="s">
        <v>11</v>
      </c>
      <c r="D5750" s="146">
        <v>112.28</v>
      </c>
    </row>
    <row r="5751" spans="1:4" ht="81">
      <c r="A5751" s="143">
        <v>89470</v>
      </c>
      <c r="B5751" s="144" t="s">
        <v>4566</v>
      </c>
      <c r="C5751" s="143" t="s">
        <v>11</v>
      </c>
      <c r="D5751" s="146">
        <v>91.49</v>
      </c>
    </row>
    <row r="5752" spans="1:4" ht="81">
      <c r="A5752" s="143">
        <v>89471</v>
      </c>
      <c r="B5752" s="144" t="s">
        <v>4567</v>
      </c>
      <c r="C5752" s="143" t="s">
        <v>11</v>
      </c>
      <c r="D5752" s="146">
        <v>87.17</v>
      </c>
    </row>
    <row r="5753" spans="1:4" ht="81">
      <c r="A5753" s="143">
        <v>89472</v>
      </c>
      <c r="B5753" s="144" t="s">
        <v>4568</v>
      </c>
      <c r="C5753" s="143" t="s">
        <v>11</v>
      </c>
      <c r="D5753" s="146">
        <v>110.61</v>
      </c>
    </row>
    <row r="5754" spans="1:4" ht="81">
      <c r="A5754" s="143">
        <v>89473</v>
      </c>
      <c r="B5754" s="144" t="s">
        <v>4569</v>
      </c>
      <c r="C5754" s="143" t="s">
        <v>11</v>
      </c>
      <c r="D5754" s="146">
        <v>106.03</v>
      </c>
    </row>
    <row r="5755" spans="1:4" ht="81">
      <c r="A5755" s="143">
        <v>89474</v>
      </c>
      <c r="B5755" s="144" t="s">
        <v>4570</v>
      </c>
      <c r="C5755" s="143" t="s">
        <v>11</v>
      </c>
      <c r="D5755" s="146">
        <v>98.8</v>
      </c>
    </row>
    <row r="5756" spans="1:4" ht="81">
      <c r="A5756" s="143">
        <v>89475</v>
      </c>
      <c r="B5756" s="144" t="s">
        <v>4571</v>
      </c>
      <c r="C5756" s="143" t="s">
        <v>11</v>
      </c>
      <c r="D5756" s="146">
        <v>91.29</v>
      </c>
    </row>
    <row r="5757" spans="1:4" ht="81">
      <c r="A5757" s="143">
        <v>89476</v>
      </c>
      <c r="B5757" s="144" t="s">
        <v>4572</v>
      </c>
      <c r="C5757" s="143" t="s">
        <v>11</v>
      </c>
      <c r="D5757" s="146">
        <v>118.47</v>
      </c>
    </row>
    <row r="5758" spans="1:4" ht="81">
      <c r="A5758" s="143">
        <v>89477</v>
      </c>
      <c r="B5758" s="144" t="s">
        <v>4573</v>
      </c>
      <c r="C5758" s="143" t="s">
        <v>11</v>
      </c>
      <c r="D5758" s="146">
        <v>110.65</v>
      </c>
    </row>
    <row r="5759" spans="1:4" ht="81">
      <c r="A5759" s="143">
        <v>89478</v>
      </c>
      <c r="B5759" s="144" t="s">
        <v>4574</v>
      </c>
      <c r="C5759" s="143" t="s">
        <v>11</v>
      </c>
      <c r="D5759" s="146">
        <v>107.14</v>
      </c>
    </row>
    <row r="5760" spans="1:4" ht="81">
      <c r="A5760" s="143">
        <v>89479</v>
      </c>
      <c r="B5760" s="144" t="s">
        <v>4575</v>
      </c>
      <c r="C5760" s="143" t="s">
        <v>11</v>
      </c>
      <c r="D5760" s="146">
        <v>102.74</v>
      </c>
    </row>
    <row r="5761" spans="1:4" ht="81">
      <c r="A5761" s="143">
        <v>89480</v>
      </c>
      <c r="B5761" s="144" t="s">
        <v>4576</v>
      </c>
      <c r="C5761" s="143" t="s">
        <v>11</v>
      </c>
      <c r="D5761" s="146">
        <v>126.31</v>
      </c>
    </row>
    <row r="5762" spans="1:4" ht="81">
      <c r="A5762" s="143">
        <v>89483</v>
      </c>
      <c r="B5762" s="144" t="s">
        <v>4577</v>
      </c>
      <c r="C5762" s="143" t="s">
        <v>11</v>
      </c>
      <c r="D5762" s="146">
        <v>121.79</v>
      </c>
    </row>
    <row r="5763" spans="1:4" ht="81">
      <c r="A5763" s="143">
        <v>89484</v>
      </c>
      <c r="B5763" s="144" t="s">
        <v>4578</v>
      </c>
      <c r="C5763" s="143" t="s">
        <v>11</v>
      </c>
      <c r="D5763" s="146">
        <v>116.12</v>
      </c>
    </row>
    <row r="5764" spans="1:4" ht="81">
      <c r="A5764" s="143">
        <v>89486</v>
      </c>
      <c r="B5764" s="144" t="s">
        <v>4579</v>
      </c>
      <c r="C5764" s="143" t="s">
        <v>11</v>
      </c>
      <c r="D5764" s="146">
        <v>108.12</v>
      </c>
    </row>
    <row r="5765" spans="1:4" ht="81">
      <c r="A5765" s="143">
        <v>89487</v>
      </c>
      <c r="B5765" s="144" t="s">
        <v>4580</v>
      </c>
      <c r="C5765" s="143" t="s">
        <v>11</v>
      </c>
      <c r="D5765" s="146">
        <v>135.72</v>
      </c>
    </row>
    <row r="5766" spans="1:4" ht="81">
      <c r="A5766" s="143">
        <v>89488</v>
      </c>
      <c r="B5766" s="144" t="s">
        <v>4581</v>
      </c>
      <c r="C5766" s="143" t="s">
        <v>11</v>
      </c>
      <c r="D5766" s="146">
        <v>127.36</v>
      </c>
    </row>
    <row r="5767" spans="1:4" ht="67.5">
      <c r="A5767" s="143">
        <v>91815</v>
      </c>
      <c r="B5767" s="144" t="s">
        <v>4582</v>
      </c>
      <c r="C5767" s="143" t="s">
        <v>11</v>
      </c>
      <c r="D5767" s="146">
        <v>78.349999999999994</v>
      </c>
    </row>
    <row r="5768" spans="1:4" ht="67.5">
      <c r="A5768" s="143">
        <v>91816</v>
      </c>
      <c r="B5768" s="144" t="s">
        <v>4583</v>
      </c>
      <c r="C5768" s="143" t="s">
        <v>11</v>
      </c>
      <c r="D5768" s="146">
        <v>94.24</v>
      </c>
    </row>
    <row r="5769" spans="1:4" ht="54">
      <c r="A5769" s="143">
        <v>101161</v>
      </c>
      <c r="B5769" s="144" t="s">
        <v>11246</v>
      </c>
      <c r="C5769" s="143" t="s">
        <v>11</v>
      </c>
      <c r="D5769" s="146">
        <v>190.31</v>
      </c>
    </row>
    <row r="5770" spans="1:4" ht="54">
      <c r="A5770" s="143">
        <v>101163</v>
      </c>
      <c r="B5770" s="144" t="s">
        <v>11247</v>
      </c>
      <c r="C5770" s="143" t="s">
        <v>11</v>
      </c>
      <c r="D5770" s="146">
        <v>786.3</v>
      </c>
    </row>
    <row r="5771" spans="1:4" ht="54">
      <c r="A5771" s="143">
        <v>101164</v>
      </c>
      <c r="B5771" s="144" t="s">
        <v>11248</v>
      </c>
      <c r="C5771" s="143" t="s">
        <v>11</v>
      </c>
      <c r="D5771" s="146">
        <v>797.91</v>
      </c>
    </row>
    <row r="5772" spans="1:4" ht="54">
      <c r="A5772" s="143">
        <v>96358</v>
      </c>
      <c r="B5772" s="144" t="s">
        <v>6556</v>
      </c>
      <c r="C5772" s="143" t="s">
        <v>11</v>
      </c>
      <c r="D5772" s="146">
        <v>107.9</v>
      </c>
    </row>
    <row r="5773" spans="1:4" ht="54">
      <c r="A5773" s="143">
        <v>96359</v>
      </c>
      <c r="B5773" s="144" t="s">
        <v>6557</v>
      </c>
      <c r="C5773" s="143" t="s">
        <v>11</v>
      </c>
      <c r="D5773" s="146">
        <v>122.65</v>
      </c>
    </row>
    <row r="5774" spans="1:4" ht="54">
      <c r="A5774" s="143">
        <v>96360</v>
      </c>
      <c r="B5774" s="144" t="s">
        <v>6558</v>
      </c>
      <c r="C5774" s="143" t="s">
        <v>11</v>
      </c>
      <c r="D5774" s="146">
        <v>147.04</v>
      </c>
    </row>
    <row r="5775" spans="1:4" ht="54">
      <c r="A5775" s="143">
        <v>96361</v>
      </c>
      <c r="B5775" s="144" t="s">
        <v>6559</v>
      </c>
      <c r="C5775" s="143" t="s">
        <v>11</v>
      </c>
      <c r="D5775" s="146">
        <v>176.13</v>
      </c>
    </row>
    <row r="5776" spans="1:4" ht="67.5">
      <c r="A5776" s="143">
        <v>96362</v>
      </c>
      <c r="B5776" s="144" t="s">
        <v>6560</v>
      </c>
      <c r="C5776" s="143" t="s">
        <v>11</v>
      </c>
      <c r="D5776" s="146">
        <v>138.72</v>
      </c>
    </row>
    <row r="5777" spans="1:4" ht="67.5">
      <c r="A5777" s="143">
        <v>96363</v>
      </c>
      <c r="B5777" s="144" t="s">
        <v>6561</v>
      </c>
      <c r="C5777" s="143" t="s">
        <v>11</v>
      </c>
      <c r="D5777" s="146">
        <v>153.75</v>
      </c>
    </row>
    <row r="5778" spans="1:4" ht="67.5">
      <c r="A5778" s="143">
        <v>96364</v>
      </c>
      <c r="B5778" s="144" t="s">
        <v>6562</v>
      </c>
      <c r="C5778" s="143" t="s">
        <v>11</v>
      </c>
      <c r="D5778" s="146">
        <v>177.85</v>
      </c>
    </row>
    <row r="5779" spans="1:4" ht="67.5">
      <c r="A5779" s="143">
        <v>96365</v>
      </c>
      <c r="B5779" s="144" t="s">
        <v>6563</v>
      </c>
      <c r="C5779" s="143" t="s">
        <v>11</v>
      </c>
      <c r="D5779" s="146">
        <v>207.2</v>
      </c>
    </row>
    <row r="5780" spans="1:4" ht="54">
      <c r="A5780" s="143">
        <v>96366</v>
      </c>
      <c r="B5780" s="144" t="s">
        <v>6564</v>
      </c>
      <c r="C5780" s="143" t="s">
        <v>11</v>
      </c>
      <c r="D5780" s="146">
        <v>169.54</v>
      </c>
    </row>
    <row r="5781" spans="1:4" ht="54">
      <c r="A5781" s="143">
        <v>96367</v>
      </c>
      <c r="B5781" s="144" t="s">
        <v>6565</v>
      </c>
      <c r="C5781" s="143" t="s">
        <v>11</v>
      </c>
      <c r="D5781" s="146">
        <v>184.79</v>
      </c>
    </row>
    <row r="5782" spans="1:4" ht="54">
      <c r="A5782" s="143">
        <v>96368</v>
      </c>
      <c r="B5782" s="144" t="s">
        <v>6566</v>
      </c>
      <c r="C5782" s="143" t="s">
        <v>11</v>
      </c>
      <c r="D5782" s="146">
        <v>208.67</v>
      </c>
    </row>
    <row r="5783" spans="1:4" ht="54">
      <c r="A5783" s="143">
        <v>96369</v>
      </c>
      <c r="B5783" s="144" t="s">
        <v>6567</v>
      </c>
      <c r="C5783" s="143" t="s">
        <v>11</v>
      </c>
      <c r="D5783" s="146">
        <v>238.28</v>
      </c>
    </row>
    <row r="5784" spans="1:4" ht="54">
      <c r="A5784" s="143">
        <v>96370</v>
      </c>
      <c r="B5784" s="144" t="s">
        <v>6568</v>
      </c>
      <c r="C5784" s="143" t="s">
        <v>11</v>
      </c>
      <c r="D5784" s="146">
        <v>73.930000000000007</v>
      </c>
    </row>
    <row r="5785" spans="1:4" ht="54">
      <c r="A5785" s="143">
        <v>96371</v>
      </c>
      <c r="B5785" s="144" t="s">
        <v>6569</v>
      </c>
      <c r="C5785" s="143" t="s">
        <v>11</v>
      </c>
      <c r="D5785" s="146">
        <v>88.54</v>
      </c>
    </row>
    <row r="5786" spans="1:4" ht="27">
      <c r="A5786" s="143">
        <v>96373</v>
      </c>
      <c r="B5786" s="144" t="s">
        <v>6570</v>
      </c>
      <c r="C5786" s="143" t="s">
        <v>10</v>
      </c>
      <c r="D5786" s="146">
        <v>14.01</v>
      </c>
    </row>
    <row r="5787" spans="1:4" ht="27">
      <c r="A5787" s="143">
        <v>96374</v>
      </c>
      <c r="B5787" s="144" t="s">
        <v>6571</v>
      </c>
      <c r="C5787" s="143" t="s">
        <v>10</v>
      </c>
      <c r="D5787" s="146">
        <v>25.6</v>
      </c>
    </row>
    <row r="5788" spans="1:4" ht="27">
      <c r="A5788" s="143">
        <v>102235</v>
      </c>
      <c r="B5788" s="144" t="s">
        <v>11249</v>
      </c>
      <c r="C5788" s="143" t="s">
        <v>11</v>
      </c>
      <c r="D5788" s="146">
        <v>588.89</v>
      </c>
    </row>
    <row r="5789" spans="1:4" ht="54">
      <c r="A5789" s="143">
        <v>102253</v>
      </c>
      <c r="B5789" s="144" t="s">
        <v>11250</v>
      </c>
      <c r="C5789" s="143" t="s">
        <v>11</v>
      </c>
      <c r="D5789" s="146">
        <v>824.3</v>
      </c>
    </row>
    <row r="5790" spans="1:4" ht="54">
      <c r="A5790" s="143">
        <v>102254</v>
      </c>
      <c r="B5790" s="144" t="s">
        <v>11251</v>
      </c>
      <c r="C5790" s="143" t="s">
        <v>11</v>
      </c>
      <c r="D5790" s="146">
        <v>740.91</v>
      </c>
    </row>
    <row r="5791" spans="1:4" ht="40.5">
      <c r="A5791" s="143">
        <v>102255</v>
      </c>
      <c r="B5791" s="144" t="s">
        <v>11252</v>
      </c>
      <c r="C5791" s="143" t="s">
        <v>11</v>
      </c>
      <c r="D5791" s="146">
        <v>819.48</v>
      </c>
    </row>
    <row r="5792" spans="1:4" ht="40.5">
      <c r="A5792" s="143">
        <v>102256</v>
      </c>
      <c r="B5792" s="144" t="s">
        <v>11253</v>
      </c>
      <c r="C5792" s="143" t="s">
        <v>11</v>
      </c>
      <c r="D5792" s="146">
        <v>842.34</v>
      </c>
    </row>
    <row r="5793" spans="1:4" ht="54">
      <c r="A5793" s="143">
        <v>102257</v>
      </c>
      <c r="B5793" s="144" t="s">
        <v>11254</v>
      </c>
      <c r="C5793" s="143" t="s">
        <v>11</v>
      </c>
      <c r="D5793" s="146">
        <v>279.67</v>
      </c>
    </row>
    <row r="5794" spans="1:4" ht="40.5">
      <c r="A5794" s="143">
        <v>102258</v>
      </c>
      <c r="B5794" s="144" t="s">
        <v>11255</v>
      </c>
      <c r="C5794" s="143" t="s">
        <v>11</v>
      </c>
      <c r="D5794" s="146">
        <v>295.74</v>
      </c>
    </row>
    <row r="5795" spans="1:4" ht="67.5">
      <c r="A5795" s="143">
        <v>101154</v>
      </c>
      <c r="B5795" s="144" t="s">
        <v>11256</v>
      </c>
      <c r="C5795" s="143" t="s">
        <v>11</v>
      </c>
      <c r="D5795" s="146">
        <v>112.37</v>
      </c>
    </row>
    <row r="5796" spans="1:4" ht="67.5">
      <c r="A5796" s="143">
        <v>101155</v>
      </c>
      <c r="B5796" s="144" t="s">
        <v>11257</v>
      </c>
      <c r="C5796" s="143" t="s">
        <v>11</v>
      </c>
      <c r="D5796" s="146">
        <v>158.4</v>
      </c>
    </row>
    <row r="5797" spans="1:4" ht="67.5">
      <c r="A5797" s="143">
        <v>101156</v>
      </c>
      <c r="B5797" s="144" t="s">
        <v>11258</v>
      </c>
      <c r="C5797" s="143" t="s">
        <v>11</v>
      </c>
      <c r="D5797" s="146">
        <v>233.56</v>
      </c>
    </row>
    <row r="5798" spans="1:4" ht="40.5">
      <c r="A5798" s="143">
        <v>101810</v>
      </c>
      <c r="B5798" s="144" t="s">
        <v>11259</v>
      </c>
      <c r="C5798" s="143" t="s">
        <v>12</v>
      </c>
      <c r="D5798" s="146">
        <v>1587.83</v>
      </c>
    </row>
    <row r="5799" spans="1:4" ht="40.5">
      <c r="A5799" s="143">
        <v>101811</v>
      </c>
      <c r="B5799" s="144" t="s">
        <v>11260</v>
      </c>
      <c r="C5799" s="143" t="s">
        <v>12</v>
      </c>
      <c r="D5799" s="146">
        <v>1171.32</v>
      </c>
    </row>
    <row r="5800" spans="1:4" ht="54">
      <c r="A5800" s="143">
        <v>101812</v>
      </c>
      <c r="B5800" s="144" t="s">
        <v>11261</v>
      </c>
      <c r="C5800" s="143" t="s">
        <v>12</v>
      </c>
      <c r="D5800" s="146">
        <v>1729.17</v>
      </c>
    </row>
    <row r="5801" spans="1:4" ht="54">
      <c r="A5801" s="143">
        <v>101813</v>
      </c>
      <c r="B5801" s="144" t="s">
        <v>11262</v>
      </c>
      <c r="C5801" s="143" t="s">
        <v>12</v>
      </c>
      <c r="D5801" s="146">
        <v>1312.66</v>
      </c>
    </row>
    <row r="5802" spans="1:4" ht="81">
      <c r="A5802" s="143">
        <v>101814</v>
      </c>
      <c r="B5802" s="144" t="s">
        <v>11263</v>
      </c>
      <c r="C5802" s="143" t="s">
        <v>11</v>
      </c>
      <c r="D5802" s="146">
        <v>39.79</v>
      </c>
    </row>
    <row r="5803" spans="1:4" ht="81">
      <c r="A5803" s="143">
        <v>101815</v>
      </c>
      <c r="B5803" s="144" t="s">
        <v>11264</v>
      </c>
      <c r="C5803" s="143" t="s">
        <v>11</v>
      </c>
      <c r="D5803" s="146">
        <v>80.150000000000006</v>
      </c>
    </row>
    <row r="5804" spans="1:4" ht="81">
      <c r="A5804" s="143">
        <v>101816</v>
      </c>
      <c r="B5804" s="144" t="s">
        <v>11265</v>
      </c>
      <c r="C5804" s="143" t="s">
        <v>11</v>
      </c>
      <c r="D5804" s="146">
        <v>64.63</v>
      </c>
    </row>
    <row r="5805" spans="1:4" ht="81">
      <c r="A5805" s="143">
        <v>101817</v>
      </c>
      <c r="B5805" s="144" t="s">
        <v>11266</v>
      </c>
      <c r="C5805" s="143" t="s">
        <v>11</v>
      </c>
      <c r="D5805" s="146">
        <v>42.54</v>
      </c>
    </row>
    <row r="5806" spans="1:4" ht="94.5">
      <c r="A5806" s="143">
        <v>101818</v>
      </c>
      <c r="B5806" s="144" t="s">
        <v>11267</v>
      </c>
      <c r="C5806" s="143" t="s">
        <v>11</v>
      </c>
      <c r="D5806" s="146">
        <v>62.37</v>
      </c>
    </row>
    <row r="5807" spans="1:4" ht="81">
      <c r="A5807" s="143">
        <v>101819</v>
      </c>
      <c r="B5807" s="144" t="s">
        <v>11268</v>
      </c>
      <c r="C5807" s="143" t="s">
        <v>11</v>
      </c>
      <c r="D5807" s="146">
        <v>55.83</v>
      </c>
    </row>
    <row r="5808" spans="1:4" ht="81">
      <c r="A5808" s="143">
        <v>101820</v>
      </c>
      <c r="B5808" s="144" t="s">
        <v>11269</v>
      </c>
      <c r="C5808" s="143" t="s">
        <v>11</v>
      </c>
      <c r="D5808" s="146">
        <v>32.770000000000003</v>
      </c>
    </row>
    <row r="5809" spans="1:4" ht="67.5">
      <c r="A5809" s="143">
        <v>101822</v>
      </c>
      <c r="B5809" s="144" t="s">
        <v>11270</v>
      </c>
      <c r="C5809" s="143" t="s">
        <v>12</v>
      </c>
      <c r="D5809" s="146">
        <v>85.85</v>
      </c>
    </row>
    <row r="5810" spans="1:4" ht="54">
      <c r="A5810" s="143">
        <v>101823</v>
      </c>
      <c r="B5810" s="144" t="s">
        <v>11271</v>
      </c>
      <c r="C5810" s="143" t="s">
        <v>12</v>
      </c>
      <c r="D5810" s="146">
        <v>126.31</v>
      </c>
    </row>
    <row r="5811" spans="1:4" ht="54">
      <c r="A5811" s="143">
        <v>101824</v>
      </c>
      <c r="B5811" s="144" t="s">
        <v>11272</v>
      </c>
      <c r="C5811" s="143" t="s">
        <v>12</v>
      </c>
      <c r="D5811" s="146">
        <v>163.98</v>
      </c>
    </row>
    <row r="5812" spans="1:4" ht="54">
      <c r="A5812" s="143">
        <v>101825</v>
      </c>
      <c r="B5812" s="144" t="s">
        <v>11273</v>
      </c>
      <c r="C5812" s="143" t="s">
        <v>12</v>
      </c>
      <c r="D5812" s="146">
        <v>200.64</v>
      </c>
    </row>
    <row r="5813" spans="1:4" ht="54">
      <c r="A5813" s="143">
        <v>101826</v>
      </c>
      <c r="B5813" s="144" t="s">
        <v>11274</v>
      </c>
      <c r="C5813" s="143" t="s">
        <v>12</v>
      </c>
      <c r="D5813" s="146">
        <v>236.82</v>
      </c>
    </row>
    <row r="5814" spans="1:4" ht="54">
      <c r="A5814" s="143">
        <v>101827</v>
      </c>
      <c r="B5814" s="144" t="s">
        <v>11275</v>
      </c>
      <c r="C5814" s="143" t="s">
        <v>12</v>
      </c>
      <c r="D5814" s="146">
        <v>164.97</v>
      </c>
    </row>
    <row r="5815" spans="1:4" ht="54">
      <c r="A5815" s="143">
        <v>101828</v>
      </c>
      <c r="B5815" s="144" t="s">
        <v>11276</v>
      </c>
      <c r="C5815" s="143" t="s">
        <v>12</v>
      </c>
      <c r="D5815" s="146">
        <v>151.79</v>
      </c>
    </row>
    <row r="5816" spans="1:4" ht="67.5">
      <c r="A5816" s="143">
        <v>101829</v>
      </c>
      <c r="B5816" s="144" t="s">
        <v>11277</v>
      </c>
      <c r="C5816" s="143" t="s">
        <v>12</v>
      </c>
      <c r="D5816" s="146">
        <v>239.94</v>
      </c>
    </row>
    <row r="5817" spans="1:4" ht="67.5">
      <c r="A5817" s="143">
        <v>101830</v>
      </c>
      <c r="B5817" s="144" t="s">
        <v>11278</v>
      </c>
      <c r="C5817" s="143" t="s">
        <v>12</v>
      </c>
      <c r="D5817" s="146">
        <v>275.02</v>
      </c>
    </row>
    <row r="5818" spans="1:4" ht="67.5">
      <c r="A5818" s="143">
        <v>101831</v>
      </c>
      <c r="B5818" s="144" t="s">
        <v>11279</v>
      </c>
      <c r="C5818" s="143" t="s">
        <v>12</v>
      </c>
      <c r="D5818" s="146">
        <v>309.61</v>
      </c>
    </row>
    <row r="5819" spans="1:4" ht="67.5">
      <c r="A5819" s="143">
        <v>101832</v>
      </c>
      <c r="B5819" s="144" t="s">
        <v>11280</v>
      </c>
      <c r="C5819" s="143" t="s">
        <v>12</v>
      </c>
      <c r="D5819" s="146">
        <v>227.28</v>
      </c>
    </row>
    <row r="5820" spans="1:4" ht="67.5">
      <c r="A5820" s="143">
        <v>101833</v>
      </c>
      <c r="B5820" s="144" t="s">
        <v>11281</v>
      </c>
      <c r="C5820" s="143" t="s">
        <v>12</v>
      </c>
      <c r="D5820" s="146">
        <v>262.62</v>
      </c>
    </row>
    <row r="5821" spans="1:4" ht="67.5">
      <c r="A5821" s="143">
        <v>101834</v>
      </c>
      <c r="B5821" s="144" t="s">
        <v>11282</v>
      </c>
      <c r="C5821" s="143" t="s">
        <v>12</v>
      </c>
      <c r="D5821" s="146">
        <v>297.48</v>
      </c>
    </row>
    <row r="5822" spans="1:4" ht="54">
      <c r="A5822" s="143">
        <v>101835</v>
      </c>
      <c r="B5822" s="144" t="s">
        <v>11283</v>
      </c>
      <c r="C5822" s="143" t="s">
        <v>12</v>
      </c>
      <c r="D5822" s="146">
        <v>237.8</v>
      </c>
    </row>
    <row r="5823" spans="1:4" ht="67.5">
      <c r="A5823" s="143">
        <v>101836</v>
      </c>
      <c r="B5823" s="144" t="s">
        <v>11284</v>
      </c>
      <c r="C5823" s="143" t="s">
        <v>12</v>
      </c>
      <c r="D5823" s="146">
        <v>22</v>
      </c>
    </row>
    <row r="5824" spans="1:4" ht="67.5">
      <c r="A5824" s="143">
        <v>101837</v>
      </c>
      <c r="B5824" s="144" t="s">
        <v>11285</v>
      </c>
      <c r="C5824" s="143" t="s">
        <v>12</v>
      </c>
      <c r="D5824" s="146">
        <v>62.46</v>
      </c>
    </row>
    <row r="5825" spans="1:4" ht="67.5">
      <c r="A5825" s="143">
        <v>101838</v>
      </c>
      <c r="B5825" s="144" t="s">
        <v>11286</v>
      </c>
      <c r="C5825" s="143" t="s">
        <v>12</v>
      </c>
      <c r="D5825" s="146">
        <v>100.13</v>
      </c>
    </row>
    <row r="5826" spans="1:4" ht="54">
      <c r="A5826" s="143">
        <v>101839</v>
      </c>
      <c r="B5826" s="144" t="s">
        <v>11287</v>
      </c>
      <c r="C5826" s="143" t="s">
        <v>12</v>
      </c>
      <c r="D5826" s="146">
        <v>136.79</v>
      </c>
    </row>
    <row r="5827" spans="1:4" ht="54">
      <c r="A5827" s="143">
        <v>101840</v>
      </c>
      <c r="B5827" s="144" t="s">
        <v>11288</v>
      </c>
      <c r="C5827" s="143" t="s">
        <v>12</v>
      </c>
      <c r="D5827" s="146">
        <v>208.52</v>
      </c>
    </row>
    <row r="5828" spans="1:4" ht="54">
      <c r="A5828" s="143">
        <v>101841</v>
      </c>
      <c r="B5828" s="144" t="s">
        <v>11289</v>
      </c>
      <c r="C5828" s="143" t="s">
        <v>12</v>
      </c>
      <c r="D5828" s="146">
        <v>101.12</v>
      </c>
    </row>
    <row r="5829" spans="1:4" ht="54">
      <c r="A5829" s="143">
        <v>101842</v>
      </c>
      <c r="B5829" s="144" t="s">
        <v>11290</v>
      </c>
      <c r="C5829" s="143" t="s">
        <v>12</v>
      </c>
      <c r="D5829" s="146">
        <v>87.94</v>
      </c>
    </row>
    <row r="5830" spans="1:4" ht="67.5">
      <c r="A5830" s="143">
        <v>101843</v>
      </c>
      <c r="B5830" s="144" t="s">
        <v>11291</v>
      </c>
      <c r="C5830" s="143" t="s">
        <v>12</v>
      </c>
      <c r="D5830" s="146">
        <v>176.09</v>
      </c>
    </row>
    <row r="5831" spans="1:4" ht="67.5">
      <c r="A5831" s="143">
        <v>101844</v>
      </c>
      <c r="B5831" s="144" t="s">
        <v>11292</v>
      </c>
      <c r="C5831" s="143" t="s">
        <v>12</v>
      </c>
      <c r="D5831" s="146">
        <v>211.17</v>
      </c>
    </row>
    <row r="5832" spans="1:4" ht="67.5">
      <c r="A5832" s="143">
        <v>101845</v>
      </c>
      <c r="B5832" s="144" t="s">
        <v>11293</v>
      </c>
      <c r="C5832" s="143" t="s">
        <v>12</v>
      </c>
      <c r="D5832" s="146">
        <v>245.76</v>
      </c>
    </row>
    <row r="5833" spans="1:4" ht="67.5">
      <c r="A5833" s="143">
        <v>101846</v>
      </c>
      <c r="B5833" s="144" t="s">
        <v>11294</v>
      </c>
      <c r="C5833" s="143" t="s">
        <v>12</v>
      </c>
      <c r="D5833" s="146">
        <v>163.43</v>
      </c>
    </row>
    <row r="5834" spans="1:4" ht="67.5">
      <c r="A5834" s="143">
        <v>101847</v>
      </c>
      <c r="B5834" s="144" t="s">
        <v>11295</v>
      </c>
      <c r="C5834" s="143" t="s">
        <v>12</v>
      </c>
      <c r="D5834" s="146">
        <v>198.77</v>
      </c>
    </row>
    <row r="5835" spans="1:4" ht="67.5">
      <c r="A5835" s="143">
        <v>101848</v>
      </c>
      <c r="B5835" s="144" t="s">
        <v>11296</v>
      </c>
      <c r="C5835" s="143" t="s">
        <v>12</v>
      </c>
      <c r="D5835" s="146">
        <v>233.63</v>
      </c>
    </row>
    <row r="5836" spans="1:4" ht="54">
      <c r="A5836" s="143">
        <v>101849</v>
      </c>
      <c r="B5836" s="144" t="s">
        <v>11297</v>
      </c>
      <c r="C5836" s="143" t="s">
        <v>12</v>
      </c>
      <c r="D5836" s="146">
        <v>173.95</v>
      </c>
    </row>
    <row r="5837" spans="1:4" ht="67.5">
      <c r="A5837" s="143">
        <v>101850</v>
      </c>
      <c r="B5837" s="144" t="s">
        <v>11298</v>
      </c>
      <c r="C5837" s="143" t="s">
        <v>11</v>
      </c>
      <c r="D5837" s="146">
        <v>49.77</v>
      </c>
    </row>
    <row r="5838" spans="1:4" ht="67.5">
      <c r="A5838" s="143">
        <v>101851</v>
      </c>
      <c r="B5838" s="144" t="s">
        <v>11299</v>
      </c>
      <c r="C5838" s="143" t="s">
        <v>11</v>
      </c>
      <c r="D5838" s="146">
        <v>148.66</v>
      </c>
    </row>
    <row r="5839" spans="1:4" ht="67.5">
      <c r="A5839" s="143">
        <v>101852</v>
      </c>
      <c r="B5839" s="144" t="s">
        <v>11300</v>
      </c>
      <c r="C5839" s="143" t="s">
        <v>11</v>
      </c>
      <c r="D5839" s="146">
        <v>63.38</v>
      </c>
    </row>
    <row r="5840" spans="1:4" ht="67.5">
      <c r="A5840" s="143">
        <v>101853</v>
      </c>
      <c r="B5840" s="144" t="s">
        <v>11301</v>
      </c>
      <c r="C5840" s="143" t="s">
        <v>11</v>
      </c>
      <c r="D5840" s="146">
        <v>45.55</v>
      </c>
    </row>
    <row r="5841" spans="1:4" ht="67.5">
      <c r="A5841" s="143">
        <v>101854</v>
      </c>
      <c r="B5841" s="144" t="s">
        <v>11302</v>
      </c>
      <c r="C5841" s="143" t="s">
        <v>11</v>
      </c>
      <c r="D5841" s="146">
        <v>151.34</v>
      </c>
    </row>
    <row r="5842" spans="1:4" ht="67.5">
      <c r="A5842" s="143">
        <v>101855</v>
      </c>
      <c r="B5842" s="144" t="s">
        <v>11303</v>
      </c>
      <c r="C5842" s="143" t="s">
        <v>11</v>
      </c>
      <c r="D5842" s="146">
        <v>70.61</v>
      </c>
    </row>
    <row r="5843" spans="1:4" ht="54">
      <c r="A5843" s="143">
        <v>101856</v>
      </c>
      <c r="B5843" s="144" t="s">
        <v>11304</v>
      </c>
      <c r="C5843" s="143" t="s">
        <v>11</v>
      </c>
      <c r="D5843" s="146">
        <v>21.2</v>
      </c>
    </row>
    <row r="5844" spans="1:4" ht="67.5">
      <c r="A5844" s="143">
        <v>101857</v>
      </c>
      <c r="B5844" s="144" t="s">
        <v>11305</v>
      </c>
      <c r="C5844" s="143" t="s">
        <v>11</v>
      </c>
      <c r="D5844" s="146">
        <v>26.04</v>
      </c>
    </row>
    <row r="5845" spans="1:4" ht="67.5">
      <c r="A5845" s="143">
        <v>101858</v>
      </c>
      <c r="B5845" s="144" t="s">
        <v>11306</v>
      </c>
      <c r="C5845" s="143" t="s">
        <v>11</v>
      </c>
      <c r="D5845" s="146">
        <v>21.61</v>
      </c>
    </row>
    <row r="5846" spans="1:4" ht="67.5">
      <c r="A5846" s="143">
        <v>101859</v>
      </c>
      <c r="B5846" s="144" t="s">
        <v>11307</v>
      </c>
      <c r="C5846" s="143" t="s">
        <v>11</v>
      </c>
      <c r="D5846" s="146">
        <v>23.7</v>
      </c>
    </row>
    <row r="5847" spans="1:4" ht="81">
      <c r="A5847" s="143">
        <v>101860</v>
      </c>
      <c r="B5847" s="144" t="s">
        <v>11308</v>
      </c>
      <c r="C5847" s="143" t="s">
        <v>11</v>
      </c>
      <c r="D5847" s="146">
        <v>26.96</v>
      </c>
    </row>
    <row r="5848" spans="1:4" ht="67.5">
      <c r="A5848" s="143">
        <v>101861</v>
      </c>
      <c r="B5848" s="144" t="s">
        <v>11309</v>
      </c>
      <c r="C5848" s="143" t="s">
        <v>11</v>
      </c>
      <c r="D5848" s="146">
        <v>25.33</v>
      </c>
    </row>
    <row r="5849" spans="1:4" ht="67.5">
      <c r="A5849" s="143">
        <v>101862</v>
      </c>
      <c r="B5849" s="144" t="s">
        <v>11310</v>
      </c>
      <c r="C5849" s="143" t="s">
        <v>11</v>
      </c>
      <c r="D5849" s="146">
        <v>27.44</v>
      </c>
    </row>
    <row r="5850" spans="1:4" ht="67.5">
      <c r="A5850" s="143">
        <v>101863</v>
      </c>
      <c r="B5850" s="144" t="s">
        <v>11311</v>
      </c>
      <c r="C5850" s="143" t="s">
        <v>11</v>
      </c>
      <c r="D5850" s="146">
        <v>21.9</v>
      </c>
    </row>
    <row r="5851" spans="1:4" ht="67.5">
      <c r="A5851" s="143">
        <v>101864</v>
      </c>
      <c r="B5851" s="144" t="s">
        <v>11312</v>
      </c>
      <c r="C5851" s="143" t="s">
        <v>11</v>
      </c>
      <c r="D5851" s="146">
        <v>25.17</v>
      </c>
    </row>
    <row r="5852" spans="1:4" ht="81">
      <c r="A5852" s="143">
        <v>101865</v>
      </c>
      <c r="B5852" s="144" t="s">
        <v>11313</v>
      </c>
      <c r="C5852" s="143" t="s">
        <v>11</v>
      </c>
      <c r="D5852" s="146">
        <v>28.44</v>
      </c>
    </row>
    <row r="5853" spans="1:4" ht="67.5">
      <c r="A5853" s="143">
        <v>101866</v>
      </c>
      <c r="B5853" s="144" t="s">
        <v>11314</v>
      </c>
      <c r="C5853" s="143" t="s">
        <v>11</v>
      </c>
      <c r="D5853" s="146">
        <v>25.49</v>
      </c>
    </row>
    <row r="5854" spans="1:4" ht="67.5">
      <c r="A5854" s="143">
        <v>101867</v>
      </c>
      <c r="B5854" s="144" t="s">
        <v>11315</v>
      </c>
      <c r="C5854" s="143" t="s">
        <v>11</v>
      </c>
      <c r="D5854" s="146">
        <v>28.75</v>
      </c>
    </row>
    <row r="5855" spans="1:4" ht="67.5">
      <c r="A5855" s="143">
        <v>101868</v>
      </c>
      <c r="B5855" s="144" t="s">
        <v>11316</v>
      </c>
      <c r="C5855" s="143" t="s">
        <v>11</v>
      </c>
      <c r="D5855" s="146">
        <v>23.22</v>
      </c>
    </row>
    <row r="5856" spans="1:4" ht="67.5">
      <c r="A5856" s="143">
        <v>101869</v>
      </c>
      <c r="B5856" s="144" t="s">
        <v>11317</v>
      </c>
      <c r="C5856" s="143" t="s">
        <v>11</v>
      </c>
      <c r="D5856" s="146">
        <v>26.49</v>
      </c>
    </row>
    <row r="5857" spans="1:4" ht="81">
      <c r="A5857" s="143">
        <v>101870</v>
      </c>
      <c r="B5857" s="144" t="s">
        <v>11318</v>
      </c>
      <c r="C5857" s="143" t="s">
        <v>11</v>
      </c>
      <c r="D5857" s="146">
        <v>29.75</v>
      </c>
    </row>
    <row r="5858" spans="1:4" ht="40.5">
      <c r="A5858" s="143">
        <v>102096</v>
      </c>
      <c r="B5858" s="144" t="s">
        <v>11319</v>
      </c>
      <c r="C5858" s="143" t="s">
        <v>12</v>
      </c>
      <c r="D5858" s="146">
        <v>1593.86</v>
      </c>
    </row>
    <row r="5859" spans="1:4" ht="54">
      <c r="A5859" s="143">
        <v>102098</v>
      </c>
      <c r="B5859" s="144" t="s">
        <v>11320</v>
      </c>
      <c r="C5859" s="143" t="s">
        <v>12</v>
      </c>
      <c r="D5859" s="146">
        <v>1735.2</v>
      </c>
    </row>
    <row r="5860" spans="1:4" ht="40.5">
      <c r="A5860" s="143">
        <v>102101</v>
      </c>
      <c r="B5860" s="144" t="s">
        <v>11321</v>
      </c>
      <c r="C5860" s="143" t="s">
        <v>11</v>
      </c>
      <c r="D5860" s="146">
        <v>3.53</v>
      </c>
    </row>
    <row r="5861" spans="1:4" ht="67.5">
      <c r="A5861" s="143">
        <v>102988</v>
      </c>
      <c r="B5861" s="144" t="s">
        <v>11322</v>
      </c>
      <c r="C5861" s="143" t="s">
        <v>11</v>
      </c>
      <c r="D5861" s="146">
        <v>43.1</v>
      </c>
    </row>
    <row r="5862" spans="1:4" ht="40.5">
      <c r="A5862" s="143">
        <v>100576</v>
      </c>
      <c r="B5862" s="144" t="s">
        <v>7379</v>
      </c>
      <c r="C5862" s="143" t="s">
        <v>11</v>
      </c>
      <c r="D5862" s="146">
        <v>2.04</v>
      </c>
    </row>
    <row r="5863" spans="1:4" ht="40.5">
      <c r="A5863" s="143">
        <v>100577</v>
      </c>
      <c r="B5863" s="144" t="s">
        <v>7380</v>
      </c>
      <c r="C5863" s="143" t="s">
        <v>11</v>
      </c>
      <c r="D5863" s="146">
        <v>1.03</v>
      </c>
    </row>
    <row r="5864" spans="1:4" ht="67.5">
      <c r="A5864" s="143">
        <v>96388</v>
      </c>
      <c r="B5864" s="144" t="s">
        <v>7381</v>
      </c>
      <c r="C5864" s="143" t="s">
        <v>12</v>
      </c>
      <c r="D5864" s="146">
        <v>10.08</v>
      </c>
    </row>
    <row r="5865" spans="1:4" ht="81">
      <c r="A5865" s="143">
        <v>96389</v>
      </c>
      <c r="B5865" s="144" t="s">
        <v>8171</v>
      </c>
      <c r="C5865" s="143" t="s">
        <v>12</v>
      </c>
      <c r="D5865" s="146">
        <v>55.08</v>
      </c>
    </row>
    <row r="5866" spans="1:4" ht="81">
      <c r="A5866" s="143">
        <v>96390</v>
      </c>
      <c r="B5866" s="144" t="s">
        <v>8172</v>
      </c>
      <c r="C5866" s="143" t="s">
        <v>12</v>
      </c>
      <c r="D5866" s="146">
        <v>90.83</v>
      </c>
    </row>
    <row r="5867" spans="1:4" ht="81">
      <c r="A5867" s="143">
        <v>96391</v>
      </c>
      <c r="B5867" s="144" t="s">
        <v>7382</v>
      </c>
      <c r="C5867" s="143" t="s">
        <v>12</v>
      </c>
      <c r="D5867" s="146">
        <v>128.08000000000001</v>
      </c>
    </row>
    <row r="5868" spans="1:4" ht="81">
      <c r="A5868" s="143">
        <v>96392</v>
      </c>
      <c r="B5868" s="144" t="s">
        <v>7383</v>
      </c>
      <c r="C5868" s="143" t="s">
        <v>12</v>
      </c>
      <c r="D5868" s="146">
        <v>164.26</v>
      </c>
    </row>
    <row r="5869" spans="1:4" ht="54">
      <c r="A5869" s="143">
        <v>96396</v>
      </c>
      <c r="B5869" s="144" t="s">
        <v>7384</v>
      </c>
      <c r="C5869" s="143" t="s">
        <v>12</v>
      </c>
      <c r="D5869" s="146">
        <v>163.1</v>
      </c>
    </row>
    <row r="5870" spans="1:4" ht="54">
      <c r="A5870" s="143">
        <v>96397</v>
      </c>
      <c r="B5870" s="144" t="s">
        <v>7385</v>
      </c>
      <c r="C5870" s="143" t="s">
        <v>12</v>
      </c>
      <c r="D5870" s="146">
        <v>235.28</v>
      </c>
    </row>
    <row r="5871" spans="1:4" ht="54">
      <c r="A5871" s="143">
        <v>96398</v>
      </c>
      <c r="B5871" s="144" t="s">
        <v>7386</v>
      </c>
      <c r="C5871" s="143" t="s">
        <v>12</v>
      </c>
      <c r="D5871" s="146">
        <v>331.09</v>
      </c>
    </row>
    <row r="5872" spans="1:4" ht="40.5">
      <c r="A5872" s="143">
        <v>96399</v>
      </c>
      <c r="B5872" s="144" t="s">
        <v>8173</v>
      </c>
      <c r="C5872" s="143" t="s">
        <v>12</v>
      </c>
      <c r="D5872" s="146">
        <v>111.78</v>
      </c>
    </row>
    <row r="5873" spans="1:4" ht="40.5">
      <c r="A5873" s="143">
        <v>96400</v>
      </c>
      <c r="B5873" s="144" t="s">
        <v>7387</v>
      </c>
      <c r="C5873" s="143" t="s">
        <v>12</v>
      </c>
      <c r="D5873" s="146">
        <v>145.06</v>
      </c>
    </row>
    <row r="5874" spans="1:4" ht="27">
      <c r="A5874" s="143">
        <v>96402</v>
      </c>
      <c r="B5874" s="144" t="s">
        <v>7388</v>
      </c>
      <c r="C5874" s="143" t="s">
        <v>11</v>
      </c>
      <c r="D5874" s="146">
        <v>2.75</v>
      </c>
    </row>
    <row r="5875" spans="1:4" ht="67.5">
      <c r="A5875" s="143">
        <v>100564</v>
      </c>
      <c r="B5875" s="144" t="s">
        <v>7389</v>
      </c>
      <c r="C5875" s="143" t="s">
        <v>12</v>
      </c>
      <c r="D5875" s="146">
        <v>97.94</v>
      </c>
    </row>
    <row r="5876" spans="1:4" ht="67.5">
      <c r="A5876" s="143">
        <v>100565</v>
      </c>
      <c r="B5876" s="144" t="s">
        <v>7390</v>
      </c>
      <c r="C5876" s="143" t="s">
        <v>12</v>
      </c>
      <c r="D5876" s="146">
        <v>84.81</v>
      </c>
    </row>
    <row r="5877" spans="1:4" ht="81">
      <c r="A5877" s="143">
        <v>100566</v>
      </c>
      <c r="B5877" s="144" t="s">
        <v>7391</v>
      </c>
      <c r="C5877" s="143" t="s">
        <v>12</v>
      </c>
      <c r="D5877" s="146">
        <v>172.91</v>
      </c>
    </row>
    <row r="5878" spans="1:4" ht="81">
      <c r="A5878" s="143">
        <v>100567</v>
      </c>
      <c r="B5878" s="144" t="s">
        <v>7392</v>
      </c>
      <c r="C5878" s="143" t="s">
        <v>12</v>
      </c>
      <c r="D5878" s="146">
        <v>208.04</v>
      </c>
    </row>
    <row r="5879" spans="1:4" ht="81">
      <c r="A5879" s="143">
        <v>100568</v>
      </c>
      <c r="B5879" s="144" t="s">
        <v>7393</v>
      </c>
      <c r="C5879" s="143" t="s">
        <v>12</v>
      </c>
      <c r="D5879" s="146">
        <v>242.59</v>
      </c>
    </row>
    <row r="5880" spans="1:4" ht="81">
      <c r="A5880" s="143">
        <v>100569</v>
      </c>
      <c r="B5880" s="144" t="s">
        <v>7394</v>
      </c>
      <c r="C5880" s="143" t="s">
        <v>12</v>
      </c>
      <c r="D5880" s="146">
        <v>160.25</v>
      </c>
    </row>
    <row r="5881" spans="1:4" ht="81">
      <c r="A5881" s="143">
        <v>100570</v>
      </c>
      <c r="B5881" s="144" t="s">
        <v>7395</v>
      </c>
      <c r="C5881" s="143" t="s">
        <v>12</v>
      </c>
      <c r="D5881" s="146">
        <v>197.92</v>
      </c>
    </row>
    <row r="5882" spans="1:4" ht="81">
      <c r="A5882" s="143">
        <v>100571</v>
      </c>
      <c r="B5882" s="144" t="s">
        <v>7396</v>
      </c>
      <c r="C5882" s="143" t="s">
        <v>12</v>
      </c>
      <c r="D5882" s="146">
        <v>230.5</v>
      </c>
    </row>
    <row r="5883" spans="1:4" ht="67.5">
      <c r="A5883" s="143">
        <v>100572</v>
      </c>
      <c r="B5883" s="144" t="s">
        <v>7397</v>
      </c>
      <c r="C5883" s="143" t="s">
        <v>12</v>
      </c>
      <c r="D5883" s="146">
        <v>102.08</v>
      </c>
    </row>
    <row r="5884" spans="1:4" ht="67.5">
      <c r="A5884" s="143">
        <v>100573</v>
      </c>
      <c r="B5884" s="144" t="s">
        <v>7398</v>
      </c>
      <c r="C5884" s="143" t="s">
        <v>12</v>
      </c>
      <c r="D5884" s="146">
        <v>88.95</v>
      </c>
    </row>
    <row r="5885" spans="1:4" ht="27">
      <c r="A5885" s="143">
        <v>100574</v>
      </c>
      <c r="B5885" s="144" t="s">
        <v>7399</v>
      </c>
      <c r="C5885" s="143" t="s">
        <v>12</v>
      </c>
      <c r="D5885" s="146">
        <v>1.29</v>
      </c>
    </row>
    <row r="5886" spans="1:4" ht="27">
      <c r="A5886" s="143">
        <v>100575</v>
      </c>
      <c r="B5886" s="144" t="s">
        <v>7400</v>
      </c>
      <c r="C5886" s="143" t="s">
        <v>11</v>
      </c>
      <c r="D5886" s="146">
        <v>0.09</v>
      </c>
    </row>
    <row r="5887" spans="1:4" ht="81">
      <c r="A5887" s="143">
        <v>101767</v>
      </c>
      <c r="B5887" s="144" t="s">
        <v>11323</v>
      </c>
      <c r="C5887" s="143" t="s">
        <v>12</v>
      </c>
      <c r="D5887" s="146">
        <v>22.93</v>
      </c>
    </row>
    <row r="5888" spans="1:4" ht="81">
      <c r="A5888" s="143">
        <v>101768</v>
      </c>
      <c r="B5888" s="144" t="s">
        <v>11324</v>
      </c>
      <c r="C5888" s="143" t="s">
        <v>12</v>
      </c>
      <c r="D5888" s="146">
        <v>40.020000000000003</v>
      </c>
    </row>
    <row r="5889" spans="1:4" ht="40.5">
      <c r="A5889" s="143">
        <v>92391</v>
      </c>
      <c r="B5889" s="144" t="s">
        <v>3219</v>
      </c>
      <c r="C5889" s="143" t="s">
        <v>11</v>
      </c>
      <c r="D5889" s="146">
        <v>76.17</v>
      </c>
    </row>
    <row r="5890" spans="1:4" ht="40.5">
      <c r="A5890" s="143">
        <v>92392</v>
      </c>
      <c r="B5890" s="144" t="s">
        <v>3220</v>
      </c>
      <c r="C5890" s="143" t="s">
        <v>11</v>
      </c>
      <c r="D5890" s="146">
        <v>159.08000000000001</v>
      </c>
    </row>
    <row r="5891" spans="1:4" ht="40.5">
      <c r="A5891" s="143">
        <v>92393</v>
      </c>
      <c r="B5891" s="144" t="s">
        <v>3221</v>
      </c>
      <c r="C5891" s="143" t="s">
        <v>11</v>
      </c>
      <c r="D5891" s="146">
        <v>75.150000000000006</v>
      </c>
    </row>
    <row r="5892" spans="1:4" ht="40.5">
      <c r="A5892" s="143">
        <v>92394</v>
      </c>
      <c r="B5892" s="144" t="s">
        <v>3222</v>
      </c>
      <c r="C5892" s="143" t="s">
        <v>11</v>
      </c>
      <c r="D5892" s="146">
        <v>93.75</v>
      </c>
    </row>
    <row r="5893" spans="1:4" ht="40.5">
      <c r="A5893" s="143">
        <v>92395</v>
      </c>
      <c r="B5893" s="144" t="s">
        <v>3223</v>
      </c>
      <c r="C5893" s="143" t="s">
        <v>11</v>
      </c>
      <c r="D5893" s="146">
        <v>113.08</v>
      </c>
    </row>
    <row r="5894" spans="1:4" ht="54">
      <c r="A5894" s="143">
        <v>92396</v>
      </c>
      <c r="B5894" s="144" t="s">
        <v>4584</v>
      </c>
      <c r="C5894" s="143" t="s">
        <v>11</v>
      </c>
      <c r="D5894" s="146">
        <v>86.64</v>
      </c>
    </row>
    <row r="5895" spans="1:4" ht="54">
      <c r="A5895" s="143">
        <v>92397</v>
      </c>
      <c r="B5895" s="144" t="s">
        <v>4585</v>
      </c>
      <c r="C5895" s="143" t="s">
        <v>11</v>
      </c>
      <c r="D5895" s="146">
        <v>74.900000000000006</v>
      </c>
    </row>
    <row r="5896" spans="1:4" ht="54">
      <c r="A5896" s="143">
        <v>92398</v>
      </c>
      <c r="B5896" s="144" t="s">
        <v>4586</v>
      </c>
      <c r="C5896" s="143" t="s">
        <v>11</v>
      </c>
      <c r="D5896" s="146">
        <v>94.78</v>
      </c>
    </row>
    <row r="5897" spans="1:4" ht="40.5">
      <c r="A5897" s="143">
        <v>92399</v>
      </c>
      <c r="B5897" s="144" t="s">
        <v>3224</v>
      </c>
      <c r="C5897" s="143" t="s">
        <v>11</v>
      </c>
      <c r="D5897" s="146">
        <v>96.29</v>
      </c>
    </row>
    <row r="5898" spans="1:4" ht="40.5">
      <c r="A5898" s="143">
        <v>92400</v>
      </c>
      <c r="B5898" s="144" t="s">
        <v>4587</v>
      </c>
      <c r="C5898" s="143" t="s">
        <v>11</v>
      </c>
      <c r="D5898" s="146">
        <v>112.35</v>
      </c>
    </row>
    <row r="5899" spans="1:4" ht="40.5">
      <c r="A5899" s="143">
        <v>92401</v>
      </c>
      <c r="B5899" s="144" t="s">
        <v>3225</v>
      </c>
      <c r="C5899" s="143" t="s">
        <v>11</v>
      </c>
      <c r="D5899" s="146">
        <v>114</v>
      </c>
    </row>
    <row r="5900" spans="1:4" ht="40.5">
      <c r="A5900" s="143">
        <v>92402</v>
      </c>
      <c r="B5900" s="144" t="s">
        <v>4588</v>
      </c>
      <c r="C5900" s="143" t="s">
        <v>11</v>
      </c>
      <c r="D5900" s="146">
        <v>88.25</v>
      </c>
    </row>
    <row r="5901" spans="1:4" ht="40.5">
      <c r="A5901" s="143">
        <v>92403</v>
      </c>
      <c r="B5901" s="144" t="s">
        <v>4589</v>
      </c>
      <c r="C5901" s="143" t="s">
        <v>11</v>
      </c>
      <c r="D5901" s="146">
        <v>76.319999999999993</v>
      </c>
    </row>
    <row r="5902" spans="1:4" ht="40.5">
      <c r="A5902" s="143">
        <v>92404</v>
      </c>
      <c r="B5902" s="144" t="s">
        <v>4590</v>
      </c>
      <c r="C5902" s="143" t="s">
        <v>11</v>
      </c>
      <c r="D5902" s="146">
        <v>96.24</v>
      </c>
    </row>
    <row r="5903" spans="1:4" ht="40.5">
      <c r="A5903" s="143">
        <v>92405</v>
      </c>
      <c r="B5903" s="144" t="s">
        <v>4591</v>
      </c>
      <c r="C5903" s="143" t="s">
        <v>11</v>
      </c>
      <c r="D5903" s="146">
        <v>97.71</v>
      </c>
    </row>
    <row r="5904" spans="1:4" ht="40.5">
      <c r="A5904" s="143">
        <v>92406</v>
      </c>
      <c r="B5904" s="144" t="s">
        <v>4592</v>
      </c>
      <c r="C5904" s="143" t="s">
        <v>11</v>
      </c>
      <c r="D5904" s="146">
        <v>113.83</v>
      </c>
    </row>
    <row r="5905" spans="1:4" ht="40.5">
      <c r="A5905" s="143">
        <v>92407</v>
      </c>
      <c r="B5905" s="144" t="s">
        <v>4593</v>
      </c>
      <c r="C5905" s="143" t="s">
        <v>11</v>
      </c>
      <c r="D5905" s="146">
        <v>115.43</v>
      </c>
    </row>
    <row r="5906" spans="1:4" ht="54">
      <c r="A5906" s="143">
        <v>93679</v>
      </c>
      <c r="B5906" s="144" t="s">
        <v>4594</v>
      </c>
      <c r="C5906" s="143" t="s">
        <v>11</v>
      </c>
      <c r="D5906" s="146">
        <v>96.93</v>
      </c>
    </row>
    <row r="5907" spans="1:4" ht="54">
      <c r="A5907" s="143">
        <v>93680</v>
      </c>
      <c r="B5907" s="144" t="s">
        <v>4595</v>
      </c>
      <c r="C5907" s="143" t="s">
        <v>11</v>
      </c>
      <c r="D5907" s="146">
        <v>84.74</v>
      </c>
    </row>
    <row r="5908" spans="1:4" ht="54">
      <c r="A5908" s="143">
        <v>93681</v>
      </c>
      <c r="B5908" s="144" t="s">
        <v>4596</v>
      </c>
      <c r="C5908" s="143" t="s">
        <v>11</v>
      </c>
      <c r="D5908" s="146">
        <v>102.66</v>
      </c>
    </row>
    <row r="5909" spans="1:4" ht="40.5">
      <c r="A5909" s="143">
        <v>93682</v>
      </c>
      <c r="B5909" s="144" t="s">
        <v>3226</v>
      </c>
      <c r="C5909" s="143" t="s">
        <v>11</v>
      </c>
      <c r="D5909" s="146">
        <v>104.25</v>
      </c>
    </row>
    <row r="5910" spans="1:4" ht="40.5">
      <c r="A5910" s="143">
        <v>97104</v>
      </c>
      <c r="B5910" s="144" t="s">
        <v>12838</v>
      </c>
      <c r="C5910" s="143" t="s">
        <v>11</v>
      </c>
      <c r="D5910" s="146">
        <v>148</v>
      </c>
    </row>
    <row r="5911" spans="1:4" ht="40.5">
      <c r="A5911" s="143">
        <v>97105</v>
      </c>
      <c r="B5911" s="144" t="s">
        <v>12839</v>
      </c>
      <c r="C5911" s="143" t="s">
        <v>11</v>
      </c>
      <c r="D5911" s="146">
        <v>167.44</v>
      </c>
    </row>
    <row r="5912" spans="1:4" ht="40.5">
      <c r="A5912" s="143">
        <v>97106</v>
      </c>
      <c r="B5912" s="144" t="s">
        <v>12840</v>
      </c>
      <c r="C5912" s="143" t="s">
        <v>11</v>
      </c>
      <c r="D5912" s="146">
        <v>186.22</v>
      </c>
    </row>
    <row r="5913" spans="1:4" ht="40.5">
      <c r="A5913" s="143">
        <v>97107</v>
      </c>
      <c r="B5913" s="144" t="s">
        <v>12841</v>
      </c>
      <c r="C5913" s="143" t="s">
        <v>11</v>
      </c>
      <c r="D5913" s="146">
        <v>213.57</v>
      </c>
    </row>
    <row r="5914" spans="1:4" ht="40.5">
      <c r="A5914" s="143">
        <v>97108</v>
      </c>
      <c r="B5914" s="144" t="s">
        <v>12842</v>
      </c>
      <c r="C5914" s="143" t="s">
        <v>11</v>
      </c>
      <c r="D5914" s="146">
        <v>247.11</v>
      </c>
    </row>
    <row r="5915" spans="1:4" ht="40.5">
      <c r="A5915" s="143">
        <v>97109</v>
      </c>
      <c r="B5915" s="144" t="s">
        <v>12843</v>
      </c>
      <c r="C5915" s="143" t="s">
        <v>11</v>
      </c>
      <c r="D5915" s="146">
        <v>274.20999999999998</v>
      </c>
    </row>
    <row r="5916" spans="1:4" ht="40.5">
      <c r="A5916" s="143">
        <v>97111</v>
      </c>
      <c r="B5916" s="144" t="s">
        <v>12844</v>
      </c>
      <c r="C5916" s="143" t="s">
        <v>11</v>
      </c>
      <c r="D5916" s="146">
        <v>338.42</v>
      </c>
    </row>
    <row r="5917" spans="1:4" ht="40.5">
      <c r="A5917" s="143">
        <v>97112</v>
      </c>
      <c r="B5917" s="144" t="s">
        <v>12845</v>
      </c>
      <c r="C5917" s="143" t="s">
        <v>11</v>
      </c>
      <c r="D5917" s="146">
        <v>284.72000000000003</v>
      </c>
    </row>
    <row r="5918" spans="1:4" ht="27">
      <c r="A5918" s="143">
        <v>97113</v>
      </c>
      <c r="B5918" s="144" t="s">
        <v>12846</v>
      </c>
      <c r="C5918" s="143" t="s">
        <v>11</v>
      </c>
      <c r="D5918" s="146">
        <v>1.89</v>
      </c>
    </row>
    <row r="5919" spans="1:4" ht="27">
      <c r="A5919" s="143">
        <v>97114</v>
      </c>
      <c r="B5919" s="144" t="s">
        <v>12847</v>
      </c>
      <c r="C5919" s="143" t="s">
        <v>10</v>
      </c>
      <c r="D5919" s="146">
        <v>0.28000000000000003</v>
      </c>
    </row>
    <row r="5920" spans="1:4" ht="40.5">
      <c r="A5920" s="143">
        <v>97115</v>
      </c>
      <c r="B5920" s="144" t="s">
        <v>12848</v>
      </c>
      <c r="C5920" s="143" t="s">
        <v>13</v>
      </c>
      <c r="D5920" s="146">
        <v>48.08</v>
      </c>
    </row>
    <row r="5921" spans="1:4" ht="54">
      <c r="A5921" s="143">
        <v>97116</v>
      </c>
      <c r="B5921" s="144" t="s">
        <v>12849</v>
      </c>
      <c r="C5921" s="143" t="s">
        <v>13</v>
      </c>
      <c r="D5921" s="146">
        <v>27.55</v>
      </c>
    </row>
    <row r="5922" spans="1:4" ht="54">
      <c r="A5922" s="143">
        <v>97117</v>
      </c>
      <c r="B5922" s="144" t="s">
        <v>12850</v>
      </c>
      <c r="C5922" s="143" t="s">
        <v>13</v>
      </c>
      <c r="D5922" s="146">
        <v>25.82</v>
      </c>
    </row>
    <row r="5923" spans="1:4" ht="54">
      <c r="A5923" s="143">
        <v>97118</v>
      </c>
      <c r="B5923" s="144" t="s">
        <v>12851</v>
      </c>
      <c r="C5923" s="143" t="s">
        <v>13</v>
      </c>
      <c r="D5923" s="146">
        <v>22.31</v>
      </c>
    </row>
    <row r="5924" spans="1:4" ht="54">
      <c r="A5924" s="143">
        <v>97119</v>
      </c>
      <c r="B5924" s="144" t="s">
        <v>12852</v>
      </c>
      <c r="C5924" s="143" t="s">
        <v>13</v>
      </c>
      <c r="D5924" s="146">
        <v>21.01</v>
      </c>
    </row>
    <row r="5925" spans="1:4" ht="40.5">
      <c r="A5925" s="143">
        <v>97120</v>
      </c>
      <c r="B5925" s="144" t="s">
        <v>12853</v>
      </c>
      <c r="C5925" s="143" t="s">
        <v>13</v>
      </c>
      <c r="D5925" s="146">
        <v>13.64</v>
      </c>
    </row>
    <row r="5926" spans="1:4" ht="40.5">
      <c r="A5926" s="143">
        <v>97802</v>
      </c>
      <c r="B5926" s="144" t="s">
        <v>8174</v>
      </c>
      <c r="C5926" s="143" t="s">
        <v>11</v>
      </c>
      <c r="D5926" s="146">
        <v>7.79</v>
      </c>
    </row>
    <row r="5927" spans="1:4" ht="40.5">
      <c r="A5927" s="143">
        <v>97803</v>
      </c>
      <c r="B5927" s="144" t="s">
        <v>8175</v>
      </c>
      <c r="C5927" s="143" t="s">
        <v>11</v>
      </c>
      <c r="D5927" s="146">
        <v>11.78</v>
      </c>
    </row>
    <row r="5928" spans="1:4" ht="40.5">
      <c r="A5928" s="143">
        <v>97805</v>
      </c>
      <c r="B5928" s="144" t="s">
        <v>8176</v>
      </c>
      <c r="C5928" s="143" t="s">
        <v>11</v>
      </c>
      <c r="D5928" s="146">
        <v>19.579999999999998</v>
      </c>
    </row>
    <row r="5929" spans="1:4" ht="40.5">
      <c r="A5929" s="143">
        <v>97806</v>
      </c>
      <c r="B5929" s="144" t="s">
        <v>8177</v>
      </c>
      <c r="C5929" s="143" t="s">
        <v>11</v>
      </c>
      <c r="D5929" s="146">
        <v>23.51</v>
      </c>
    </row>
    <row r="5930" spans="1:4" ht="40.5">
      <c r="A5930" s="143">
        <v>97807</v>
      </c>
      <c r="B5930" s="144" t="s">
        <v>8178</v>
      </c>
      <c r="C5930" s="143" t="s">
        <v>11</v>
      </c>
      <c r="D5930" s="146">
        <v>26.89</v>
      </c>
    </row>
    <row r="5931" spans="1:4" ht="40.5">
      <c r="A5931" s="143">
        <v>97809</v>
      </c>
      <c r="B5931" s="144" t="s">
        <v>8179</v>
      </c>
      <c r="C5931" s="143" t="s">
        <v>11</v>
      </c>
      <c r="D5931" s="146">
        <v>21.81</v>
      </c>
    </row>
    <row r="5932" spans="1:4" ht="40.5">
      <c r="A5932" s="143">
        <v>97810</v>
      </c>
      <c r="B5932" s="144" t="s">
        <v>8180</v>
      </c>
      <c r="C5932" s="143" t="s">
        <v>11</v>
      </c>
      <c r="D5932" s="146">
        <v>23.66</v>
      </c>
    </row>
    <row r="5933" spans="1:4" ht="40.5">
      <c r="A5933" s="143">
        <v>97811</v>
      </c>
      <c r="B5933" s="144" t="s">
        <v>8181</v>
      </c>
      <c r="C5933" s="143" t="s">
        <v>11</v>
      </c>
      <c r="D5933" s="146">
        <v>27.12</v>
      </c>
    </row>
    <row r="5934" spans="1:4" ht="40.5">
      <c r="A5934" s="143">
        <v>101167</v>
      </c>
      <c r="B5934" s="144" t="s">
        <v>11325</v>
      </c>
      <c r="C5934" s="143" t="s">
        <v>11</v>
      </c>
      <c r="D5934" s="146">
        <v>187.29</v>
      </c>
    </row>
    <row r="5935" spans="1:4" ht="54">
      <c r="A5935" s="143">
        <v>101168</v>
      </c>
      <c r="B5935" s="144" t="s">
        <v>11326</v>
      </c>
      <c r="C5935" s="143" t="s">
        <v>11</v>
      </c>
      <c r="D5935" s="146">
        <v>248.39</v>
      </c>
    </row>
    <row r="5936" spans="1:4" ht="54">
      <c r="A5936" s="143">
        <v>101169</v>
      </c>
      <c r="B5936" s="144" t="s">
        <v>11327</v>
      </c>
      <c r="C5936" s="143" t="s">
        <v>11</v>
      </c>
      <c r="D5936" s="146">
        <v>200.95</v>
      </c>
    </row>
    <row r="5937" spans="1:4" ht="40.5">
      <c r="A5937" s="143">
        <v>101170</v>
      </c>
      <c r="B5937" s="144" t="s">
        <v>11328</v>
      </c>
      <c r="C5937" s="143" t="s">
        <v>11</v>
      </c>
      <c r="D5937" s="146">
        <v>43.16</v>
      </c>
    </row>
    <row r="5938" spans="1:4" ht="40.5">
      <c r="A5938" s="143">
        <v>101171</v>
      </c>
      <c r="B5938" s="144" t="s">
        <v>11329</v>
      </c>
      <c r="C5938" s="143" t="s">
        <v>11</v>
      </c>
      <c r="D5938" s="146">
        <v>117.14</v>
      </c>
    </row>
    <row r="5939" spans="1:4" ht="40.5">
      <c r="A5939" s="143">
        <v>101172</v>
      </c>
      <c r="B5939" s="144" t="s">
        <v>11330</v>
      </c>
      <c r="C5939" s="143" t="s">
        <v>11</v>
      </c>
      <c r="D5939" s="146">
        <v>68.37</v>
      </c>
    </row>
    <row r="5940" spans="1:4" ht="40.5">
      <c r="A5940" s="143">
        <v>103904</v>
      </c>
      <c r="B5940" s="144" t="s">
        <v>12854</v>
      </c>
      <c r="C5940" s="143" t="s">
        <v>11</v>
      </c>
      <c r="D5940" s="146">
        <v>143.71</v>
      </c>
    </row>
    <row r="5941" spans="1:4" ht="40.5">
      <c r="A5941" s="143">
        <v>103905</v>
      </c>
      <c r="B5941" s="144" t="s">
        <v>12855</v>
      </c>
      <c r="C5941" s="143" t="s">
        <v>11</v>
      </c>
      <c r="D5941" s="146">
        <v>151.6</v>
      </c>
    </row>
    <row r="5942" spans="1:4" ht="40.5">
      <c r="A5942" s="143">
        <v>103906</v>
      </c>
      <c r="B5942" s="144" t="s">
        <v>12856</v>
      </c>
      <c r="C5942" s="143" t="s">
        <v>11</v>
      </c>
      <c r="D5942" s="146">
        <v>176.78</v>
      </c>
    </row>
    <row r="5943" spans="1:4" ht="40.5">
      <c r="A5943" s="143">
        <v>103907</v>
      </c>
      <c r="B5943" s="144" t="s">
        <v>12857</v>
      </c>
      <c r="C5943" s="143" t="s">
        <v>11</v>
      </c>
      <c r="D5943" s="146">
        <v>160.63</v>
      </c>
    </row>
    <row r="5944" spans="1:4" ht="40.5">
      <c r="A5944" s="143">
        <v>103908</v>
      </c>
      <c r="B5944" s="144" t="s">
        <v>12858</v>
      </c>
      <c r="C5944" s="143" t="s">
        <v>11</v>
      </c>
      <c r="D5944" s="146">
        <v>180.5</v>
      </c>
    </row>
    <row r="5945" spans="1:4" ht="40.5">
      <c r="A5945" s="143">
        <v>103909</v>
      </c>
      <c r="B5945" s="144" t="s">
        <v>12859</v>
      </c>
      <c r="C5945" s="143" t="s">
        <v>11</v>
      </c>
      <c r="D5945" s="146">
        <v>207.14</v>
      </c>
    </row>
    <row r="5946" spans="1:4" ht="40.5">
      <c r="A5946" s="143">
        <v>103911</v>
      </c>
      <c r="B5946" s="144" t="s">
        <v>12860</v>
      </c>
      <c r="C5946" s="143" t="s">
        <v>11</v>
      </c>
      <c r="D5946" s="146">
        <v>239.96</v>
      </c>
    </row>
    <row r="5947" spans="1:4" ht="40.5">
      <c r="A5947" s="143">
        <v>103912</v>
      </c>
      <c r="B5947" s="144" t="s">
        <v>12861</v>
      </c>
      <c r="C5947" s="143" t="s">
        <v>11</v>
      </c>
      <c r="D5947" s="146">
        <v>102.4</v>
      </c>
    </row>
    <row r="5948" spans="1:4" ht="40.5">
      <c r="A5948" s="143">
        <v>103913</v>
      </c>
      <c r="B5948" s="144" t="s">
        <v>12862</v>
      </c>
      <c r="C5948" s="143" t="s">
        <v>11</v>
      </c>
      <c r="D5948" s="146">
        <v>150.65</v>
      </c>
    </row>
    <row r="5949" spans="1:4" ht="40.5">
      <c r="A5949" s="143">
        <v>103914</v>
      </c>
      <c r="B5949" s="144" t="s">
        <v>12863</v>
      </c>
      <c r="C5949" s="143" t="s">
        <v>11</v>
      </c>
      <c r="D5949" s="146">
        <v>176.46</v>
      </c>
    </row>
    <row r="5950" spans="1:4" ht="40.5">
      <c r="A5950" s="143">
        <v>103915</v>
      </c>
      <c r="B5950" s="144" t="s">
        <v>12864</v>
      </c>
      <c r="C5950" s="143" t="s">
        <v>11</v>
      </c>
      <c r="D5950" s="146">
        <v>194.22</v>
      </c>
    </row>
    <row r="5951" spans="1:4" ht="40.5">
      <c r="A5951" s="143">
        <v>103916</v>
      </c>
      <c r="B5951" s="144" t="s">
        <v>12865</v>
      </c>
      <c r="C5951" s="143" t="s">
        <v>11</v>
      </c>
      <c r="D5951" s="146">
        <v>221.55</v>
      </c>
    </row>
    <row r="5952" spans="1:4" ht="40.5">
      <c r="A5952" s="143">
        <v>103917</v>
      </c>
      <c r="B5952" s="144" t="s">
        <v>12866</v>
      </c>
      <c r="C5952" s="143" t="s">
        <v>11</v>
      </c>
      <c r="D5952" s="146">
        <v>258.54000000000002</v>
      </c>
    </row>
    <row r="5953" spans="1:4" ht="40.5">
      <c r="A5953" s="143">
        <v>103918</v>
      </c>
      <c r="B5953" s="144" t="s">
        <v>12867</v>
      </c>
      <c r="C5953" s="143" t="s">
        <v>11</v>
      </c>
      <c r="D5953" s="146">
        <v>271.77999999999997</v>
      </c>
    </row>
    <row r="5954" spans="1:4" ht="54">
      <c r="A5954" s="143">
        <v>103694</v>
      </c>
      <c r="B5954" s="144" t="s">
        <v>11331</v>
      </c>
      <c r="C5954" s="143" t="s">
        <v>14</v>
      </c>
      <c r="D5954" s="146">
        <v>104.13</v>
      </c>
    </row>
    <row r="5955" spans="1:4" ht="54">
      <c r="A5955" s="143">
        <v>103695</v>
      </c>
      <c r="B5955" s="144" t="s">
        <v>12868</v>
      </c>
      <c r="C5955" s="143" t="s">
        <v>14</v>
      </c>
      <c r="D5955" s="146">
        <v>92.65</v>
      </c>
    </row>
    <row r="5956" spans="1:4" ht="54">
      <c r="A5956" s="143">
        <v>103696</v>
      </c>
      <c r="B5956" s="144" t="s">
        <v>11332</v>
      </c>
      <c r="C5956" s="143" t="s">
        <v>14</v>
      </c>
      <c r="D5956" s="146">
        <v>124.56</v>
      </c>
    </row>
    <row r="5957" spans="1:4" ht="54">
      <c r="A5957" s="143">
        <v>103697</v>
      </c>
      <c r="B5957" s="144" t="s">
        <v>12869</v>
      </c>
      <c r="C5957" s="143" t="s">
        <v>14</v>
      </c>
      <c r="D5957" s="146">
        <v>113.08</v>
      </c>
    </row>
    <row r="5958" spans="1:4" ht="40.5">
      <c r="A5958" s="143">
        <v>95995</v>
      </c>
      <c r="B5958" s="144" t="s">
        <v>7401</v>
      </c>
      <c r="C5958" s="143" t="s">
        <v>12</v>
      </c>
      <c r="D5958" s="146">
        <v>1410.21</v>
      </c>
    </row>
    <row r="5959" spans="1:4" ht="40.5">
      <c r="A5959" s="143">
        <v>95996</v>
      </c>
      <c r="B5959" s="144" t="s">
        <v>7402</v>
      </c>
      <c r="C5959" s="143" t="s">
        <v>12</v>
      </c>
      <c r="D5959" s="146">
        <v>1220.07</v>
      </c>
    </row>
    <row r="5960" spans="1:4" ht="40.5">
      <c r="A5960" s="143">
        <v>96001</v>
      </c>
      <c r="B5960" s="144" t="s">
        <v>7403</v>
      </c>
      <c r="C5960" s="143" t="s">
        <v>11</v>
      </c>
      <c r="D5960" s="146">
        <v>7.59</v>
      </c>
    </row>
    <row r="5961" spans="1:4" ht="27">
      <c r="A5961" s="143">
        <v>96393</v>
      </c>
      <c r="B5961" s="144" t="s">
        <v>8182</v>
      </c>
      <c r="C5961" s="143" t="s">
        <v>12</v>
      </c>
      <c r="D5961" s="146">
        <v>151.94999999999999</v>
      </c>
    </row>
    <row r="5962" spans="1:4" ht="27">
      <c r="A5962" s="143">
        <v>96394</v>
      </c>
      <c r="B5962" s="144" t="s">
        <v>8183</v>
      </c>
      <c r="C5962" s="143" t="s">
        <v>12</v>
      </c>
      <c r="D5962" s="146">
        <v>222.74</v>
      </c>
    </row>
    <row r="5963" spans="1:4" ht="27">
      <c r="A5963" s="143">
        <v>96395</v>
      </c>
      <c r="B5963" s="144" t="s">
        <v>8184</v>
      </c>
      <c r="C5963" s="143" t="s">
        <v>12</v>
      </c>
      <c r="D5963" s="146">
        <v>319.94</v>
      </c>
    </row>
    <row r="5964" spans="1:4" ht="54">
      <c r="A5964" s="143">
        <v>100624</v>
      </c>
      <c r="B5964" s="144" t="s">
        <v>11333</v>
      </c>
      <c r="C5964" s="143" t="s">
        <v>12</v>
      </c>
      <c r="D5964" s="146">
        <v>946.38</v>
      </c>
    </row>
    <row r="5965" spans="1:4" ht="40.5">
      <c r="A5965" s="143">
        <v>100625</v>
      </c>
      <c r="B5965" s="144" t="s">
        <v>11334</v>
      </c>
      <c r="C5965" s="143" t="s">
        <v>12</v>
      </c>
      <c r="D5965" s="146">
        <v>904.38</v>
      </c>
    </row>
    <row r="5966" spans="1:4" ht="54">
      <c r="A5966" s="143">
        <v>101020</v>
      </c>
      <c r="B5966" s="144" t="s">
        <v>8185</v>
      </c>
      <c r="C5966" s="143" t="s">
        <v>707</v>
      </c>
      <c r="D5966" s="146">
        <v>537.9</v>
      </c>
    </row>
    <row r="5967" spans="1:4" ht="54">
      <c r="A5967" s="143">
        <v>101021</v>
      </c>
      <c r="B5967" s="144" t="s">
        <v>8186</v>
      </c>
      <c r="C5967" s="143" t="s">
        <v>707</v>
      </c>
      <c r="D5967" s="146">
        <v>581.86</v>
      </c>
    </row>
    <row r="5968" spans="1:4" ht="54">
      <c r="A5968" s="143">
        <v>101022</v>
      </c>
      <c r="B5968" s="144" t="s">
        <v>8187</v>
      </c>
      <c r="C5968" s="143" t="s">
        <v>707</v>
      </c>
      <c r="D5968" s="146">
        <v>463.68</v>
      </c>
    </row>
    <row r="5969" spans="1:4" ht="54">
      <c r="A5969" s="143">
        <v>101023</v>
      </c>
      <c r="B5969" s="144" t="s">
        <v>8188</v>
      </c>
      <c r="C5969" s="143" t="s">
        <v>707</v>
      </c>
      <c r="D5969" s="146">
        <v>507.64</v>
      </c>
    </row>
    <row r="5970" spans="1:4" ht="54">
      <c r="A5970" s="143">
        <v>101024</v>
      </c>
      <c r="B5970" s="144" t="s">
        <v>8189</v>
      </c>
      <c r="C5970" s="143" t="s">
        <v>707</v>
      </c>
      <c r="D5970" s="146">
        <v>469.85</v>
      </c>
    </row>
    <row r="5971" spans="1:4" ht="54">
      <c r="A5971" s="143">
        <v>101025</v>
      </c>
      <c r="B5971" s="144" t="s">
        <v>8190</v>
      </c>
      <c r="C5971" s="143" t="s">
        <v>707</v>
      </c>
      <c r="D5971" s="146">
        <v>513.80999999999995</v>
      </c>
    </row>
    <row r="5972" spans="1:4" ht="40.5">
      <c r="A5972" s="143">
        <v>101026</v>
      </c>
      <c r="B5972" s="144" t="s">
        <v>8191</v>
      </c>
      <c r="C5972" s="143" t="s">
        <v>707</v>
      </c>
      <c r="D5972" s="146">
        <v>349.8</v>
      </c>
    </row>
    <row r="5973" spans="1:4" ht="40.5">
      <c r="A5973" s="143">
        <v>101027</v>
      </c>
      <c r="B5973" s="144" t="s">
        <v>8192</v>
      </c>
      <c r="C5973" s="143" t="s">
        <v>707</v>
      </c>
      <c r="D5973" s="146">
        <v>359.6</v>
      </c>
    </row>
    <row r="5974" spans="1:4" ht="54">
      <c r="A5974" s="143">
        <v>88411</v>
      </c>
      <c r="B5974" s="144" t="s">
        <v>4597</v>
      </c>
      <c r="C5974" s="143" t="s">
        <v>11</v>
      </c>
      <c r="D5974" s="146">
        <v>2.0099999999999998</v>
      </c>
    </row>
    <row r="5975" spans="1:4" ht="54">
      <c r="A5975" s="143">
        <v>88412</v>
      </c>
      <c r="B5975" s="144" t="s">
        <v>4598</v>
      </c>
      <c r="C5975" s="143" t="s">
        <v>11</v>
      </c>
      <c r="D5975" s="146">
        <v>1.45</v>
      </c>
    </row>
    <row r="5976" spans="1:4" ht="54">
      <c r="A5976" s="143">
        <v>88413</v>
      </c>
      <c r="B5976" s="144" t="s">
        <v>3227</v>
      </c>
      <c r="C5976" s="143" t="s">
        <v>11</v>
      </c>
      <c r="D5976" s="146">
        <v>3.13</v>
      </c>
    </row>
    <row r="5977" spans="1:4" ht="54">
      <c r="A5977" s="143">
        <v>88414</v>
      </c>
      <c r="B5977" s="144" t="s">
        <v>3228</v>
      </c>
      <c r="C5977" s="143" t="s">
        <v>11</v>
      </c>
      <c r="D5977" s="146">
        <v>3.5</v>
      </c>
    </row>
    <row r="5978" spans="1:4" ht="40.5">
      <c r="A5978" s="143">
        <v>88415</v>
      </c>
      <c r="B5978" s="144" t="s">
        <v>4599</v>
      </c>
      <c r="C5978" s="143" t="s">
        <v>11</v>
      </c>
      <c r="D5978" s="146">
        <v>2.19</v>
      </c>
    </row>
    <row r="5979" spans="1:4" ht="67.5">
      <c r="A5979" s="143">
        <v>88416</v>
      </c>
      <c r="B5979" s="144" t="s">
        <v>4600</v>
      </c>
      <c r="C5979" s="143" t="s">
        <v>11</v>
      </c>
      <c r="D5979" s="146">
        <v>15.94</v>
      </c>
    </row>
    <row r="5980" spans="1:4" ht="67.5">
      <c r="A5980" s="143">
        <v>88417</v>
      </c>
      <c r="B5980" s="144" t="s">
        <v>4601</v>
      </c>
      <c r="C5980" s="143" t="s">
        <v>11</v>
      </c>
      <c r="D5980" s="146">
        <v>13.96</v>
      </c>
    </row>
    <row r="5981" spans="1:4" ht="67.5">
      <c r="A5981" s="143">
        <v>88420</v>
      </c>
      <c r="B5981" s="144" t="s">
        <v>4602</v>
      </c>
      <c r="C5981" s="143" t="s">
        <v>11</v>
      </c>
      <c r="D5981" s="146">
        <v>19.95</v>
      </c>
    </row>
    <row r="5982" spans="1:4" ht="67.5">
      <c r="A5982" s="143">
        <v>88421</v>
      </c>
      <c r="B5982" s="144" t="s">
        <v>4603</v>
      </c>
      <c r="C5982" s="143" t="s">
        <v>11</v>
      </c>
      <c r="D5982" s="146">
        <v>21.23</v>
      </c>
    </row>
    <row r="5983" spans="1:4" ht="40.5">
      <c r="A5983" s="143">
        <v>88423</v>
      </c>
      <c r="B5983" s="144" t="s">
        <v>3229</v>
      </c>
      <c r="C5983" s="143" t="s">
        <v>11</v>
      </c>
      <c r="D5983" s="146">
        <v>16.57</v>
      </c>
    </row>
    <row r="5984" spans="1:4" ht="67.5">
      <c r="A5984" s="143">
        <v>88424</v>
      </c>
      <c r="B5984" s="144" t="s">
        <v>4604</v>
      </c>
      <c r="C5984" s="143" t="s">
        <v>11</v>
      </c>
      <c r="D5984" s="146">
        <v>18.68</v>
      </c>
    </row>
    <row r="5985" spans="1:4" ht="67.5">
      <c r="A5985" s="143">
        <v>88426</v>
      </c>
      <c r="B5985" s="144" t="s">
        <v>4605</v>
      </c>
      <c r="C5985" s="143" t="s">
        <v>11</v>
      </c>
      <c r="D5985" s="146">
        <v>15.24</v>
      </c>
    </row>
    <row r="5986" spans="1:4" ht="67.5">
      <c r="A5986" s="143">
        <v>88428</v>
      </c>
      <c r="B5986" s="144" t="s">
        <v>4606</v>
      </c>
      <c r="C5986" s="143" t="s">
        <v>11</v>
      </c>
      <c r="D5986" s="146">
        <v>25.57</v>
      </c>
    </row>
    <row r="5987" spans="1:4" ht="67.5">
      <c r="A5987" s="143">
        <v>88429</v>
      </c>
      <c r="B5987" s="144" t="s">
        <v>4607</v>
      </c>
      <c r="C5987" s="143" t="s">
        <v>11</v>
      </c>
      <c r="D5987" s="146">
        <v>27.77</v>
      </c>
    </row>
    <row r="5988" spans="1:4" ht="40.5">
      <c r="A5988" s="143">
        <v>88431</v>
      </c>
      <c r="B5988" s="144" t="s">
        <v>3230</v>
      </c>
      <c r="C5988" s="143" t="s">
        <v>11</v>
      </c>
      <c r="D5988" s="146">
        <v>19.75</v>
      </c>
    </row>
    <row r="5989" spans="1:4" ht="40.5">
      <c r="A5989" s="143">
        <v>88432</v>
      </c>
      <c r="B5989" s="144" t="s">
        <v>3231</v>
      </c>
      <c r="C5989" s="143" t="s">
        <v>11</v>
      </c>
      <c r="D5989" s="146">
        <v>14.26</v>
      </c>
    </row>
    <row r="5990" spans="1:4" ht="27">
      <c r="A5990" s="143">
        <v>88484</v>
      </c>
      <c r="B5990" s="144" t="s">
        <v>3232</v>
      </c>
      <c r="C5990" s="143" t="s">
        <v>11</v>
      </c>
      <c r="D5990" s="146">
        <v>2.21</v>
      </c>
    </row>
    <row r="5991" spans="1:4" ht="27">
      <c r="A5991" s="143">
        <v>88485</v>
      </c>
      <c r="B5991" s="144" t="s">
        <v>3233</v>
      </c>
      <c r="C5991" s="143" t="s">
        <v>11</v>
      </c>
      <c r="D5991" s="146">
        <v>1.88</v>
      </c>
    </row>
    <row r="5992" spans="1:4" ht="40.5">
      <c r="A5992" s="143">
        <v>88488</v>
      </c>
      <c r="B5992" s="144" t="s">
        <v>4608</v>
      </c>
      <c r="C5992" s="143" t="s">
        <v>11</v>
      </c>
      <c r="D5992" s="146">
        <v>15.23</v>
      </c>
    </row>
    <row r="5993" spans="1:4" ht="40.5">
      <c r="A5993" s="143">
        <v>88489</v>
      </c>
      <c r="B5993" s="144" t="s">
        <v>3234</v>
      </c>
      <c r="C5993" s="143" t="s">
        <v>11</v>
      </c>
      <c r="D5993" s="146">
        <v>13.71</v>
      </c>
    </row>
    <row r="5994" spans="1:4" ht="27">
      <c r="A5994" s="143">
        <v>88494</v>
      </c>
      <c r="B5994" s="144" t="s">
        <v>3235</v>
      </c>
      <c r="C5994" s="143" t="s">
        <v>11</v>
      </c>
      <c r="D5994" s="146">
        <v>18.02</v>
      </c>
    </row>
    <row r="5995" spans="1:4" ht="27">
      <c r="A5995" s="143">
        <v>88495</v>
      </c>
      <c r="B5995" s="144" t="s">
        <v>3236</v>
      </c>
      <c r="C5995" s="143" t="s">
        <v>11</v>
      </c>
      <c r="D5995" s="146">
        <v>10.75</v>
      </c>
    </row>
    <row r="5996" spans="1:4" ht="27">
      <c r="A5996" s="143">
        <v>88496</v>
      </c>
      <c r="B5996" s="144" t="s">
        <v>3237</v>
      </c>
      <c r="C5996" s="143" t="s">
        <v>11</v>
      </c>
      <c r="D5996" s="146">
        <v>24.76</v>
      </c>
    </row>
    <row r="5997" spans="1:4" ht="27">
      <c r="A5997" s="143">
        <v>88497</v>
      </c>
      <c r="B5997" s="144" t="s">
        <v>4609</v>
      </c>
      <c r="C5997" s="143" t="s">
        <v>11</v>
      </c>
      <c r="D5997" s="146">
        <v>15.05</v>
      </c>
    </row>
    <row r="5998" spans="1:4" ht="27">
      <c r="A5998" s="143">
        <v>95305</v>
      </c>
      <c r="B5998" s="144" t="s">
        <v>3238</v>
      </c>
      <c r="C5998" s="143" t="s">
        <v>11</v>
      </c>
      <c r="D5998" s="146">
        <v>12.2</v>
      </c>
    </row>
    <row r="5999" spans="1:4" ht="27">
      <c r="A5999" s="143">
        <v>95306</v>
      </c>
      <c r="B5999" s="144" t="s">
        <v>3239</v>
      </c>
      <c r="C5999" s="143" t="s">
        <v>11</v>
      </c>
      <c r="D5999" s="146">
        <v>14.13</v>
      </c>
    </row>
    <row r="6000" spans="1:4" ht="54">
      <c r="A6000" s="143">
        <v>95622</v>
      </c>
      <c r="B6000" s="144" t="s">
        <v>6572</v>
      </c>
      <c r="C6000" s="143" t="s">
        <v>11</v>
      </c>
      <c r="D6000" s="146">
        <v>12.99</v>
      </c>
    </row>
    <row r="6001" spans="1:4" ht="54">
      <c r="A6001" s="143">
        <v>95623</v>
      </c>
      <c r="B6001" s="144" t="s">
        <v>6573</v>
      </c>
      <c r="C6001" s="143" t="s">
        <v>11</v>
      </c>
      <c r="D6001" s="146">
        <v>10.29</v>
      </c>
    </row>
    <row r="6002" spans="1:4" ht="54">
      <c r="A6002" s="143">
        <v>95624</v>
      </c>
      <c r="B6002" s="144" t="s">
        <v>6574</v>
      </c>
      <c r="C6002" s="143" t="s">
        <v>11</v>
      </c>
      <c r="D6002" s="146">
        <v>18.5</v>
      </c>
    </row>
    <row r="6003" spans="1:4" ht="54">
      <c r="A6003" s="143">
        <v>95625</v>
      </c>
      <c r="B6003" s="144" t="s">
        <v>6575</v>
      </c>
      <c r="C6003" s="143" t="s">
        <v>11</v>
      </c>
      <c r="D6003" s="146">
        <v>20.239999999999998</v>
      </c>
    </row>
    <row r="6004" spans="1:4" ht="40.5">
      <c r="A6004" s="143">
        <v>95626</v>
      </c>
      <c r="B6004" s="144" t="s">
        <v>6576</v>
      </c>
      <c r="C6004" s="143" t="s">
        <v>11</v>
      </c>
      <c r="D6004" s="146">
        <v>13.87</v>
      </c>
    </row>
    <row r="6005" spans="1:4" ht="54">
      <c r="A6005" s="143">
        <v>96126</v>
      </c>
      <c r="B6005" s="144" t="s">
        <v>6577</v>
      </c>
      <c r="C6005" s="143" t="s">
        <v>11</v>
      </c>
      <c r="D6005" s="146">
        <v>17.62</v>
      </c>
    </row>
    <row r="6006" spans="1:4" ht="54">
      <c r="A6006" s="143">
        <v>96127</v>
      </c>
      <c r="B6006" s="144" t="s">
        <v>6578</v>
      </c>
      <c r="C6006" s="143" t="s">
        <v>11</v>
      </c>
      <c r="D6006" s="146">
        <v>14.23</v>
      </c>
    </row>
    <row r="6007" spans="1:4" ht="54">
      <c r="A6007" s="143">
        <v>96128</v>
      </c>
      <c r="B6007" s="144" t="s">
        <v>6579</v>
      </c>
      <c r="C6007" s="143" t="s">
        <v>11</v>
      </c>
      <c r="D6007" s="146">
        <v>24.48</v>
      </c>
    </row>
    <row r="6008" spans="1:4" ht="54">
      <c r="A6008" s="143">
        <v>96129</v>
      </c>
      <c r="B6008" s="144" t="s">
        <v>6580</v>
      </c>
      <c r="C6008" s="143" t="s">
        <v>11</v>
      </c>
      <c r="D6008" s="146">
        <v>26.66</v>
      </c>
    </row>
    <row r="6009" spans="1:4" ht="40.5">
      <c r="A6009" s="143">
        <v>96130</v>
      </c>
      <c r="B6009" s="144" t="s">
        <v>6581</v>
      </c>
      <c r="C6009" s="143" t="s">
        <v>11</v>
      </c>
      <c r="D6009" s="146">
        <v>18.690000000000001</v>
      </c>
    </row>
    <row r="6010" spans="1:4" ht="54">
      <c r="A6010" s="143">
        <v>96131</v>
      </c>
      <c r="B6010" s="144" t="s">
        <v>6582</v>
      </c>
      <c r="C6010" s="143" t="s">
        <v>11</v>
      </c>
      <c r="D6010" s="146">
        <v>24.71</v>
      </c>
    </row>
    <row r="6011" spans="1:4" ht="54">
      <c r="A6011" s="143">
        <v>96132</v>
      </c>
      <c r="B6011" s="144" t="s">
        <v>6583</v>
      </c>
      <c r="C6011" s="143" t="s">
        <v>11</v>
      </c>
      <c r="D6011" s="146">
        <v>20.2</v>
      </c>
    </row>
    <row r="6012" spans="1:4" ht="54">
      <c r="A6012" s="143">
        <v>96133</v>
      </c>
      <c r="B6012" s="144" t="s">
        <v>6584</v>
      </c>
      <c r="C6012" s="143" t="s">
        <v>11</v>
      </c>
      <c r="D6012" s="146">
        <v>33.83</v>
      </c>
    </row>
    <row r="6013" spans="1:4" ht="54">
      <c r="A6013" s="143">
        <v>96134</v>
      </c>
      <c r="B6013" s="144" t="s">
        <v>6585</v>
      </c>
      <c r="C6013" s="143" t="s">
        <v>11</v>
      </c>
      <c r="D6013" s="146">
        <v>36.74</v>
      </c>
    </row>
    <row r="6014" spans="1:4" ht="40.5">
      <c r="A6014" s="143">
        <v>96135</v>
      </c>
      <c r="B6014" s="144" t="s">
        <v>6586</v>
      </c>
      <c r="C6014" s="143" t="s">
        <v>11</v>
      </c>
      <c r="D6014" s="146">
        <v>26.15</v>
      </c>
    </row>
    <row r="6015" spans="1:4" ht="27">
      <c r="A6015" s="143">
        <v>102193</v>
      </c>
      <c r="B6015" s="144" t="s">
        <v>11335</v>
      </c>
      <c r="C6015" s="143" t="s">
        <v>11</v>
      </c>
      <c r="D6015" s="146">
        <v>1.69</v>
      </c>
    </row>
    <row r="6016" spans="1:4" ht="27">
      <c r="A6016" s="143">
        <v>102194</v>
      </c>
      <c r="B6016" s="144" t="s">
        <v>11336</v>
      </c>
      <c r="C6016" s="143" t="s">
        <v>11</v>
      </c>
      <c r="D6016" s="146">
        <v>6.19</v>
      </c>
    </row>
    <row r="6017" spans="1:4" ht="27">
      <c r="A6017" s="143">
        <v>102197</v>
      </c>
      <c r="B6017" s="144" t="s">
        <v>11337</v>
      </c>
      <c r="C6017" s="143" t="s">
        <v>11</v>
      </c>
      <c r="D6017" s="146">
        <v>27.39</v>
      </c>
    </row>
    <row r="6018" spans="1:4" ht="40.5">
      <c r="A6018" s="143">
        <v>102200</v>
      </c>
      <c r="B6018" s="144" t="s">
        <v>11338</v>
      </c>
      <c r="C6018" s="143" t="s">
        <v>11</v>
      </c>
      <c r="D6018" s="146">
        <v>19.670000000000002</v>
      </c>
    </row>
    <row r="6019" spans="1:4" ht="40.5">
      <c r="A6019" s="143">
        <v>102201</v>
      </c>
      <c r="B6019" s="144" t="s">
        <v>11339</v>
      </c>
      <c r="C6019" s="143" t="s">
        <v>11</v>
      </c>
      <c r="D6019" s="146">
        <v>16.57</v>
      </c>
    </row>
    <row r="6020" spans="1:4" ht="40.5">
      <c r="A6020" s="143">
        <v>102202</v>
      </c>
      <c r="B6020" s="144" t="s">
        <v>11340</v>
      </c>
      <c r="C6020" s="143" t="s">
        <v>11</v>
      </c>
      <c r="D6020" s="146">
        <v>54.9</v>
      </c>
    </row>
    <row r="6021" spans="1:4" ht="40.5">
      <c r="A6021" s="143">
        <v>102203</v>
      </c>
      <c r="B6021" s="144" t="s">
        <v>11341</v>
      </c>
      <c r="C6021" s="143" t="s">
        <v>11</v>
      </c>
      <c r="D6021" s="146">
        <v>7.48</v>
      </c>
    </row>
    <row r="6022" spans="1:4" ht="40.5">
      <c r="A6022" s="143">
        <v>102204</v>
      </c>
      <c r="B6022" s="144" t="s">
        <v>11342</v>
      </c>
      <c r="C6022" s="143" t="s">
        <v>11</v>
      </c>
      <c r="D6022" s="146">
        <v>7.71</v>
      </c>
    </row>
    <row r="6023" spans="1:4" ht="40.5">
      <c r="A6023" s="143">
        <v>102205</v>
      </c>
      <c r="B6023" s="144" t="s">
        <v>11343</v>
      </c>
      <c r="C6023" s="143" t="s">
        <v>11</v>
      </c>
      <c r="D6023" s="146">
        <v>6.97</v>
      </c>
    </row>
    <row r="6024" spans="1:4" ht="27">
      <c r="A6024" s="143">
        <v>102207</v>
      </c>
      <c r="B6024" s="144" t="s">
        <v>11344</v>
      </c>
      <c r="C6024" s="143" t="s">
        <v>11</v>
      </c>
      <c r="D6024" s="146">
        <v>6.67</v>
      </c>
    </row>
    <row r="6025" spans="1:4" ht="40.5">
      <c r="A6025" s="143">
        <v>102208</v>
      </c>
      <c r="B6025" s="144" t="s">
        <v>11345</v>
      </c>
      <c r="C6025" s="143" t="s">
        <v>11</v>
      </c>
      <c r="D6025" s="146">
        <v>6.33</v>
      </c>
    </row>
    <row r="6026" spans="1:4" ht="40.5">
      <c r="A6026" s="143">
        <v>102209</v>
      </c>
      <c r="B6026" s="144" t="s">
        <v>11346</v>
      </c>
      <c r="C6026" s="143" t="s">
        <v>11</v>
      </c>
      <c r="D6026" s="146">
        <v>6.56</v>
      </c>
    </row>
    <row r="6027" spans="1:4" ht="40.5">
      <c r="A6027" s="143">
        <v>102210</v>
      </c>
      <c r="B6027" s="144" t="s">
        <v>11347</v>
      </c>
      <c r="C6027" s="143" t="s">
        <v>11</v>
      </c>
      <c r="D6027" s="146">
        <v>6.21</v>
      </c>
    </row>
    <row r="6028" spans="1:4" ht="40.5">
      <c r="A6028" s="143">
        <v>102213</v>
      </c>
      <c r="B6028" s="144" t="s">
        <v>11348</v>
      </c>
      <c r="C6028" s="143" t="s">
        <v>11</v>
      </c>
      <c r="D6028" s="146">
        <v>14.98</v>
      </c>
    </row>
    <row r="6029" spans="1:4" ht="40.5">
      <c r="A6029" s="143">
        <v>102214</v>
      </c>
      <c r="B6029" s="144" t="s">
        <v>11349</v>
      </c>
      <c r="C6029" s="143" t="s">
        <v>11</v>
      </c>
      <c r="D6029" s="146">
        <v>15.44</v>
      </c>
    </row>
    <row r="6030" spans="1:4" ht="40.5">
      <c r="A6030" s="143">
        <v>102215</v>
      </c>
      <c r="B6030" s="144" t="s">
        <v>11350</v>
      </c>
      <c r="C6030" s="143" t="s">
        <v>11</v>
      </c>
      <c r="D6030" s="146">
        <v>13.96</v>
      </c>
    </row>
    <row r="6031" spans="1:4" ht="27">
      <c r="A6031" s="143">
        <v>102217</v>
      </c>
      <c r="B6031" s="144" t="s">
        <v>11351</v>
      </c>
      <c r="C6031" s="143" t="s">
        <v>11</v>
      </c>
      <c r="D6031" s="146">
        <v>13.35</v>
      </c>
    </row>
    <row r="6032" spans="1:4" ht="40.5">
      <c r="A6032" s="143">
        <v>102218</v>
      </c>
      <c r="B6032" s="144" t="s">
        <v>11352</v>
      </c>
      <c r="C6032" s="143" t="s">
        <v>11</v>
      </c>
      <c r="D6032" s="146">
        <v>12.66</v>
      </c>
    </row>
    <row r="6033" spans="1:4" ht="40.5">
      <c r="A6033" s="143">
        <v>102219</v>
      </c>
      <c r="B6033" s="144" t="s">
        <v>11353</v>
      </c>
      <c r="C6033" s="143" t="s">
        <v>11</v>
      </c>
      <c r="D6033" s="146">
        <v>13.12</v>
      </c>
    </row>
    <row r="6034" spans="1:4" ht="40.5">
      <c r="A6034" s="143">
        <v>102220</v>
      </c>
      <c r="B6034" s="144" t="s">
        <v>11354</v>
      </c>
      <c r="C6034" s="143" t="s">
        <v>11</v>
      </c>
      <c r="D6034" s="146">
        <v>12.43</v>
      </c>
    </row>
    <row r="6035" spans="1:4" ht="40.5">
      <c r="A6035" s="143">
        <v>102223</v>
      </c>
      <c r="B6035" s="144" t="s">
        <v>11355</v>
      </c>
      <c r="C6035" s="143" t="s">
        <v>11</v>
      </c>
      <c r="D6035" s="146">
        <v>22.46</v>
      </c>
    </row>
    <row r="6036" spans="1:4" ht="40.5">
      <c r="A6036" s="143">
        <v>102224</v>
      </c>
      <c r="B6036" s="144" t="s">
        <v>11356</v>
      </c>
      <c r="C6036" s="143" t="s">
        <v>11</v>
      </c>
      <c r="D6036" s="146">
        <v>23.16</v>
      </c>
    </row>
    <row r="6037" spans="1:4" ht="40.5">
      <c r="A6037" s="143">
        <v>102225</v>
      </c>
      <c r="B6037" s="144" t="s">
        <v>11357</v>
      </c>
      <c r="C6037" s="143" t="s">
        <v>11</v>
      </c>
      <c r="D6037" s="146">
        <v>20.94</v>
      </c>
    </row>
    <row r="6038" spans="1:4" ht="27">
      <c r="A6038" s="143">
        <v>102227</v>
      </c>
      <c r="B6038" s="144" t="s">
        <v>11358</v>
      </c>
      <c r="C6038" s="143" t="s">
        <v>11</v>
      </c>
      <c r="D6038" s="146">
        <v>20.04</v>
      </c>
    </row>
    <row r="6039" spans="1:4" ht="40.5">
      <c r="A6039" s="143">
        <v>102228</v>
      </c>
      <c r="B6039" s="144" t="s">
        <v>11359</v>
      </c>
      <c r="C6039" s="143" t="s">
        <v>11</v>
      </c>
      <c r="D6039" s="146">
        <v>19.02</v>
      </c>
    </row>
    <row r="6040" spans="1:4" ht="40.5">
      <c r="A6040" s="143">
        <v>102229</v>
      </c>
      <c r="B6040" s="144" t="s">
        <v>11360</v>
      </c>
      <c r="C6040" s="143" t="s">
        <v>11</v>
      </c>
      <c r="D6040" s="146">
        <v>19.7</v>
      </c>
    </row>
    <row r="6041" spans="1:4" ht="40.5">
      <c r="A6041" s="143">
        <v>102230</v>
      </c>
      <c r="B6041" s="144" t="s">
        <v>11361</v>
      </c>
      <c r="C6041" s="143" t="s">
        <v>11</v>
      </c>
      <c r="D6041" s="146">
        <v>18.670000000000002</v>
      </c>
    </row>
    <row r="6042" spans="1:4" ht="27">
      <c r="A6042" s="143">
        <v>102233</v>
      </c>
      <c r="B6042" s="144" t="s">
        <v>11362</v>
      </c>
      <c r="C6042" s="143" t="s">
        <v>11</v>
      </c>
      <c r="D6042" s="146">
        <v>12.58</v>
      </c>
    </row>
    <row r="6043" spans="1:4" ht="27">
      <c r="A6043" s="143">
        <v>102234</v>
      </c>
      <c r="B6043" s="144" t="s">
        <v>11363</v>
      </c>
      <c r="C6043" s="143" t="s">
        <v>11</v>
      </c>
      <c r="D6043" s="146">
        <v>25.17</v>
      </c>
    </row>
    <row r="6044" spans="1:4" ht="40.5">
      <c r="A6044" s="143">
        <v>100716</v>
      </c>
      <c r="B6044" s="144" t="s">
        <v>8193</v>
      </c>
      <c r="C6044" s="143" t="s">
        <v>11</v>
      </c>
      <c r="D6044" s="146">
        <v>27.12</v>
      </c>
    </row>
    <row r="6045" spans="1:4" ht="27">
      <c r="A6045" s="143">
        <v>100717</v>
      </c>
      <c r="B6045" s="144" t="s">
        <v>8194</v>
      </c>
      <c r="C6045" s="143" t="s">
        <v>11</v>
      </c>
      <c r="D6045" s="146">
        <v>7.55</v>
      </c>
    </row>
    <row r="6046" spans="1:4" ht="27">
      <c r="A6046" s="143">
        <v>100718</v>
      </c>
      <c r="B6046" s="144" t="s">
        <v>8195</v>
      </c>
      <c r="C6046" s="143" t="s">
        <v>10</v>
      </c>
      <c r="D6046" s="146">
        <v>1.08</v>
      </c>
    </row>
    <row r="6047" spans="1:4" ht="54">
      <c r="A6047" s="143">
        <v>100719</v>
      </c>
      <c r="B6047" s="144" t="s">
        <v>11364</v>
      </c>
      <c r="C6047" s="143" t="s">
        <v>11</v>
      </c>
      <c r="D6047" s="146">
        <v>9.1999999999999993</v>
      </c>
    </row>
    <row r="6048" spans="1:4" ht="54">
      <c r="A6048" s="143">
        <v>100720</v>
      </c>
      <c r="B6048" s="144" t="s">
        <v>8196</v>
      </c>
      <c r="C6048" s="143" t="s">
        <v>11</v>
      </c>
      <c r="D6048" s="146">
        <v>8.5500000000000007</v>
      </c>
    </row>
    <row r="6049" spans="1:4" ht="67.5">
      <c r="A6049" s="143">
        <v>100721</v>
      </c>
      <c r="B6049" s="144" t="s">
        <v>11365</v>
      </c>
      <c r="C6049" s="143" t="s">
        <v>11</v>
      </c>
      <c r="D6049" s="146">
        <v>19.61</v>
      </c>
    </row>
    <row r="6050" spans="1:4" ht="67.5">
      <c r="A6050" s="143">
        <v>100722</v>
      </c>
      <c r="B6050" s="144" t="s">
        <v>8197</v>
      </c>
      <c r="C6050" s="143" t="s">
        <v>11</v>
      </c>
      <c r="D6050" s="146">
        <v>18.43</v>
      </c>
    </row>
    <row r="6051" spans="1:4" ht="67.5">
      <c r="A6051" s="143">
        <v>100723</v>
      </c>
      <c r="B6051" s="144" t="s">
        <v>11366</v>
      </c>
      <c r="C6051" s="143" t="s">
        <v>11</v>
      </c>
      <c r="D6051" s="146">
        <v>9.91</v>
      </c>
    </row>
    <row r="6052" spans="1:4" ht="67.5">
      <c r="A6052" s="143">
        <v>100724</v>
      </c>
      <c r="B6052" s="144" t="s">
        <v>8198</v>
      </c>
      <c r="C6052" s="143" t="s">
        <v>11</v>
      </c>
      <c r="D6052" s="146">
        <v>11.4</v>
      </c>
    </row>
    <row r="6053" spans="1:4" ht="67.5">
      <c r="A6053" s="143">
        <v>100725</v>
      </c>
      <c r="B6053" s="144" t="s">
        <v>11367</v>
      </c>
      <c r="C6053" s="143" t="s">
        <v>11</v>
      </c>
      <c r="D6053" s="146">
        <v>19.850000000000001</v>
      </c>
    </row>
    <row r="6054" spans="1:4" ht="81">
      <c r="A6054" s="143">
        <v>100726</v>
      </c>
      <c r="B6054" s="144" t="s">
        <v>8199</v>
      </c>
      <c r="C6054" s="143" t="s">
        <v>11</v>
      </c>
      <c r="D6054" s="146">
        <v>21.19</v>
      </c>
    </row>
    <row r="6055" spans="1:4" ht="54">
      <c r="A6055" s="143">
        <v>100727</v>
      </c>
      <c r="B6055" s="144" t="s">
        <v>11368</v>
      </c>
      <c r="C6055" s="143" t="s">
        <v>11</v>
      </c>
      <c r="D6055" s="146">
        <v>23.14</v>
      </c>
    </row>
    <row r="6056" spans="1:4" ht="54">
      <c r="A6056" s="143">
        <v>100728</v>
      </c>
      <c r="B6056" s="144" t="s">
        <v>8200</v>
      </c>
      <c r="C6056" s="143" t="s">
        <v>11</v>
      </c>
      <c r="D6056" s="146">
        <v>20.13</v>
      </c>
    </row>
    <row r="6057" spans="1:4" ht="54">
      <c r="A6057" s="143">
        <v>100729</v>
      </c>
      <c r="B6057" s="144" t="s">
        <v>11369</v>
      </c>
      <c r="C6057" s="143" t="s">
        <v>11</v>
      </c>
      <c r="D6057" s="146">
        <v>17.32</v>
      </c>
    </row>
    <row r="6058" spans="1:4" ht="54">
      <c r="A6058" s="143">
        <v>100730</v>
      </c>
      <c r="B6058" s="144" t="s">
        <v>8201</v>
      </c>
      <c r="C6058" s="143" t="s">
        <v>11</v>
      </c>
      <c r="D6058" s="146">
        <v>19.72</v>
      </c>
    </row>
    <row r="6059" spans="1:4" ht="54">
      <c r="A6059" s="143">
        <v>100733</v>
      </c>
      <c r="B6059" s="144" t="s">
        <v>11370</v>
      </c>
      <c r="C6059" s="143" t="s">
        <v>11</v>
      </c>
      <c r="D6059" s="146">
        <v>8.33</v>
      </c>
    </row>
    <row r="6060" spans="1:4" ht="67.5">
      <c r="A6060" s="143">
        <v>100734</v>
      </c>
      <c r="B6060" s="144" t="s">
        <v>8202</v>
      </c>
      <c r="C6060" s="143" t="s">
        <v>11</v>
      </c>
      <c r="D6060" s="146">
        <v>11.03</v>
      </c>
    </row>
    <row r="6061" spans="1:4" ht="54">
      <c r="A6061" s="143">
        <v>100735</v>
      </c>
      <c r="B6061" s="144" t="s">
        <v>11371</v>
      </c>
      <c r="C6061" s="143" t="s">
        <v>11</v>
      </c>
      <c r="D6061" s="146">
        <v>8.4499999999999993</v>
      </c>
    </row>
    <row r="6062" spans="1:4" ht="67.5">
      <c r="A6062" s="143">
        <v>100736</v>
      </c>
      <c r="B6062" s="144" t="s">
        <v>8203</v>
      </c>
      <c r="C6062" s="143" t="s">
        <v>11</v>
      </c>
      <c r="D6062" s="146">
        <v>11</v>
      </c>
    </row>
    <row r="6063" spans="1:4" ht="67.5">
      <c r="A6063" s="143">
        <v>100739</v>
      </c>
      <c r="B6063" s="144" t="s">
        <v>11372</v>
      </c>
      <c r="C6063" s="143" t="s">
        <v>11</v>
      </c>
      <c r="D6063" s="146">
        <v>9.06</v>
      </c>
    </row>
    <row r="6064" spans="1:4" ht="67.5">
      <c r="A6064" s="143">
        <v>100740</v>
      </c>
      <c r="B6064" s="144" t="s">
        <v>8204</v>
      </c>
      <c r="C6064" s="143" t="s">
        <v>11</v>
      </c>
      <c r="D6064" s="146">
        <v>9.0500000000000007</v>
      </c>
    </row>
    <row r="6065" spans="1:4" ht="67.5">
      <c r="A6065" s="143">
        <v>100741</v>
      </c>
      <c r="B6065" s="144" t="s">
        <v>11373</v>
      </c>
      <c r="C6065" s="143" t="s">
        <v>11</v>
      </c>
      <c r="D6065" s="146">
        <v>19.28</v>
      </c>
    </row>
    <row r="6066" spans="1:4" ht="81">
      <c r="A6066" s="143">
        <v>100742</v>
      </c>
      <c r="B6066" s="144" t="s">
        <v>8205</v>
      </c>
      <c r="C6066" s="143" t="s">
        <v>11</v>
      </c>
      <c r="D6066" s="146">
        <v>18.91</v>
      </c>
    </row>
    <row r="6067" spans="1:4" ht="67.5">
      <c r="A6067" s="143">
        <v>100743</v>
      </c>
      <c r="B6067" s="144" t="s">
        <v>11374</v>
      </c>
      <c r="C6067" s="143" t="s">
        <v>11</v>
      </c>
      <c r="D6067" s="146">
        <v>8.84</v>
      </c>
    </row>
    <row r="6068" spans="1:4" ht="67.5">
      <c r="A6068" s="143">
        <v>100744</v>
      </c>
      <c r="B6068" s="144" t="s">
        <v>8206</v>
      </c>
      <c r="C6068" s="143" t="s">
        <v>11</v>
      </c>
      <c r="D6068" s="146">
        <v>8.91</v>
      </c>
    </row>
    <row r="6069" spans="1:4" ht="67.5">
      <c r="A6069" s="143">
        <v>100745</v>
      </c>
      <c r="B6069" s="144" t="s">
        <v>11375</v>
      </c>
      <c r="C6069" s="143" t="s">
        <v>11</v>
      </c>
      <c r="D6069" s="146">
        <v>19.05</v>
      </c>
    </row>
    <row r="6070" spans="1:4" ht="81">
      <c r="A6070" s="143">
        <v>100746</v>
      </c>
      <c r="B6070" s="144" t="s">
        <v>8207</v>
      </c>
      <c r="C6070" s="143" t="s">
        <v>11</v>
      </c>
      <c r="D6070" s="146">
        <v>18.77</v>
      </c>
    </row>
    <row r="6071" spans="1:4" ht="67.5">
      <c r="A6071" s="143">
        <v>100747</v>
      </c>
      <c r="B6071" s="144" t="s">
        <v>11376</v>
      </c>
      <c r="C6071" s="143" t="s">
        <v>11</v>
      </c>
      <c r="D6071" s="146">
        <v>8.93</v>
      </c>
    </row>
    <row r="6072" spans="1:4" ht="67.5">
      <c r="A6072" s="143">
        <v>100748</v>
      </c>
      <c r="B6072" s="144" t="s">
        <v>8208</v>
      </c>
      <c r="C6072" s="143" t="s">
        <v>11</v>
      </c>
      <c r="D6072" s="146">
        <v>8.9700000000000006</v>
      </c>
    </row>
    <row r="6073" spans="1:4" ht="67.5">
      <c r="A6073" s="143">
        <v>100749</v>
      </c>
      <c r="B6073" s="144" t="s">
        <v>11377</v>
      </c>
      <c r="C6073" s="143" t="s">
        <v>11</v>
      </c>
      <c r="D6073" s="146">
        <v>19.149999999999999</v>
      </c>
    </row>
    <row r="6074" spans="1:4" ht="81">
      <c r="A6074" s="143">
        <v>100750</v>
      </c>
      <c r="B6074" s="144" t="s">
        <v>8209</v>
      </c>
      <c r="C6074" s="143" t="s">
        <v>11</v>
      </c>
      <c r="D6074" s="146">
        <v>18.829999999999998</v>
      </c>
    </row>
    <row r="6075" spans="1:4" ht="54">
      <c r="A6075" s="143">
        <v>100751</v>
      </c>
      <c r="B6075" s="144" t="s">
        <v>11378</v>
      </c>
      <c r="C6075" s="143" t="s">
        <v>11</v>
      </c>
      <c r="D6075" s="146">
        <v>34.659999999999997</v>
      </c>
    </row>
    <row r="6076" spans="1:4" ht="54">
      <c r="A6076" s="143">
        <v>100752</v>
      </c>
      <c r="B6076" s="144" t="s">
        <v>8210</v>
      </c>
      <c r="C6076" s="143" t="s">
        <v>11</v>
      </c>
      <c r="D6076" s="146">
        <v>39.450000000000003</v>
      </c>
    </row>
    <row r="6077" spans="1:4" ht="54">
      <c r="A6077" s="143">
        <v>100753</v>
      </c>
      <c r="B6077" s="144" t="s">
        <v>11379</v>
      </c>
      <c r="C6077" s="143" t="s">
        <v>11</v>
      </c>
      <c r="D6077" s="146">
        <v>16.920000000000002</v>
      </c>
    </row>
    <row r="6078" spans="1:4" ht="67.5">
      <c r="A6078" s="143">
        <v>100754</v>
      </c>
      <c r="B6078" s="144" t="s">
        <v>8211</v>
      </c>
      <c r="C6078" s="143" t="s">
        <v>11</v>
      </c>
      <c r="D6078" s="146">
        <v>22</v>
      </c>
    </row>
    <row r="6079" spans="1:4" ht="67.5">
      <c r="A6079" s="143">
        <v>100757</v>
      </c>
      <c r="B6079" s="144" t="s">
        <v>11380</v>
      </c>
      <c r="C6079" s="143" t="s">
        <v>11</v>
      </c>
      <c r="D6079" s="146">
        <v>38.58</v>
      </c>
    </row>
    <row r="6080" spans="1:4" ht="81">
      <c r="A6080" s="143">
        <v>100758</v>
      </c>
      <c r="B6080" s="144" t="s">
        <v>8212</v>
      </c>
      <c r="C6080" s="143" t="s">
        <v>11</v>
      </c>
      <c r="D6080" s="146">
        <v>37.85</v>
      </c>
    </row>
    <row r="6081" spans="1:4" ht="67.5">
      <c r="A6081" s="143">
        <v>100759</v>
      </c>
      <c r="B6081" s="144" t="s">
        <v>11381</v>
      </c>
      <c r="C6081" s="143" t="s">
        <v>11</v>
      </c>
      <c r="D6081" s="146">
        <v>38.119999999999997</v>
      </c>
    </row>
    <row r="6082" spans="1:4" ht="81">
      <c r="A6082" s="143">
        <v>100760</v>
      </c>
      <c r="B6082" s="144" t="s">
        <v>8213</v>
      </c>
      <c r="C6082" s="143" t="s">
        <v>11</v>
      </c>
      <c r="D6082" s="146">
        <v>37.57</v>
      </c>
    </row>
    <row r="6083" spans="1:4" ht="67.5">
      <c r="A6083" s="143">
        <v>100761</v>
      </c>
      <c r="B6083" s="144" t="s">
        <v>11382</v>
      </c>
      <c r="C6083" s="143" t="s">
        <v>11</v>
      </c>
      <c r="D6083" s="146">
        <v>38.31</v>
      </c>
    </row>
    <row r="6084" spans="1:4" ht="81">
      <c r="A6084" s="143">
        <v>100762</v>
      </c>
      <c r="B6084" s="144" t="s">
        <v>8214</v>
      </c>
      <c r="C6084" s="143" t="s">
        <v>11</v>
      </c>
      <c r="D6084" s="146">
        <v>37.68</v>
      </c>
    </row>
    <row r="6085" spans="1:4" ht="27">
      <c r="A6085" s="143">
        <v>102488</v>
      </c>
      <c r="B6085" s="144" t="s">
        <v>11383</v>
      </c>
      <c r="C6085" s="143" t="s">
        <v>11</v>
      </c>
      <c r="D6085" s="146">
        <v>2.62</v>
      </c>
    </row>
    <row r="6086" spans="1:4" ht="27">
      <c r="A6086" s="143">
        <v>102489</v>
      </c>
      <c r="B6086" s="144" t="s">
        <v>11384</v>
      </c>
      <c r="C6086" s="143" t="s">
        <v>11</v>
      </c>
      <c r="D6086" s="146">
        <v>25.5</v>
      </c>
    </row>
    <row r="6087" spans="1:4" ht="40.5">
      <c r="A6087" s="143">
        <v>102491</v>
      </c>
      <c r="B6087" s="144" t="s">
        <v>11385</v>
      </c>
      <c r="C6087" s="143" t="s">
        <v>11</v>
      </c>
      <c r="D6087" s="146">
        <v>16.100000000000001</v>
      </c>
    </row>
    <row r="6088" spans="1:4" ht="40.5">
      <c r="A6088" s="143">
        <v>102492</v>
      </c>
      <c r="B6088" s="144" t="s">
        <v>11386</v>
      </c>
      <c r="C6088" s="143" t="s">
        <v>11</v>
      </c>
      <c r="D6088" s="146">
        <v>18.59</v>
      </c>
    </row>
    <row r="6089" spans="1:4" ht="40.5">
      <c r="A6089" s="143">
        <v>102494</v>
      </c>
      <c r="B6089" s="144" t="s">
        <v>11387</v>
      </c>
      <c r="C6089" s="143" t="s">
        <v>11</v>
      </c>
      <c r="D6089" s="146">
        <v>53.74</v>
      </c>
    </row>
    <row r="6090" spans="1:4" ht="40.5">
      <c r="A6090" s="143">
        <v>102496</v>
      </c>
      <c r="B6090" s="144" t="s">
        <v>11388</v>
      </c>
      <c r="C6090" s="143" t="s">
        <v>10</v>
      </c>
      <c r="D6090" s="146">
        <v>10.93</v>
      </c>
    </row>
    <row r="6091" spans="1:4" ht="40.5">
      <c r="A6091" s="143">
        <v>102497</v>
      </c>
      <c r="B6091" s="144" t="s">
        <v>11389</v>
      </c>
      <c r="C6091" s="143" t="s">
        <v>10</v>
      </c>
      <c r="D6091" s="146">
        <v>3.69</v>
      </c>
    </row>
    <row r="6092" spans="1:4" ht="27">
      <c r="A6092" s="143">
        <v>102498</v>
      </c>
      <c r="B6092" s="144" t="s">
        <v>11390</v>
      </c>
      <c r="C6092" s="143" t="s">
        <v>10</v>
      </c>
      <c r="D6092" s="146">
        <v>1.17</v>
      </c>
    </row>
    <row r="6093" spans="1:4" ht="27">
      <c r="A6093" s="143">
        <v>102499</v>
      </c>
      <c r="B6093" s="144" t="s">
        <v>11391</v>
      </c>
      <c r="C6093" s="143" t="s">
        <v>11</v>
      </c>
      <c r="D6093" s="146">
        <v>2.4500000000000002</v>
      </c>
    </row>
    <row r="6094" spans="1:4" ht="40.5">
      <c r="A6094" s="143">
        <v>102500</v>
      </c>
      <c r="B6094" s="144" t="s">
        <v>11392</v>
      </c>
      <c r="C6094" s="143" t="s">
        <v>10</v>
      </c>
      <c r="D6094" s="146">
        <v>3.49</v>
      </c>
    </row>
    <row r="6095" spans="1:4" ht="40.5">
      <c r="A6095" s="143">
        <v>102501</v>
      </c>
      <c r="B6095" s="144" t="s">
        <v>11393</v>
      </c>
      <c r="C6095" s="143" t="s">
        <v>11</v>
      </c>
      <c r="D6095" s="146">
        <v>19.63</v>
      </c>
    </row>
    <row r="6096" spans="1:4" ht="40.5">
      <c r="A6096" s="143">
        <v>102504</v>
      </c>
      <c r="B6096" s="144" t="s">
        <v>11394</v>
      </c>
      <c r="C6096" s="143" t="s">
        <v>10</v>
      </c>
      <c r="D6096" s="146">
        <v>7.44</v>
      </c>
    </row>
    <row r="6097" spans="1:4" ht="40.5">
      <c r="A6097" s="143">
        <v>102505</v>
      </c>
      <c r="B6097" s="144" t="s">
        <v>11395</v>
      </c>
      <c r="C6097" s="143" t="s">
        <v>10</v>
      </c>
      <c r="D6097" s="146">
        <v>7.53</v>
      </c>
    </row>
    <row r="6098" spans="1:4" ht="40.5">
      <c r="A6098" s="143">
        <v>102506</v>
      </c>
      <c r="B6098" s="144" t="s">
        <v>11396</v>
      </c>
      <c r="C6098" s="143" t="s">
        <v>10</v>
      </c>
      <c r="D6098" s="146">
        <v>8.2799999999999994</v>
      </c>
    </row>
    <row r="6099" spans="1:4" ht="40.5">
      <c r="A6099" s="143">
        <v>102507</v>
      </c>
      <c r="B6099" s="144" t="s">
        <v>11397</v>
      </c>
      <c r="C6099" s="143" t="s">
        <v>10</v>
      </c>
      <c r="D6099" s="146">
        <v>5.18</v>
      </c>
    </row>
    <row r="6100" spans="1:4" ht="40.5">
      <c r="A6100" s="143">
        <v>102508</v>
      </c>
      <c r="B6100" s="144" t="s">
        <v>11398</v>
      </c>
      <c r="C6100" s="143" t="s">
        <v>11</v>
      </c>
      <c r="D6100" s="146">
        <v>36.909999999999997</v>
      </c>
    </row>
    <row r="6101" spans="1:4" ht="54">
      <c r="A6101" s="143">
        <v>102509</v>
      </c>
      <c r="B6101" s="144" t="s">
        <v>11399</v>
      </c>
      <c r="C6101" s="143" t="s">
        <v>11</v>
      </c>
      <c r="D6101" s="146">
        <v>21.8</v>
      </c>
    </row>
    <row r="6102" spans="1:4" ht="67.5">
      <c r="A6102" s="143">
        <v>102512</v>
      </c>
      <c r="B6102" s="144" t="s">
        <v>11400</v>
      </c>
      <c r="C6102" s="143" t="s">
        <v>10</v>
      </c>
      <c r="D6102" s="146">
        <v>4.76</v>
      </c>
    </row>
    <row r="6103" spans="1:4" ht="40.5">
      <c r="A6103" s="143">
        <v>102513</v>
      </c>
      <c r="B6103" s="144" t="s">
        <v>11401</v>
      </c>
      <c r="C6103" s="143" t="s">
        <v>11</v>
      </c>
      <c r="D6103" s="146">
        <v>36.69</v>
      </c>
    </row>
    <row r="6104" spans="1:4" ht="40.5">
      <c r="A6104" s="143">
        <v>102520</v>
      </c>
      <c r="B6104" s="144" t="s">
        <v>11402</v>
      </c>
      <c r="C6104" s="143" t="s">
        <v>11</v>
      </c>
      <c r="D6104" s="146">
        <v>62.06</v>
      </c>
    </row>
    <row r="6105" spans="1:4" ht="54">
      <c r="A6105" s="143">
        <v>101749</v>
      </c>
      <c r="B6105" s="144" t="s">
        <v>11403</v>
      </c>
      <c r="C6105" s="143" t="s">
        <v>11</v>
      </c>
      <c r="D6105" s="146">
        <v>50.72</v>
      </c>
    </row>
    <row r="6106" spans="1:4" ht="54">
      <c r="A6106" s="143">
        <v>101750</v>
      </c>
      <c r="B6106" s="144" t="s">
        <v>11404</v>
      </c>
      <c r="C6106" s="143" t="s">
        <v>11</v>
      </c>
      <c r="D6106" s="146">
        <v>48.73</v>
      </c>
    </row>
    <row r="6107" spans="1:4" ht="27">
      <c r="A6107" s="143">
        <v>101729</v>
      </c>
      <c r="B6107" s="144" t="s">
        <v>11405</v>
      </c>
      <c r="C6107" s="143" t="s">
        <v>11</v>
      </c>
      <c r="D6107" s="146">
        <v>199.01</v>
      </c>
    </row>
    <row r="6108" spans="1:4" ht="13.5">
      <c r="A6108" s="143">
        <v>101746</v>
      </c>
      <c r="B6108" s="144" t="s">
        <v>11406</v>
      </c>
      <c r="C6108" s="143" t="s">
        <v>11</v>
      </c>
      <c r="D6108" s="146">
        <v>313.27999999999997</v>
      </c>
    </row>
    <row r="6109" spans="1:4" ht="27">
      <c r="A6109" s="143">
        <v>101751</v>
      </c>
      <c r="B6109" s="144" t="s">
        <v>11407</v>
      </c>
      <c r="C6109" s="143" t="s">
        <v>11</v>
      </c>
      <c r="D6109" s="146">
        <v>203.74</v>
      </c>
    </row>
    <row r="6110" spans="1:4" ht="54">
      <c r="A6110" s="143">
        <v>87246</v>
      </c>
      <c r="B6110" s="144" t="s">
        <v>6587</v>
      </c>
      <c r="C6110" s="143" t="s">
        <v>11</v>
      </c>
      <c r="D6110" s="146">
        <v>60.84</v>
      </c>
    </row>
    <row r="6111" spans="1:4" ht="54">
      <c r="A6111" s="143">
        <v>87247</v>
      </c>
      <c r="B6111" s="144" t="s">
        <v>6588</v>
      </c>
      <c r="C6111" s="143" t="s">
        <v>11</v>
      </c>
      <c r="D6111" s="146">
        <v>55</v>
      </c>
    </row>
    <row r="6112" spans="1:4" ht="54">
      <c r="A6112" s="143">
        <v>87248</v>
      </c>
      <c r="B6112" s="144" t="s">
        <v>6589</v>
      </c>
      <c r="C6112" s="143" t="s">
        <v>11</v>
      </c>
      <c r="D6112" s="146">
        <v>50.42</v>
      </c>
    </row>
    <row r="6113" spans="1:4" ht="54">
      <c r="A6113" s="143">
        <v>87249</v>
      </c>
      <c r="B6113" s="144" t="s">
        <v>6590</v>
      </c>
      <c r="C6113" s="143" t="s">
        <v>11</v>
      </c>
      <c r="D6113" s="146">
        <v>66.91</v>
      </c>
    </row>
    <row r="6114" spans="1:4" ht="54">
      <c r="A6114" s="143">
        <v>87250</v>
      </c>
      <c r="B6114" s="144" t="s">
        <v>6591</v>
      </c>
      <c r="C6114" s="143" t="s">
        <v>11</v>
      </c>
      <c r="D6114" s="146">
        <v>57.7</v>
      </c>
    </row>
    <row r="6115" spans="1:4" ht="54">
      <c r="A6115" s="143">
        <v>87251</v>
      </c>
      <c r="B6115" s="144" t="s">
        <v>6592</v>
      </c>
      <c r="C6115" s="143" t="s">
        <v>11</v>
      </c>
      <c r="D6115" s="146">
        <v>51.81</v>
      </c>
    </row>
    <row r="6116" spans="1:4" ht="54">
      <c r="A6116" s="143">
        <v>87255</v>
      </c>
      <c r="B6116" s="144" t="s">
        <v>6593</v>
      </c>
      <c r="C6116" s="143" t="s">
        <v>11</v>
      </c>
      <c r="D6116" s="146">
        <v>113.05</v>
      </c>
    </row>
    <row r="6117" spans="1:4" ht="54">
      <c r="A6117" s="143">
        <v>87256</v>
      </c>
      <c r="B6117" s="144" t="s">
        <v>6594</v>
      </c>
      <c r="C6117" s="143" t="s">
        <v>11</v>
      </c>
      <c r="D6117" s="146">
        <v>101.45</v>
      </c>
    </row>
    <row r="6118" spans="1:4" ht="54">
      <c r="A6118" s="143">
        <v>87257</v>
      </c>
      <c r="B6118" s="144" t="s">
        <v>6595</v>
      </c>
      <c r="C6118" s="143" t="s">
        <v>11</v>
      </c>
      <c r="D6118" s="146">
        <v>94.43</v>
      </c>
    </row>
    <row r="6119" spans="1:4" ht="54">
      <c r="A6119" s="143">
        <v>87258</v>
      </c>
      <c r="B6119" s="144" t="s">
        <v>4610</v>
      </c>
      <c r="C6119" s="143" t="s">
        <v>11</v>
      </c>
      <c r="D6119" s="146">
        <v>156.5</v>
      </c>
    </row>
    <row r="6120" spans="1:4" ht="54">
      <c r="A6120" s="143">
        <v>87259</v>
      </c>
      <c r="B6120" s="144" t="s">
        <v>4611</v>
      </c>
      <c r="C6120" s="143" t="s">
        <v>11</v>
      </c>
      <c r="D6120" s="146">
        <v>145.44</v>
      </c>
    </row>
    <row r="6121" spans="1:4" ht="54">
      <c r="A6121" s="143">
        <v>87260</v>
      </c>
      <c r="B6121" s="144" t="s">
        <v>4612</v>
      </c>
      <c r="C6121" s="143" t="s">
        <v>11</v>
      </c>
      <c r="D6121" s="146">
        <v>139.16</v>
      </c>
    </row>
    <row r="6122" spans="1:4" ht="54">
      <c r="A6122" s="143">
        <v>87261</v>
      </c>
      <c r="B6122" s="144" t="s">
        <v>4613</v>
      </c>
      <c r="C6122" s="143" t="s">
        <v>11</v>
      </c>
      <c r="D6122" s="146">
        <v>179.71</v>
      </c>
    </row>
    <row r="6123" spans="1:4" ht="54">
      <c r="A6123" s="143">
        <v>87262</v>
      </c>
      <c r="B6123" s="144" t="s">
        <v>4614</v>
      </c>
      <c r="C6123" s="143" t="s">
        <v>11</v>
      </c>
      <c r="D6123" s="146">
        <v>166.47</v>
      </c>
    </row>
    <row r="6124" spans="1:4" ht="54">
      <c r="A6124" s="143">
        <v>87263</v>
      </c>
      <c r="B6124" s="144" t="s">
        <v>4615</v>
      </c>
      <c r="C6124" s="143" t="s">
        <v>11</v>
      </c>
      <c r="D6124" s="146">
        <v>159.05000000000001</v>
      </c>
    </row>
    <row r="6125" spans="1:4" ht="67.5">
      <c r="A6125" s="143">
        <v>89046</v>
      </c>
      <c r="B6125" s="144" t="s">
        <v>11408</v>
      </c>
      <c r="C6125" s="143" t="s">
        <v>11</v>
      </c>
      <c r="D6125" s="146">
        <v>54.79</v>
      </c>
    </row>
    <row r="6126" spans="1:4" ht="81">
      <c r="A6126" s="143">
        <v>89171</v>
      </c>
      <c r="B6126" s="144" t="s">
        <v>11409</v>
      </c>
      <c r="C6126" s="143" t="s">
        <v>11</v>
      </c>
      <c r="D6126" s="146">
        <v>52.52</v>
      </c>
    </row>
    <row r="6127" spans="1:4" ht="54">
      <c r="A6127" s="143">
        <v>93389</v>
      </c>
      <c r="B6127" s="144" t="s">
        <v>6596</v>
      </c>
      <c r="C6127" s="143" t="s">
        <v>11</v>
      </c>
      <c r="D6127" s="146">
        <v>54.41</v>
      </c>
    </row>
    <row r="6128" spans="1:4" ht="54">
      <c r="A6128" s="143">
        <v>93390</v>
      </c>
      <c r="B6128" s="144" t="s">
        <v>6597</v>
      </c>
      <c r="C6128" s="143" t="s">
        <v>11</v>
      </c>
      <c r="D6128" s="146">
        <v>48.69</v>
      </c>
    </row>
    <row r="6129" spans="1:4" ht="54">
      <c r="A6129" s="143">
        <v>93391</v>
      </c>
      <c r="B6129" s="144" t="s">
        <v>6598</v>
      </c>
      <c r="C6129" s="143" t="s">
        <v>11</v>
      </c>
      <c r="D6129" s="146">
        <v>44.11</v>
      </c>
    </row>
    <row r="6130" spans="1:4" ht="27">
      <c r="A6130" s="143">
        <v>98671</v>
      </c>
      <c r="B6130" s="144" t="s">
        <v>11410</v>
      </c>
      <c r="C6130" s="143" t="s">
        <v>11</v>
      </c>
      <c r="D6130" s="146">
        <v>425.93</v>
      </c>
    </row>
    <row r="6131" spans="1:4" ht="27">
      <c r="A6131" s="143">
        <v>98672</v>
      </c>
      <c r="B6131" s="144" t="s">
        <v>11411</v>
      </c>
      <c r="C6131" s="143" t="s">
        <v>11</v>
      </c>
      <c r="D6131" s="146">
        <v>531.51</v>
      </c>
    </row>
    <row r="6132" spans="1:4" ht="40.5">
      <c r="A6132" s="143">
        <v>98678</v>
      </c>
      <c r="B6132" s="144" t="s">
        <v>11412</v>
      </c>
      <c r="C6132" s="143" t="s">
        <v>11</v>
      </c>
      <c r="D6132" s="146">
        <v>518.75</v>
      </c>
    </row>
    <row r="6133" spans="1:4" ht="54">
      <c r="A6133" s="143">
        <v>98679</v>
      </c>
      <c r="B6133" s="144" t="s">
        <v>11413</v>
      </c>
      <c r="C6133" s="143" t="s">
        <v>11</v>
      </c>
      <c r="D6133" s="146">
        <v>33.659999999999997</v>
      </c>
    </row>
    <row r="6134" spans="1:4" ht="54">
      <c r="A6134" s="143">
        <v>98680</v>
      </c>
      <c r="B6134" s="144" t="s">
        <v>11414</v>
      </c>
      <c r="C6134" s="143" t="s">
        <v>11</v>
      </c>
      <c r="D6134" s="146">
        <v>43.05</v>
      </c>
    </row>
    <row r="6135" spans="1:4" ht="54">
      <c r="A6135" s="143">
        <v>98681</v>
      </c>
      <c r="B6135" s="144" t="s">
        <v>11415</v>
      </c>
      <c r="C6135" s="143" t="s">
        <v>11</v>
      </c>
      <c r="D6135" s="146">
        <v>31.67</v>
      </c>
    </row>
    <row r="6136" spans="1:4" ht="54">
      <c r="A6136" s="143">
        <v>98682</v>
      </c>
      <c r="B6136" s="144" t="s">
        <v>11416</v>
      </c>
      <c r="C6136" s="143" t="s">
        <v>11</v>
      </c>
      <c r="D6136" s="146">
        <v>41.06</v>
      </c>
    </row>
    <row r="6137" spans="1:4" ht="27">
      <c r="A6137" s="143">
        <v>98685</v>
      </c>
      <c r="B6137" s="144" t="s">
        <v>11417</v>
      </c>
      <c r="C6137" s="143" t="s">
        <v>10</v>
      </c>
      <c r="D6137" s="146">
        <v>76.31</v>
      </c>
    </row>
    <row r="6138" spans="1:4" ht="27">
      <c r="A6138" s="143">
        <v>98686</v>
      </c>
      <c r="B6138" s="144" t="s">
        <v>11418</v>
      </c>
      <c r="C6138" s="143" t="s">
        <v>10</v>
      </c>
      <c r="D6138" s="146">
        <v>33.61</v>
      </c>
    </row>
    <row r="6139" spans="1:4" ht="27">
      <c r="A6139" s="143">
        <v>98688</v>
      </c>
      <c r="B6139" s="144" t="s">
        <v>11419</v>
      </c>
      <c r="C6139" s="143" t="s">
        <v>10</v>
      </c>
      <c r="D6139" s="146">
        <v>70.62</v>
      </c>
    </row>
    <row r="6140" spans="1:4" ht="27">
      <c r="A6140" s="143">
        <v>98689</v>
      </c>
      <c r="B6140" s="144" t="s">
        <v>11420</v>
      </c>
      <c r="C6140" s="143" t="s">
        <v>10</v>
      </c>
      <c r="D6140" s="146">
        <v>107.17</v>
      </c>
    </row>
    <row r="6141" spans="1:4" ht="54">
      <c r="A6141" s="143">
        <v>101090</v>
      </c>
      <c r="B6141" s="144" t="s">
        <v>11421</v>
      </c>
      <c r="C6141" s="143" t="s">
        <v>11</v>
      </c>
      <c r="D6141" s="146">
        <v>205.34</v>
      </c>
    </row>
    <row r="6142" spans="1:4" ht="27">
      <c r="A6142" s="143">
        <v>101091</v>
      </c>
      <c r="B6142" s="144" t="s">
        <v>11422</v>
      </c>
      <c r="C6142" s="143" t="s">
        <v>11</v>
      </c>
      <c r="D6142" s="146">
        <v>129.38</v>
      </c>
    </row>
    <row r="6143" spans="1:4" ht="54">
      <c r="A6143" s="143">
        <v>101725</v>
      </c>
      <c r="B6143" s="144" t="s">
        <v>11423</v>
      </c>
      <c r="C6143" s="143" t="s">
        <v>11</v>
      </c>
      <c r="D6143" s="146">
        <v>227.79</v>
      </c>
    </row>
    <row r="6144" spans="1:4" ht="54">
      <c r="A6144" s="143">
        <v>101726</v>
      </c>
      <c r="B6144" s="144" t="s">
        <v>11424</v>
      </c>
      <c r="C6144" s="143" t="s">
        <v>11</v>
      </c>
      <c r="D6144" s="146">
        <v>160.96</v>
      </c>
    </row>
    <row r="6145" spans="1:4" ht="27">
      <c r="A6145" s="143">
        <v>101731</v>
      </c>
      <c r="B6145" s="144" t="s">
        <v>11425</v>
      </c>
      <c r="C6145" s="143" t="s">
        <v>11</v>
      </c>
      <c r="D6145" s="146">
        <v>295.87</v>
      </c>
    </row>
    <row r="6146" spans="1:4" ht="40.5">
      <c r="A6146" s="143">
        <v>101732</v>
      </c>
      <c r="B6146" s="144" t="s">
        <v>11426</v>
      </c>
      <c r="C6146" s="143" t="s">
        <v>11</v>
      </c>
      <c r="D6146" s="146">
        <v>87.6</v>
      </c>
    </row>
    <row r="6147" spans="1:4" ht="27">
      <c r="A6147" s="143">
        <v>101094</v>
      </c>
      <c r="B6147" s="144" t="s">
        <v>11427</v>
      </c>
      <c r="C6147" s="143" t="s">
        <v>10</v>
      </c>
      <c r="D6147" s="146">
        <v>206.73</v>
      </c>
    </row>
    <row r="6148" spans="1:4" ht="40.5">
      <c r="A6148" s="143">
        <v>101727</v>
      </c>
      <c r="B6148" s="144" t="s">
        <v>11428</v>
      </c>
      <c r="C6148" s="143" t="s">
        <v>11</v>
      </c>
      <c r="D6148" s="146">
        <v>247.24</v>
      </c>
    </row>
    <row r="6149" spans="1:4" ht="40.5">
      <c r="A6149" s="143">
        <v>101733</v>
      </c>
      <c r="B6149" s="144" t="s">
        <v>11429</v>
      </c>
      <c r="C6149" s="143" t="s">
        <v>11</v>
      </c>
      <c r="D6149" s="146">
        <v>325.76</v>
      </c>
    </row>
    <row r="6150" spans="1:4" ht="40.5">
      <c r="A6150" s="143">
        <v>101734</v>
      </c>
      <c r="B6150" s="144" t="s">
        <v>11430</v>
      </c>
      <c r="C6150" s="143" t="s">
        <v>11</v>
      </c>
      <c r="D6150" s="146">
        <v>504.71</v>
      </c>
    </row>
    <row r="6151" spans="1:4" ht="40.5">
      <c r="A6151" s="143">
        <v>101735</v>
      </c>
      <c r="B6151" s="144" t="s">
        <v>11431</v>
      </c>
      <c r="C6151" s="143" t="s">
        <v>11</v>
      </c>
      <c r="D6151" s="146">
        <v>517.70000000000005</v>
      </c>
    </row>
    <row r="6152" spans="1:4" ht="40.5">
      <c r="A6152" s="143">
        <v>101736</v>
      </c>
      <c r="B6152" s="144" t="s">
        <v>11432</v>
      </c>
      <c r="C6152" s="143" t="s">
        <v>11</v>
      </c>
      <c r="D6152" s="146">
        <v>107.34</v>
      </c>
    </row>
    <row r="6153" spans="1:4" ht="40.5">
      <c r="A6153" s="143">
        <v>101737</v>
      </c>
      <c r="B6153" s="144" t="s">
        <v>11433</v>
      </c>
      <c r="C6153" s="143" t="s">
        <v>11</v>
      </c>
      <c r="D6153" s="146">
        <v>133.02000000000001</v>
      </c>
    </row>
    <row r="6154" spans="1:4" ht="27">
      <c r="A6154" s="143">
        <v>101748</v>
      </c>
      <c r="B6154" s="144" t="s">
        <v>11434</v>
      </c>
      <c r="C6154" s="143" t="s">
        <v>11</v>
      </c>
      <c r="D6154" s="146">
        <v>2.65</v>
      </c>
    </row>
    <row r="6155" spans="1:4" ht="94.5">
      <c r="A6155" s="143">
        <v>104162</v>
      </c>
      <c r="B6155" s="144" t="s">
        <v>12870</v>
      </c>
      <c r="C6155" s="143" t="s">
        <v>11</v>
      </c>
      <c r="D6155" s="146">
        <v>91.13</v>
      </c>
    </row>
    <row r="6156" spans="1:4" ht="27">
      <c r="A6156" s="143">
        <v>101092</v>
      </c>
      <c r="B6156" s="144" t="s">
        <v>11435</v>
      </c>
      <c r="C6156" s="143" t="s">
        <v>11</v>
      </c>
      <c r="D6156" s="146">
        <v>433.95</v>
      </c>
    </row>
    <row r="6157" spans="1:4" ht="27">
      <c r="A6157" s="143">
        <v>101093</v>
      </c>
      <c r="B6157" s="144" t="s">
        <v>11436</v>
      </c>
      <c r="C6157" s="143" t="s">
        <v>11</v>
      </c>
      <c r="D6157" s="146">
        <v>539.53</v>
      </c>
    </row>
    <row r="6158" spans="1:4" ht="27">
      <c r="A6158" s="143">
        <v>98695</v>
      </c>
      <c r="B6158" s="144" t="s">
        <v>11437</v>
      </c>
      <c r="C6158" s="143" t="s">
        <v>10</v>
      </c>
      <c r="D6158" s="146">
        <v>91.37</v>
      </c>
    </row>
    <row r="6159" spans="1:4" ht="27">
      <c r="A6159" s="143">
        <v>98697</v>
      </c>
      <c r="B6159" s="144" t="s">
        <v>11438</v>
      </c>
      <c r="C6159" s="143" t="s">
        <v>10</v>
      </c>
      <c r="D6159" s="146">
        <v>60.97</v>
      </c>
    </row>
    <row r="6160" spans="1:4" ht="27">
      <c r="A6160" s="143">
        <v>101738</v>
      </c>
      <c r="B6160" s="144" t="s">
        <v>11439</v>
      </c>
      <c r="C6160" s="143" t="s">
        <v>10</v>
      </c>
      <c r="D6160" s="146">
        <v>27.08</v>
      </c>
    </row>
    <row r="6161" spans="1:4" ht="27">
      <c r="A6161" s="143">
        <v>101739</v>
      </c>
      <c r="B6161" s="144" t="s">
        <v>11440</v>
      </c>
      <c r="C6161" s="143" t="s">
        <v>10</v>
      </c>
      <c r="D6161" s="146">
        <v>29.5</v>
      </c>
    </row>
    <row r="6162" spans="1:4" ht="40.5">
      <c r="A6162" s="143">
        <v>88648</v>
      </c>
      <c r="B6162" s="144" t="s">
        <v>6599</v>
      </c>
      <c r="C6162" s="143" t="s">
        <v>10</v>
      </c>
      <c r="D6162" s="146">
        <v>7.26</v>
      </c>
    </row>
    <row r="6163" spans="1:4" ht="40.5">
      <c r="A6163" s="143">
        <v>88649</v>
      </c>
      <c r="B6163" s="144" t="s">
        <v>6600</v>
      </c>
      <c r="C6163" s="143" t="s">
        <v>10</v>
      </c>
      <c r="D6163" s="146">
        <v>8.2799999999999994</v>
      </c>
    </row>
    <row r="6164" spans="1:4" ht="40.5">
      <c r="A6164" s="143">
        <v>88650</v>
      </c>
      <c r="B6164" s="144" t="s">
        <v>6601</v>
      </c>
      <c r="C6164" s="143" t="s">
        <v>10</v>
      </c>
      <c r="D6164" s="146">
        <v>16.64</v>
      </c>
    </row>
    <row r="6165" spans="1:4" ht="54">
      <c r="A6165" s="143">
        <v>96467</v>
      </c>
      <c r="B6165" s="144" t="s">
        <v>6602</v>
      </c>
      <c r="C6165" s="143" t="s">
        <v>10</v>
      </c>
      <c r="D6165" s="146">
        <v>6.53</v>
      </c>
    </row>
    <row r="6166" spans="1:4" ht="27">
      <c r="A6166" s="143">
        <v>101740</v>
      </c>
      <c r="B6166" s="144" t="s">
        <v>11441</v>
      </c>
      <c r="C6166" s="143" t="s">
        <v>10</v>
      </c>
      <c r="D6166" s="146">
        <v>40.39</v>
      </c>
    </row>
    <row r="6167" spans="1:4" ht="27">
      <c r="A6167" s="143">
        <v>101741</v>
      </c>
      <c r="B6167" s="144" t="s">
        <v>11442</v>
      </c>
      <c r="C6167" s="143" t="s">
        <v>10</v>
      </c>
      <c r="D6167" s="146">
        <v>18.03</v>
      </c>
    </row>
    <row r="6168" spans="1:4" ht="54">
      <c r="A6168" s="143">
        <v>94990</v>
      </c>
      <c r="B6168" s="144" t="s">
        <v>6603</v>
      </c>
      <c r="C6168" s="143" t="s">
        <v>12</v>
      </c>
      <c r="D6168" s="146">
        <v>761.43</v>
      </c>
    </row>
    <row r="6169" spans="1:4" ht="54">
      <c r="A6169" s="143">
        <v>94991</v>
      </c>
      <c r="B6169" s="144" t="s">
        <v>6604</v>
      </c>
      <c r="C6169" s="143" t="s">
        <v>12</v>
      </c>
      <c r="D6169" s="146">
        <v>809.19</v>
      </c>
    </row>
    <row r="6170" spans="1:4" ht="54">
      <c r="A6170" s="143">
        <v>94992</v>
      </c>
      <c r="B6170" s="144" t="s">
        <v>6605</v>
      </c>
      <c r="C6170" s="143" t="s">
        <v>11</v>
      </c>
      <c r="D6170" s="146">
        <v>101.16</v>
      </c>
    </row>
    <row r="6171" spans="1:4" ht="54">
      <c r="A6171" s="143">
        <v>94993</v>
      </c>
      <c r="B6171" s="144" t="s">
        <v>6606</v>
      </c>
      <c r="C6171" s="143" t="s">
        <v>11</v>
      </c>
      <c r="D6171" s="146">
        <v>104.04</v>
      </c>
    </row>
    <row r="6172" spans="1:4" ht="54">
      <c r="A6172" s="143">
        <v>94994</v>
      </c>
      <c r="B6172" s="144" t="s">
        <v>6607</v>
      </c>
      <c r="C6172" s="143" t="s">
        <v>11</v>
      </c>
      <c r="D6172" s="146">
        <v>117.58</v>
      </c>
    </row>
    <row r="6173" spans="1:4" ht="54">
      <c r="A6173" s="143">
        <v>94995</v>
      </c>
      <c r="B6173" s="144" t="s">
        <v>6608</v>
      </c>
      <c r="C6173" s="143" t="s">
        <v>11</v>
      </c>
      <c r="D6173" s="146">
        <v>121.4</v>
      </c>
    </row>
    <row r="6174" spans="1:4" ht="54">
      <c r="A6174" s="143">
        <v>94996</v>
      </c>
      <c r="B6174" s="144" t="s">
        <v>4900</v>
      </c>
      <c r="C6174" s="143" t="s">
        <v>11</v>
      </c>
      <c r="D6174" s="146">
        <v>132.82</v>
      </c>
    </row>
    <row r="6175" spans="1:4" ht="54">
      <c r="A6175" s="143">
        <v>94997</v>
      </c>
      <c r="B6175" s="144" t="s">
        <v>6609</v>
      </c>
      <c r="C6175" s="143" t="s">
        <v>11</v>
      </c>
      <c r="D6175" s="146">
        <v>137.6</v>
      </c>
    </row>
    <row r="6176" spans="1:4" ht="54">
      <c r="A6176" s="143">
        <v>94998</v>
      </c>
      <c r="B6176" s="144" t="s">
        <v>6610</v>
      </c>
      <c r="C6176" s="143" t="s">
        <v>11</v>
      </c>
      <c r="D6176" s="146">
        <v>148.97999999999999</v>
      </c>
    </row>
    <row r="6177" spans="1:4" ht="54">
      <c r="A6177" s="143">
        <v>94999</v>
      </c>
      <c r="B6177" s="144" t="s">
        <v>6611</v>
      </c>
      <c r="C6177" s="143" t="s">
        <v>11</v>
      </c>
      <c r="D6177" s="146">
        <v>154.69999999999999</v>
      </c>
    </row>
    <row r="6178" spans="1:4" ht="27">
      <c r="A6178" s="143">
        <v>101747</v>
      </c>
      <c r="B6178" s="144" t="s">
        <v>11443</v>
      </c>
      <c r="C6178" s="143" t="s">
        <v>11</v>
      </c>
      <c r="D6178" s="146">
        <v>88.47</v>
      </c>
    </row>
    <row r="6179" spans="1:4" ht="27">
      <c r="A6179" s="143">
        <v>101743</v>
      </c>
      <c r="B6179" s="144" t="s">
        <v>11444</v>
      </c>
      <c r="C6179" s="143" t="s">
        <v>11</v>
      </c>
      <c r="D6179" s="146">
        <v>163.09</v>
      </c>
    </row>
    <row r="6180" spans="1:4" ht="27">
      <c r="A6180" s="143">
        <v>101744</v>
      </c>
      <c r="B6180" s="144" t="s">
        <v>11445</v>
      </c>
      <c r="C6180" s="143" t="s">
        <v>11</v>
      </c>
      <c r="D6180" s="146">
        <v>130</v>
      </c>
    </row>
    <row r="6181" spans="1:4" ht="27">
      <c r="A6181" s="143">
        <v>101745</v>
      </c>
      <c r="B6181" s="144" t="s">
        <v>11446</v>
      </c>
      <c r="C6181" s="143" t="s">
        <v>11</v>
      </c>
      <c r="D6181" s="146">
        <v>159.71</v>
      </c>
    </row>
    <row r="6182" spans="1:4" ht="67.5">
      <c r="A6182" s="143">
        <v>87620</v>
      </c>
      <c r="B6182" s="144" t="s">
        <v>11447</v>
      </c>
      <c r="C6182" s="143" t="s">
        <v>11</v>
      </c>
      <c r="D6182" s="146">
        <v>30.87</v>
      </c>
    </row>
    <row r="6183" spans="1:4" ht="67.5">
      <c r="A6183" s="143">
        <v>87622</v>
      </c>
      <c r="B6183" s="144" t="s">
        <v>11448</v>
      </c>
      <c r="C6183" s="143" t="s">
        <v>11</v>
      </c>
      <c r="D6183" s="146">
        <v>33.880000000000003</v>
      </c>
    </row>
    <row r="6184" spans="1:4" ht="67.5">
      <c r="A6184" s="143">
        <v>87623</v>
      </c>
      <c r="B6184" s="144" t="s">
        <v>11449</v>
      </c>
      <c r="C6184" s="143" t="s">
        <v>11</v>
      </c>
      <c r="D6184" s="146">
        <v>86.52</v>
      </c>
    </row>
    <row r="6185" spans="1:4" ht="67.5">
      <c r="A6185" s="143">
        <v>87624</v>
      </c>
      <c r="B6185" s="144" t="s">
        <v>11449</v>
      </c>
      <c r="C6185" s="143" t="s">
        <v>11</v>
      </c>
      <c r="D6185" s="146">
        <v>92.27</v>
      </c>
    </row>
    <row r="6186" spans="1:4" ht="67.5">
      <c r="A6186" s="143">
        <v>87630</v>
      </c>
      <c r="B6186" s="144" t="s">
        <v>11450</v>
      </c>
      <c r="C6186" s="143" t="s">
        <v>11</v>
      </c>
      <c r="D6186" s="146">
        <v>39.19</v>
      </c>
    </row>
    <row r="6187" spans="1:4" ht="67.5">
      <c r="A6187" s="143">
        <v>87632</v>
      </c>
      <c r="B6187" s="144" t="s">
        <v>11451</v>
      </c>
      <c r="C6187" s="143" t="s">
        <v>11</v>
      </c>
      <c r="D6187" s="146">
        <v>43.37</v>
      </c>
    </row>
    <row r="6188" spans="1:4" ht="67.5">
      <c r="A6188" s="143">
        <v>87633</v>
      </c>
      <c r="B6188" s="144" t="s">
        <v>11452</v>
      </c>
      <c r="C6188" s="143" t="s">
        <v>11</v>
      </c>
      <c r="D6188" s="146">
        <v>116.57</v>
      </c>
    </row>
    <row r="6189" spans="1:4" ht="54">
      <c r="A6189" s="143">
        <v>87634</v>
      </c>
      <c r="B6189" s="144" t="s">
        <v>11453</v>
      </c>
      <c r="C6189" s="143" t="s">
        <v>11</v>
      </c>
      <c r="D6189" s="146">
        <v>124.56</v>
      </c>
    </row>
    <row r="6190" spans="1:4" ht="67.5">
      <c r="A6190" s="143">
        <v>87640</v>
      </c>
      <c r="B6190" s="144" t="s">
        <v>11454</v>
      </c>
      <c r="C6190" s="143" t="s">
        <v>11</v>
      </c>
      <c r="D6190" s="146">
        <v>46</v>
      </c>
    </row>
    <row r="6191" spans="1:4" ht="67.5">
      <c r="A6191" s="143">
        <v>87642</v>
      </c>
      <c r="B6191" s="144" t="s">
        <v>11455</v>
      </c>
      <c r="C6191" s="143" t="s">
        <v>11</v>
      </c>
      <c r="D6191" s="146">
        <v>51.15</v>
      </c>
    </row>
    <row r="6192" spans="1:4" ht="67.5">
      <c r="A6192" s="143">
        <v>87643</v>
      </c>
      <c r="B6192" s="144" t="s">
        <v>11456</v>
      </c>
      <c r="C6192" s="143" t="s">
        <v>11</v>
      </c>
      <c r="D6192" s="146">
        <v>141.15</v>
      </c>
    </row>
    <row r="6193" spans="1:4" ht="54">
      <c r="A6193" s="143">
        <v>87644</v>
      </c>
      <c r="B6193" s="144" t="s">
        <v>11457</v>
      </c>
      <c r="C6193" s="143" t="s">
        <v>11</v>
      </c>
      <c r="D6193" s="146">
        <v>150.99</v>
      </c>
    </row>
    <row r="6194" spans="1:4" ht="67.5">
      <c r="A6194" s="143">
        <v>87680</v>
      </c>
      <c r="B6194" s="144" t="s">
        <v>11458</v>
      </c>
      <c r="C6194" s="143" t="s">
        <v>11</v>
      </c>
      <c r="D6194" s="146">
        <v>39.53</v>
      </c>
    </row>
    <row r="6195" spans="1:4" ht="67.5">
      <c r="A6195" s="143">
        <v>87682</v>
      </c>
      <c r="B6195" s="144" t="s">
        <v>11459</v>
      </c>
      <c r="C6195" s="143" t="s">
        <v>11</v>
      </c>
      <c r="D6195" s="146">
        <v>44.68</v>
      </c>
    </row>
    <row r="6196" spans="1:4" ht="67.5">
      <c r="A6196" s="143">
        <v>87683</v>
      </c>
      <c r="B6196" s="144" t="s">
        <v>11460</v>
      </c>
      <c r="C6196" s="143" t="s">
        <v>11</v>
      </c>
      <c r="D6196" s="146">
        <v>134.68</v>
      </c>
    </row>
    <row r="6197" spans="1:4" ht="54">
      <c r="A6197" s="143">
        <v>87684</v>
      </c>
      <c r="B6197" s="144" t="s">
        <v>11461</v>
      </c>
      <c r="C6197" s="143" t="s">
        <v>11</v>
      </c>
      <c r="D6197" s="146">
        <v>144.52000000000001</v>
      </c>
    </row>
    <row r="6198" spans="1:4" ht="67.5">
      <c r="A6198" s="143">
        <v>87690</v>
      </c>
      <c r="B6198" s="144" t="s">
        <v>11462</v>
      </c>
      <c r="C6198" s="143" t="s">
        <v>11</v>
      </c>
      <c r="D6198" s="146">
        <v>45.3</v>
      </c>
    </row>
    <row r="6199" spans="1:4" ht="67.5">
      <c r="A6199" s="143">
        <v>87692</v>
      </c>
      <c r="B6199" s="144" t="s">
        <v>11463</v>
      </c>
      <c r="C6199" s="143" t="s">
        <v>11</v>
      </c>
      <c r="D6199" s="146">
        <v>51.19</v>
      </c>
    </row>
    <row r="6200" spans="1:4" ht="54">
      <c r="A6200" s="143">
        <v>87693</v>
      </c>
      <c r="B6200" s="144" t="s">
        <v>11464</v>
      </c>
      <c r="C6200" s="143" t="s">
        <v>11</v>
      </c>
      <c r="D6200" s="146">
        <v>154.27000000000001</v>
      </c>
    </row>
    <row r="6201" spans="1:4" ht="54">
      <c r="A6201" s="143">
        <v>87694</v>
      </c>
      <c r="B6201" s="144" t="s">
        <v>11465</v>
      </c>
      <c r="C6201" s="143" t="s">
        <v>11</v>
      </c>
      <c r="D6201" s="146">
        <v>165.54</v>
      </c>
    </row>
    <row r="6202" spans="1:4" ht="67.5">
      <c r="A6202" s="143">
        <v>87700</v>
      </c>
      <c r="B6202" s="144" t="s">
        <v>11466</v>
      </c>
      <c r="C6202" s="143" t="s">
        <v>11</v>
      </c>
      <c r="D6202" s="146">
        <v>49.02</v>
      </c>
    </row>
    <row r="6203" spans="1:4" ht="67.5">
      <c r="A6203" s="143">
        <v>87702</v>
      </c>
      <c r="B6203" s="144" t="s">
        <v>11467</v>
      </c>
      <c r="C6203" s="143" t="s">
        <v>11</v>
      </c>
      <c r="D6203" s="146">
        <v>55.43</v>
      </c>
    </row>
    <row r="6204" spans="1:4" ht="67.5">
      <c r="A6204" s="143">
        <v>87703</v>
      </c>
      <c r="B6204" s="144" t="s">
        <v>11468</v>
      </c>
      <c r="C6204" s="143" t="s">
        <v>11</v>
      </c>
      <c r="D6204" s="146">
        <v>167.68</v>
      </c>
    </row>
    <row r="6205" spans="1:4" ht="54">
      <c r="A6205" s="143">
        <v>87704</v>
      </c>
      <c r="B6205" s="144" t="s">
        <v>11469</v>
      </c>
      <c r="C6205" s="143" t="s">
        <v>11</v>
      </c>
      <c r="D6205" s="146">
        <v>179.94</v>
      </c>
    </row>
    <row r="6206" spans="1:4" ht="67.5">
      <c r="A6206" s="143">
        <v>87735</v>
      </c>
      <c r="B6206" s="144" t="s">
        <v>11470</v>
      </c>
      <c r="C6206" s="143" t="s">
        <v>11</v>
      </c>
      <c r="D6206" s="146">
        <v>39.69</v>
      </c>
    </row>
    <row r="6207" spans="1:4" ht="67.5">
      <c r="A6207" s="143">
        <v>87737</v>
      </c>
      <c r="B6207" s="144" t="s">
        <v>11471</v>
      </c>
      <c r="C6207" s="143" t="s">
        <v>11</v>
      </c>
      <c r="D6207" s="146">
        <v>42.7</v>
      </c>
    </row>
    <row r="6208" spans="1:4" ht="67.5">
      <c r="A6208" s="143">
        <v>87738</v>
      </c>
      <c r="B6208" s="144" t="s">
        <v>11472</v>
      </c>
      <c r="C6208" s="143" t="s">
        <v>11</v>
      </c>
      <c r="D6208" s="146">
        <v>95.34</v>
      </c>
    </row>
    <row r="6209" spans="1:4" ht="54">
      <c r="A6209" s="143">
        <v>87739</v>
      </c>
      <c r="B6209" s="144" t="s">
        <v>11473</v>
      </c>
      <c r="C6209" s="143" t="s">
        <v>11</v>
      </c>
      <c r="D6209" s="146">
        <v>101.09</v>
      </c>
    </row>
    <row r="6210" spans="1:4" ht="67.5">
      <c r="A6210" s="143">
        <v>87745</v>
      </c>
      <c r="B6210" s="144" t="s">
        <v>11474</v>
      </c>
      <c r="C6210" s="143" t="s">
        <v>11</v>
      </c>
      <c r="D6210" s="146">
        <v>48.01</v>
      </c>
    </row>
    <row r="6211" spans="1:4" ht="67.5">
      <c r="A6211" s="143">
        <v>87747</v>
      </c>
      <c r="B6211" s="144" t="s">
        <v>11475</v>
      </c>
      <c r="C6211" s="143" t="s">
        <v>11</v>
      </c>
      <c r="D6211" s="146">
        <v>52.19</v>
      </c>
    </row>
    <row r="6212" spans="1:4" ht="67.5">
      <c r="A6212" s="143">
        <v>87748</v>
      </c>
      <c r="B6212" s="144" t="s">
        <v>11476</v>
      </c>
      <c r="C6212" s="143" t="s">
        <v>11</v>
      </c>
      <c r="D6212" s="146">
        <v>125.39</v>
      </c>
    </row>
    <row r="6213" spans="1:4" ht="54">
      <c r="A6213" s="143">
        <v>87749</v>
      </c>
      <c r="B6213" s="144" t="s">
        <v>11477</v>
      </c>
      <c r="C6213" s="143" t="s">
        <v>11</v>
      </c>
      <c r="D6213" s="146">
        <v>133.38</v>
      </c>
    </row>
    <row r="6214" spans="1:4" ht="81">
      <c r="A6214" s="143">
        <v>87755</v>
      </c>
      <c r="B6214" s="144" t="s">
        <v>11478</v>
      </c>
      <c r="C6214" s="143" t="s">
        <v>11</v>
      </c>
      <c r="D6214" s="146">
        <v>43.39</v>
      </c>
    </row>
    <row r="6215" spans="1:4" ht="67.5">
      <c r="A6215" s="143">
        <v>87757</v>
      </c>
      <c r="B6215" s="144" t="s">
        <v>11479</v>
      </c>
      <c r="C6215" s="143" t="s">
        <v>11</v>
      </c>
      <c r="D6215" s="146">
        <v>47.57</v>
      </c>
    </row>
    <row r="6216" spans="1:4" ht="67.5">
      <c r="A6216" s="143">
        <v>87758</v>
      </c>
      <c r="B6216" s="144" t="s">
        <v>11480</v>
      </c>
      <c r="C6216" s="143" t="s">
        <v>11</v>
      </c>
      <c r="D6216" s="146">
        <v>120.77</v>
      </c>
    </row>
    <row r="6217" spans="1:4" ht="54">
      <c r="A6217" s="143">
        <v>87759</v>
      </c>
      <c r="B6217" s="144" t="s">
        <v>11481</v>
      </c>
      <c r="C6217" s="143" t="s">
        <v>11</v>
      </c>
      <c r="D6217" s="146">
        <v>128.76</v>
      </c>
    </row>
    <row r="6218" spans="1:4" ht="81">
      <c r="A6218" s="143">
        <v>87765</v>
      </c>
      <c r="B6218" s="144" t="s">
        <v>11482</v>
      </c>
      <c r="C6218" s="143" t="s">
        <v>11</v>
      </c>
      <c r="D6218" s="146">
        <v>50.25</v>
      </c>
    </row>
    <row r="6219" spans="1:4" ht="67.5">
      <c r="A6219" s="143">
        <v>87767</v>
      </c>
      <c r="B6219" s="144" t="s">
        <v>11483</v>
      </c>
      <c r="C6219" s="143" t="s">
        <v>11</v>
      </c>
      <c r="D6219" s="146">
        <v>55.4</v>
      </c>
    </row>
    <row r="6220" spans="1:4" ht="67.5">
      <c r="A6220" s="143">
        <v>87768</v>
      </c>
      <c r="B6220" s="144" t="s">
        <v>11484</v>
      </c>
      <c r="C6220" s="143" t="s">
        <v>11</v>
      </c>
      <c r="D6220" s="146">
        <v>145.4</v>
      </c>
    </row>
    <row r="6221" spans="1:4" ht="54">
      <c r="A6221" s="143">
        <v>87769</v>
      </c>
      <c r="B6221" s="144" t="s">
        <v>11485</v>
      </c>
      <c r="C6221" s="143" t="s">
        <v>11</v>
      </c>
      <c r="D6221" s="146">
        <v>155.24</v>
      </c>
    </row>
    <row r="6222" spans="1:4" ht="40.5">
      <c r="A6222" s="143">
        <v>88470</v>
      </c>
      <c r="B6222" s="144" t="s">
        <v>11486</v>
      </c>
      <c r="C6222" s="143" t="s">
        <v>11</v>
      </c>
      <c r="D6222" s="146">
        <v>29.06</v>
      </c>
    </row>
    <row r="6223" spans="1:4" ht="40.5">
      <c r="A6223" s="143">
        <v>88471</v>
      </c>
      <c r="B6223" s="144" t="s">
        <v>11487</v>
      </c>
      <c r="C6223" s="143" t="s">
        <v>11</v>
      </c>
      <c r="D6223" s="146">
        <v>36.17</v>
      </c>
    </row>
    <row r="6224" spans="1:4" ht="40.5">
      <c r="A6224" s="143">
        <v>88472</v>
      </c>
      <c r="B6224" s="144" t="s">
        <v>11488</v>
      </c>
      <c r="C6224" s="143" t="s">
        <v>11</v>
      </c>
      <c r="D6224" s="146">
        <v>41.84</v>
      </c>
    </row>
    <row r="6225" spans="1:4" ht="40.5">
      <c r="A6225" s="143">
        <v>88476</v>
      </c>
      <c r="B6225" s="144" t="s">
        <v>11489</v>
      </c>
      <c r="C6225" s="143" t="s">
        <v>11</v>
      </c>
      <c r="D6225" s="146">
        <v>26.14</v>
      </c>
    </row>
    <row r="6226" spans="1:4" ht="40.5">
      <c r="A6226" s="143">
        <v>88477</v>
      </c>
      <c r="B6226" s="144" t="s">
        <v>11490</v>
      </c>
      <c r="C6226" s="143" t="s">
        <v>11</v>
      </c>
      <c r="D6226" s="146">
        <v>34.93</v>
      </c>
    </row>
    <row r="6227" spans="1:4" ht="40.5">
      <c r="A6227" s="143">
        <v>88478</v>
      </c>
      <c r="B6227" s="144" t="s">
        <v>11491</v>
      </c>
      <c r="C6227" s="143" t="s">
        <v>11</v>
      </c>
      <c r="D6227" s="146">
        <v>42.21</v>
      </c>
    </row>
    <row r="6228" spans="1:4" ht="67.5">
      <c r="A6228" s="143">
        <v>90930</v>
      </c>
      <c r="B6228" s="144" t="s">
        <v>11492</v>
      </c>
      <c r="C6228" s="143" t="s">
        <v>11</v>
      </c>
      <c r="D6228" s="146">
        <v>83.72</v>
      </c>
    </row>
    <row r="6229" spans="1:4" ht="54">
      <c r="A6229" s="143">
        <v>90932</v>
      </c>
      <c r="B6229" s="144" t="s">
        <v>11493</v>
      </c>
      <c r="C6229" s="143" t="s">
        <v>11</v>
      </c>
      <c r="D6229" s="146">
        <v>89.61</v>
      </c>
    </row>
    <row r="6230" spans="1:4" ht="54">
      <c r="A6230" s="143">
        <v>90933</v>
      </c>
      <c r="B6230" s="144" t="s">
        <v>11494</v>
      </c>
      <c r="C6230" s="143" t="s">
        <v>11</v>
      </c>
      <c r="D6230" s="146">
        <v>192.69</v>
      </c>
    </row>
    <row r="6231" spans="1:4" ht="54">
      <c r="A6231" s="143">
        <v>90934</v>
      </c>
      <c r="B6231" s="144" t="s">
        <v>11495</v>
      </c>
      <c r="C6231" s="143" t="s">
        <v>11</v>
      </c>
      <c r="D6231" s="146">
        <v>203.96</v>
      </c>
    </row>
    <row r="6232" spans="1:4" ht="67.5">
      <c r="A6232" s="143">
        <v>90940</v>
      </c>
      <c r="B6232" s="144" t="s">
        <v>11496</v>
      </c>
      <c r="C6232" s="143" t="s">
        <v>11</v>
      </c>
      <c r="D6232" s="146">
        <v>88.39</v>
      </c>
    </row>
    <row r="6233" spans="1:4" ht="54">
      <c r="A6233" s="143">
        <v>90942</v>
      </c>
      <c r="B6233" s="144" t="s">
        <v>11497</v>
      </c>
      <c r="C6233" s="143" t="s">
        <v>11</v>
      </c>
      <c r="D6233" s="146">
        <v>94.8</v>
      </c>
    </row>
    <row r="6234" spans="1:4" ht="54">
      <c r="A6234" s="143">
        <v>90943</v>
      </c>
      <c r="B6234" s="144" t="s">
        <v>11498</v>
      </c>
      <c r="C6234" s="143" t="s">
        <v>11</v>
      </c>
      <c r="D6234" s="146">
        <v>207.05</v>
      </c>
    </row>
    <row r="6235" spans="1:4" ht="54">
      <c r="A6235" s="143">
        <v>90944</v>
      </c>
      <c r="B6235" s="144" t="s">
        <v>11499</v>
      </c>
      <c r="C6235" s="143" t="s">
        <v>11</v>
      </c>
      <c r="D6235" s="146">
        <v>219.31</v>
      </c>
    </row>
    <row r="6236" spans="1:4" ht="67.5">
      <c r="A6236" s="143">
        <v>90950</v>
      </c>
      <c r="B6236" s="144" t="s">
        <v>11500</v>
      </c>
      <c r="C6236" s="143" t="s">
        <v>11</v>
      </c>
      <c r="D6236" s="146">
        <v>96.92</v>
      </c>
    </row>
    <row r="6237" spans="1:4" ht="54">
      <c r="A6237" s="143">
        <v>90952</v>
      </c>
      <c r="B6237" s="144" t="s">
        <v>11501</v>
      </c>
      <c r="C6237" s="143" t="s">
        <v>11</v>
      </c>
      <c r="D6237" s="146">
        <v>104.29</v>
      </c>
    </row>
    <row r="6238" spans="1:4" ht="54">
      <c r="A6238" s="143">
        <v>90953</v>
      </c>
      <c r="B6238" s="144" t="s">
        <v>11502</v>
      </c>
      <c r="C6238" s="143" t="s">
        <v>11</v>
      </c>
      <c r="D6238" s="146">
        <v>233.35</v>
      </c>
    </row>
    <row r="6239" spans="1:4" ht="54">
      <c r="A6239" s="143">
        <v>90954</v>
      </c>
      <c r="B6239" s="144" t="s">
        <v>11503</v>
      </c>
      <c r="C6239" s="143" t="s">
        <v>11</v>
      </c>
      <c r="D6239" s="146">
        <v>247.45</v>
      </c>
    </row>
    <row r="6240" spans="1:4" ht="94.5">
      <c r="A6240" s="143">
        <v>94438</v>
      </c>
      <c r="B6240" s="144" t="s">
        <v>4616</v>
      </c>
      <c r="C6240" s="143" t="s">
        <v>11</v>
      </c>
      <c r="D6240" s="146">
        <v>41.62</v>
      </c>
    </row>
    <row r="6241" spans="1:4" ht="94.5">
      <c r="A6241" s="143">
        <v>94439</v>
      </c>
      <c r="B6241" s="144" t="s">
        <v>11504</v>
      </c>
      <c r="C6241" s="143" t="s">
        <v>11</v>
      </c>
      <c r="D6241" s="146">
        <v>47.08</v>
      </c>
    </row>
    <row r="6242" spans="1:4" ht="81">
      <c r="A6242" s="143">
        <v>94779</v>
      </c>
      <c r="B6242" s="144" t="s">
        <v>4617</v>
      </c>
      <c r="C6242" s="143" t="s">
        <v>11</v>
      </c>
      <c r="D6242" s="146">
        <v>40.64</v>
      </c>
    </row>
    <row r="6243" spans="1:4" ht="94.5">
      <c r="A6243" s="143">
        <v>94782</v>
      </c>
      <c r="B6243" s="144" t="s">
        <v>11505</v>
      </c>
      <c r="C6243" s="143" t="s">
        <v>11</v>
      </c>
      <c r="D6243" s="146">
        <v>46.7</v>
      </c>
    </row>
    <row r="6244" spans="1:4" ht="27">
      <c r="A6244" s="143">
        <v>102803</v>
      </c>
      <c r="B6244" s="144" t="s">
        <v>11506</v>
      </c>
      <c r="C6244" s="143" t="s">
        <v>11</v>
      </c>
      <c r="D6244" s="146">
        <v>1.86</v>
      </c>
    </row>
    <row r="6245" spans="1:4" ht="40.5">
      <c r="A6245" s="143">
        <v>101742</v>
      </c>
      <c r="B6245" s="144" t="s">
        <v>11507</v>
      </c>
      <c r="C6245" s="143" t="s">
        <v>10</v>
      </c>
      <c r="D6245" s="146">
        <v>62.84</v>
      </c>
    </row>
    <row r="6246" spans="1:4" ht="67.5">
      <c r="A6246" s="143">
        <v>87871</v>
      </c>
      <c r="B6246" s="144" t="s">
        <v>4618</v>
      </c>
      <c r="C6246" s="143" t="s">
        <v>11</v>
      </c>
      <c r="D6246" s="146">
        <v>16.86</v>
      </c>
    </row>
    <row r="6247" spans="1:4" ht="67.5">
      <c r="A6247" s="143">
        <v>87872</v>
      </c>
      <c r="B6247" s="144" t="s">
        <v>4619</v>
      </c>
      <c r="C6247" s="143" t="s">
        <v>11</v>
      </c>
      <c r="D6247" s="146">
        <v>16.21</v>
      </c>
    </row>
    <row r="6248" spans="1:4" ht="67.5">
      <c r="A6248" s="143">
        <v>87873</v>
      </c>
      <c r="B6248" s="144" t="s">
        <v>3240</v>
      </c>
      <c r="C6248" s="143" t="s">
        <v>11</v>
      </c>
      <c r="D6248" s="146">
        <v>8.91</v>
      </c>
    </row>
    <row r="6249" spans="1:4" ht="81">
      <c r="A6249" s="143">
        <v>87874</v>
      </c>
      <c r="B6249" s="144" t="s">
        <v>3241</v>
      </c>
      <c r="C6249" s="143" t="s">
        <v>11</v>
      </c>
      <c r="D6249" s="146">
        <v>8.77</v>
      </c>
    </row>
    <row r="6250" spans="1:4" ht="67.5">
      <c r="A6250" s="143">
        <v>87876</v>
      </c>
      <c r="B6250" s="144" t="s">
        <v>4620</v>
      </c>
      <c r="C6250" s="143" t="s">
        <v>11</v>
      </c>
      <c r="D6250" s="146">
        <v>11.08</v>
      </c>
    </row>
    <row r="6251" spans="1:4" ht="67.5">
      <c r="A6251" s="143">
        <v>87877</v>
      </c>
      <c r="B6251" s="144" t="s">
        <v>3242</v>
      </c>
      <c r="C6251" s="143" t="s">
        <v>11</v>
      </c>
      <c r="D6251" s="146">
        <v>10.75</v>
      </c>
    </row>
    <row r="6252" spans="1:4" ht="54">
      <c r="A6252" s="143">
        <v>87878</v>
      </c>
      <c r="B6252" s="144" t="s">
        <v>4621</v>
      </c>
      <c r="C6252" s="143" t="s">
        <v>11</v>
      </c>
      <c r="D6252" s="146">
        <v>4.18</v>
      </c>
    </row>
    <row r="6253" spans="1:4" ht="67.5">
      <c r="A6253" s="143">
        <v>87879</v>
      </c>
      <c r="B6253" s="144" t="s">
        <v>4114</v>
      </c>
      <c r="C6253" s="143" t="s">
        <v>11</v>
      </c>
      <c r="D6253" s="146">
        <v>3.74</v>
      </c>
    </row>
    <row r="6254" spans="1:4" ht="54">
      <c r="A6254" s="143">
        <v>87881</v>
      </c>
      <c r="B6254" s="144" t="s">
        <v>4622</v>
      </c>
      <c r="C6254" s="143" t="s">
        <v>11</v>
      </c>
      <c r="D6254" s="146">
        <v>8.83</v>
      </c>
    </row>
    <row r="6255" spans="1:4" ht="54">
      <c r="A6255" s="143">
        <v>87882</v>
      </c>
      <c r="B6255" s="144" t="s">
        <v>4623</v>
      </c>
      <c r="C6255" s="143" t="s">
        <v>11</v>
      </c>
      <c r="D6255" s="146">
        <v>8.69</v>
      </c>
    </row>
    <row r="6256" spans="1:4" ht="54">
      <c r="A6256" s="143">
        <v>87884</v>
      </c>
      <c r="B6256" s="144" t="s">
        <v>4624</v>
      </c>
      <c r="C6256" s="143" t="s">
        <v>11</v>
      </c>
      <c r="D6256" s="146">
        <v>11</v>
      </c>
    </row>
    <row r="6257" spans="1:4" ht="54">
      <c r="A6257" s="143">
        <v>87885</v>
      </c>
      <c r="B6257" s="144" t="s">
        <v>4625</v>
      </c>
      <c r="C6257" s="143" t="s">
        <v>11</v>
      </c>
      <c r="D6257" s="146">
        <v>10.67</v>
      </c>
    </row>
    <row r="6258" spans="1:4" ht="54">
      <c r="A6258" s="143">
        <v>87886</v>
      </c>
      <c r="B6258" s="144" t="s">
        <v>4626</v>
      </c>
      <c r="C6258" s="143" t="s">
        <v>11</v>
      </c>
      <c r="D6258" s="146">
        <v>22.11</v>
      </c>
    </row>
    <row r="6259" spans="1:4" ht="54">
      <c r="A6259" s="143">
        <v>87887</v>
      </c>
      <c r="B6259" s="144" t="s">
        <v>4627</v>
      </c>
      <c r="C6259" s="143" t="s">
        <v>11</v>
      </c>
      <c r="D6259" s="146">
        <v>21.46</v>
      </c>
    </row>
    <row r="6260" spans="1:4" ht="81">
      <c r="A6260" s="143">
        <v>87888</v>
      </c>
      <c r="B6260" s="144" t="s">
        <v>3243</v>
      </c>
      <c r="C6260" s="143" t="s">
        <v>11</v>
      </c>
      <c r="D6260" s="146">
        <v>10.039999999999999</v>
      </c>
    </row>
    <row r="6261" spans="1:4" ht="81">
      <c r="A6261" s="143">
        <v>87889</v>
      </c>
      <c r="B6261" s="144" t="s">
        <v>4628</v>
      </c>
      <c r="C6261" s="143" t="s">
        <v>11</v>
      </c>
      <c r="D6261" s="146">
        <v>9.9</v>
      </c>
    </row>
    <row r="6262" spans="1:4" ht="81">
      <c r="A6262" s="143">
        <v>87891</v>
      </c>
      <c r="B6262" s="144" t="s">
        <v>4629</v>
      </c>
      <c r="C6262" s="143" t="s">
        <v>11</v>
      </c>
      <c r="D6262" s="146">
        <v>12.21</v>
      </c>
    </row>
    <row r="6263" spans="1:4" ht="81">
      <c r="A6263" s="143">
        <v>87892</v>
      </c>
      <c r="B6263" s="144" t="s">
        <v>3462</v>
      </c>
      <c r="C6263" s="143" t="s">
        <v>11</v>
      </c>
      <c r="D6263" s="146">
        <v>11.88</v>
      </c>
    </row>
    <row r="6264" spans="1:4" ht="67.5">
      <c r="A6264" s="143">
        <v>87893</v>
      </c>
      <c r="B6264" s="144" t="s">
        <v>3244</v>
      </c>
      <c r="C6264" s="143" t="s">
        <v>11</v>
      </c>
      <c r="D6264" s="146">
        <v>6.14</v>
      </c>
    </row>
    <row r="6265" spans="1:4" ht="67.5">
      <c r="A6265" s="143">
        <v>87894</v>
      </c>
      <c r="B6265" s="144" t="s">
        <v>3245</v>
      </c>
      <c r="C6265" s="143" t="s">
        <v>11</v>
      </c>
      <c r="D6265" s="146">
        <v>5.7</v>
      </c>
    </row>
    <row r="6266" spans="1:4" ht="67.5">
      <c r="A6266" s="143">
        <v>87896</v>
      </c>
      <c r="B6266" s="144" t="s">
        <v>3246</v>
      </c>
      <c r="C6266" s="143" t="s">
        <v>11</v>
      </c>
      <c r="D6266" s="146">
        <v>5.81</v>
      </c>
    </row>
    <row r="6267" spans="1:4" ht="67.5">
      <c r="A6267" s="143">
        <v>87897</v>
      </c>
      <c r="B6267" s="144" t="s">
        <v>3247</v>
      </c>
      <c r="C6267" s="143" t="s">
        <v>11</v>
      </c>
      <c r="D6267" s="146">
        <v>5.37</v>
      </c>
    </row>
    <row r="6268" spans="1:4" ht="81">
      <c r="A6268" s="143">
        <v>87899</v>
      </c>
      <c r="B6268" s="144" t="s">
        <v>3248</v>
      </c>
      <c r="C6268" s="143" t="s">
        <v>11</v>
      </c>
      <c r="D6268" s="146">
        <v>11.03</v>
      </c>
    </row>
    <row r="6269" spans="1:4" ht="81">
      <c r="A6269" s="143">
        <v>87900</v>
      </c>
      <c r="B6269" s="144" t="s">
        <v>4630</v>
      </c>
      <c r="C6269" s="143" t="s">
        <v>11</v>
      </c>
      <c r="D6269" s="146">
        <v>10.89</v>
      </c>
    </row>
    <row r="6270" spans="1:4" ht="81">
      <c r="A6270" s="143">
        <v>87902</v>
      </c>
      <c r="B6270" s="144" t="s">
        <v>4631</v>
      </c>
      <c r="C6270" s="143" t="s">
        <v>11</v>
      </c>
      <c r="D6270" s="146">
        <v>13.2</v>
      </c>
    </row>
    <row r="6271" spans="1:4" ht="81">
      <c r="A6271" s="143">
        <v>87903</v>
      </c>
      <c r="B6271" s="144" t="s">
        <v>3425</v>
      </c>
      <c r="C6271" s="143" t="s">
        <v>11</v>
      </c>
      <c r="D6271" s="146">
        <v>12.87</v>
      </c>
    </row>
    <row r="6272" spans="1:4" ht="67.5">
      <c r="A6272" s="143">
        <v>87904</v>
      </c>
      <c r="B6272" s="144" t="s">
        <v>3249</v>
      </c>
      <c r="C6272" s="143" t="s">
        <v>11</v>
      </c>
      <c r="D6272" s="146">
        <v>7.78</v>
      </c>
    </row>
    <row r="6273" spans="1:4" ht="67.5">
      <c r="A6273" s="143">
        <v>87905</v>
      </c>
      <c r="B6273" s="144" t="s">
        <v>3250</v>
      </c>
      <c r="C6273" s="143" t="s">
        <v>11</v>
      </c>
      <c r="D6273" s="146">
        <v>7.34</v>
      </c>
    </row>
    <row r="6274" spans="1:4" ht="67.5">
      <c r="A6274" s="143">
        <v>87907</v>
      </c>
      <c r="B6274" s="144" t="s">
        <v>3251</v>
      </c>
      <c r="C6274" s="143" t="s">
        <v>11</v>
      </c>
      <c r="D6274" s="146">
        <v>7.33</v>
      </c>
    </row>
    <row r="6275" spans="1:4" ht="67.5">
      <c r="A6275" s="143">
        <v>87908</v>
      </c>
      <c r="B6275" s="144" t="s">
        <v>3252</v>
      </c>
      <c r="C6275" s="143" t="s">
        <v>11</v>
      </c>
      <c r="D6275" s="146">
        <v>6.89</v>
      </c>
    </row>
    <row r="6276" spans="1:4" ht="67.5">
      <c r="A6276" s="143">
        <v>87910</v>
      </c>
      <c r="B6276" s="144" t="s">
        <v>4632</v>
      </c>
      <c r="C6276" s="143" t="s">
        <v>11</v>
      </c>
      <c r="D6276" s="146">
        <v>21.99</v>
      </c>
    </row>
    <row r="6277" spans="1:4" ht="67.5">
      <c r="A6277" s="143">
        <v>87911</v>
      </c>
      <c r="B6277" s="144" t="s">
        <v>4633</v>
      </c>
      <c r="C6277" s="143" t="s">
        <v>11</v>
      </c>
      <c r="D6277" s="146">
        <v>21.34</v>
      </c>
    </row>
    <row r="6278" spans="1:4" ht="54">
      <c r="A6278" s="143">
        <v>87411</v>
      </c>
      <c r="B6278" s="144" t="s">
        <v>4634</v>
      </c>
      <c r="C6278" s="143" t="s">
        <v>11</v>
      </c>
      <c r="D6278" s="146">
        <v>16.46</v>
      </c>
    </row>
    <row r="6279" spans="1:4" ht="54">
      <c r="A6279" s="143">
        <v>87412</v>
      </c>
      <c r="B6279" s="144" t="s">
        <v>4635</v>
      </c>
      <c r="C6279" s="143" t="s">
        <v>11</v>
      </c>
      <c r="D6279" s="146">
        <v>21.67</v>
      </c>
    </row>
    <row r="6280" spans="1:4" ht="54">
      <c r="A6280" s="143">
        <v>87413</v>
      </c>
      <c r="B6280" s="144" t="s">
        <v>4636</v>
      </c>
      <c r="C6280" s="143" t="s">
        <v>11</v>
      </c>
      <c r="D6280" s="146">
        <v>24.65</v>
      </c>
    </row>
    <row r="6281" spans="1:4" ht="54">
      <c r="A6281" s="143">
        <v>87414</v>
      </c>
      <c r="B6281" s="144" t="s">
        <v>4637</v>
      </c>
      <c r="C6281" s="143" t="s">
        <v>11</v>
      </c>
      <c r="D6281" s="146">
        <v>25.68</v>
      </c>
    </row>
    <row r="6282" spans="1:4" ht="54">
      <c r="A6282" s="143">
        <v>87415</v>
      </c>
      <c r="B6282" s="144" t="s">
        <v>4638</v>
      </c>
      <c r="C6282" s="143" t="s">
        <v>11</v>
      </c>
      <c r="D6282" s="146">
        <v>30.74</v>
      </c>
    </row>
    <row r="6283" spans="1:4" ht="54">
      <c r="A6283" s="143">
        <v>87416</v>
      </c>
      <c r="B6283" s="144" t="s">
        <v>4639</v>
      </c>
      <c r="C6283" s="143" t="s">
        <v>11</v>
      </c>
      <c r="D6283" s="146">
        <v>33.9</v>
      </c>
    </row>
    <row r="6284" spans="1:4" ht="54">
      <c r="A6284" s="143">
        <v>87417</v>
      </c>
      <c r="B6284" s="144" t="s">
        <v>4640</v>
      </c>
      <c r="C6284" s="143" t="s">
        <v>11</v>
      </c>
      <c r="D6284" s="146">
        <v>17.190000000000001</v>
      </c>
    </row>
    <row r="6285" spans="1:4" ht="54">
      <c r="A6285" s="143">
        <v>87418</v>
      </c>
      <c r="B6285" s="144" t="s">
        <v>4641</v>
      </c>
      <c r="C6285" s="143" t="s">
        <v>11</v>
      </c>
      <c r="D6285" s="146">
        <v>17.579999999999998</v>
      </c>
    </row>
    <row r="6286" spans="1:4" ht="54">
      <c r="A6286" s="143">
        <v>87419</v>
      </c>
      <c r="B6286" s="144" t="s">
        <v>4642</v>
      </c>
      <c r="C6286" s="143" t="s">
        <v>11</v>
      </c>
      <c r="D6286" s="146">
        <v>18.7</v>
      </c>
    </row>
    <row r="6287" spans="1:4" ht="54">
      <c r="A6287" s="143">
        <v>87420</v>
      </c>
      <c r="B6287" s="144" t="s">
        <v>4643</v>
      </c>
      <c r="C6287" s="143" t="s">
        <v>11</v>
      </c>
      <c r="D6287" s="146">
        <v>26.99</v>
      </c>
    </row>
    <row r="6288" spans="1:4" ht="54">
      <c r="A6288" s="143">
        <v>87421</v>
      </c>
      <c r="B6288" s="144" t="s">
        <v>4644</v>
      </c>
      <c r="C6288" s="143" t="s">
        <v>11</v>
      </c>
      <c r="D6288" s="146">
        <v>27.38</v>
      </c>
    </row>
    <row r="6289" spans="1:4" ht="54">
      <c r="A6289" s="143">
        <v>87422</v>
      </c>
      <c r="B6289" s="144" t="s">
        <v>4645</v>
      </c>
      <c r="C6289" s="143" t="s">
        <v>11</v>
      </c>
      <c r="D6289" s="146">
        <v>28.5</v>
      </c>
    </row>
    <row r="6290" spans="1:4" ht="54">
      <c r="A6290" s="143">
        <v>87423</v>
      </c>
      <c r="B6290" s="144" t="s">
        <v>4646</v>
      </c>
      <c r="C6290" s="143" t="s">
        <v>11</v>
      </c>
      <c r="D6290" s="146">
        <v>33.33</v>
      </c>
    </row>
    <row r="6291" spans="1:4" ht="54">
      <c r="A6291" s="143">
        <v>87424</v>
      </c>
      <c r="B6291" s="144" t="s">
        <v>4647</v>
      </c>
      <c r="C6291" s="143" t="s">
        <v>11</v>
      </c>
      <c r="D6291" s="146">
        <v>33.9</v>
      </c>
    </row>
    <row r="6292" spans="1:4" ht="54">
      <c r="A6292" s="143">
        <v>87425</v>
      </c>
      <c r="B6292" s="144" t="s">
        <v>4648</v>
      </c>
      <c r="C6292" s="143" t="s">
        <v>11</v>
      </c>
      <c r="D6292" s="146">
        <v>34.83</v>
      </c>
    </row>
    <row r="6293" spans="1:4" ht="54">
      <c r="A6293" s="143">
        <v>87426</v>
      </c>
      <c r="B6293" s="144" t="s">
        <v>4649</v>
      </c>
      <c r="C6293" s="143" t="s">
        <v>11</v>
      </c>
      <c r="D6293" s="146">
        <v>40.18</v>
      </c>
    </row>
    <row r="6294" spans="1:4" ht="54">
      <c r="A6294" s="143">
        <v>87427</v>
      </c>
      <c r="B6294" s="144" t="s">
        <v>4650</v>
      </c>
      <c r="C6294" s="143" t="s">
        <v>11</v>
      </c>
      <c r="D6294" s="146">
        <v>40.76</v>
      </c>
    </row>
    <row r="6295" spans="1:4" ht="54">
      <c r="A6295" s="143">
        <v>87428</v>
      </c>
      <c r="B6295" s="144" t="s">
        <v>4651</v>
      </c>
      <c r="C6295" s="143" t="s">
        <v>11</v>
      </c>
      <c r="D6295" s="146">
        <v>41.69</v>
      </c>
    </row>
    <row r="6296" spans="1:4" ht="67.5">
      <c r="A6296" s="143">
        <v>87429</v>
      </c>
      <c r="B6296" s="144" t="s">
        <v>4652</v>
      </c>
      <c r="C6296" s="143" t="s">
        <v>11</v>
      </c>
      <c r="D6296" s="146">
        <v>16.989999999999998</v>
      </c>
    </row>
    <row r="6297" spans="1:4" ht="67.5">
      <c r="A6297" s="143">
        <v>87430</v>
      </c>
      <c r="B6297" s="144" t="s">
        <v>4653</v>
      </c>
      <c r="C6297" s="143" t="s">
        <v>11</v>
      </c>
      <c r="D6297" s="146">
        <v>17.38</v>
      </c>
    </row>
    <row r="6298" spans="1:4" ht="67.5">
      <c r="A6298" s="143">
        <v>87431</v>
      </c>
      <c r="B6298" s="144" t="s">
        <v>4654</v>
      </c>
      <c r="C6298" s="143" t="s">
        <v>11</v>
      </c>
      <c r="D6298" s="146">
        <v>17.57</v>
      </c>
    </row>
    <row r="6299" spans="1:4" ht="67.5">
      <c r="A6299" s="143">
        <v>87432</v>
      </c>
      <c r="B6299" s="144" t="s">
        <v>4655</v>
      </c>
      <c r="C6299" s="143" t="s">
        <v>11</v>
      </c>
      <c r="D6299" s="146">
        <v>25.3</v>
      </c>
    </row>
    <row r="6300" spans="1:4" ht="67.5">
      <c r="A6300" s="143">
        <v>87433</v>
      </c>
      <c r="B6300" s="144" t="s">
        <v>4656</v>
      </c>
      <c r="C6300" s="143" t="s">
        <v>11</v>
      </c>
      <c r="D6300" s="146">
        <v>26.07</v>
      </c>
    </row>
    <row r="6301" spans="1:4" ht="67.5">
      <c r="A6301" s="143">
        <v>87434</v>
      </c>
      <c r="B6301" s="144" t="s">
        <v>4657</v>
      </c>
      <c r="C6301" s="143" t="s">
        <v>11</v>
      </c>
      <c r="D6301" s="146">
        <v>26.61</v>
      </c>
    </row>
    <row r="6302" spans="1:4" ht="67.5">
      <c r="A6302" s="143">
        <v>87435</v>
      </c>
      <c r="B6302" s="144" t="s">
        <v>4658</v>
      </c>
      <c r="C6302" s="143" t="s">
        <v>11</v>
      </c>
      <c r="D6302" s="146">
        <v>27.73</v>
      </c>
    </row>
    <row r="6303" spans="1:4" ht="67.5">
      <c r="A6303" s="143">
        <v>87436</v>
      </c>
      <c r="B6303" s="144" t="s">
        <v>4659</v>
      </c>
      <c r="C6303" s="143" t="s">
        <v>11</v>
      </c>
      <c r="D6303" s="146">
        <v>29.04</v>
      </c>
    </row>
    <row r="6304" spans="1:4" ht="67.5">
      <c r="A6304" s="143">
        <v>87437</v>
      </c>
      <c r="B6304" s="144" t="s">
        <v>3253</v>
      </c>
      <c r="C6304" s="143" t="s">
        <v>11</v>
      </c>
      <c r="D6304" s="146">
        <v>29.97</v>
      </c>
    </row>
    <row r="6305" spans="1:4" ht="67.5">
      <c r="A6305" s="143">
        <v>87438</v>
      </c>
      <c r="B6305" s="144" t="s">
        <v>4660</v>
      </c>
      <c r="C6305" s="143" t="s">
        <v>11</v>
      </c>
      <c r="D6305" s="146">
        <v>34.549999999999997</v>
      </c>
    </row>
    <row r="6306" spans="1:4" ht="67.5">
      <c r="A6306" s="143">
        <v>87439</v>
      </c>
      <c r="B6306" s="144" t="s">
        <v>4661</v>
      </c>
      <c r="C6306" s="143" t="s">
        <v>11</v>
      </c>
      <c r="D6306" s="146">
        <v>36.21</v>
      </c>
    </row>
    <row r="6307" spans="1:4" ht="67.5">
      <c r="A6307" s="143">
        <v>87440</v>
      </c>
      <c r="B6307" s="144" t="s">
        <v>3254</v>
      </c>
      <c r="C6307" s="143" t="s">
        <v>11</v>
      </c>
      <c r="D6307" s="146">
        <v>36.979999999999997</v>
      </c>
    </row>
    <row r="6308" spans="1:4" ht="94.5">
      <c r="A6308" s="143">
        <v>87527</v>
      </c>
      <c r="B6308" s="144" t="s">
        <v>4662</v>
      </c>
      <c r="C6308" s="143" t="s">
        <v>11</v>
      </c>
      <c r="D6308" s="146">
        <v>34.590000000000003</v>
      </c>
    </row>
    <row r="6309" spans="1:4" ht="81">
      <c r="A6309" s="143">
        <v>87528</v>
      </c>
      <c r="B6309" s="144" t="s">
        <v>4663</v>
      </c>
      <c r="C6309" s="143" t="s">
        <v>11</v>
      </c>
      <c r="D6309" s="146">
        <v>38.4</v>
      </c>
    </row>
    <row r="6310" spans="1:4" ht="81">
      <c r="A6310" s="143">
        <v>87529</v>
      </c>
      <c r="B6310" s="144" t="s">
        <v>4664</v>
      </c>
      <c r="C6310" s="143" t="s">
        <v>11</v>
      </c>
      <c r="D6310" s="146">
        <v>31.75</v>
      </c>
    </row>
    <row r="6311" spans="1:4" ht="81">
      <c r="A6311" s="143">
        <v>87530</v>
      </c>
      <c r="B6311" s="144" t="s">
        <v>4665</v>
      </c>
      <c r="C6311" s="143" t="s">
        <v>11</v>
      </c>
      <c r="D6311" s="146">
        <v>35.56</v>
      </c>
    </row>
    <row r="6312" spans="1:4" ht="94.5">
      <c r="A6312" s="143">
        <v>87531</v>
      </c>
      <c r="B6312" s="144" t="s">
        <v>4666</v>
      </c>
      <c r="C6312" s="143" t="s">
        <v>11</v>
      </c>
      <c r="D6312" s="146">
        <v>30.75</v>
      </c>
    </row>
    <row r="6313" spans="1:4" ht="81">
      <c r="A6313" s="143">
        <v>87532</v>
      </c>
      <c r="B6313" s="144" t="s">
        <v>4667</v>
      </c>
      <c r="C6313" s="143" t="s">
        <v>11</v>
      </c>
      <c r="D6313" s="146">
        <v>34.56</v>
      </c>
    </row>
    <row r="6314" spans="1:4" ht="94.5">
      <c r="A6314" s="143">
        <v>87535</v>
      </c>
      <c r="B6314" s="144" t="s">
        <v>4668</v>
      </c>
      <c r="C6314" s="143" t="s">
        <v>11</v>
      </c>
      <c r="D6314" s="146">
        <v>27.91</v>
      </c>
    </row>
    <row r="6315" spans="1:4" ht="81">
      <c r="A6315" s="143">
        <v>87536</v>
      </c>
      <c r="B6315" s="144" t="s">
        <v>4669</v>
      </c>
      <c r="C6315" s="143" t="s">
        <v>11</v>
      </c>
      <c r="D6315" s="146">
        <v>31.72</v>
      </c>
    </row>
    <row r="6316" spans="1:4" ht="108">
      <c r="A6316" s="143">
        <v>87537</v>
      </c>
      <c r="B6316" s="144" t="s">
        <v>4670</v>
      </c>
      <c r="C6316" s="143" t="s">
        <v>11</v>
      </c>
      <c r="D6316" s="146">
        <v>91.52</v>
      </c>
    </row>
    <row r="6317" spans="1:4" ht="94.5">
      <c r="A6317" s="143">
        <v>87538</v>
      </c>
      <c r="B6317" s="144" t="s">
        <v>4671</v>
      </c>
      <c r="C6317" s="143" t="s">
        <v>11</v>
      </c>
      <c r="D6317" s="146">
        <v>89.1</v>
      </c>
    </row>
    <row r="6318" spans="1:4" ht="108">
      <c r="A6318" s="143">
        <v>87539</v>
      </c>
      <c r="B6318" s="144" t="s">
        <v>4672</v>
      </c>
      <c r="C6318" s="143" t="s">
        <v>11</v>
      </c>
      <c r="D6318" s="146">
        <v>88.24</v>
      </c>
    </row>
    <row r="6319" spans="1:4" ht="108">
      <c r="A6319" s="143">
        <v>87541</v>
      </c>
      <c r="B6319" s="144" t="s">
        <v>4673</v>
      </c>
      <c r="C6319" s="143" t="s">
        <v>11</v>
      </c>
      <c r="D6319" s="146">
        <v>85.82</v>
      </c>
    </row>
    <row r="6320" spans="1:4" ht="94.5">
      <c r="A6320" s="143">
        <v>87543</v>
      </c>
      <c r="B6320" s="144" t="s">
        <v>6612</v>
      </c>
      <c r="C6320" s="143" t="s">
        <v>11</v>
      </c>
      <c r="D6320" s="146">
        <v>28.33</v>
      </c>
    </row>
    <row r="6321" spans="1:4" ht="94.5">
      <c r="A6321" s="143">
        <v>87545</v>
      </c>
      <c r="B6321" s="144" t="s">
        <v>4113</v>
      </c>
      <c r="C6321" s="143" t="s">
        <v>11</v>
      </c>
      <c r="D6321" s="146">
        <v>22.98</v>
      </c>
    </row>
    <row r="6322" spans="1:4" ht="81">
      <c r="A6322" s="143">
        <v>87546</v>
      </c>
      <c r="B6322" s="144" t="s">
        <v>4674</v>
      </c>
      <c r="C6322" s="143" t="s">
        <v>11</v>
      </c>
      <c r="D6322" s="146">
        <v>25.14</v>
      </c>
    </row>
    <row r="6323" spans="1:4" ht="81">
      <c r="A6323" s="143">
        <v>87547</v>
      </c>
      <c r="B6323" s="144" t="s">
        <v>4675</v>
      </c>
      <c r="C6323" s="143" t="s">
        <v>11</v>
      </c>
      <c r="D6323" s="146">
        <v>20.16</v>
      </c>
    </row>
    <row r="6324" spans="1:4" ht="81">
      <c r="A6324" s="143">
        <v>87548</v>
      </c>
      <c r="B6324" s="144" t="s">
        <v>4676</v>
      </c>
      <c r="C6324" s="143" t="s">
        <v>11</v>
      </c>
      <c r="D6324" s="146">
        <v>22.32</v>
      </c>
    </row>
    <row r="6325" spans="1:4" ht="94.5">
      <c r="A6325" s="143">
        <v>87549</v>
      </c>
      <c r="B6325" s="144" t="s">
        <v>4677</v>
      </c>
      <c r="C6325" s="143" t="s">
        <v>11</v>
      </c>
      <c r="D6325" s="146">
        <v>19.13</v>
      </c>
    </row>
    <row r="6326" spans="1:4" ht="81">
      <c r="A6326" s="143">
        <v>87550</v>
      </c>
      <c r="B6326" s="144" t="s">
        <v>4678</v>
      </c>
      <c r="C6326" s="143" t="s">
        <v>11</v>
      </c>
      <c r="D6326" s="146">
        <v>21.29</v>
      </c>
    </row>
    <row r="6327" spans="1:4" ht="94.5">
      <c r="A6327" s="143">
        <v>87553</v>
      </c>
      <c r="B6327" s="144" t="s">
        <v>4679</v>
      </c>
      <c r="C6327" s="143" t="s">
        <v>11</v>
      </c>
      <c r="D6327" s="146">
        <v>16.29</v>
      </c>
    </row>
    <row r="6328" spans="1:4" ht="81">
      <c r="A6328" s="143">
        <v>87554</v>
      </c>
      <c r="B6328" s="144" t="s">
        <v>4680</v>
      </c>
      <c r="C6328" s="143" t="s">
        <v>11</v>
      </c>
      <c r="D6328" s="146">
        <v>18.45</v>
      </c>
    </row>
    <row r="6329" spans="1:4" ht="108">
      <c r="A6329" s="143">
        <v>87555</v>
      </c>
      <c r="B6329" s="144" t="s">
        <v>4681</v>
      </c>
      <c r="C6329" s="143" t="s">
        <v>11</v>
      </c>
      <c r="D6329" s="146">
        <v>54.35</v>
      </c>
    </row>
    <row r="6330" spans="1:4" ht="94.5">
      <c r="A6330" s="143">
        <v>87556</v>
      </c>
      <c r="B6330" s="144" t="s">
        <v>4682</v>
      </c>
      <c r="C6330" s="143" t="s">
        <v>11</v>
      </c>
      <c r="D6330" s="146">
        <v>51.94</v>
      </c>
    </row>
    <row r="6331" spans="1:4" ht="108">
      <c r="A6331" s="143">
        <v>87557</v>
      </c>
      <c r="B6331" s="144" t="s">
        <v>4683</v>
      </c>
      <c r="C6331" s="143" t="s">
        <v>11</v>
      </c>
      <c r="D6331" s="146">
        <v>51.06</v>
      </c>
    </row>
    <row r="6332" spans="1:4" ht="108">
      <c r="A6332" s="143">
        <v>87559</v>
      </c>
      <c r="B6332" s="144" t="s">
        <v>4684</v>
      </c>
      <c r="C6332" s="143" t="s">
        <v>11</v>
      </c>
      <c r="D6332" s="146">
        <v>48.64</v>
      </c>
    </row>
    <row r="6333" spans="1:4" ht="108">
      <c r="A6333" s="143">
        <v>87561</v>
      </c>
      <c r="B6333" s="144" t="s">
        <v>4685</v>
      </c>
      <c r="C6333" s="143" t="s">
        <v>11</v>
      </c>
      <c r="D6333" s="146">
        <v>51.28</v>
      </c>
    </row>
    <row r="6334" spans="1:4" ht="67.5">
      <c r="A6334" s="143">
        <v>87775</v>
      </c>
      <c r="B6334" s="144" t="s">
        <v>4686</v>
      </c>
      <c r="C6334" s="143" t="s">
        <v>11</v>
      </c>
      <c r="D6334" s="146">
        <v>48.51</v>
      </c>
    </row>
    <row r="6335" spans="1:4" ht="67.5">
      <c r="A6335" s="143">
        <v>87777</v>
      </c>
      <c r="B6335" s="144" t="s">
        <v>3424</v>
      </c>
      <c r="C6335" s="143" t="s">
        <v>11</v>
      </c>
      <c r="D6335" s="146">
        <v>51.69</v>
      </c>
    </row>
    <row r="6336" spans="1:4" ht="81">
      <c r="A6336" s="143">
        <v>87778</v>
      </c>
      <c r="B6336" s="144" t="s">
        <v>4687</v>
      </c>
      <c r="C6336" s="143" t="s">
        <v>11</v>
      </c>
      <c r="D6336" s="146">
        <v>93.97</v>
      </c>
    </row>
    <row r="6337" spans="1:4" ht="67.5">
      <c r="A6337" s="143">
        <v>87779</v>
      </c>
      <c r="B6337" s="144" t="s">
        <v>4688</v>
      </c>
      <c r="C6337" s="143" t="s">
        <v>11</v>
      </c>
      <c r="D6337" s="146">
        <v>56.97</v>
      </c>
    </row>
    <row r="6338" spans="1:4" ht="67.5">
      <c r="A6338" s="143">
        <v>87781</v>
      </c>
      <c r="B6338" s="144" t="s">
        <v>4689</v>
      </c>
      <c r="C6338" s="143" t="s">
        <v>11</v>
      </c>
      <c r="D6338" s="146">
        <v>61.24</v>
      </c>
    </row>
    <row r="6339" spans="1:4" ht="81">
      <c r="A6339" s="143">
        <v>87783</v>
      </c>
      <c r="B6339" s="144" t="s">
        <v>4690</v>
      </c>
      <c r="C6339" s="143" t="s">
        <v>11</v>
      </c>
      <c r="D6339" s="146">
        <v>119.53</v>
      </c>
    </row>
    <row r="6340" spans="1:4" ht="67.5">
      <c r="A6340" s="143">
        <v>87784</v>
      </c>
      <c r="B6340" s="144" t="s">
        <v>4691</v>
      </c>
      <c r="C6340" s="143" t="s">
        <v>11</v>
      </c>
      <c r="D6340" s="146">
        <v>65.44</v>
      </c>
    </row>
    <row r="6341" spans="1:4" ht="67.5">
      <c r="A6341" s="143">
        <v>87786</v>
      </c>
      <c r="B6341" s="144" t="s">
        <v>4692</v>
      </c>
      <c r="C6341" s="143" t="s">
        <v>11</v>
      </c>
      <c r="D6341" s="146">
        <v>70.8</v>
      </c>
    </row>
    <row r="6342" spans="1:4" ht="81">
      <c r="A6342" s="143">
        <v>87787</v>
      </c>
      <c r="B6342" s="144" t="s">
        <v>4693</v>
      </c>
      <c r="C6342" s="143" t="s">
        <v>11</v>
      </c>
      <c r="D6342" s="146">
        <v>145.08000000000001</v>
      </c>
    </row>
    <row r="6343" spans="1:4" ht="67.5">
      <c r="A6343" s="143">
        <v>87788</v>
      </c>
      <c r="B6343" s="144" t="s">
        <v>4694</v>
      </c>
      <c r="C6343" s="143" t="s">
        <v>11</v>
      </c>
      <c r="D6343" s="146">
        <v>82.25</v>
      </c>
    </row>
    <row r="6344" spans="1:4" ht="67.5">
      <c r="A6344" s="143">
        <v>87790</v>
      </c>
      <c r="B6344" s="144" t="s">
        <v>4695</v>
      </c>
      <c r="C6344" s="143" t="s">
        <v>11</v>
      </c>
      <c r="D6344" s="146">
        <v>88.14</v>
      </c>
    </row>
    <row r="6345" spans="1:4" ht="94.5">
      <c r="A6345" s="143">
        <v>87791</v>
      </c>
      <c r="B6345" s="144" t="s">
        <v>4696</v>
      </c>
      <c r="C6345" s="143" t="s">
        <v>11</v>
      </c>
      <c r="D6345" s="146">
        <v>167.11</v>
      </c>
    </row>
    <row r="6346" spans="1:4" ht="67.5">
      <c r="A6346" s="143">
        <v>87792</v>
      </c>
      <c r="B6346" s="144" t="s">
        <v>4697</v>
      </c>
      <c r="C6346" s="143" t="s">
        <v>11</v>
      </c>
      <c r="D6346" s="146">
        <v>34.299999999999997</v>
      </c>
    </row>
    <row r="6347" spans="1:4" ht="67.5">
      <c r="A6347" s="143">
        <v>87794</v>
      </c>
      <c r="B6347" s="144" t="s">
        <v>3461</v>
      </c>
      <c r="C6347" s="143" t="s">
        <v>11</v>
      </c>
      <c r="D6347" s="146">
        <v>37.270000000000003</v>
      </c>
    </row>
    <row r="6348" spans="1:4" ht="81">
      <c r="A6348" s="143">
        <v>87795</v>
      </c>
      <c r="B6348" s="144" t="s">
        <v>4698</v>
      </c>
      <c r="C6348" s="143" t="s">
        <v>11</v>
      </c>
      <c r="D6348" s="146">
        <v>76.41</v>
      </c>
    </row>
    <row r="6349" spans="1:4" ht="67.5">
      <c r="A6349" s="143">
        <v>87797</v>
      </c>
      <c r="B6349" s="144" t="s">
        <v>4699</v>
      </c>
      <c r="C6349" s="143" t="s">
        <v>11</v>
      </c>
      <c r="D6349" s="146">
        <v>42.4</v>
      </c>
    </row>
    <row r="6350" spans="1:4" ht="67.5">
      <c r="A6350" s="143">
        <v>87799</v>
      </c>
      <c r="B6350" s="144" t="s">
        <v>4700</v>
      </c>
      <c r="C6350" s="143" t="s">
        <v>11</v>
      </c>
      <c r="D6350" s="146">
        <v>46.39</v>
      </c>
    </row>
    <row r="6351" spans="1:4" ht="81">
      <c r="A6351" s="143">
        <v>87800</v>
      </c>
      <c r="B6351" s="144" t="s">
        <v>4701</v>
      </c>
      <c r="C6351" s="143" t="s">
        <v>11</v>
      </c>
      <c r="D6351" s="146">
        <v>100.48</v>
      </c>
    </row>
    <row r="6352" spans="1:4" ht="67.5">
      <c r="A6352" s="143">
        <v>87801</v>
      </c>
      <c r="B6352" s="144" t="s">
        <v>4702</v>
      </c>
      <c r="C6352" s="143" t="s">
        <v>11</v>
      </c>
      <c r="D6352" s="146">
        <v>50.5</v>
      </c>
    </row>
    <row r="6353" spans="1:4" ht="67.5">
      <c r="A6353" s="143">
        <v>87803</v>
      </c>
      <c r="B6353" s="144" t="s">
        <v>4703</v>
      </c>
      <c r="C6353" s="143" t="s">
        <v>11</v>
      </c>
      <c r="D6353" s="146">
        <v>55.5</v>
      </c>
    </row>
    <row r="6354" spans="1:4" ht="81">
      <c r="A6354" s="143">
        <v>87804</v>
      </c>
      <c r="B6354" s="144" t="s">
        <v>4704</v>
      </c>
      <c r="C6354" s="143" t="s">
        <v>11</v>
      </c>
      <c r="D6354" s="146">
        <v>124.55</v>
      </c>
    </row>
    <row r="6355" spans="1:4" ht="81">
      <c r="A6355" s="143">
        <v>87805</v>
      </c>
      <c r="B6355" s="144" t="s">
        <v>4705</v>
      </c>
      <c r="C6355" s="143" t="s">
        <v>11</v>
      </c>
      <c r="D6355" s="146">
        <v>57.43</v>
      </c>
    </row>
    <row r="6356" spans="1:4" ht="67.5">
      <c r="A6356" s="143">
        <v>87807</v>
      </c>
      <c r="B6356" s="144" t="s">
        <v>4706</v>
      </c>
      <c r="C6356" s="143" t="s">
        <v>11</v>
      </c>
      <c r="D6356" s="146">
        <v>62.94</v>
      </c>
    </row>
    <row r="6357" spans="1:4" ht="94.5">
      <c r="A6357" s="143">
        <v>87808</v>
      </c>
      <c r="B6357" s="144" t="s">
        <v>4707</v>
      </c>
      <c r="C6357" s="143" t="s">
        <v>11</v>
      </c>
      <c r="D6357" s="146">
        <v>136.22999999999999</v>
      </c>
    </row>
    <row r="6358" spans="1:4" ht="94.5">
      <c r="A6358" s="143">
        <v>87809</v>
      </c>
      <c r="B6358" s="144" t="s">
        <v>4708</v>
      </c>
      <c r="C6358" s="143" t="s">
        <v>11</v>
      </c>
      <c r="D6358" s="146">
        <v>71.08</v>
      </c>
    </row>
    <row r="6359" spans="1:4" ht="81">
      <c r="A6359" s="143">
        <v>87811</v>
      </c>
      <c r="B6359" s="144" t="s">
        <v>4709</v>
      </c>
      <c r="C6359" s="143" t="s">
        <v>11</v>
      </c>
      <c r="D6359" s="146">
        <v>74.05</v>
      </c>
    </row>
    <row r="6360" spans="1:4" ht="81">
      <c r="A6360" s="143">
        <v>87812</v>
      </c>
      <c r="B6360" s="144" t="s">
        <v>4710</v>
      </c>
      <c r="C6360" s="143" t="s">
        <v>11</v>
      </c>
      <c r="D6360" s="146">
        <v>112.83</v>
      </c>
    </row>
    <row r="6361" spans="1:4" ht="94.5">
      <c r="A6361" s="143">
        <v>87813</v>
      </c>
      <c r="B6361" s="144" t="s">
        <v>4711</v>
      </c>
      <c r="C6361" s="143" t="s">
        <v>11</v>
      </c>
      <c r="D6361" s="146">
        <v>79.180000000000007</v>
      </c>
    </row>
    <row r="6362" spans="1:4" ht="81">
      <c r="A6362" s="143">
        <v>87815</v>
      </c>
      <c r="B6362" s="144" t="s">
        <v>4712</v>
      </c>
      <c r="C6362" s="143" t="s">
        <v>11</v>
      </c>
      <c r="D6362" s="146">
        <v>83.17</v>
      </c>
    </row>
    <row r="6363" spans="1:4" ht="81">
      <c r="A6363" s="143">
        <v>87816</v>
      </c>
      <c r="B6363" s="144" t="s">
        <v>4713</v>
      </c>
      <c r="C6363" s="143" t="s">
        <v>11</v>
      </c>
      <c r="D6363" s="146">
        <v>136.9</v>
      </c>
    </row>
    <row r="6364" spans="1:4" ht="94.5">
      <c r="A6364" s="143">
        <v>87817</v>
      </c>
      <c r="B6364" s="144" t="s">
        <v>4714</v>
      </c>
      <c r="C6364" s="143" t="s">
        <v>11</v>
      </c>
      <c r="D6364" s="146">
        <v>86.92</v>
      </c>
    </row>
    <row r="6365" spans="1:4" ht="81">
      <c r="A6365" s="143">
        <v>87819</v>
      </c>
      <c r="B6365" s="144" t="s">
        <v>4715</v>
      </c>
      <c r="C6365" s="143" t="s">
        <v>11</v>
      </c>
      <c r="D6365" s="146">
        <v>91.92</v>
      </c>
    </row>
    <row r="6366" spans="1:4" ht="81">
      <c r="A6366" s="143">
        <v>87820</v>
      </c>
      <c r="B6366" s="144" t="s">
        <v>4716</v>
      </c>
      <c r="C6366" s="143" t="s">
        <v>11</v>
      </c>
      <c r="D6366" s="146">
        <v>160.97</v>
      </c>
    </row>
    <row r="6367" spans="1:4" ht="94.5">
      <c r="A6367" s="143">
        <v>87821</v>
      </c>
      <c r="B6367" s="144" t="s">
        <v>4717</v>
      </c>
      <c r="C6367" s="143" t="s">
        <v>11</v>
      </c>
      <c r="D6367" s="146">
        <v>123.01</v>
      </c>
    </row>
    <row r="6368" spans="1:4" ht="81">
      <c r="A6368" s="143">
        <v>87823</v>
      </c>
      <c r="B6368" s="144" t="s">
        <v>4718</v>
      </c>
      <c r="C6368" s="143" t="s">
        <v>11</v>
      </c>
      <c r="D6368" s="146">
        <v>128.52000000000001</v>
      </c>
    </row>
    <row r="6369" spans="1:4" ht="94.5">
      <c r="A6369" s="143">
        <v>87824</v>
      </c>
      <c r="B6369" s="144" t="s">
        <v>4719</v>
      </c>
      <c r="C6369" s="143" t="s">
        <v>11</v>
      </c>
      <c r="D6369" s="146">
        <v>201.45</v>
      </c>
    </row>
    <row r="6370" spans="1:4" ht="81">
      <c r="A6370" s="143">
        <v>87825</v>
      </c>
      <c r="B6370" s="144" t="s">
        <v>4720</v>
      </c>
      <c r="C6370" s="143" t="s">
        <v>11</v>
      </c>
      <c r="D6370" s="146">
        <v>57.97</v>
      </c>
    </row>
    <row r="6371" spans="1:4" ht="81">
      <c r="A6371" s="143">
        <v>87827</v>
      </c>
      <c r="B6371" s="144" t="s">
        <v>4721</v>
      </c>
      <c r="C6371" s="143" t="s">
        <v>11</v>
      </c>
      <c r="D6371" s="146">
        <v>61.61</v>
      </c>
    </row>
    <row r="6372" spans="1:4" ht="81">
      <c r="A6372" s="143">
        <v>87828</v>
      </c>
      <c r="B6372" s="144" t="s">
        <v>4722</v>
      </c>
      <c r="C6372" s="143" t="s">
        <v>11</v>
      </c>
      <c r="D6372" s="146">
        <v>110.62</v>
      </c>
    </row>
    <row r="6373" spans="1:4" ht="81">
      <c r="A6373" s="143">
        <v>87829</v>
      </c>
      <c r="B6373" s="144" t="s">
        <v>4723</v>
      </c>
      <c r="C6373" s="143" t="s">
        <v>11</v>
      </c>
      <c r="D6373" s="146">
        <v>67.22</v>
      </c>
    </row>
    <row r="6374" spans="1:4" ht="81">
      <c r="A6374" s="143">
        <v>87831</v>
      </c>
      <c r="B6374" s="144" t="s">
        <v>4724</v>
      </c>
      <c r="C6374" s="143" t="s">
        <v>11</v>
      </c>
      <c r="D6374" s="146">
        <v>72.099999999999994</v>
      </c>
    </row>
    <row r="6375" spans="1:4" ht="81">
      <c r="A6375" s="143">
        <v>87832</v>
      </c>
      <c r="B6375" s="144" t="s">
        <v>4725</v>
      </c>
      <c r="C6375" s="143" t="s">
        <v>11</v>
      </c>
      <c r="D6375" s="146">
        <v>139.35</v>
      </c>
    </row>
    <row r="6376" spans="1:4" ht="67.5">
      <c r="A6376" s="143">
        <v>87834</v>
      </c>
      <c r="B6376" s="144" t="s">
        <v>4726</v>
      </c>
      <c r="C6376" s="143" t="s">
        <v>11</v>
      </c>
      <c r="D6376" s="146">
        <v>228.67</v>
      </c>
    </row>
    <row r="6377" spans="1:4" ht="67.5">
      <c r="A6377" s="143">
        <v>87835</v>
      </c>
      <c r="B6377" s="144" t="s">
        <v>4727</v>
      </c>
      <c r="C6377" s="143" t="s">
        <v>11</v>
      </c>
      <c r="D6377" s="146">
        <v>157.76</v>
      </c>
    </row>
    <row r="6378" spans="1:4" ht="67.5">
      <c r="A6378" s="143">
        <v>87836</v>
      </c>
      <c r="B6378" s="144" t="s">
        <v>4728</v>
      </c>
      <c r="C6378" s="143" t="s">
        <v>11</v>
      </c>
      <c r="D6378" s="146">
        <v>221.86</v>
      </c>
    </row>
    <row r="6379" spans="1:4" ht="67.5">
      <c r="A6379" s="143">
        <v>87837</v>
      </c>
      <c r="B6379" s="144" t="s">
        <v>4729</v>
      </c>
      <c r="C6379" s="143" t="s">
        <v>11</v>
      </c>
      <c r="D6379" s="146">
        <v>151.91999999999999</v>
      </c>
    </row>
    <row r="6380" spans="1:4" ht="67.5">
      <c r="A6380" s="143">
        <v>87838</v>
      </c>
      <c r="B6380" s="144" t="s">
        <v>4730</v>
      </c>
      <c r="C6380" s="143" t="s">
        <v>11</v>
      </c>
      <c r="D6380" s="146">
        <v>235.2</v>
      </c>
    </row>
    <row r="6381" spans="1:4" ht="67.5">
      <c r="A6381" s="143">
        <v>87839</v>
      </c>
      <c r="B6381" s="144" t="s">
        <v>4731</v>
      </c>
      <c r="C6381" s="143" t="s">
        <v>11</v>
      </c>
      <c r="D6381" s="146">
        <v>162.27000000000001</v>
      </c>
    </row>
    <row r="6382" spans="1:4" ht="67.5">
      <c r="A6382" s="143">
        <v>87840</v>
      </c>
      <c r="B6382" s="144" t="s">
        <v>4732</v>
      </c>
      <c r="C6382" s="143" t="s">
        <v>11</v>
      </c>
      <c r="D6382" s="146">
        <v>226.92</v>
      </c>
    </row>
    <row r="6383" spans="1:4" ht="67.5">
      <c r="A6383" s="143">
        <v>87841</v>
      </c>
      <c r="B6383" s="144" t="s">
        <v>4733</v>
      </c>
      <c r="C6383" s="143" t="s">
        <v>11</v>
      </c>
      <c r="D6383" s="146">
        <v>154.96</v>
      </c>
    </row>
    <row r="6384" spans="1:4" ht="67.5">
      <c r="A6384" s="143">
        <v>87842</v>
      </c>
      <c r="B6384" s="144" t="s">
        <v>4734</v>
      </c>
      <c r="C6384" s="143" t="s">
        <v>11</v>
      </c>
      <c r="D6384" s="146">
        <v>233.9</v>
      </c>
    </row>
    <row r="6385" spans="1:4" ht="67.5">
      <c r="A6385" s="143">
        <v>87843</v>
      </c>
      <c r="B6385" s="144" t="s">
        <v>4735</v>
      </c>
      <c r="C6385" s="143" t="s">
        <v>11</v>
      </c>
      <c r="D6385" s="146">
        <v>169.47</v>
      </c>
    </row>
    <row r="6386" spans="1:4" ht="67.5">
      <c r="A6386" s="143">
        <v>87844</v>
      </c>
      <c r="B6386" s="144" t="s">
        <v>4736</v>
      </c>
      <c r="C6386" s="143" t="s">
        <v>11</v>
      </c>
      <c r="D6386" s="146">
        <v>221.73</v>
      </c>
    </row>
    <row r="6387" spans="1:4" ht="67.5">
      <c r="A6387" s="143">
        <v>87845</v>
      </c>
      <c r="B6387" s="144" t="s">
        <v>4737</v>
      </c>
      <c r="C6387" s="143" t="s">
        <v>11</v>
      </c>
      <c r="D6387" s="146">
        <v>158.29</v>
      </c>
    </row>
    <row r="6388" spans="1:4" ht="67.5">
      <c r="A6388" s="143">
        <v>87846</v>
      </c>
      <c r="B6388" s="144" t="s">
        <v>4738</v>
      </c>
      <c r="C6388" s="143" t="s">
        <v>11</v>
      </c>
      <c r="D6388" s="146">
        <v>246.55</v>
      </c>
    </row>
    <row r="6389" spans="1:4" ht="67.5">
      <c r="A6389" s="143">
        <v>87847</v>
      </c>
      <c r="B6389" s="144" t="s">
        <v>4739</v>
      </c>
      <c r="C6389" s="143" t="s">
        <v>11</v>
      </c>
      <c r="D6389" s="146">
        <v>175.64</v>
      </c>
    </row>
    <row r="6390" spans="1:4" ht="67.5">
      <c r="A6390" s="143">
        <v>87848</v>
      </c>
      <c r="B6390" s="144" t="s">
        <v>4740</v>
      </c>
      <c r="C6390" s="143" t="s">
        <v>11</v>
      </c>
      <c r="D6390" s="146">
        <v>238.77</v>
      </c>
    </row>
    <row r="6391" spans="1:4" ht="67.5">
      <c r="A6391" s="143">
        <v>87849</v>
      </c>
      <c r="B6391" s="144" t="s">
        <v>4741</v>
      </c>
      <c r="C6391" s="143" t="s">
        <v>11</v>
      </c>
      <c r="D6391" s="146">
        <v>168.84</v>
      </c>
    </row>
    <row r="6392" spans="1:4" ht="67.5">
      <c r="A6392" s="143">
        <v>87850</v>
      </c>
      <c r="B6392" s="144" t="s">
        <v>4742</v>
      </c>
      <c r="C6392" s="143" t="s">
        <v>11</v>
      </c>
      <c r="D6392" s="146">
        <v>253.11</v>
      </c>
    </row>
    <row r="6393" spans="1:4" ht="67.5">
      <c r="A6393" s="143">
        <v>87851</v>
      </c>
      <c r="B6393" s="144" t="s">
        <v>4743</v>
      </c>
      <c r="C6393" s="143" t="s">
        <v>11</v>
      </c>
      <c r="D6393" s="146">
        <v>180.18</v>
      </c>
    </row>
    <row r="6394" spans="1:4" ht="67.5">
      <c r="A6394" s="143">
        <v>87852</v>
      </c>
      <c r="B6394" s="144" t="s">
        <v>4744</v>
      </c>
      <c r="C6394" s="143" t="s">
        <v>11</v>
      </c>
      <c r="D6394" s="146">
        <v>243.82</v>
      </c>
    </row>
    <row r="6395" spans="1:4" ht="67.5">
      <c r="A6395" s="143">
        <v>87853</v>
      </c>
      <c r="B6395" s="144" t="s">
        <v>4745</v>
      </c>
      <c r="C6395" s="143" t="s">
        <v>11</v>
      </c>
      <c r="D6395" s="146">
        <v>171.85</v>
      </c>
    </row>
    <row r="6396" spans="1:4" ht="67.5">
      <c r="A6396" s="143">
        <v>87854</v>
      </c>
      <c r="B6396" s="144" t="s">
        <v>4746</v>
      </c>
      <c r="C6396" s="143" t="s">
        <v>11</v>
      </c>
      <c r="D6396" s="146">
        <v>251.78</v>
      </c>
    </row>
    <row r="6397" spans="1:4" ht="67.5">
      <c r="A6397" s="143">
        <v>87855</v>
      </c>
      <c r="B6397" s="144" t="s">
        <v>4747</v>
      </c>
      <c r="C6397" s="143" t="s">
        <v>11</v>
      </c>
      <c r="D6397" s="146">
        <v>187.38</v>
      </c>
    </row>
    <row r="6398" spans="1:4" ht="67.5">
      <c r="A6398" s="143">
        <v>87856</v>
      </c>
      <c r="B6398" s="144" t="s">
        <v>4748</v>
      </c>
      <c r="C6398" s="143" t="s">
        <v>11</v>
      </c>
      <c r="D6398" s="146">
        <v>238.65</v>
      </c>
    </row>
    <row r="6399" spans="1:4" ht="67.5">
      <c r="A6399" s="143">
        <v>87857</v>
      </c>
      <c r="B6399" s="144" t="s">
        <v>4749</v>
      </c>
      <c r="C6399" s="143" t="s">
        <v>11</v>
      </c>
      <c r="D6399" s="146">
        <v>175.19</v>
      </c>
    </row>
    <row r="6400" spans="1:4" ht="54">
      <c r="A6400" s="143">
        <v>87858</v>
      </c>
      <c r="B6400" s="144" t="s">
        <v>4750</v>
      </c>
      <c r="C6400" s="143" t="s">
        <v>11</v>
      </c>
      <c r="D6400" s="146">
        <v>165.47</v>
      </c>
    </row>
    <row r="6401" spans="1:4" ht="54">
      <c r="A6401" s="143">
        <v>87859</v>
      </c>
      <c r="B6401" s="144" t="s">
        <v>4751</v>
      </c>
      <c r="C6401" s="143" t="s">
        <v>11</v>
      </c>
      <c r="D6401" s="146">
        <v>188.06</v>
      </c>
    </row>
    <row r="6402" spans="1:4" ht="94.5">
      <c r="A6402" s="143">
        <v>89048</v>
      </c>
      <c r="B6402" s="144" t="s">
        <v>4752</v>
      </c>
      <c r="C6402" s="143" t="s">
        <v>11</v>
      </c>
      <c r="D6402" s="146">
        <v>32.35</v>
      </c>
    </row>
    <row r="6403" spans="1:4" ht="67.5">
      <c r="A6403" s="143">
        <v>89049</v>
      </c>
      <c r="B6403" s="144" t="s">
        <v>4753</v>
      </c>
      <c r="C6403" s="143" t="s">
        <v>11</v>
      </c>
      <c r="D6403" s="146">
        <v>21.23</v>
      </c>
    </row>
    <row r="6404" spans="1:4" ht="94.5">
      <c r="A6404" s="143">
        <v>89173</v>
      </c>
      <c r="B6404" s="144" t="s">
        <v>3426</v>
      </c>
      <c r="C6404" s="143" t="s">
        <v>11</v>
      </c>
      <c r="D6404" s="146">
        <v>31.9</v>
      </c>
    </row>
    <row r="6405" spans="1:4" ht="81">
      <c r="A6405" s="143">
        <v>90406</v>
      </c>
      <c r="B6405" s="144" t="s">
        <v>4754</v>
      </c>
      <c r="C6405" s="143" t="s">
        <v>11</v>
      </c>
      <c r="D6405" s="146">
        <v>40.03</v>
      </c>
    </row>
    <row r="6406" spans="1:4" ht="67.5">
      <c r="A6406" s="143">
        <v>90407</v>
      </c>
      <c r="B6406" s="144" t="s">
        <v>4755</v>
      </c>
      <c r="C6406" s="143" t="s">
        <v>11</v>
      </c>
      <c r="D6406" s="146">
        <v>43.84</v>
      </c>
    </row>
    <row r="6407" spans="1:4" ht="81">
      <c r="A6407" s="143">
        <v>90408</v>
      </c>
      <c r="B6407" s="144" t="s">
        <v>4756</v>
      </c>
      <c r="C6407" s="143" t="s">
        <v>11</v>
      </c>
      <c r="D6407" s="146">
        <v>28.19</v>
      </c>
    </row>
    <row r="6408" spans="1:4" ht="67.5">
      <c r="A6408" s="143">
        <v>90409</v>
      </c>
      <c r="B6408" s="144" t="s">
        <v>4757</v>
      </c>
      <c r="C6408" s="143" t="s">
        <v>11</v>
      </c>
      <c r="D6408" s="146">
        <v>30.35</v>
      </c>
    </row>
    <row r="6409" spans="1:4" ht="67.5">
      <c r="A6409" s="143">
        <v>87242</v>
      </c>
      <c r="B6409" s="144" t="s">
        <v>3255</v>
      </c>
      <c r="C6409" s="143" t="s">
        <v>11</v>
      </c>
      <c r="D6409" s="146">
        <v>223.33</v>
      </c>
    </row>
    <row r="6410" spans="1:4" ht="67.5">
      <c r="A6410" s="143">
        <v>87243</v>
      </c>
      <c r="B6410" s="144" t="s">
        <v>3256</v>
      </c>
      <c r="C6410" s="143" t="s">
        <v>11</v>
      </c>
      <c r="D6410" s="146">
        <v>206.24</v>
      </c>
    </row>
    <row r="6411" spans="1:4" ht="67.5">
      <c r="A6411" s="143">
        <v>87244</v>
      </c>
      <c r="B6411" s="144" t="s">
        <v>4758</v>
      </c>
      <c r="C6411" s="143" t="s">
        <v>11</v>
      </c>
      <c r="D6411" s="146">
        <v>216.09</v>
      </c>
    </row>
    <row r="6412" spans="1:4" ht="67.5">
      <c r="A6412" s="143">
        <v>87245</v>
      </c>
      <c r="B6412" s="144" t="s">
        <v>4759</v>
      </c>
      <c r="C6412" s="143" t="s">
        <v>11</v>
      </c>
      <c r="D6412" s="146">
        <v>258.17</v>
      </c>
    </row>
    <row r="6413" spans="1:4" ht="67.5">
      <c r="A6413" s="143">
        <v>87264</v>
      </c>
      <c r="B6413" s="144" t="s">
        <v>6613</v>
      </c>
      <c r="C6413" s="143" t="s">
        <v>11</v>
      </c>
      <c r="D6413" s="146">
        <v>64.709999999999994</v>
      </c>
    </row>
    <row r="6414" spans="1:4" ht="67.5">
      <c r="A6414" s="143">
        <v>87265</v>
      </c>
      <c r="B6414" s="144" t="s">
        <v>6614</v>
      </c>
      <c r="C6414" s="143" t="s">
        <v>11</v>
      </c>
      <c r="D6414" s="146">
        <v>58.35</v>
      </c>
    </row>
    <row r="6415" spans="1:4" ht="67.5">
      <c r="A6415" s="143">
        <v>87266</v>
      </c>
      <c r="B6415" s="144" t="s">
        <v>6615</v>
      </c>
      <c r="C6415" s="143" t="s">
        <v>11</v>
      </c>
      <c r="D6415" s="146">
        <v>66.95</v>
      </c>
    </row>
    <row r="6416" spans="1:4" ht="67.5">
      <c r="A6416" s="143">
        <v>87267</v>
      </c>
      <c r="B6416" s="144" t="s">
        <v>6616</v>
      </c>
      <c r="C6416" s="143" t="s">
        <v>11</v>
      </c>
      <c r="D6416" s="146">
        <v>64.16</v>
      </c>
    </row>
    <row r="6417" spans="1:4" ht="67.5">
      <c r="A6417" s="143">
        <v>87268</v>
      </c>
      <c r="B6417" s="144" t="s">
        <v>6617</v>
      </c>
      <c r="C6417" s="143" t="s">
        <v>11</v>
      </c>
      <c r="D6417" s="146">
        <v>68.400000000000006</v>
      </c>
    </row>
    <row r="6418" spans="1:4" ht="67.5">
      <c r="A6418" s="143">
        <v>87269</v>
      </c>
      <c r="B6418" s="144" t="s">
        <v>6618</v>
      </c>
      <c r="C6418" s="143" t="s">
        <v>11</v>
      </c>
      <c r="D6418" s="146">
        <v>61.47</v>
      </c>
    </row>
    <row r="6419" spans="1:4" ht="67.5">
      <c r="A6419" s="143">
        <v>87270</v>
      </c>
      <c r="B6419" s="144" t="s">
        <v>6619</v>
      </c>
      <c r="C6419" s="143" t="s">
        <v>11</v>
      </c>
      <c r="D6419" s="146">
        <v>70.27</v>
      </c>
    </row>
    <row r="6420" spans="1:4" ht="67.5">
      <c r="A6420" s="143">
        <v>87271</v>
      </c>
      <c r="B6420" s="144" t="s">
        <v>6620</v>
      </c>
      <c r="C6420" s="143" t="s">
        <v>11</v>
      </c>
      <c r="D6420" s="146">
        <v>66.930000000000007</v>
      </c>
    </row>
    <row r="6421" spans="1:4" ht="67.5">
      <c r="A6421" s="143">
        <v>87272</v>
      </c>
      <c r="B6421" s="144" t="s">
        <v>6621</v>
      </c>
      <c r="C6421" s="143" t="s">
        <v>11</v>
      </c>
      <c r="D6421" s="146">
        <v>72.45</v>
      </c>
    </row>
    <row r="6422" spans="1:4" ht="67.5">
      <c r="A6422" s="143">
        <v>87273</v>
      </c>
      <c r="B6422" s="144" t="s">
        <v>6622</v>
      </c>
      <c r="C6422" s="143" t="s">
        <v>11</v>
      </c>
      <c r="D6422" s="146">
        <v>64.010000000000005</v>
      </c>
    </row>
    <row r="6423" spans="1:4" ht="67.5">
      <c r="A6423" s="143">
        <v>87274</v>
      </c>
      <c r="B6423" s="144" t="s">
        <v>6623</v>
      </c>
      <c r="C6423" s="143" t="s">
        <v>11</v>
      </c>
      <c r="D6423" s="146">
        <v>73.77</v>
      </c>
    </row>
    <row r="6424" spans="1:4" ht="67.5">
      <c r="A6424" s="143">
        <v>87275</v>
      </c>
      <c r="B6424" s="144" t="s">
        <v>6624</v>
      </c>
      <c r="C6424" s="143" t="s">
        <v>11</v>
      </c>
      <c r="D6424" s="146">
        <v>70.930000000000007</v>
      </c>
    </row>
    <row r="6425" spans="1:4" ht="67.5">
      <c r="A6425" s="143">
        <v>88786</v>
      </c>
      <c r="B6425" s="144" t="s">
        <v>4760</v>
      </c>
      <c r="C6425" s="143" t="s">
        <v>11</v>
      </c>
      <c r="D6425" s="146">
        <v>319.44</v>
      </c>
    </row>
    <row r="6426" spans="1:4" ht="67.5">
      <c r="A6426" s="143">
        <v>88787</v>
      </c>
      <c r="B6426" s="144" t="s">
        <v>4761</v>
      </c>
      <c r="C6426" s="143" t="s">
        <v>11</v>
      </c>
      <c r="D6426" s="146">
        <v>297.01</v>
      </c>
    </row>
    <row r="6427" spans="1:4" ht="67.5">
      <c r="A6427" s="143">
        <v>88788</v>
      </c>
      <c r="B6427" s="144" t="s">
        <v>4762</v>
      </c>
      <c r="C6427" s="143" t="s">
        <v>11</v>
      </c>
      <c r="D6427" s="146">
        <v>306.86</v>
      </c>
    </row>
    <row r="6428" spans="1:4" ht="67.5">
      <c r="A6428" s="143">
        <v>88789</v>
      </c>
      <c r="B6428" s="144" t="s">
        <v>4763</v>
      </c>
      <c r="C6428" s="143" t="s">
        <v>11</v>
      </c>
      <c r="D6428" s="146">
        <v>367.26</v>
      </c>
    </row>
    <row r="6429" spans="1:4" ht="94.5">
      <c r="A6429" s="143">
        <v>89045</v>
      </c>
      <c r="B6429" s="144" t="s">
        <v>11508</v>
      </c>
      <c r="C6429" s="143" t="s">
        <v>11</v>
      </c>
      <c r="D6429" s="146">
        <v>64.540000000000006</v>
      </c>
    </row>
    <row r="6430" spans="1:4" ht="94.5">
      <c r="A6430" s="143">
        <v>89170</v>
      </c>
      <c r="B6430" s="144" t="s">
        <v>11509</v>
      </c>
      <c r="C6430" s="143" t="s">
        <v>11</v>
      </c>
      <c r="D6430" s="146">
        <v>62.94</v>
      </c>
    </row>
    <row r="6431" spans="1:4" ht="81">
      <c r="A6431" s="143">
        <v>93392</v>
      </c>
      <c r="B6431" s="144" t="s">
        <v>6625</v>
      </c>
      <c r="C6431" s="143" t="s">
        <v>11</v>
      </c>
      <c r="D6431" s="146">
        <v>54.82</v>
      </c>
    </row>
    <row r="6432" spans="1:4" ht="81">
      <c r="A6432" s="143">
        <v>93393</v>
      </c>
      <c r="B6432" s="144" t="s">
        <v>6626</v>
      </c>
      <c r="C6432" s="143" t="s">
        <v>11</v>
      </c>
      <c r="D6432" s="146">
        <v>48.55</v>
      </c>
    </row>
    <row r="6433" spans="1:4" ht="81">
      <c r="A6433" s="143">
        <v>93394</v>
      </c>
      <c r="B6433" s="144" t="s">
        <v>6627</v>
      </c>
      <c r="C6433" s="143" t="s">
        <v>11</v>
      </c>
      <c r="D6433" s="146">
        <v>57.06</v>
      </c>
    </row>
    <row r="6434" spans="1:4" ht="81">
      <c r="A6434" s="143">
        <v>93395</v>
      </c>
      <c r="B6434" s="144" t="s">
        <v>6628</v>
      </c>
      <c r="C6434" s="143" t="s">
        <v>11</v>
      </c>
      <c r="D6434" s="146">
        <v>54.27</v>
      </c>
    </row>
    <row r="6435" spans="1:4" ht="81">
      <c r="A6435" s="143">
        <v>99194</v>
      </c>
      <c r="B6435" s="144" t="s">
        <v>6629</v>
      </c>
      <c r="C6435" s="143" t="s">
        <v>11</v>
      </c>
      <c r="D6435" s="146">
        <v>64.88</v>
      </c>
    </row>
    <row r="6436" spans="1:4" ht="81">
      <c r="A6436" s="143">
        <v>99195</v>
      </c>
      <c r="B6436" s="144" t="s">
        <v>6630</v>
      </c>
      <c r="C6436" s="143" t="s">
        <v>11</v>
      </c>
      <c r="D6436" s="146">
        <v>58.61</v>
      </c>
    </row>
    <row r="6437" spans="1:4" ht="81">
      <c r="A6437" s="143">
        <v>99196</v>
      </c>
      <c r="B6437" s="144" t="s">
        <v>6631</v>
      </c>
      <c r="C6437" s="143" t="s">
        <v>11</v>
      </c>
      <c r="D6437" s="146">
        <v>67.12</v>
      </c>
    </row>
    <row r="6438" spans="1:4" ht="81">
      <c r="A6438" s="143">
        <v>99198</v>
      </c>
      <c r="B6438" s="144" t="s">
        <v>6632</v>
      </c>
      <c r="C6438" s="143" t="s">
        <v>11</v>
      </c>
      <c r="D6438" s="146">
        <v>64.33</v>
      </c>
    </row>
    <row r="6439" spans="1:4" ht="54">
      <c r="A6439" s="143">
        <v>101965</v>
      </c>
      <c r="B6439" s="144" t="s">
        <v>11510</v>
      </c>
      <c r="C6439" s="143" t="s">
        <v>10</v>
      </c>
      <c r="D6439" s="146">
        <v>120.56</v>
      </c>
    </row>
    <row r="6440" spans="1:4" ht="40.5">
      <c r="A6440" s="143">
        <v>101966</v>
      </c>
      <c r="B6440" s="144" t="s">
        <v>11511</v>
      </c>
      <c r="C6440" s="143" t="s">
        <v>10</v>
      </c>
      <c r="D6440" s="146">
        <v>159.30000000000001</v>
      </c>
    </row>
    <row r="6441" spans="1:4" ht="27">
      <c r="A6441" s="143">
        <v>101979</v>
      </c>
      <c r="B6441" s="144" t="s">
        <v>11512</v>
      </c>
      <c r="C6441" s="143" t="s">
        <v>10</v>
      </c>
      <c r="D6441" s="146">
        <v>56.73</v>
      </c>
    </row>
    <row r="6442" spans="1:4" ht="40.5">
      <c r="A6442" s="143">
        <v>96112</v>
      </c>
      <c r="B6442" s="144" t="s">
        <v>6633</v>
      </c>
      <c r="C6442" s="143" t="s">
        <v>11</v>
      </c>
      <c r="D6442" s="146">
        <v>119.81</v>
      </c>
    </row>
    <row r="6443" spans="1:4" ht="40.5">
      <c r="A6443" s="143">
        <v>96117</v>
      </c>
      <c r="B6443" s="144" t="s">
        <v>6634</v>
      </c>
      <c r="C6443" s="143" t="s">
        <v>11</v>
      </c>
      <c r="D6443" s="146">
        <v>154.4</v>
      </c>
    </row>
    <row r="6444" spans="1:4" ht="27">
      <c r="A6444" s="143">
        <v>96122</v>
      </c>
      <c r="B6444" s="144" t="s">
        <v>6635</v>
      </c>
      <c r="C6444" s="143" t="s">
        <v>10</v>
      </c>
      <c r="D6444" s="146">
        <v>36.56</v>
      </c>
    </row>
    <row r="6445" spans="1:4" ht="27">
      <c r="A6445" s="143">
        <v>96109</v>
      </c>
      <c r="B6445" s="144" t="s">
        <v>6636</v>
      </c>
      <c r="C6445" s="143" t="s">
        <v>11</v>
      </c>
      <c r="D6445" s="146">
        <v>38.96</v>
      </c>
    </row>
    <row r="6446" spans="1:4" ht="40.5">
      <c r="A6446" s="143">
        <v>96110</v>
      </c>
      <c r="B6446" s="144" t="s">
        <v>6637</v>
      </c>
      <c r="C6446" s="143" t="s">
        <v>11</v>
      </c>
      <c r="D6446" s="146">
        <v>77.42</v>
      </c>
    </row>
    <row r="6447" spans="1:4" ht="27">
      <c r="A6447" s="143">
        <v>96113</v>
      </c>
      <c r="B6447" s="144" t="s">
        <v>6638</v>
      </c>
      <c r="C6447" s="143" t="s">
        <v>11</v>
      </c>
      <c r="D6447" s="146">
        <v>35.07</v>
      </c>
    </row>
    <row r="6448" spans="1:4" ht="40.5">
      <c r="A6448" s="143">
        <v>96114</v>
      </c>
      <c r="B6448" s="144" t="s">
        <v>6639</v>
      </c>
      <c r="C6448" s="143" t="s">
        <v>11</v>
      </c>
      <c r="D6448" s="146">
        <v>83.77</v>
      </c>
    </row>
    <row r="6449" spans="1:4" ht="27">
      <c r="A6449" s="143">
        <v>96120</v>
      </c>
      <c r="B6449" s="144" t="s">
        <v>6640</v>
      </c>
      <c r="C6449" s="143" t="s">
        <v>10</v>
      </c>
      <c r="D6449" s="146">
        <v>2.89</v>
      </c>
    </row>
    <row r="6450" spans="1:4" ht="40.5">
      <c r="A6450" s="143">
        <v>96123</v>
      </c>
      <c r="B6450" s="144" t="s">
        <v>6641</v>
      </c>
      <c r="C6450" s="143" t="s">
        <v>10</v>
      </c>
      <c r="D6450" s="146">
        <v>36.22</v>
      </c>
    </row>
    <row r="6451" spans="1:4" ht="27">
      <c r="A6451" s="143">
        <v>99054</v>
      </c>
      <c r="B6451" s="144" t="s">
        <v>6642</v>
      </c>
      <c r="C6451" s="143" t="s">
        <v>11</v>
      </c>
      <c r="D6451" s="146">
        <v>47.25</v>
      </c>
    </row>
    <row r="6452" spans="1:4" ht="40.5">
      <c r="A6452" s="143">
        <v>96111</v>
      </c>
      <c r="B6452" s="144" t="s">
        <v>6643</v>
      </c>
      <c r="C6452" s="143" t="s">
        <v>11</v>
      </c>
      <c r="D6452" s="146">
        <v>70.459999999999994</v>
      </c>
    </row>
    <row r="6453" spans="1:4" ht="40.5">
      <c r="A6453" s="143">
        <v>96116</v>
      </c>
      <c r="B6453" s="144" t="s">
        <v>6644</v>
      </c>
      <c r="C6453" s="143" t="s">
        <v>11</v>
      </c>
      <c r="D6453" s="146">
        <v>79.88</v>
      </c>
    </row>
    <row r="6454" spans="1:4" ht="27">
      <c r="A6454" s="143">
        <v>96121</v>
      </c>
      <c r="B6454" s="144" t="s">
        <v>6645</v>
      </c>
      <c r="C6454" s="143" t="s">
        <v>10</v>
      </c>
      <c r="D6454" s="146">
        <v>11.72</v>
      </c>
    </row>
    <row r="6455" spans="1:4" ht="40.5">
      <c r="A6455" s="143">
        <v>96485</v>
      </c>
      <c r="B6455" s="144" t="s">
        <v>6646</v>
      </c>
      <c r="C6455" s="143" t="s">
        <v>11</v>
      </c>
      <c r="D6455" s="146">
        <v>83.27</v>
      </c>
    </row>
    <row r="6456" spans="1:4" ht="40.5">
      <c r="A6456" s="143">
        <v>96486</v>
      </c>
      <c r="B6456" s="144" t="s">
        <v>6647</v>
      </c>
      <c r="C6456" s="143" t="s">
        <v>11</v>
      </c>
      <c r="D6456" s="146">
        <v>93.47</v>
      </c>
    </row>
    <row r="6457" spans="1:4" ht="54">
      <c r="A6457" s="143">
        <v>91514</v>
      </c>
      <c r="B6457" s="144" t="s">
        <v>4764</v>
      </c>
      <c r="C6457" s="143" t="s">
        <v>11</v>
      </c>
      <c r="D6457" s="146">
        <v>5.31</v>
      </c>
    </row>
    <row r="6458" spans="1:4" ht="54">
      <c r="A6458" s="143">
        <v>91515</v>
      </c>
      <c r="B6458" s="144" t="s">
        <v>4765</v>
      </c>
      <c r="C6458" s="143" t="s">
        <v>11</v>
      </c>
      <c r="D6458" s="146">
        <v>7.01</v>
      </c>
    </row>
    <row r="6459" spans="1:4" ht="54">
      <c r="A6459" s="143">
        <v>91516</v>
      </c>
      <c r="B6459" s="144" t="s">
        <v>4766</v>
      </c>
      <c r="C6459" s="143" t="s">
        <v>11</v>
      </c>
      <c r="D6459" s="146">
        <v>10.210000000000001</v>
      </c>
    </row>
    <row r="6460" spans="1:4" ht="54">
      <c r="A6460" s="143">
        <v>91517</v>
      </c>
      <c r="B6460" s="144" t="s">
        <v>4767</v>
      </c>
      <c r="C6460" s="143" t="s">
        <v>11</v>
      </c>
      <c r="D6460" s="146">
        <v>11.36</v>
      </c>
    </row>
    <row r="6461" spans="1:4" ht="54">
      <c r="A6461" s="143">
        <v>91519</v>
      </c>
      <c r="B6461" s="144" t="s">
        <v>4768</v>
      </c>
      <c r="C6461" s="143" t="s">
        <v>11</v>
      </c>
      <c r="D6461" s="146">
        <v>13.03</v>
      </c>
    </row>
    <row r="6462" spans="1:4" ht="40.5">
      <c r="A6462" s="143">
        <v>91520</v>
      </c>
      <c r="B6462" s="144" t="s">
        <v>4769</v>
      </c>
      <c r="C6462" s="143" t="s">
        <v>11</v>
      </c>
      <c r="D6462" s="146">
        <v>1.96</v>
      </c>
    </row>
    <row r="6463" spans="1:4" ht="40.5">
      <c r="A6463" s="143">
        <v>91522</v>
      </c>
      <c r="B6463" s="144" t="s">
        <v>3257</v>
      </c>
      <c r="C6463" s="143" t="s">
        <v>11</v>
      </c>
      <c r="D6463" s="146">
        <v>2.34</v>
      </c>
    </row>
    <row r="6464" spans="1:4" ht="40.5">
      <c r="A6464" s="143">
        <v>91525</v>
      </c>
      <c r="B6464" s="144" t="s">
        <v>4770</v>
      </c>
      <c r="C6464" s="143" t="s">
        <v>11</v>
      </c>
      <c r="D6464" s="146">
        <v>4.58</v>
      </c>
    </row>
    <row r="6465" spans="1:4" ht="81">
      <c r="A6465" s="143">
        <v>87280</v>
      </c>
      <c r="B6465" s="144" t="s">
        <v>7404</v>
      </c>
      <c r="C6465" s="143" t="s">
        <v>12</v>
      </c>
      <c r="D6465" s="146">
        <v>429.48</v>
      </c>
    </row>
    <row r="6466" spans="1:4" ht="81">
      <c r="A6466" s="143">
        <v>87281</v>
      </c>
      <c r="B6466" s="144" t="s">
        <v>7405</v>
      </c>
      <c r="C6466" s="143" t="s">
        <v>12</v>
      </c>
      <c r="D6466" s="146">
        <v>428.7</v>
      </c>
    </row>
    <row r="6467" spans="1:4" ht="81">
      <c r="A6467" s="143">
        <v>87283</v>
      </c>
      <c r="B6467" s="144" t="s">
        <v>7406</v>
      </c>
      <c r="C6467" s="143" t="s">
        <v>12</v>
      </c>
      <c r="D6467" s="146">
        <v>451.38</v>
      </c>
    </row>
    <row r="6468" spans="1:4" ht="81">
      <c r="A6468" s="143">
        <v>87284</v>
      </c>
      <c r="B6468" s="144" t="s">
        <v>7407</v>
      </c>
      <c r="C6468" s="143" t="s">
        <v>12</v>
      </c>
      <c r="D6468" s="146">
        <v>448.92</v>
      </c>
    </row>
    <row r="6469" spans="1:4" ht="67.5">
      <c r="A6469" s="143">
        <v>87286</v>
      </c>
      <c r="B6469" s="144" t="s">
        <v>7408</v>
      </c>
      <c r="C6469" s="143" t="s">
        <v>12</v>
      </c>
      <c r="D6469" s="146">
        <v>539.11</v>
      </c>
    </row>
    <row r="6470" spans="1:4" ht="67.5">
      <c r="A6470" s="143">
        <v>87287</v>
      </c>
      <c r="B6470" s="144" t="s">
        <v>7409</v>
      </c>
      <c r="C6470" s="143" t="s">
        <v>12</v>
      </c>
      <c r="D6470" s="146">
        <v>532.20000000000005</v>
      </c>
    </row>
    <row r="6471" spans="1:4" ht="67.5">
      <c r="A6471" s="143">
        <v>87289</v>
      </c>
      <c r="B6471" s="144" t="s">
        <v>7410</v>
      </c>
      <c r="C6471" s="143" t="s">
        <v>12</v>
      </c>
      <c r="D6471" s="146">
        <v>513.49</v>
      </c>
    </row>
    <row r="6472" spans="1:4" ht="67.5">
      <c r="A6472" s="143">
        <v>87290</v>
      </c>
      <c r="B6472" s="144" t="s">
        <v>7411</v>
      </c>
      <c r="C6472" s="143" t="s">
        <v>12</v>
      </c>
      <c r="D6472" s="146">
        <v>510.61</v>
      </c>
    </row>
    <row r="6473" spans="1:4" ht="67.5">
      <c r="A6473" s="143">
        <v>87292</v>
      </c>
      <c r="B6473" s="144" t="s">
        <v>7412</v>
      </c>
      <c r="C6473" s="143" t="s">
        <v>12</v>
      </c>
      <c r="D6473" s="146">
        <v>522.08000000000004</v>
      </c>
    </row>
    <row r="6474" spans="1:4" ht="67.5">
      <c r="A6474" s="143">
        <v>87294</v>
      </c>
      <c r="B6474" s="144" t="s">
        <v>7413</v>
      </c>
      <c r="C6474" s="143" t="s">
        <v>12</v>
      </c>
      <c r="D6474" s="146">
        <v>499.82</v>
      </c>
    </row>
    <row r="6475" spans="1:4" ht="67.5">
      <c r="A6475" s="143">
        <v>87295</v>
      </c>
      <c r="B6475" s="144" t="s">
        <v>7414</v>
      </c>
      <c r="C6475" s="143" t="s">
        <v>12</v>
      </c>
      <c r="D6475" s="146">
        <v>496.07</v>
      </c>
    </row>
    <row r="6476" spans="1:4" ht="67.5">
      <c r="A6476" s="143">
        <v>87296</v>
      </c>
      <c r="B6476" s="144" t="s">
        <v>7415</v>
      </c>
      <c r="C6476" s="143" t="s">
        <v>12</v>
      </c>
      <c r="D6476" s="146">
        <v>481.33</v>
      </c>
    </row>
    <row r="6477" spans="1:4" ht="54">
      <c r="A6477" s="143">
        <v>87298</v>
      </c>
      <c r="B6477" s="144" t="s">
        <v>7416</v>
      </c>
      <c r="C6477" s="143" t="s">
        <v>12</v>
      </c>
      <c r="D6477" s="146">
        <v>694.02</v>
      </c>
    </row>
    <row r="6478" spans="1:4" ht="54">
      <c r="A6478" s="143">
        <v>87299</v>
      </c>
      <c r="B6478" s="144" t="s">
        <v>7417</v>
      </c>
      <c r="C6478" s="143" t="s">
        <v>12</v>
      </c>
      <c r="D6478" s="146">
        <v>443.33</v>
      </c>
    </row>
    <row r="6479" spans="1:4" ht="54">
      <c r="A6479" s="143">
        <v>87301</v>
      </c>
      <c r="B6479" s="144" t="s">
        <v>7418</v>
      </c>
      <c r="C6479" s="143" t="s">
        <v>12</v>
      </c>
      <c r="D6479" s="146">
        <v>615.28</v>
      </c>
    </row>
    <row r="6480" spans="1:4" ht="54">
      <c r="A6480" s="143">
        <v>87302</v>
      </c>
      <c r="B6480" s="144" t="s">
        <v>7419</v>
      </c>
      <c r="C6480" s="143" t="s">
        <v>12</v>
      </c>
      <c r="D6480" s="146">
        <v>612.91</v>
      </c>
    </row>
    <row r="6481" spans="1:4" ht="54">
      <c r="A6481" s="143">
        <v>87304</v>
      </c>
      <c r="B6481" s="144" t="s">
        <v>7420</v>
      </c>
      <c r="C6481" s="143" t="s">
        <v>12</v>
      </c>
      <c r="D6481" s="146">
        <v>555.37</v>
      </c>
    </row>
    <row r="6482" spans="1:4" ht="54">
      <c r="A6482" s="143">
        <v>87305</v>
      </c>
      <c r="B6482" s="144" t="s">
        <v>7421</v>
      </c>
      <c r="C6482" s="143" t="s">
        <v>12</v>
      </c>
      <c r="D6482" s="146">
        <v>560.08000000000004</v>
      </c>
    </row>
    <row r="6483" spans="1:4" ht="54">
      <c r="A6483" s="143">
        <v>87307</v>
      </c>
      <c r="B6483" s="144" t="s">
        <v>7422</v>
      </c>
      <c r="C6483" s="143" t="s">
        <v>12</v>
      </c>
      <c r="D6483" s="146">
        <v>521.89</v>
      </c>
    </row>
    <row r="6484" spans="1:4" ht="54">
      <c r="A6484" s="143">
        <v>87308</v>
      </c>
      <c r="B6484" s="144" t="s">
        <v>7423</v>
      </c>
      <c r="C6484" s="143" t="s">
        <v>12</v>
      </c>
      <c r="D6484" s="146">
        <v>517.64</v>
      </c>
    </row>
    <row r="6485" spans="1:4" ht="54">
      <c r="A6485" s="143">
        <v>87310</v>
      </c>
      <c r="B6485" s="144" t="s">
        <v>7424</v>
      </c>
      <c r="C6485" s="143" t="s">
        <v>12</v>
      </c>
      <c r="D6485" s="146">
        <v>432.18</v>
      </c>
    </row>
    <row r="6486" spans="1:4" ht="54">
      <c r="A6486" s="143">
        <v>87311</v>
      </c>
      <c r="B6486" s="144" t="s">
        <v>7425</v>
      </c>
      <c r="C6486" s="143" t="s">
        <v>12</v>
      </c>
      <c r="D6486" s="146">
        <v>427.84</v>
      </c>
    </row>
    <row r="6487" spans="1:4" ht="54">
      <c r="A6487" s="143">
        <v>87313</v>
      </c>
      <c r="B6487" s="144" t="s">
        <v>7426</v>
      </c>
      <c r="C6487" s="143" t="s">
        <v>12</v>
      </c>
      <c r="D6487" s="146">
        <v>533.85</v>
      </c>
    </row>
    <row r="6488" spans="1:4" ht="54">
      <c r="A6488" s="143">
        <v>87314</v>
      </c>
      <c r="B6488" s="144" t="s">
        <v>7427</v>
      </c>
      <c r="C6488" s="143" t="s">
        <v>12</v>
      </c>
      <c r="D6488" s="146">
        <v>531.55999999999995</v>
      </c>
    </row>
    <row r="6489" spans="1:4" ht="54">
      <c r="A6489" s="143">
        <v>87316</v>
      </c>
      <c r="B6489" s="144" t="s">
        <v>7428</v>
      </c>
      <c r="C6489" s="143" t="s">
        <v>12</v>
      </c>
      <c r="D6489" s="146">
        <v>477.1</v>
      </c>
    </row>
    <row r="6490" spans="1:4" ht="54">
      <c r="A6490" s="143">
        <v>87317</v>
      </c>
      <c r="B6490" s="144" t="s">
        <v>7429</v>
      </c>
      <c r="C6490" s="143" t="s">
        <v>12</v>
      </c>
      <c r="D6490" s="146">
        <v>470.21</v>
      </c>
    </row>
    <row r="6491" spans="1:4" ht="67.5">
      <c r="A6491" s="143">
        <v>87319</v>
      </c>
      <c r="B6491" s="144" t="s">
        <v>7430</v>
      </c>
      <c r="C6491" s="143" t="s">
        <v>12</v>
      </c>
      <c r="D6491" s="146">
        <v>5235.46</v>
      </c>
    </row>
    <row r="6492" spans="1:4" ht="67.5">
      <c r="A6492" s="143">
        <v>87320</v>
      </c>
      <c r="B6492" s="144" t="s">
        <v>7431</v>
      </c>
      <c r="C6492" s="143" t="s">
        <v>12</v>
      </c>
      <c r="D6492" s="146">
        <v>5252.94</v>
      </c>
    </row>
    <row r="6493" spans="1:4" ht="67.5">
      <c r="A6493" s="143">
        <v>87322</v>
      </c>
      <c r="B6493" s="144" t="s">
        <v>7432</v>
      </c>
      <c r="C6493" s="143" t="s">
        <v>12</v>
      </c>
      <c r="D6493" s="146">
        <v>5366.98</v>
      </c>
    </row>
    <row r="6494" spans="1:4" ht="67.5">
      <c r="A6494" s="143">
        <v>87323</v>
      </c>
      <c r="B6494" s="144" t="s">
        <v>7433</v>
      </c>
      <c r="C6494" s="143" t="s">
        <v>12</v>
      </c>
      <c r="D6494" s="146">
        <v>5381.7</v>
      </c>
    </row>
    <row r="6495" spans="1:4" ht="67.5">
      <c r="A6495" s="143">
        <v>87325</v>
      </c>
      <c r="B6495" s="144" t="s">
        <v>7434</v>
      </c>
      <c r="C6495" s="143" t="s">
        <v>12</v>
      </c>
      <c r="D6495" s="146">
        <v>5258.87</v>
      </c>
    </row>
    <row r="6496" spans="1:4" ht="67.5">
      <c r="A6496" s="143">
        <v>87326</v>
      </c>
      <c r="B6496" s="144" t="s">
        <v>7435</v>
      </c>
      <c r="C6496" s="143" t="s">
        <v>12</v>
      </c>
      <c r="D6496" s="146">
        <v>5294.81</v>
      </c>
    </row>
    <row r="6497" spans="1:4" ht="81">
      <c r="A6497" s="143">
        <v>87327</v>
      </c>
      <c r="B6497" s="144" t="s">
        <v>7436</v>
      </c>
      <c r="C6497" s="143" t="s">
        <v>12</v>
      </c>
      <c r="D6497" s="146">
        <v>444.3</v>
      </c>
    </row>
    <row r="6498" spans="1:4" ht="81">
      <c r="A6498" s="143">
        <v>87328</v>
      </c>
      <c r="B6498" s="144" t="s">
        <v>7437</v>
      </c>
      <c r="C6498" s="143" t="s">
        <v>12</v>
      </c>
      <c r="D6498" s="146">
        <v>406.36</v>
      </c>
    </row>
    <row r="6499" spans="1:4" ht="81">
      <c r="A6499" s="143">
        <v>87329</v>
      </c>
      <c r="B6499" s="144" t="s">
        <v>7438</v>
      </c>
      <c r="C6499" s="143" t="s">
        <v>12</v>
      </c>
      <c r="D6499" s="146">
        <v>476.93</v>
      </c>
    </row>
    <row r="6500" spans="1:4" ht="81">
      <c r="A6500" s="143">
        <v>87330</v>
      </c>
      <c r="B6500" s="144" t="s">
        <v>7439</v>
      </c>
      <c r="C6500" s="143" t="s">
        <v>12</v>
      </c>
      <c r="D6500" s="146">
        <v>433.55</v>
      </c>
    </row>
    <row r="6501" spans="1:4" ht="81">
      <c r="A6501" s="143">
        <v>87331</v>
      </c>
      <c r="B6501" s="144" t="s">
        <v>7440</v>
      </c>
      <c r="C6501" s="143" t="s">
        <v>12</v>
      </c>
      <c r="D6501" s="146">
        <v>553.21</v>
      </c>
    </row>
    <row r="6502" spans="1:4" ht="81">
      <c r="A6502" s="143">
        <v>87332</v>
      </c>
      <c r="B6502" s="144" t="s">
        <v>7441</v>
      </c>
      <c r="C6502" s="143" t="s">
        <v>12</v>
      </c>
      <c r="D6502" s="146">
        <v>514.04999999999995</v>
      </c>
    </row>
    <row r="6503" spans="1:4" ht="81">
      <c r="A6503" s="143">
        <v>87333</v>
      </c>
      <c r="B6503" s="144" t="s">
        <v>7442</v>
      </c>
      <c r="C6503" s="143" t="s">
        <v>12</v>
      </c>
      <c r="D6503" s="146">
        <v>514.22</v>
      </c>
    </row>
    <row r="6504" spans="1:4" ht="81">
      <c r="A6504" s="143">
        <v>87334</v>
      </c>
      <c r="B6504" s="144" t="s">
        <v>7443</v>
      </c>
      <c r="C6504" s="143" t="s">
        <v>12</v>
      </c>
      <c r="D6504" s="146">
        <v>490.83</v>
      </c>
    </row>
    <row r="6505" spans="1:4" ht="81">
      <c r="A6505" s="143">
        <v>87335</v>
      </c>
      <c r="B6505" s="144" t="s">
        <v>7444</v>
      </c>
      <c r="C6505" s="143" t="s">
        <v>12</v>
      </c>
      <c r="D6505" s="146">
        <v>510.04</v>
      </c>
    </row>
    <row r="6506" spans="1:4" ht="81">
      <c r="A6506" s="143">
        <v>87336</v>
      </c>
      <c r="B6506" s="144" t="s">
        <v>7445</v>
      </c>
      <c r="C6506" s="143" t="s">
        <v>12</v>
      </c>
      <c r="D6506" s="146">
        <v>502.49</v>
      </c>
    </row>
    <row r="6507" spans="1:4" ht="81">
      <c r="A6507" s="143">
        <v>87337</v>
      </c>
      <c r="B6507" s="144" t="s">
        <v>7446</v>
      </c>
      <c r="C6507" s="143" t="s">
        <v>12</v>
      </c>
      <c r="D6507" s="146">
        <v>497.6</v>
      </c>
    </row>
    <row r="6508" spans="1:4" ht="81">
      <c r="A6508" s="143">
        <v>87338</v>
      </c>
      <c r="B6508" s="144" t="s">
        <v>7447</v>
      </c>
      <c r="C6508" s="143" t="s">
        <v>12</v>
      </c>
      <c r="D6508" s="146">
        <v>476.39</v>
      </c>
    </row>
    <row r="6509" spans="1:4" ht="67.5">
      <c r="A6509" s="143">
        <v>87339</v>
      </c>
      <c r="B6509" s="144" t="s">
        <v>7448</v>
      </c>
      <c r="C6509" s="143" t="s">
        <v>12</v>
      </c>
      <c r="D6509" s="146">
        <v>769.02</v>
      </c>
    </row>
    <row r="6510" spans="1:4" ht="67.5">
      <c r="A6510" s="143">
        <v>87340</v>
      </c>
      <c r="B6510" s="144" t="s">
        <v>7449</v>
      </c>
      <c r="C6510" s="143" t="s">
        <v>12</v>
      </c>
      <c r="D6510" s="146">
        <v>687.72</v>
      </c>
    </row>
    <row r="6511" spans="1:4" ht="67.5">
      <c r="A6511" s="143">
        <v>87341</v>
      </c>
      <c r="B6511" s="144" t="s">
        <v>7450</v>
      </c>
      <c r="C6511" s="143" t="s">
        <v>12</v>
      </c>
      <c r="D6511" s="146">
        <v>668.58</v>
      </c>
    </row>
    <row r="6512" spans="1:4" ht="67.5">
      <c r="A6512" s="143">
        <v>87342</v>
      </c>
      <c r="B6512" s="144" t="s">
        <v>7451</v>
      </c>
      <c r="C6512" s="143" t="s">
        <v>12</v>
      </c>
      <c r="D6512" s="146">
        <v>658.61</v>
      </c>
    </row>
    <row r="6513" spans="1:4" ht="67.5">
      <c r="A6513" s="143">
        <v>87343</v>
      </c>
      <c r="B6513" s="144" t="s">
        <v>7452</v>
      </c>
      <c r="C6513" s="143" t="s">
        <v>12</v>
      </c>
      <c r="D6513" s="146">
        <v>612.70000000000005</v>
      </c>
    </row>
    <row r="6514" spans="1:4" ht="67.5">
      <c r="A6514" s="143">
        <v>87344</v>
      </c>
      <c r="B6514" s="144" t="s">
        <v>7453</v>
      </c>
      <c r="C6514" s="143" t="s">
        <v>12</v>
      </c>
      <c r="D6514" s="146">
        <v>589.29</v>
      </c>
    </row>
    <row r="6515" spans="1:4" ht="67.5">
      <c r="A6515" s="143">
        <v>87345</v>
      </c>
      <c r="B6515" s="144" t="s">
        <v>7454</v>
      </c>
      <c r="C6515" s="143" t="s">
        <v>12</v>
      </c>
      <c r="D6515" s="146">
        <v>590.79</v>
      </c>
    </row>
    <row r="6516" spans="1:4" ht="67.5">
      <c r="A6516" s="143">
        <v>87346</v>
      </c>
      <c r="B6516" s="144" t="s">
        <v>7455</v>
      </c>
      <c r="C6516" s="143" t="s">
        <v>12</v>
      </c>
      <c r="D6516" s="146">
        <v>553.28</v>
      </c>
    </row>
    <row r="6517" spans="1:4" ht="67.5">
      <c r="A6517" s="143">
        <v>87347</v>
      </c>
      <c r="B6517" s="144" t="s">
        <v>7456</v>
      </c>
      <c r="C6517" s="143" t="s">
        <v>12</v>
      </c>
      <c r="D6517" s="146">
        <v>534.4</v>
      </c>
    </row>
    <row r="6518" spans="1:4" ht="67.5">
      <c r="A6518" s="143">
        <v>87348</v>
      </c>
      <c r="B6518" s="144" t="s">
        <v>7457</v>
      </c>
      <c r="C6518" s="143" t="s">
        <v>12</v>
      </c>
      <c r="D6518" s="146">
        <v>540.80999999999995</v>
      </c>
    </row>
    <row r="6519" spans="1:4" ht="67.5">
      <c r="A6519" s="143">
        <v>87349</v>
      </c>
      <c r="B6519" s="144" t="s">
        <v>7458</v>
      </c>
      <c r="C6519" s="143" t="s">
        <v>12</v>
      </c>
      <c r="D6519" s="146">
        <v>493.29</v>
      </c>
    </row>
    <row r="6520" spans="1:4" ht="67.5">
      <c r="A6520" s="143">
        <v>87350</v>
      </c>
      <c r="B6520" s="144" t="s">
        <v>7459</v>
      </c>
      <c r="C6520" s="143" t="s">
        <v>12</v>
      </c>
      <c r="D6520" s="146">
        <v>461.17</v>
      </c>
    </row>
    <row r="6521" spans="1:4" ht="67.5">
      <c r="A6521" s="143">
        <v>87351</v>
      </c>
      <c r="B6521" s="144" t="s">
        <v>7460</v>
      </c>
      <c r="C6521" s="143" t="s">
        <v>12</v>
      </c>
      <c r="D6521" s="146">
        <v>414.13</v>
      </c>
    </row>
    <row r="6522" spans="1:4" ht="67.5">
      <c r="A6522" s="143">
        <v>87352</v>
      </c>
      <c r="B6522" s="144" t="s">
        <v>7461</v>
      </c>
      <c r="C6522" s="143" t="s">
        <v>12</v>
      </c>
      <c r="D6522" s="146">
        <v>585.04</v>
      </c>
    </row>
    <row r="6523" spans="1:4" ht="67.5">
      <c r="A6523" s="143">
        <v>87353</v>
      </c>
      <c r="B6523" s="144" t="s">
        <v>7462</v>
      </c>
      <c r="C6523" s="143" t="s">
        <v>12</v>
      </c>
      <c r="D6523" s="146">
        <v>533.84</v>
      </c>
    </row>
    <row r="6524" spans="1:4" ht="67.5">
      <c r="A6524" s="143">
        <v>87354</v>
      </c>
      <c r="B6524" s="144" t="s">
        <v>7463</v>
      </c>
      <c r="C6524" s="143" t="s">
        <v>12</v>
      </c>
      <c r="D6524" s="146">
        <v>513.32000000000005</v>
      </c>
    </row>
    <row r="6525" spans="1:4" ht="67.5">
      <c r="A6525" s="143">
        <v>87355</v>
      </c>
      <c r="B6525" s="144" t="s">
        <v>7464</v>
      </c>
      <c r="C6525" s="143" t="s">
        <v>12</v>
      </c>
      <c r="D6525" s="146">
        <v>500</v>
      </c>
    </row>
    <row r="6526" spans="1:4" ht="67.5">
      <c r="A6526" s="143">
        <v>87356</v>
      </c>
      <c r="B6526" s="144" t="s">
        <v>7465</v>
      </c>
      <c r="C6526" s="143" t="s">
        <v>12</v>
      </c>
      <c r="D6526" s="146">
        <v>466.45</v>
      </c>
    </row>
    <row r="6527" spans="1:4" ht="67.5">
      <c r="A6527" s="143">
        <v>87357</v>
      </c>
      <c r="B6527" s="144" t="s">
        <v>7466</v>
      </c>
      <c r="C6527" s="143" t="s">
        <v>12</v>
      </c>
      <c r="D6527" s="146">
        <v>451.05</v>
      </c>
    </row>
    <row r="6528" spans="1:4" ht="67.5">
      <c r="A6528" s="143">
        <v>87358</v>
      </c>
      <c r="B6528" s="144" t="s">
        <v>7467</v>
      </c>
      <c r="C6528" s="143" t="s">
        <v>12</v>
      </c>
      <c r="D6528" s="146">
        <v>5153.17</v>
      </c>
    </row>
    <row r="6529" spans="1:4" ht="67.5">
      <c r="A6529" s="143">
        <v>87359</v>
      </c>
      <c r="B6529" s="144" t="s">
        <v>7468</v>
      </c>
      <c r="C6529" s="143" t="s">
        <v>12</v>
      </c>
      <c r="D6529" s="146">
        <v>5146.8599999999997</v>
      </c>
    </row>
    <row r="6530" spans="1:4" ht="67.5">
      <c r="A6530" s="143">
        <v>87360</v>
      </c>
      <c r="B6530" s="144" t="s">
        <v>7469</v>
      </c>
      <c r="C6530" s="143" t="s">
        <v>12</v>
      </c>
      <c r="D6530" s="146">
        <v>5256.69</v>
      </c>
    </row>
    <row r="6531" spans="1:4" ht="67.5">
      <c r="A6531" s="143">
        <v>87361</v>
      </c>
      <c r="B6531" s="144" t="s">
        <v>7470</v>
      </c>
      <c r="C6531" s="143" t="s">
        <v>12</v>
      </c>
      <c r="D6531" s="146">
        <v>5244.15</v>
      </c>
    </row>
    <row r="6532" spans="1:4" ht="67.5">
      <c r="A6532" s="143">
        <v>87362</v>
      </c>
      <c r="B6532" s="144" t="s">
        <v>7471</v>
      </c>
      <c r="C6532" s="143" t="s">
        <v>12</v>
      </c>
      <c r="D6532" s="146">
        <v>5265.47</v>
      </c>
    </row>
    <row r="6533" spans="1:4" ht="67.5">
      <c r="A6533" s="143">
        <v>87363</v>
      </c>
      <c r="B6533" s="144" t="s">
        <v>7472</v>
      </c>
      <c r="C6533" s="143" t="s">
        <v>12</v>
      </c>
      <c r="D6533" s="146">
        <v>5188.5200000000004</v>
      </c>
    </row>
    <row r="6534" spans="1:4" ht="67.5">
      <c r="A6534" s="143">
        <v>87364</v>
      </c>
      <c r="B6534" s="144" t="s">
        <v>7473</v>
      </c>
      <c r="C6534" s="143" t="s">
        <v>12</v>
      </c>
      <c r="D6534" s="146">
        <v>5200.88</v>
      </c>
    </row>
    <row r="6535" spans="1:4" ht="67.5">
      <c r="A6535" s="143">
        <v>87365</v>
      </c>
      <c r="B6535" s="144" t="s">
        <v>7474</v>
      </c>
      <c r="C6535" s="143" t="s">
        <v>12</v>
      </c>
      <c r="D6535" s="146">
        <v>526.47</v>
      </c>
    </row>
    <row r="6536" spans="1:4" ht="67.5">
      <c r="A6536" s="143">
        <v>87366</v>
      </c>
      <c r="B6536" s="144" t="s">
        <v>7475</v>
      </c>
      <c r="C6536" s="143" t="s">
        <v>12</v>
      </c>
      <c r="D6536" s="146">
        <v>557.42999999999995</v>
      </c>
    </row>
    <row r="6537" spans="1:4" ht="67.5">
      <c r="A6537" s="143">
        <v>87367</v>
      </c>
      <c r="B6537" s="144" t="s">
        <v>7476</v>
      </c>
      <c r="C6537" s="143" t="s">
        <v>12</v>
      </c>
      <c r="D6537" s="146">
        <v>636.88</v>
      </c>
    </row>
    <row r="6538" spans="1:4" ht="67.5">
      <c r="A6538" s="143">
        <v>87368</v>
      </c>
      <c r="B6538" s="144" t="s">
        <v>7477</v>
      </c>
      <c r="C6538" s="143" t="s">
        <v>12</v>
      </c>
      <c r="D6538" s="146">
        <v>613.1</v>
      </c>
    </row>
    <row r="6539" spans="1:4" ht="67.5">
      <c r="A6539" s="143">
        <v>87369</v>
      </c>
      <c r="B6539" s="144" t="s">
        <v>7478</v>
      </c>
      <c r="C6539" s="143" t="s">
        <v>12</v>
      </c>
      <c r="D6539" s="146">
        <v>623.5</v>
      </c>
    </row>
    <row r="6540" spans="1:4" ht="67.5">
      <c r="A6540" s="143">
        <v>87370</v>
      </c>
      <c r="B6540" s="144" t="s">
        <v>7479</v>
      </c>
      <c r="C6540" s="143" t="s">
        <v>12</v>
      </c>
      <c r="D6540" s="146">
        <v>599.87</v>
      </c>
    </row>
    <row r="6541" spans="1:4" ht="67.5">
      <c r="A6541" s="143">
        <v>87371</v>
      </c>
      <c r="B6541" s="144" t="s">
        <v>7480</v>
      </c>
      <c r="C6541" s="143" t="s">
        <v>12</v>
      </c>
      <c r="D6541" s="146">
        <v>582.15</v>
      </c>
    </row>
    <row r="6542" spans="1:4" ht="40.5">
      <c r="A6542" s="143">
        <v>87372</v>
      </c>
      <c r="B6542" s="144" t="s">
        <v>7481</v>
      </c>
      <c r="C6542" s="143" t="s">
        <v>12</v>
      </c>
      <c r="D6542" s="146">
        <v>802.54</v>
      </c>
    </row>
    <row r="6543" spans="1:4" ht="40.5">
      <c r="A6543" s="143">
        <v>87373</v>
      </c>
      <c r="B6543" s="144" t="s">
        <v>7482</v>
      </c>
      <c r="C6543" s="143" t="s">
        <v>12</v>
      </c>
      <c r="D6543" s="146">
        <v>712.28</v>
      </c>
    </row>
    <row r="6544" spans="1:4" ht="40.5">
      <c r="A6544" s="143">
        <v>87374</v>
      </c>
      <c r="B6544" s="144" t="s">
        <v>7483</v>
      </c>
      <c r="C6544" s="143" t="s">
        <v>12</v>
      </c>
      <c r="D6544" s="146">
        <v>658.51</v>
      </c>
    </row>
    <row r="6545" spans="1:4" ht="40.5">
      <c r="A6545" s="143">
        <v>87375</v>
      </c>
      <c r="B6545" s="144" t="s">
        <v>7484</v>
      </c>
      <c r="C6545" s="143" t="s">
        <v>12</v>
      </c>
      <c r="D6545" s="146">
        <v>622.95000000000005</v>
      </c>
    </row>
    <row r="6546" spans="1:4" ht="54">
      <c r="A6546" s="143">
        <v>87376</v>
      </c>
      <c r="B6546" s="144" t="s">
        <v>7485</v>
      </c>
      <c r="C6546" s="143" t="s">
        <v>12</v>
      </c>
      <c r="D6546" s="146">
        <v>534.79</v>
      </c>
    </row>
    <row r="6547" spans="1:4" ht="54">
      <c r="A6547" s="143">
        <v>87377</v>
      </c>
      <c r="B6547" s="144" t="s">
        <v>7486</v>
      </c>
      <c r="C6547" s="143" t="s">
        <v>12</v>
      </c>
      <c r="D6547" s="146">
        <v>640.1</v>
      </c>
    </row>
    <row r="6548" spans="1:4" ht="54">
      <c r="A6548" s="143">
        <v>87378</v>
      </c>
      <c r="B6548" s="144" t="s">
        <v>7487</v>
      </c>
      <c r="C6548" s="143" t="s">
        <v>12</v>
      </c>
      <c r="D6548" s="146">
        <v>573.35</v>
      </c>
    </row>
    <row r="6549" spans="1:4" ht="54">
      <c r="A6549" s="143">
        <v>87379</v>
      </c>
      <c r="B6549" s="144" t="s">
        <v>7488</v>
      </c>
      <c r="C6549" s="143" t="s">
        <v>12</v>
      </c>
      <c r="D6549" s="146">
        <v>5306.52</v>
      </c>
    </row>
    <row r="6550" spans="1:4" ht="54">
      <c r="A6550" s="143">
        <v>87380</v>
      </c>
      <c r="B6550" s="144" t="s">
        <v>7489</v>
      </c>
      <c r="C6550" s="143" t="s">
        <v>12</v>
      </c>
      <c r="D6550" s="146">
        <v>5416.84</v>
      </c>
    </row>
    <row r="6551" spans="1:4" ht="54">
      <c r="A6551" s="143">
        <v>87381</v>
      </c>
      <c r="B6551" s="144" t="s">
        <v>7490</v>
      </c>
      <c r="C6551" s="143" t="s">
        <v>12</v>
      </c>
      <c r="D6551" s="146">
        <v>5346.84</v>
      </c>
    </row>
    <row r="6552" spans="1:4" ht="54">
      <c r="A6552" s="143">
        <v>87382</v>
      </c>
      <c r="B6552" s="144" t="s">
        <v>7491</v>
      </c>
      <c r="C6552" s="143" t="s">
        <v>12</v>
      </c>
      <c r="D6552" s="146">
        <v>2077.16</v>
      </c>
    </row>
    <row r="6553" spans="1:4" ht="54">
      <c r="A6553" s="143">
        <v>87383</v>
      </c>
      <c r="B6553" s="144" t="s">
        <v>7492</v>
      </c>
      <c r="C6553" s="143" t="s">
        <v>12</v>
      </c>
      <c r="D6553" s="146">
        <v>2083.21</v>
      </c>
    </row>
    <row r="6554" spans="1:4" ht="54">
      <c r="A6554" s="143">
        <v>87384</v>
      </c>
      <c r="B6554" s="144" t="s">
        <v>7493</v>
      </c>
      <c r="C6554" s="143" t="s">
        <v>12</v>
      </c>
      <c r="D6554" s="146">
        <v>2084.52</v>
      </c>
    </row>
    <row r="6555" spans="1:4" ht="40.5">
      <c r="A6555" s="143">
        <v>87385</v>
      </c>
      <c r="B6555" s="144" t="s">
        <v>7494</v>
      </c>
      <c r="C6555" s="143" t="s">
        <v>12</v>
      </c>
      <c r="D6555" s="146">
        <v>2406.63</v>
      </c>
    </row>
    <row r="6556" spans="1:4" ht="40.5">
      <c r="A6556" s="143">
        <v>87386</v>
      </c>
      <c r="B6556" s="144" t="s">
        <v>7495</v>
      </c>
      <c r="C6556" s="143" t="s">
        <v>12</v>
      </c>
      <c r="D6556" s="146">
        <v>2410.5100000000002</v>
      </c>
    </row>
    <row r="6557" spans="1:4" ht="40.5">
      <c r="A6557" s="143">
        <v>87387</v>
      </c>
      <c r="B6557" s="144" t="s">
        <v>7496</v>
      </c>
      <c r="C6557" s="143" t="s">
        <v>12</v>
      </c>
      <c r="D6557" s="146">
        <v>2415.2600000000002</v>
      </c>
    </row>
    <row r="6558" spans="1:4" ht="54">
      <c r="A6558" s="143">
        <v>87388</v>
      </c>
      <c r="B6558" s="144" t="s">
        <v>7497</v>
      </c>
      <c r="C6558" s="143" t="s">
        <v>12</v>
      </c>
      <c r="D6558" s="146">
        <v>5858.12</v>
      </c>
    </row>
    <row r="6559" spans="1:4" ht="54">
      <c r="A6559" s="143">
        <v>87389</v>
      </c>
      <c r="B6559" s="144" t="s">
        <v>7498</v>
      </c>
      <c r="C6559" s="143" t="s">
        <v>12</v>
      </c>
      <c r="D6559" s="146">
        <v>5891.7</v>
      </c>
    </row>
    <row r="6560" spans="1:4" ht="54">
      <c r="A6560" s="143">
        <v>87390</v>
      </c>
      <c r="B6560" s="144" t="s">
        <v>7499</v>
      </c>
      <c r="C6560" s="143" t="s">
        <v>12</v>
      </c>
      <c r="D6560" s="146">
        <v>5931.76</v>
      </c>
    </row>
    <row r="6561" spans="1:4" ht="40.5">
      <c r="A6561" s="143">
        <v>87391</v>
      </c>
      <c r="B6561" s="144" t="s">
        <v>7500</v>
      </c>
      <c r="C6561" s="143" t="s">
        <v>12</v>
      </c>
      <c r="D6561" s="146">
        <v>6506.21</v>
      </c>
    </row>
    <row r="6562" spans="1:4" ht="40.5">
      <c r="A6562" s="143">
        <v>87393</v>
      </c>
      <c r="B6562" s="144" t="s">
        <v>7501</v>
      </c>
      <c r="C6562" s="143" t="s">
        <v>12</v>
      </c>
      <c r="D6562" s="146">
        <v>6576.17</v>
      </c>
    </row>
    <row r="6563" spans="1:4" ht="40.5">
      <c r="A6563" s="143">
        <v>87394</v>
      </c>
      <c r="B6563" s="144" t="s">
        <v>7502</v>
      </c>
      <c r="C6563" s="143" t="s">
        <v>12</v>
      </c>
      <c r="D6563" s="146">
        <v>6645.45</v>
      </c>
    </row>
    <row r="6564" spans="1:4" ht="40.5">
      <c r="A6564" s="143">
        <v>87395</v>
      </c>
      <c r="B6564" s="144" t="s">
        <v>7503</v>
      </c>
      <c r="C6564" s="143" t="s">
        <v>12</v>
      </c>
      <c r="D6564" s="146">
        <v>4082.04</v>
      </c>
    </row>
    <row r="6565" spans="1:4" ht="40.5">
      <c r="A6565" s="143">
        <v>87396</v>
      </c>
      <c r="B6565" s="144" t="s">
        <v>7504</v>
      </c>
      <c r="C6565" s="143" t="s">
        <v>12</v>
      </c>
      <c r="D6565" s="146">
        <v>4119.4399999999996</v>
      </c>
    </row>
    <row r="6566" spans="1:4" ht="40.5">
      <c r="A6566" s="143">
        <v>87397</v>
      </c>
      <c r="B6566" s="144" t="s">
        <v>7505</v>
      </c>
      <c r="C6566" s="143" t="s">
        <v>12</v>
      </c>
      <c r="D6566" s="146">
        <v>4157.63</v>
      </c>
    </row>
    <row r="6567" spans="1:4" ht="40.5">
      <c r="A6567" s="143">
        <v>87398</v>
      </c>
      <c r="B6567" s="144" t="s">
        <v>7506</v>
      </c>
      <c r="C6567" s="143" t="s">
        <v>12</v>
      </c>
      <c r="D6567" s="146">
        <v>2261.79</v>
      </c>
    </row>
    <row r="6568" spans="1:4" ht="27">
      <c r="A6568" s="143">
        <v>87399</v>
      </c>
      <c r="B6568" s="144" t="s">
        <v>7507</v>
      </c>
      <c r="C6568" s="143" t="s">
        <v>12</v>
      </c>
      <c r="D6568" s="146">
        <v>2596.0500000000002</v>
      </c>
    </row>
    <row r="6569" spans="1:4" ht="27">
      <c r="A6569" s="143">
        <v>87401</v>
      </c>
      <c r="B6569" s="144" t="s">
        <v>7508</v>
      </c>
      <c r="C6569" s="143" t="s">
        <v>12</v>
      </c>
      <c r="D6569" s="146">
        <v>6796.39</v>
      </c>
    </row>
    <row r="6570" spans="1:4" ht="27">
      <c r="A6570" s="143">
        <v>87402</v>
      </c>
      <c r="B6570" s="144" t="s">
        <v>7509</v>
      </c>
      <c r="C6570" s="143" t="s">
        <v>12</v>
      </c>
      <c r="D6570" s="146">
        <v>4322.59</v>
      </c>
    </row>
    <row r="6571" spans="1:4" ht="54">
      <c r="A6571" s="143">
        <v>87404</v>
      </c>
      <c r="B6571" s="144" t="s">
        <v>7510</v>
      </c>
      <c r="C6571" s="143" t="s">
        <v>12</v>
      </c>
      <c r="D6571" s="146">
        <v>6065.05</v>
      </c>
    </row>
    <row r="6572" spans="1:4" ht="54">
      <c r="A6572" s="143">
        <v>87405</v>
      </c>
      <c r="B6572" s="144" t="s">
        <v>3258</v>
      </c>
      <c r="C6572" s="143" t="s">
        <v>12</v>
      </c>
      <c r="D6572" s="146">
        <v>6096.21</v>
      </c>
    </row>
    <row r="6573" spans="1:4" ht="40.5">
      <c r="A6573" s="143">
        <v>87407</v>
      </c>
      <c r="B6573" s="144" t="s">
        <v>7511</v>
      </c>
      <c r="C6573" s="143" t="s">
        <v>12</v>
      </c>
      <c r="D6573" s="146">
        <v>2119.02</v>
      </c>
    </row>
    <row r="6574" spans="1:4" ht="40.5">
      <c r="A6574" s="143">
        <v>87408</v>
      </c>
      <c r="B6574" s="144" t="s">
        <v>3259</v>
      </c>
      <c r="C6574" s="143" t="s">
        <v>12</v>
      </c>
      <c r="D6574" s="146">
        <v>2116</v>
      </c>
    </row>
    <row r="6575" spans="1:4" ht="40.5">
      <c r="A6575" s="143">
        <v>87410</v>
      </c>
      <c r="B6575" s="144" t="s">
        <v>7512</v>
      </c>
      <c r="C6575" s="143" t="s">
        <v>12</v>
      </c>
      <c r="D6575" s="146">
        <v>983.74</v>
      </c>
    </row>
    <row r="6576" spans="1:4" ht="54">
      <c r="A6576" s="143">
        <v>88626</v>
      </c>
      <c r="B6576" s="144" t="s">
        <v>7513</v>
      </c>
      <c r="C6576" s="143" t="s">
        <v>12</v>
      </c>
      <c r="D6576" s="146">
        <v>541.16</v>
      </c>
    </row>
    <row r="6577" spans="1:4" ht="54">
      <c r="A6577" s="143">
        <v>88627</v>
      </c>
      <c r="B6577" s="144" t="s">
        <v>7514</v>
      </c>
      <c r="C6577" s="143" t="s">
        <v>12</v>
      </c>
      <c r="D6577" s="146">
        <v>622.66999999999996</v>
      </c>
    </row>
    <row r="6578" spans="1:4" ht="40.5">
      <c r="A6578" s="143">
        <v>88628</v>
      </c>
      <c r="B6578" s="144" t="s">
        <v>7515</v>
      </c>
      <c r="C6578" s="143" t="s">
        <v>12</v>
      </c>
      <c r="D6578" s="146">
        <v>580.44000000000005</v>
      </c>
    </row>
    <row r="6579" spans="1:4" ht="40.5">
      <c r="A6579" s="143">
        <v>88629</v>
      </c>
      <c r="B6579" s="144" t="s">
        <v>7516</v>
      </c>
      <c r="C6579" s="143" t="s">
        <v>12</v>
      </c>
      <c r="D6579" s="146">
        <v>664.95</v>
      </c>
    </row>
    <row r="6580" spans="1:4" ht="40.5">
      <c r="A6580" s="143">
        <v>88630</v>
      </c>
      <c r="B6580" s="144" t="s">
        <v>4461</v>
      </c>
      <c r="C6580" s="143" t="s">
        <v>12</v>
      </c>
      <c r="D6580" s="146">
        <v>489.68</v>
      </c>
    </row>
    <row r="6581" spans="1:4" ht="40.5">
      <c r="A6581" s="143">
        <v>88631</v>
      </c>
      <c r="B6581" s="144" t="s">
        <v>7517</v>
      </c>
      <c r="C6581" s="143" t="s">
        <v>12</v>
      </c>
      <c r="D6581" s="146">
        <v>591.11</v>
      </c>
    </row>
    <row r="6582" spans="1:4" ht="67.5">
      <c r="A6582" s="143">
        <v>88715</v>
      </c>
      <c r="B6582" s="144" t="s">
        <v>7518</v>
      </c>
      <c r="C6582" s="143" t="s">
        <v>12</v>
      </c>
      <c r="D6582" s="146">
        <v>493.88</v>
      </c>
    </row>
    <row r="6583" spans="1:4" ht="67.5">
      <c r="A6583" s="143">
        <v>95563</v>
      </c>
      <c r="B6583" s="144" t="s">
        <v>8215</v>
      </c>
      <c r="C6583" s="143" t="s">
        <v>12</v>
      </c>
      <c r="D6583" s="146">
        <v>832.61</v>
      </c>
    </row>
    <row r="6584" spans="1:4" ht="54">
      <c r="A6584" s="143">
        <v>100464</v>
      </c>
      <c r="B6584" s="144" t="s">
        <v>7519</v>
      </c>
      <c r="C6584" s="143" t="s">
        <v>12</v>
      </c>
      <c r="D6584" s="146">
        <v>555.29</v>
      </c>
    </row>
    <row r="6585" spans="1:4" ht="54">
      <c r="A6585" s="143">
        <v>100465</v>
      </c>
      <c r="B6585" s="144" t="s">
        <v>7520</v>
      </c>
      <c r="C6585" s="143" t="s">
        <v>12</v>
      </c>
      <c r="D6585" s="146">
        <v>530.87</v>
      </c>
    </row>
    <row r="6586" spans="1:4" ht="54">
      <c r="A6586" s="143">
        <v>100466</v>
      </c>
      <c r="B6586" s="144" t="s">
        <v>7521</v>
      </c>
      <c r="C6586" s="143" t="s">
        <v>12</v>
      </c>
      <c r="D6586" s="146">
        <v>519.91999999999996</v>
      </c>
    </row>
    <row r="6587" spans="1:4" ht="54">
      <c r="A6587" s="143">
        <v>100468</v>
      </c>
      <c r="B6587" s="144" t="s">
        <v>7522</v>
      </c>
      <c r="C6587" s="143" t="s">
        <v>12</v>
      </c>
      <c r="D6587" s="146">
        <v>669.29</v>
      </c>
    </row>
    <row r="6588" spans="1:4" ht="54">
      <c r="A6588" s="143">
        <v>100469</v>
      </c>
      <c r="B6588" s="144" t="s">
        <v>7523</v>
      </c>
      <c r="C6588" s="143" t="s">
        <v>12</v>
      </c>
      <c r="D6588" s="146">
        <v>570.97</v>
      </c>
    </row>
    <row r="6589" spans="1:4" ht="54">
      <c r="A6589" s="143">
        <v>100470</v>
      </c>
      <c r="B6589" s="144" t="s">
        <v>7524</v>
      </c>
      <c r="C6589" s="143" t="s">
        <v>12</v>
      </c>
      <c r="D6589" s="146">
        <v>507.45</v>
      </c>
    </row>
    <row r="6590" spans="1:4" ht="54">
      <c r="A6590" s="143">
        <v>100472</v>
      </c>
      <c r="B6590" s="144" t="s">
        <v>7525</v>
      </c>
      <c r="C6590" s="143" t="s">
        <v>12</v>
      </c>
      <c r="D6590" s="146">
        <v>538.63</v>
      </c>
    </row>
    <row r="6591" spans="1:4" ht="54">
      <c r="A6591" s="143">
        <v>100473</v>
      </c>
      <c r="B6591" s="144" t="s">
        <v>7526</v>
      </c>
      <c r="C6591" s="143" t="s">
        <v>12</v>
      </c>
      <c r="D6591" s="146">
        <v>506.84</v>
      </c>
    </row>
    <row r="6592" spans="1:4" ht="54">
      <c r="A6592" s="143">
        <v>100474</v>
      </c>
      <c r="B6592" s="144" t="s">
        <v>7527</v>
      </c>
      <c r="C6592" s="143" t="s">
        <v>12</v>
      </c>
      <c r="D6592" s="146">
        <v>494.9</v>
      </c>
    </row>
    <row r="6593" spans="1:4" ht="54">
      <c r="A6593" s="143">
        <v>100475</v>
      </c>
      <c r="B6593" s="144" t="s">
        <v>7528</v>
      </c>
      <c r="C6593" s="143" t="s">
        <v>12</v>
      </c>
      <c r="D6593" s="146">
        <v>742.7</v>
      </c>
    </row>
    <row r="6594" spans="1:4" ht="67.5">
      <c r="A6594" s="143">
        <v>100477</v>
      </c>
      <c r="B6594" s="144" t="s">
        <v>7529</v>
      </c>
      <c r="C6594" s="143" t="s">
        <v>12</v>
      </c>
      <c r="D6594" s="146">
        <v>777.12</v>
      </c>
    </row>
    <row r="6595" spans="1:4" ht="67.5">
      <c r="A6595" s="143">
        <v>100478</v>
      </c>
      <c r="B6595" s="144" t="s">
        <v>7530</v>
      </c>
      <c r="C6595" s="143" t="s">
        <v>12</v>
      </c>
      <c r="D6595" s="146">
        <v>729.27</v>
      </c>
    </row>
    <row r="6596" spans="1:4" ht="67.5">
      <c r="A6596" s="143">
        <v>100479</v>
      </c>
      <c r="B6596" s="144" t="s">
        <v>7531</v>
      </c>
      <c r="C6596" s="143" t="s">
        <v>12</v>
      </c>
      <c r="D6596" s="146">
        <v>720.8</v>
      </c>
    </row>
    <row r="6597" spans="1:4" ht="54">
      <c r="A6597" s="143">
        <v>100480</v>
      </c>
      <c r="B6597" s="144" t="s">
        <v>7532</v>
      </c>
      <c r="C6597" s="143" t="s">
        <v>12</v>
      </c>
      <c r="D6597" s="146">
        <v>826.57</v>
      </c>
    </row>
    <row r="6598" spans="1:4" ht="54">
      <c r="A6598" s="143">
        <v>100481</v>
      </c>
      <c r="B6598" s="144" t="s">
        <v>7533</v>
      </c>
      <c r="C6598" s="143" t="s">
        <v>12</v>
      </c>
      <c r="D6598" s="146">
        <v>637.65</v>
      </c>
    </row>
    <row r="6599" spans="1:4" ht="67.5">
      <c r="A6599" s="143">
        <v>100483</v>
      </c>
      <c r="B6599" s="144" t="s">
        <v>7534</v>
      </c>
      <c r="C6599" s="143" t="s">
        <v>12</v>
      </c>
      <c r="D6599" s="146">
        <v>663.58</v>
      </c>
    </row>
    <row r="6600" spans="1:4" ht="67.5">
      <c r="A6600" s="143">
        <v>100484</v>
      </c>
      <c r="B6600" s="144" t="s">
        <v>7535</v>
      </c>
      <c r="C6600" s="143" t="s">
        <v>12</v>
      </c>
      <c r="D6600" s="146">
        <v>632.92999999999995</v>
      </c>
    </row>
    <row r="6601" spans="1:4" ht="67.5">
      <c r="A6601" s="143">
        <v>100485</v>
      </c>
      <c r="B6601" s="144" t="s">
        <v>7536</v>
      </c>
      <c r="C6601" s="143" t="s">
        <v>12</v>
      </c>
      <c r="D6601" s="146">
        <v>623.24</v>
      </c>
    </row>
    <row r="6602" spans="1:4" ht="54">
      <c r="A6602" s="143">
        <v>100486</v>
      </c>
      <c r="B6602" s="144" t="s">
        <v>7537</v>
      </c>
      <c r="C6602" s="143" t="s">
        <v>12</v>
      </c>
      <c r="D6602" s="146">
        <v>727.15</v>
      </c>
    </row>
    <row r="6603" spans="1:4" ht="81">
      <c r="A6603" s="143">
        <v>100487</v>
      </c>
      <c r="B6603" s="144" t="s">
        <v>7538</v>
      </c>
      <c r="C6603" s="143" t="s">
        <v>12</v>
      </c>
      <c r="D6603" s="146">
        <v>476.28</v>
      </c>
    </row>
    <row r="6604" spans="1:4" ht="54">
      <c r="A6604" s="143">
        <v>100488</v>
      </c>
      <c r="B6604" s="144" t="s">
        <v>7539</v>
      </c>
      <c r="C6604" s="143" t="s">
        <v>12</v>
      </c>
      <c r="D6604" s="146">
        <v>539</v>
      </c>
    </row>
    <row r="6605" spans="1:4" ht="40.5">
      <c r="A6605" s="143">
        <v>100489</v>
      </c>
      <c r="B6605" s="144" t="s">
        <v>7540</v>
      </c>
      <c r="C6605" s="143" t="s">
        <v>12</v>
      </c>
      <c r="D6605" s="146">
        <v>581.87</v>
      </c>
    </row>
    <row r="6606" spans="1:4" ht="40.5">
      <c r="A6606" s="143">
        <v>100490</v>
      </c>
      <c r="B6606" s="144" t="s">
        <v>7541</v>
      </c>
      <c r="C6606" s="143" t="s">
        <v>12</v>
      </c>
      <c r="D6606" s="146">
        <v>510.53</v>
      </c>
    </row>
    <row r="6607" spans="1:4" ht="54">
      <c r="A6607" s="143">
        <v>100491</v>
      </c>
      <c r="B6607" s="144" t="s">
        <v>7542</v>
      </c>
      <c r="C6607" s="143" t="s">
        <v>12</v>
      </c>
      <c r="D6607" s="146">
        <v>745.23</v>
      </c>
    </row>
    <row r="6608" spans="1:4" ht="54">
      <c r="A6608" s="143">
        <v>100492</v>
      </c>
      <c r="B6608" s="144" t="s">
        <v>7543</v>
      </c>
      <c r="C6608" s="143" t="s">
        <v>12</v>
      </c>
      <c r="D6608" s="146">
        <v>640.85</v>
      </c>
    </row>
    <row r="6609" spans="1:4" ht="27">
      <c r="A6609" s="143">
        <v>92121</v>
      </c>
      <c r="B6609" s="144" t="s">
        <v>3260</v>
      </c>
      <c r="C6609" s="143" t="s">
        <v>12</v>
      </c>
      <c r="D6609" s="146">
        <v>23.52</v>
      </c>
    </row>
    <row r="6610" spans="1:4" ht="27">
      <c r="A6610" s="143">
        <v>92122</v>
      </c>
      <c r="B6610" s="144" t="s">
        <v>3261</v>
      </c>
      <c r="C6610" s="143" t="s">
        <v>12</v>
      </c>
      <c r="D6610" s="146">
        <v>38.409999999999997</v>
      </c>
    </row>
    <row r="6611" spans="1:4" ht="13.5">
      <c r="A6611" s="143">
        <v>92123</v>
      </c>
      <c r="B6611" s="144" t="s">
        <v>3262</v>
      </c>
      <c r="C6611" s="143" t="s">
        <v>12</v>
      </c>
      <c r="D6611" s="146">
        <v>41.58</v>
      </c>
    </row>
    <row r="6612" spans="1:4" ht="27">
      <c r="A6612" s="143">
        <v>100195</v>
      </c>
      <c r="B6612" s="144" t="s">
        <v>7544</v>
      </c>
      <c r="C6612" s="143" t="s">
        <v>7545</v>
      </c>
      <c r="D6612" s="146">
        <v>0.57999999999999996</v>
      </c>
    </row>
    <row r="6613" spans="1:4" ht="27">
      <c r="A6613" s="143">
        <v>100196</v>
      </c>
      <c r="B6613" s="144" t="s">
        <v>7546</v>
      </c>
      <c r="C6613" s="143" t="s">
        <v>7545</v>
      </c>
      <c r="D6613" s="146">
        <v>0.98</v>
      </c>
    </row>
    <row r="6614" spans="1:4" ht="27">
      <c r="A6614" s="143">
        <v>100197</v>
      </c>
      <c r="B6614" s="144" t="s">
        <v>7547</v>
      </c>
      <c r="C6614" s="143" t="s">
        <v>7545</v>
      </c>
      <c r="D6614" s="146">
        <v>1.47</v>
      </c>
    </row>
    <row r="6615" spans="1:4" ht="40.5">
      <c r="A6615" s="143">
        <v>100198</v>
      </c>
      <c r="B6615" s="144" t="s">
        <v>7548</v>
      </c>
      <c r="C6615" s="143" t="s">
        <v>7545</v>
      </c>
      <c r="D6615" s="146">
        <v>0.2</v>
      </c>
    </row>
    <row r="6616" spans="1:4" ht="40.5">
      <c r="A6616" s="143">
        <v>100199</v>
      </c>
      <c r="B6616" s="144" t="s">
        <v>7549</v>
      </c>
      <c r="C6616" s="143" t="s">
        <v>7545</v>
      </c>
      <c r="D6616" s="146">
        <v>0.24</v>
      </c>
    </row>
    <row r="6617" spans="1:4" ht="40.5">
      <c r="A6617" s="143">
        <v>100200</v>
      </c>
      <c r="B6617" s="144" t="s">
        <v>7550</v>
      </c>
      <c r="C6617" s="143" t="s">
        <v>7545</v>
      </c>
      <c r="D6617" s="146">
        <v>0.3</v>
      </c>
    </row>
    <row r="6618" spans="1:4" ht="40.5">
      <c r="A6618" s="143">
        <v>100201</v>
      </c>
      <c r="B6618" s="144" t="s">
        <v>7551</v>
      </c>
      <c r="C6618" s="143" t="s">
        <v>7545</v>
      </c>
      <c r="D6618" s="146">
        <v>0.59</v>
      </c>
    </row>
    <row r="6619" spans="1:4" ht="40.5">
      <c r="A6619" s="143">
        <v>100202</v>
      </c>
      <c r="B6619" s="144" t="s">
        <v>7552</v>
      </c>
      <c r="C6619" s="143" t="s">
        <v>7545</v>
      </c>
      <c r="D6619" s="146">
        <v>0.69</v>
      </c>
    </row>
    <row r="6620" spans="1:4" ht="40.5">
      <c r="A6620" s="143">
        <v>100203</v>
      </c>
      <c r="B6620" s="144" t="s">
        <v>7553</v>
      </c>
      <c r="C6620" s="143" t="s">
        <v>7545</v>
      </c>
      <c r="D6620" s="146">
        <v>0.82</v>
      </c>
    </row>
    <row r="6621" spans="1:4" ht="40.5">
      <c r="A6621" s="143">
        <v>100204</v>
      </c>
      <c r="B6621" s="144" t="s">
        <v>7554</v>
      </c>
      <c r="C6621" s="143" t="s">
        <v>7545</v>
      </c>
      <c r="D6621" s="146">
        <v>0.1</v>
      </c>
    </row>
    <row r="6622" spans="1:4" ht="40.5">
      <c r="A6622" s="143">
        <v>100205</v>
      </c>
      <c r="B6622" s="144" t="s">
        <v>7555</v>
      </c>
      <c r="C6622" s="143" t="s">
        <v>3217</v>
      </c>
      <c r="D6622" s="146">
        <v>1094.27</v>
      </c>
    </row>
    <row r="6623" spans="1:4" ht="40.5">
      <c r="A6623" s="143">
        <v>100206</v>
      </c>
      <c r="B6623" s="144" t="s">
        <v>7556</v>
      </c>
      <c r="C6623" s="143" t="s">
        <v>3217</v>
      </c>
      <c r="D6623" s="146">
        <v>790.97</v>
      </c>
    </row>
    <row r="6624" spans="1:4" ht="40.5">
      <c r="A6624" s="143">
        <v>100207</v>
      </c>
      <c r="B6624" s="144" t="s">
        <v>7557</v>
      </c>
      <c r="C6624" s="143" t="s">
        <v>3217</v>
      </c>
      <c r="D6624" s="146">
        <v>361.5</v>
      </c>
    </row>
    <row r="6625" spans="1:4" ht="54">
      <c r="A6625" s="143">
        <v>100208</v>
      </c>
      <c r="B6625" s="144" t="s">
        <v>7558</v>
      </c>
      <c r="C6625" s="143" t="s">
        <v>7559</v>
      </c>
      <c r="D6625" s="146">
        <v>14.47</v>
      </c>
    </row>
    <row r="6626" spans="1:4" ht="54">
      <c r="A6626" s="143">
        <v>100209</v>
      </c>
      <c r="B6626" s="144" t="s">
        <v>7560</v>
      </c>
      <c r="C6626" s="143" t="s">
        <v>7559</v>
      </c>
      <c r="D6626" s="146">
        <v>7.23</v>
      </c>
    </row>
    <row r="6627" spans="1:4" ht="54">
      <c r="A6627" s="143">
        <v>100210</v>
      </c>
      <c r="B6627" s="144" t="s">
        <v>7561</v>
      </c>
      <c r="C6627" s="143" t="s">
        <v>7559</v>
      </c>
      <c r="D6627" s="146">
        <v>13.33</v>
      </c>
    </row>
    <row r="6628" spans="1:4" ht="54">
      <c r="A6628" s="143">
        <v>100211</v>
      </c>
      <c r="B6628" s="144" t="s">
        <v>7562</v>
      </c>
      <c r="C6628" s="143" t="s">
        <v>7559</v>
      </c>
      <c r="D6628" s="146">
        <v>5.14</v>
      </c>
    </row>
    <row r="6629" spans="1:4" ht="54">
      <c r="A6629" s="143">
        <v>100212</v>
      </c>
      <c r="B6629" s="144" t="s">
        <v>7563</v>
      </c>
      <c r="C6629" s="143" t="s">
        <v>7559</v>
      </c>
      <c r="D6629" s="146">
        <v>5.68</v>
      </c>
    </row>
    <row r="6630" spans="1:4" ht="54">
      <c r="A6630" s="143">
        <v>100213</v>
      </c>
      <c r="B6630" s="144" t="s">
        <v>7564</v>
      </c>
      <c r="C6630" s="143" t="s">
        <v>7559</v>
      </c>
      <c r="D6630" s="146">
        <v>2.04</v>
      </c>
    </row>
    <row r="6631" spans="1:4" ht="54">
      <c r="A6631" s="143">
        <v>100214</v>
      </c>
      <c r="B6631" s="144" t="s">
        <v>7565</v>
      </c>
      <c r="C6631" s="143" t="s">
        <v>7559</v>
      </c>
      <c r="D6631" s="146">
        <v>3.13</v>
      </c>
    </row>
    <row r="6632" spans="1:4" ht="54">
      <c r="A6632" s="143">
        <v>100215</v>
      </c>
      <c r="B6632" s="144" t="s">
        <v>7566</v>
      </c>
      <c r="C6632" s="143" t="s">
        <v>7559</v>
      </c>
      <c r="D6632" s="146">
        <v>2.68</v>
      </c>
    </row>
    <row r="6633" spans="1:4" ht="54">
      <c r="A6633" s="143">
        <v>100216</v>
      </c>
      <c r="B6633" s="144" t="s">
        <v>7567</v>
      </c>
      <c r="C6633" s="143" t="s">
        <v>7559</v>
      </c>
      <c r="D6633" s="146">
        <v>0.72</v>
      </c>
    </row>
    <row r="6634" spans="1:4" ht="54">
      <c r="A6634" s="143">
        <v>100217</v>
      </c>
      <c r="B6634" s="144" t="s">
        <v>7568</v>
      </c>
      <c r="C6634" s="143" t="s">
        <v>7559</v>
      </c>
      <c r="D6634" s="146">
        <v>2.59</v>
      </c>
    </row>
    <row r="6635" spans="1:4" ht="54">
      <c r="A6635" s="143">
        <v>100218</v>
      </c>
      <c r="B6635" s="144" t="s">
        <v>7569</v>
      </c>
      <c r="C6635" s="143" t="s">
        <v>7559</v>
      </c>
      <c r="D6635" s="146">
        <v>1.77</v>
      </c>
    </row>
    <row r="6636" spans="1:4" ht="54">
      <c r="A6636" s="143">
        <v>100219</v>
      </c>
      <c r="B6636" s="144" t="s">
        <v>7570</v>
      </c>
      <c r="C6636" s="143" t="s">
        <v>7559</v>
      </c>
      <c r="D6636" s="146">
        <v>0.39</v>
      </c>
    </row>
    <row r="6637" spans="1:4" ht="40.5">
      <c r="A6637" s="143">
        <v>100220</v>
      </c>
      <c r="B6637" s="144" t="s">
        <v>7571</v>
      </c>
      <c r="C6637" s="143" t="s">
        <v>7572</v>
      </c>
      <c r="D6637" s="146">
        <v>20.79</v>
      </c>
    </row>
    <row r="6638" spans="1:4" ht="40.5">
      <c r="A6638" s="143">
        <v>100221</v>
      </c>
      <c r="B6638" s="144" t="s">
        <v>7573</v>
      </c>
      <c r="C6638" s="143" t="s">
        <v>7572</v>
      </c>
      <c r="D6638" s="146">
        <v>23.57</v>
      </c>
    </row>
    <row r="6639" spans="1:4" ht="40.5">
      <c r="A6639" s="143">
        <v>100222</v>
      </c>
      <c r="B6639" s="144" t="s">
        <v>7574</v>
      </c>
      <c r="C6639" s="143" t="s">
        <v>7572</v>
      </c>
      <c r="D6639" s="146">
        <v>8.93</v>
      </c>
    </row>
    <row r="6640" spans="1:4" ht="40.5">
      <c r="A6640" s="143">
        <v>100223</v>
      </c>
      <c r="B6640" s="144" t="s">
        <v>7575</v>
      </c>
      <c r="C6640" s="143" t="s">
        <v>7572</v>
      </c>
      <c r="D6640" s="146">
        <v>4.17</v>
      </c>
    </row>
    <row r="6641" spans="1:4" ht="40.5">
      <c r="A6641" s="143">
        <v>100224</v>
      </c>
      <c r="B6641" s="144" t="s">
        <v>7576</v>
      </c>
      <c r="C6641" s="143" t="s">
        <v>7572</v>
      </c>
      <c r="D6641" s="146">
        <v>2.59</v>
      </c>
    </row>
    <row r="6642" spans="1:4" ht="27">
      <c r="A6642" s="143">
        <v>100225</v>
      </c>
      <c r="B6642" s="144" t="s">
        <v>7577</v>
      </c>
      <c r="C6642" s="143" t="s">
        <v>7578</v>
      </c>
      <c r="D6642" s="146">
        <v>1.63</v>
      </c>
    </row>
    <row r="6643" spans="1:4" ht="40.5">
      <c r="A6643" s="143">
        <v>100226</v>
      </c>
      <c r="B6643" s="144" t="s">
        <v>7579</v>
      </c>
      <c r="C6643" s="143" t="s">
        <v>7578</v>
      </c>
      <c r="D6643" s="146">
        <v>0.51</v>
      </c>
    </row>
    <row r="6644" spans="1:4" ht="40.5">
      <c r="A6644" s="143">
        <v>100227</v>
      </c>
      <c r="B6644" s="144" t="s">
        <v>7580</v>
      </c>
      <c r="C6644" s="143" t="s">
        <v>7578</v>
      </c>
      <c r="D6644" s="146">
        <v>0.75</v>
      </c>
    </row>
    <row r="6645" spans="1:4" ht="40.5">
      <c r="A6645" s="143">
        <v>100228</v>
      </c>
      <c r="B6645" s="144" t="s">
        <v>7581</v>
      </c>
      <c r="C6645" s="143" t="s">
        <v>7578</v>
      </c>
      <c r="D6645" s="146">
        <v>0.25</v>
      </c>
    </row>
    <row r="6646" spans="1:4" ht="40.5">
      <c r="A6646" s="143">
        <v>100229</v>
      </c>
      <c r="B6646" s="144" t="s">
        <v>7582</v>
      </c>
      <c r="C6646" s="143" t="s">
        <v>13</v>
      </c>
      <c r="D6646" s="146">
        <v>0.01</v>
      </c>
    </row>
    <row r="6647" spans="1:4" ht="40.5">
      <c r="A6647" s="143">
        <v>100230</v>
      </c>
      <c r="B6647" s="144" t="s">
        <v>7583</v>
      </c>
      <c r="C6647" s="143" t="s">
        <v>13</v>
      </c>
      <c r="D6647" s="146">
        <v>0.01</v>
      </c>
    </row>
    <row r="6648" spans="1:4" ht="40.5">
      <c r="A6648" s="143">
        <v>100231</v>
      </c>
      <c r="B6648" s="144" t="s">
        <v>7584</v>
      </c>
      <c r="C6648" s="143" t="s">
        <v>13</v>
      </c>
      <c r="D6648" s="146">
        <v>0.02</v>
      </c>
    </row>
    <row r="6649" spans="1:4" ht="54">
      <c r="A6649" s="143">
        <v>100232</v>
      </c>
      <c r="B6649" s="144" t="s">
        <v>7585</v>
      </c>
      <c r="C6649" s="143" t="s">
        <v>14</v>
      </c>
      <c r="D6649" s="146">
        <v>0.27</v>
      </c>
    </row>
    <row r="6650" spans="1:4" ht="54">
      <c r="A6650" s="143">
        <v>100233</v>
      </c>
      <c r="B6650" s="144" t="s">
        <v>7586</v>
      </c>
      <c r="C6650" s="143" t="s">
        <v>14</v>
      </c>
      <c r="D6650" s="146">
        <v>0.13</v>
      </c>
    </row>
    <row r="6651" spans="1:4" ht="40.5">
      <c r="A6651" s="143">
        <v>100234</v>
      </c>
      <c r="B6651" s="144" t="s">
        <v>7587</v>
      </c>
      <c r="C6651" s="143" t="s">
        <v>11</v>
      </c>
      <c r="D6651" s="146">
        <v>0.41</v>
      </c>
    </row>
    <row r="6652" spans="1:4" ht="40.5">
      <c r="A6652" s="143">
        <v>100235</v>
      </c>
      <c r="B6652" s="144" t="s">
        <v>7588</v>
      </c>
      <c r="C6652" s="143" t="s">
        <v>16</v>
      </c>
      <c r="D6652" s="146">
        <v>0.03</v>
      </c>
    </row>
    <row r="6653" spans="1:4" ht="40.5">
      <c r="A6653" s="143">
        <v>100236</v>
      </c>
      <c r="B6653" s="144" t="s">
        <v>7589</v>
      </c>
      <c r="C6653" s="143" t="s">
        <v>7590</v>
      </c>
      <c r="D6653" s="146">
        <v>2.0699999999999998</v>
      </c>
    </row>
    <row r="6654" spans="1:4" ht="54">
      <c r="A6654" s="143">
        <v>100237</v>
      </c>
      <c r="B6654" s="144" t="s">
        <v>7591</v>
      </c>
      <c r="C6654" s="143" t="s">
        <v>7590</v>
      </c>
      <c r="D6654" s="146">
        <v>2.48</v>
      </c>
    </row>
    <row r="6655" spans="1:4" ht="40.5">
      <c r="A6655" s="143">
        <v>100238</v>
      </c>
      <c r="B6655" s="144" t="s">
        <v>7592</v>
      </c>
      <c r="C6655" s="143" t="s">
        <v>7590</v>
      </c>
      <c r="D6655" s="146">
        <v>3.98</v>
      </c>
    </row>
    <row r="6656" spans="1:4" ht="54">
      <c r="A6656" s="143">
        <v>100239</v>
      </c>
      <c r="B6656" s="144" t="s">
        <v>7593</v>
      </c>
      <c r="C6656" s="143" t="s">
        <v>7590</v>
      </c>
      <c r="D6656" s="146">
        <v>4.97</v>
      </c>
    </row>
    <row r="6657" spans="1:4" ht="54">
      <c r="A6657" s="143">
        <v>100240</v>
      </c>
      <c r="B6657" s="144" t="s">
        <v>7594</v>
      </c>
      <c r="C6657" s="143" t="s">
        <v>7590</v>
      </c>
      <c r="D6657" s="146">
        <v>2.98</v>
      </c>
    </row>
    <row r="6658" spans="1:4" ht="54">
      <c r="A6658" s="143">
        <v>100241</v>
      </c>
      <c r="B6658" s="144" t="s">
        <v>7595</v>
      </c>
      <c r="C6658" s="143" t="s">
        <v>7590</v>
      </c>
      <c r="D6658" s="146">
        <v>4.97</v>
      </c>
    </row>
    <row r="6659" spans="1:4" ht="54">
      <c r="A6659" s="143">
        <v>100242</v>
      </c>
      <c r="B6659" s="144" t="s">
        <v>7596</v>
      </c>
      <c r="C6659" s="143" t="s">
        <v>7590</v>
      </c>
      <c r="D6659" s="146">
        <v>14.7</v>
      </c>
    </row>
    <row r="6660" spans="1:4" ht="54">
      <c r="A6660" s="143">
        <v>100243</v>
      </c>
      <c r="B6660" s="144" t="s">
        <v>7597</v>
      </c>
      <c r="C6660" s="143" t="s">
        <v>7590</v>
      </c>
      <c r="D6660" s="146">
        <v>2.38</v>
      </c>
    </row>
    <row r="6661" spans="1:4" ht="54">
      <c r="A6661" s="143">
        <v>100244</v>
      </c>
      <c r="B6661" s="144" t="s">
        <v>7598</v>
      </c>
      <c r="C6661" s="143" t="s">
        <v>7590</v>
      </c>
      <c r="D6661" s="146">
        <v>2.98</v>
      </c>
    </row>
    <row r="6662" spans="1:4" ht="54">
      <c r="A6662" s="143">
        <v>100245</v>
      </c>
      <c r="B6662" s="144" t="s">
        <v>7599</v>
      </c>
      <c r="C6662" s="143" t="s">
        <v>7590</v>
      </c>
      <c r="D6662" s="146">
        <v>5.97</v>
      </c>
    </row>
    <row r="6663" spans="1:4" ht="67.5">
      <c r="A6663" s="143">
        <v>100246</v>
      </c>
      <c r="B6663" s="144" t="s">
        <v>7600</v>
      </c>
      <c r="C6663" s="143" t="s">
        <v>7590</v>
      </c>
      <c r="D6663" s="146">
        <v>1.98</v>
      </c>
    </row>
    <row r="6664" spans="1:4" ht="81">
      <c r="A6664" s="143">
        <v>100247</v>
      </c>
      <c r="B6664" s="144" t="s">
        <v>7601</v>
      </c>
      <c r="C6664" s="143" t="s">
        <v>7590</v>
      </c>
      <c r="D6664" s="146">
        <v>2.48</v>
      </c>
    </row>
    <row r="6665" spans="1:4" ht="81">
      <c r="A6665" s="143">
        <v>100248</v>
      </c>
      <c r="B6665" s="144" t="s">
        <v>7602</v>
      </c>
      <c r="C6665" s="143" t="s">
        <v>7590</v>
      </c>
      <c r="D6665" s="146">
        <v>9.8000000000000007</v>
      </c>
    </row>
    <row r="6666" spans="1:4" ht="54">
      <c r="A6666" s="143">
        <v>100249</v>
      </c>
      <c r="B6666" s="144" t="s">
        <v>7603</v>
      </c>
      <c r="C6666" s="143" t="s">
        <v>7590</v>
      </c>
      <c r="D6666" s="146">
        <v>1.98</v>
      </c>
    </row>
    <row r="6667" spans="1:4" ht="67.5">
      <c r="A6667" s="143">
        <v>100250</v>
      </c>
      <c r="B6667" s="144" t="s">
        <v>7604</v>
      </c>
      <c r="C6667" s="143" t="s">
        <v>7590</v>
      </c>
      <c r="D6667" s="146">
        <v>3.31</v>
      </c>
    </row>
    <row r="6668" spans="1:4" ht="67.5">
      <c r="A6668" s="143">
        <v>100251</v>
      </c>
      <c r="B6668" s="144" t="s">
        <v>7605</v>
      </c>
      <c r="C6668" s="143" t="s">
        <v>7590</v>
      </c>
      <c r="D6668" s="146">
        <v>9.8000000000000007</v>
      </c>
    </row>
    <row r="6669" spans="1:4" ht="67.5">
      <c r="A6669" s="143">
        <v>100252</v>
      </c>
      <c r="B6669" s="144" t="s">
        <v>7606</v>
      </c>
      <c r="C6669" s="143" t="s">
        <v>7590</v>
      </c>
      <c r="D6669" s="146">
        <v>14.7</v>
      </c>
    </row>
    <row r="6670" spans="1:4" ht="67.5">
      <c r="A6670" s="143">
        <v>100253</v>
      </c>
      <c r="B6670" s="144" t="s">
        <v>7607</v>
      </c>
      <c r="C6670" s="143" t="s">
        <v>7590</v>
      </c>
      <c r="D6670" s="146">
        <v>19.600000000000001</v>
      </c>
    </row>
    <row r="6671" spans="1:4" ht="67.5">
      <c r="A6671" s="143">
        <v>100254</v>
      </c>
      <c r="B6671" s="144" t="s">
        <v>7608</v>
      </c>
      <c r="C6671" s="143" t="s">
        <v>7590</v>
      </c>
      <c r="D6671" s="146">
        <v>29.4</v>
      </c>
    </row>
    <row r="6672" spans="1:4" ht="54">
      <c r="A6672" s="143">
        <v>100255</v>
      </c>
      <c r="B6672" s="144" t="s">
        <v>7609</v>
      </c>
      <c r="C6672" s="143" t="s">
        <v>7590</v>
      </c>
      <c r="D6672" s="146">
        <v>9.9499999999999993</v>
      </c>
    </row>
    <row r="6673" spans="1:4" ht="54">
      <c r="A6673" s="143">
        <v>100256</v>
      </c>
      <c r="B6673" s="144" t="s">
        <v>7610</v>
      </c>
      <c r="C6673" s="143" t="s">
        <v>7590</v>
      </c>
      <c r="D6673" s="146">
        <v>6.63</v>
      </c>
    </row>
    <row r="6674" spans="1:4" ht="54">
      <c r="A6674" s="143">
        <v>100257</v>
      </c>
      <c r="B6674" s="144" t="s">
        <v>7611</v>
      </c>
      <c r="C6674" s="143" t="s">
        <v>7590</v>
      </c>
      <c r="D6674" s="146">
        <v>3.98</v>
      </c>
    </row>
    <row r="6675" spans="1:4" ht="40.5">
      <c r="A6675" s="143">
        <v>100258</v>
      </c>
      <c r="B6675" s="144" t="s">
        <v>7612</v>
      </c>
      <c r="C6675" s="143" t="s">
        <v>7590</v>
      </c>
      <c r="D6675" s="146">
        <v>9.9499999999999993</v>
      </c>
    </row>
    <row r="6676" spans="1:4" ht="40.5">
      <c r="A6676" s="143">
        <v>100259</v>
      </c>
      <c r="B6676" s="144" t="s">
        <v>7613</v>
      </c>
      <c r="C6676" s="143" t="s">
        <v>7590</v>
      </c>
      <c r="D6676" s="146">
        <v>19.600000000000001</v>
      </c>
    </row>
    <row r="6677" spans="1:4" ht="40.5">
      <c r="A6677" s="143">
        <v>100260</v>
      </c>
      <c r="B6677" s="144" t="s">
        <v>7614</v>
      </c>
      <c r="C6677" s="143" t="s">
        <v>7545</v>
      </c>
      <c r="D6677" s="146">
        <v>6.46</v>
      </c>
    </row>
    <row r="6678" spans="1:4" ht="40.5">
      <c r="A6678" s="143">
        <v>100261</v>
      </c>
      <c r="B6678" s="144" t="s">
        <v>7615</v>
      </c>
      <c r="C6678" s="143" t="s">
        <v>7545</v>
      </c>
      <c r="D6678" s="146">
        <v>4.0599999999999996</v>
      </c>
    </row>
    <row r="6679" spans="1:4" ht="40.5">
      <c r="A6679" s="143">
        <v>100262</v>
      </c>
      <c r="B6679" s="144" t="s">
        <v>7616</v>
      </c>
      <c r="C6679" s="143" t="s">
        <v>7545</v>
      </c>
      <c r="D6679" s="146">
        <v>2.5099999999999998</v>
      </c>
    </row>
    <row r="6680" spans="1:4" ht="54">
      <c r="A6680" s="143">
        <v>100263</v>
      </c>
      <c r="B6680" s="144" t="s">
        <v>7617</v>
      </c>
      <c r="C6680" s="143" t="s">
        <v>7545</v>
      </c>
      <c r="D6680" s="146">
        <v>1.61</v>
      </c>
    </row>
    <row r="6681" spans="1:4" ht="27">
      <c r="A6681" s="143">
        <v>100264</v>
      </c>
      <c r="B6681" s="144" t="s">
        <v>7618</v>
      </c>
      <c r="C6681" s="143" t="s">
        <v>7572</v>
      </c>
      <c r="D6681" s="146">
        <v>29.35</v>
      </c>
    </row>
    <row r="6682" spans="1:4" ht="27">
      <c r="A6682" s="143">
        <v>100265</v>
      </c>
      <c r="B6682" s="144" t="s">
        <v>7619</v>
      </c>
      <c r="C6682" s="143" t="s">
        <v>11</v>
      </c>
      <c r="D6682" s="146">
        <v>0.61</v>
      </c>
    </row>
    <row r="6683" spans="1:4" ht="27">
      <c r="A6683" s="143">
        <v>100266</v>
      </c>
      <c r="B6683" s="144" t="s">
        <v>7620</v>
      </c>
      <c r="C6683" s="143" t="s">
        <v>7559</v>
      </c>
      <c r="D6683" s="146">
        <v>62.39</v>
      </c>
    </row>
    <row r="6684" spans="1:4" ht="27">
      <c r="A6684" s="143">
        <v>100267</v>
      </c>
      <c r="B6684" s="144" t="s">
        <v>7621</v>
      </c>
      <c r="C6684" s="143" t="s">
        <v>14</v>
      </c>
      <c r="D6684" s="146">
        <v>1.23</v>
      </c>
    </row>
    <row r="6685" spans="1:4" ht="67.5">
      <c r="A6685" s="143">
        <v>100268</v>
      </c>
      <c r="B6685" s="144" t="s">
        <v>7622</v>
      </c>
      <c r="C6685" s="143" t="s">
        <v>7559</v>
      </c>
      <c r="D6685" s="146">
        <v>62.39</v>
      </c>
    </row>
    <row r="6686" spans="1:4" ht="67.5">
      <c r="A6686" s="143">
        <v>100269</v>
      </c>
      <c r="B6686" s="144" t="s">
        <v>7623</v>
      </c>
      <c r="C6686" s="143" t="s">
        <v>14</v>
      </c>
      <c r="D6686" s="146">
        <v>1.23</v>
      </c>
    </row>
    <row r="6687" spans="1:4" ht="67.5">
      <c r="A6687" s="143">
        <v>100270</v>
      </c>
      <c r="B6687" s="144" t="s">
        <v>7624</v>
      </c>
      <c r="C6687" s="143" t="s">
        <v>7559</v>
      </c>
      <c r="D6687" s="146">
        <v>46.76</v>
      </c>
    </row>
    <row r="6688" spans="1:4" ht="27">
      <c r="A6688" s="143">
        <v>100271</v>
      </c>
      <c r="B6688" s="144" t="s">
        <v>7625</v>
      </c>
      <c r="C6688" s="143" t="s">
        <v>7572</v>
      </c>
      <c r="D6688" s="146">
        <v>46.79</v>
      </c>
    </row>
    <row r="6689" spans="1:4" ht="27">
      <c r="A6689" s="143">
        <v>100272</v>
      </c>
      <c r="B6689" s="144" t="s">
        <v>7626</v>
      </c>
      <c r="C6689" s="143" t="s">
        <v>11</v>
      </c>
      <c r="D6689" s="146">
        <v>0.92</v>
      </c>
    </row>
    <row r="6690" spans="1:4" ht="27">
      <c r="A6690" s="143">
        <v>100273</v>
      </c>
      <c r="B6690" s="144" t="s">
        <v>7627</v>
      </c>
      <c r="C6690" s="143" t="s">
        <v>7545</v>
      </c>
      <c r="D6690" s="146">
        <v>2.44</v>
      </c>
    </row>
    <row r="6691" spans="1:4" ht="40.5">
      <c r="A6691" s="143">
        <v>100274</v>
      </c>
      <c r="B6691" s="144" t="s">
        <v>7628</v>
      </c>
      <c r="C6691" s="143" t="s">
        <v>7572</v>
      </c>
      <c r="D6691" s="146">
        <v>20.8</v>
      </c>
    </row>
    <row r="6692" spans="1:4" ht="40.5">
      <c r="A6692" s="143">
        <v>100275</v>
      </c>
      <c r="B6692" s="144" t="s">
        <v>7629</v>
      </c>
      <c r="C6692" s="143" t="s">
        <v>7572</v>
      </c>
      <c r="D6692" s="146">
        <v>13.45</v>
      </c>
    </row>
    <row r="6693" spans="1:4" ht="54">
      <c r="A6693" s="143">
        <v>100276</v>
      </c>
      <c r="B6693" s="144" t="s">
        <v>7630</v>
      </c>
      <c r="C6693" s="143" t="s">
        <v>7572</v>
      </c>
      <c r="D6693" s="146">
        <v>24.55</v>
      </c>
    </row>
    <row r="6694" spans="1:4" ht="67.5">
      <c r="A6694" s="143">
        <v>100277</v>
      </c>
      <c r="B6694" s="144" t="s">
        <v>7631</v>
      </c>
      <c r="C6694" s="143" t="s">
        <v>7572</v>
      </c>
      <c r="D6694" s="146">
        <v>1.66</v>
      </c>
    </row>
    <row r="6695" spans="1:4" ht="40.5">
      <c r="A6695" s="143">
        <v>100278</v>
      </c>
      <c r="B6695" s="144" t="s">
        <v>7632</v>
      </c>
      <c r="C6695" s="143" t="s">
        <v>7559</v>
      </c>
      <c r="D6695" s="146">
        <v>29.85</v>
      </c>
    </row>
    <row r="6696" spans="1:4" ht="54">
      <c r="A6696" s="143">
        <v>100279</v>
      </c>
      <c r="B6696" s="144" t="s">
        <v>7633</v>
      </c>
      <c r="C6696" s="143" t="s">
        <v>14</v>
      </c>
      <c r="D6696" s="146">
        <v>0.56999999999999995</v>
      </c>
    </row>
    <row r="6697" spans="1:4" ht="54">
      <c r="A6697" s="143">
        <v>100280</v>
      </c>
      <c r="B6697" s="144" t="s">
        <v>7634</v>
      </c>
      <c r="C6697" s="143" t="s">
        <v>7559</v>
      </c>
      <c r="D6697" s="146">
        <v>13.7</v>
      </c>
    </row>
    <row r="6698" spans="1:4" ht="54">
      <c r="A6698" s="143">
        <v>100281</v>
      </c>
      <c r="B6698" s="144" t="s">
        <v>7635</v>
      </c>
      <c r="C6698" s="143" t="s">
        <v>7559</v>
      </c>
      <c r="D6698" s="146">
        <v>3.18</v>
      </c>
    </row>
    <row r="6699" spans="1:4" ht="40.5">
      <c r="A6699" s="143">
        <v>100282</v>
      </c>
      <c r="B6699" s="144" t="s">
        <v>7636</v>
      </c>
      <c r="C6699" s="143" t="s">
        <v>7572</v>
      </c>
      <c r="D6699" s="146">
        <v>116.89</v>
      </c>
    </row>
    <row r="6700" spans="1:4" ht="40.5">
      <c r="A6700" s="143">
        <v>100283</v>
      </c>
      <c r="B6700" s="144" t="s">
        <v>7637</v>
      </c>
      <c r="C6700" s="143" t="s">
        <v>7572</v>
      </c>
      <c r="D6700" s="146">
        <v>18.88</v>
      </c>
    </row>
    <row r="6701" spans="1:4" ht="40.5">
      <c r="A6701" s="143">
        <v>100284</v>
      </c>
      <c r="B6701" s="144" t="s">
        <v>7638</v>
      </c>
      <c r="C6701" s="143" t="s">
        <v>7572</v>
      </c>
      <c r="D6701" s="146">
        <v>9.31</v>
      </c>
    </row>
    <row r="6702" spans="1:4" ht="40.5">
      <c r="A6702" s="143">
        <v>100285</v>
      </c>
      <c r="B6702" s="144" t="s">
        <v>7639</v>
      </c>
      <c r="C6702" s="143" t="s">
        <v>7590</v>
      </c>
      <c r="D6702" s="146">
        <v>31.4</v>
      </c>
    </row>
    <row r="6703" spans="1:4" ht="40.5">
      <c r="A6703" s="143">
        <v>100286</v>
      </c>
      <c r="B6703" s="144" t="s">
        <v>7640</v>
      </c>
      <c r="C6703" s="143" t="s">
        <v>7590</v>
      </c>
      <c r="D6703" s="146">
        <v>10.23</v>
      </c>
    </row>
    <row r="6704" spans="1:4" ht="40.5">
      <c r="A6704" s="143">
        <v>100287</v>
      </c>
      <c r="B6704" s="144" t="s">
        <v>7641</v>
      </c>
      <c r="C6704" s="143" t="s">
        <v>7590</v>
      </c>
      <c r="D6704" s="146">
        <v>9.8000000000000007</v>
      </c>
    </row>
    <row r="6705" spans="1:4" ht="27">
      <c r="A6705" s="143">
        <v>99802</v>
      </c>
      <c r="B6705" s="144" t="s">
        <v>7025</v>
      </c>
      <c r="C6705" s="143" t="s">
        <v>11</v>
      </c>
      <c r="D6705" s="146">
        <v>0.4</v>
      </c>
    </row>
    <row r="6706" spans="1:4" ht="27">
      <c r="A6706" s="143">
        <v>99803</v>
      </c>
      <c r="B6706" s="144" t="s">
        <v>7026</v>
      </c>
      <c r="C6706" s="143" t="s">
        <v>11</v>
      </c>
      <c r="D6706" s="146">
        <v>1.55</v>
      </c>
    </row>
    <row r="6707" spans="1:4" ht="40.5">
      <c r="A6707" s="143">
        <v>99804</v>
      </c>
      <c r="B6707" s="144" t="s">
        <v>11513</v>
      </c>
      <c r="C6707" s="143" t="s">
        <v>11</v>
      </c>
      <c r="D6707" s="146">
        <v>4.0199999999999996</v>
      </c>
    </row>
    <row r="6708" spans="1:4" ht="40.5">
      <c r="A6708" s="143">
        <v>99805</v>
      </c>
      <c r="B6708" s="144" t="s">
        <v>7027</v>
      </c>
      <c r="C6708" s="143" t="s">
        <v>11</v>
      </c>
      <c r="D6708" s="146">
        <v>8.42</v>
      </c>
    </row>
    <row r="6709" spans="1:4" ht="27">
      <c r="A6709" s="143">
        <v>99806</v>
      </c>
      <c r="B6709" s="144" t="s">
        <v>7028</v>
      </c>
      <c r="C6709" s="143" t="s">
        <v>11</v>
      </c>
      <c r="D6709" s="146">
        <v>0.64</v>
      </c>
    </row>
    <row r="6710" spans="1:4" ht="40.5">
      <c r="A6710" s="143">
        <v>99807</v>
      </c>
      <c r="B6710" s="144" t="s">
        <v>11514</v>
      </c>
      <c r="C6710" s="143" t="s">
        <v>11</v>
      </c>
      <c r="D6710" s="146">
        <v>1.21</v>
      </c>
    </row>
    <row r="6711" spans="1:4" ht="40.5">
      <c r="A6711" s="143">
        <v>99808</v>
      </c>
      <c r="B6711" s="144" t="s">
        <v>7029</v>
      </c>
      <c r="C6711" s="143" t="s">
        <v>11</v>
      </c>
      <c r="D6711" s="146">
        <v>2.98</v>
      </c>
    </row>
    <row r="6712" spans="1:4" ht="27">
      <c r="A6712" s="143">
        <v>99809</v>
      </c>
      <c r="B6712" s="144" t="s">
        <v>7030</v>
      </c>
      <c r="C6712" s="143" t="s">
        <v>11</v>
      </c>
      <c r="D6712" s="146">
        <v>4.42</v>
      </c>
    </row>
    <row r="6713" spans="1:4" ht="40.5">
      <c r="A6713" s="143">
        <v>99810</v>
      </c>
      <c r="B6713" s="144" t="s">
        <v>11515</v>
      </c>
      <c r="C6713" s="143" t="s">
        <v>11</v>
      </c>
      <c r="D6713" s="146">
        <v>5.49</v>
      </c>
    </row>
    <row r="6714" spans="1:4" ht="27">
      <c r="A6714" s="143">
        <v>99811</v>
      </c>
      <c r="B6714" s="144" t="s">
        <v>7031</v>
      </c>
      <c r="C6714" s="143" t="s">
        <v>11</v>
      </c>
      <c r="D6714" s="146">
        <v>2.64</v>
      </c>
    </row>
    <row r="6715" spans="1:4" ht="27">
      <c r="A6715" s="143">
        <v>99812</v>
      </c>
      <c r="B6715" s="144" t="s">
        <v>7032</v>
      </c>
      <c r="C6715" s="143" t="s">
        <v>11</v>
      </c>
      <c r="D6715" s="146">
        <v>0.84</v>
      </c>
    </row>
    <row r="6716" spans="1:4" ht="40.5">
      <c r="A6716" s="143">
        <v>99813</v>
      </c>
      <c r="B6716" s="144" t="s">
        <v>11516</v>
      </c>
      <c r="C6716" s="143" t="s">
        <v>11</v>
      </c>
      <c r="D6716" s="146">
        <v>0.72</v>
      </c>
    </row>
    <row r="6717" spans="1:4" ht="27">
      <c r="A6717" s="143">
        <v>99814</v>
      </c>
      <c r="B6717" s="144" t="s">
        <v>7033</v>
      </c>
      <c r="C6717" s="143" t="s">
        <v>11</v>
      </c>
      <c r="D6717" s="146">
        <v>1.48</v>
      </c>
    </row>
    <row r="6718" spans="1:4" ht="40.5">
      <c r="A6718" s="143">
        <v>99815</v>
      </c>
      <c r="B6718" s="144" t="s">
        <v>11517</v>
      </c>
      <c r="C6718" s="143" t="s">
        <v>14</v>
      </c>
      <c r="D6718" s="146">
        <v>6.6</v>
      </c>
    </row>
    <row r="6719" spans="1:4" ht="40.5">
      <c r="A6719" s="143">
        <v>99816</v>
      </c>
      <c r="B6719" s="144" t="s">
        <v>11518</v>
      </c>
      <c r="C6719" s="143" t="s">
        <v>14</v>
      </c>
      <c r="D6719" s="146">
        <v>7</v>
      </c>
    </row>
    <row r="6720" spans="1:4" ht="40.5">
      <c r="A6720" s="143">
        <v>99817</v>
      </c>
      <c r="B6720" s="144" t="s">
        <v>11519</v>
      </c>
      <c r="C6720" s="143" t="s">
        <v>14</v>
      </c>
      <c r="D6720" s="146">
        <v>4.21</v>
      </c>
    </row>
    <row r="6721" spans="1:4" ht="40.5">
      <c r="A6721" s="143">
        <v>99818</v>
      </c>
      <c r="B6721" s="144" t="s">
        <v>11520</v>
      </c>
      <c r="C6721" s="143" t="s">
        <v>14</v>
      </c>
      <c r="D6721" s="146">
        <v>4.21</v>
      </c>
    </row>
    <row r="6722" spans="1:4" ht="27">
      <c r="A6722" s="143">
        <v>99819</v>
      </c>
      <c r="B6722" s="144" t="s">
        <v>11521</v>
      </c>
      <c r="C6722" s="143" t="s">
        <v>11</v>
      </c>
      <c r="D6722" s="146">
        <v>12.58</v>
      </c>
    </row>
    <row r="6723" spans="1:4" ht="27">
      <c r="A6723" s="143">
        <v>99820</v>
      </c>
      <c r="B6723" s="144" t="s">
        <v>11522</v>
      </c>
      <c r="C6723" s="143" t="s">
        <v>11</v>
      </c>
      <c r="D6723" s="146">
        <v>1.48</v>
      </c>
    </row>
    <row r="6724" spans="1:4" ht="27">
      <c r="A6724" s="143">
        <v>99821</v>
      </c>
      <c r="B6724" s="144" t="s">
        <v>11523</v>
      </c>
      <c r="C6724" s="143" t="s">
        <v>11</v>
      </c>
      <c r="D6724" s="146">
        <v>2.31</v>
      </c>
    </row>
    <row r="6725" spans="1:4" ht="13.5">
      <c r="A6725" s="143">
        <v>99822</v>
      </c>
      <c r="B6725" s="144" t="s">
        <v>7034</v>
      </c>
      <c r="C6725" s="143" t="s">
        <v>11</v>
      </c>
      <c r="D6725" s="146">
        <v>0.75</v>
      </c>
    </row>
    <row r="6726" spans="1:4" ht="27">
      <c r="A6726" s="143">
        <v>99823</v>
      </c>
      <c r="B6726" s="144" t="s">
        <v>11524</v>
      </c>
      <c r="C6726" s="143" t="s">
        <v>11</v>
      </c>
      <c r="D6726" s="146">
        <v>1.74</v>
      </c>
    </row>
    <row r="6727" spans="1:4" ht="27">
      <c r="A6727" s="143">
        <v>99824</v>
      </c>
      <c r="B6727" s="144" t="s">
        <v>11525</v>
      </c>
      <c r="C6727" s="143" t="s">
        <v>11</v>
      </c>
      <c r="D6727" s="146">
        <v>1.89</v>
      </c>
    </row>
    <row r="6728" spans="1:4" ht="27">
      <c r="A6728" s="143">
        <v>99825</v>
      </c>
      <c r="B6728" s="144" t="s">
        <v>11526</v>
      </c>
      <c r="C6728" s="143" t="s">
        <v>11</v>
      </c>
      <c r="D6728" s="146">
        <v>2.69</v>
      </c>
    </row>
    <row r="6729" spans="1:4" ht="27">
      <c r="A6729" s="143">
        <v>99826</v>
      </c>
      <c r="B6729" s="144" t="s">
        <v>7035</v>
      </c>
      <c r="C6729" s="143" t="s">
        <v>11</v>
      </c>
      <c r="D6729" s="146">
        <v>1.1499999999999999</v>
      </c>
    </row>
    <row r="6730" spans="1:4" ht="67.5">
      <c r="A6730" s="143">
        <v>97010</v>
      </c>
      <c r="B6730" s="144" t="s">
        <v>6648</v>
      </c>
      <c r="C6730" s="143" t="s">
        <v>10</v>
      </c>
      <c r="D6730" s="146">
        <v>57.32</v>
      </c>
    </row>
    <row r="6731" spans="1:4" ht="67.5">
      <c r="A6731" s="143">
        <v>97011</v>
      </c>
      <c r="B6731" s="144" t="s">
        <v>6649</v>
      </c>
      <c r="C6731" s="143" t="s">
        <v>10</v>
      </c>
      <c r="D6731" s="146">
        <v>43.48</v>
      </c>
    </row>
    <row r="6732" spans="1:4" ht="67.5">
      <c r="A6732" s="143">
        <v>97012</v>
      </c>
      <c r="B6732" s="144" t="s">
        <v>6650</v>
      </c>
      <c r="C6732" s="143" t="s">
        <v>10</v>
      </c>
      <c r="D6732" s="146">
        <v>36.56</v>
      </c>
    </row>
    <row r="6733" spans="1:4" ht="67.5">
      <c r="A6733" s="143">
        <v>97013</v>
      </c>
      <c r="B6733" s="144" t="s">
        <v>6651</v>
      </c>
      <c r="C6733" s="143" t="s">
        <v>10</v>
      </c>
      <c r="D6733" s="146">
        <v>106.86</v>
      </c>
    </row>
    <row r="6734" spans="1:4" ht="54">
      <c r="A6734" s="143">
        <v>97014</v>
      </c>
      <c r="B6734" s="144" t="s">
        <v>6652</v>
      </c>
      <c r="C6734" s="143" t="s">
        <v>10</v>
      </c>
      <c r="D6734" s="146">
        <v>76.650000000000006</v>
      </c>
    </row>
    <row r="6735" spans="1:4" ht="67.5">
      <c r="A6735" s="143">
        <v>97015</v>
      </c>
      <c r="B6735" s="144" t="s">
        <v>6653</v>
      </c>
      <c r="C6735" s="143" t="s">
        <v>10</v>
      </c>
      <c r="D6735" s="146">
        <v>61.44</v>
      </c>
    </row>
    <row r="6736" spans="1:4" ht="67.5">
      <c r="A6736" s="143">
        <v>97016</v>
      </c>
      <c r="B6736" s="144" t="s">
        <v>6654</v>
      </c>
      <c r="C6736" s="143" t="s">
        <v>10</v>
      </c>
      <c r="D6736" s="146">
        <v>51.56</v>
      </c>
    </row>
    <row r="6737" spans="1:4" ht="54">
      <c r="A6737" s="143">
        <v>97017</v>
      </c>
      <c r="B6737" s="144" t="s">
        <v>6655</v>
      </c>
      <c r="C6737" s="143" t="s">
        <v>10</v>
      </c>
      <c r="D6737" s="146">
        <v>38.35</v>
      </c>
    </row>
    <row r="6738" spans="1:4" ht="67.5">
      <c r="A6738" s="143">
        <v>97018</v>
      </c>
      <c r="B6738" s="144" t="s">
        <v>6656</v>
      </c>
      <c r="C6738" s="143" t="s">
        <v>10</v>
      </c>
      <c r="D6738" s="146">
        <v>31.51</v>
      </c>
    </row>
    <row r="6739" spans="1:4" ht="94.5">
      <c r="A6739" s="143">
        <v>97031</v>
      </c>
      <c r="B6739" s="144" t="s">
        <v>6657</v>
      </c>
      <c r="C6739" s="143" t="s">
        <v>10</v>
      </c>
      <c r="D6739" s="146">
        <v>87.75</v>
      </c>
    </row>
    <row r="6740" spans="1:4" ht="94.5">
      <c r="A6740" s="143">
        <v>97032</v>
      </c>
      <c r="B6740" s="144" t="s">
        <v>6658</v>
      </c>
      <c r="C6740" s="143" t="s">
        <v>10</v>
      </c>
      <c r="D6740" s="146">
        <v>52.47</v>
      </c>
    </row>
    <row r="6741" spans="1:4" ht="94.5">
      <c r="A6741" s="143">
        <v>97033</v>
      </c>
      <c r="B6741" s="144" t="s">
        <v>6659</v>
      </c>
      <c r="C6741" s="143" t="s">
        <v>10</v>
      </c>
      <c r="D6741" s="146">
        <v>94.72</v>
      </c>
    </row>
    <row r="6742" spans="1:4" ht="94.5">
      <c r="A6742" s="143">
        <v>97034</v>
      </c>
      <c r="B6742" s="144" t="s">
        <v>6660</v>
      </c>
      <c r="C6742" s="143" t="s">
        <v>10</v>
      </c>
      <c r="D6742" s="146">
        <v>54.8</v>
      </c>
    </row>
    <row r="6743" spans="1:4" ht="40.5">
      <c r="A6743" s="143">
        <v>97039</v>
      </c>
      <c r="B6743" s="144" t="s">
        <v>6661</v>
      </c>
      <c r="C6743" s="143" t="s">
        <v>11</v>
      </c>
      <c r="D6743" s="146">
        <v>53.1</v>
      </c>
    </row>
    <row r="6744" spans="1:4" ht="40.5">
      <c r="A6744" s="143">
        <v>97040</v>
      </c>
      <c r="B6744" s="144" t="s">
        <v>6662</v>
      </c>
      <c r="C6744" s="143" t="s">
        <v>11</v>
      </c>
      <c r="D6744" s="146">
        <v>15.54</v>
      </c>
    </row>
    <row r="6745" spans="1:4" ht="40.5">
      <c r="A6745" s="143">
        <v>97041</v>
      </c>
      <c r="B6745" s="144" t="s">
        <v>6663</v>
      </c>
      <c r="C6745" s="143" t="s">
        <v>11</v>
      </c>
      <c r="D6745" s="146">
        <v>231.99</v>
      </c>
    </row>
    <row r="6746" spans="1:4" ht="27">
      <c r="A6746" s="143">
        <v>97046</v>
      </c>
      <c r="B6746" s="144" t="s">
        <v>6664</v>
      </c>
      <c r="C6746" s="143" t="s">
        <v>11</v>
      </c>
      <c r="D6746" s="146">
        <v>0.35</v>
      </c>
    </row>
    <row r="6747" spans="1:4" ht="40.5">
      <c r="A6747" s="143">
        <v>97047</v>
      </c>
      <c r="B6747" s="144" t="s">
        <v>6665</v>
      </c>
      <c r="C6747" s="143" t="s">
        <v>11</v>
      </c>
      <c r="D6747" s="146">
        <v>0.13</v>
      </c>
    </row>
    <row r="6748" spans="1:4" ht="40.5">
      <c r="A6748" s="143">
        <v>97048</v>
      </c>
      <c r="B6748" s="144" t="s">
        <v>6666</v>
      </c>
      <c r="C6748" s="143" t="s">
        <v>11</v>
      </c>
      <c r="D6748" s="146">
        <v>0.1</v>
      </c>
    </row>
    <row r="6749" spans="1:4" ht="27">
      <c r="A6749" s="143">
        <v>97054</v>
      </c>
      <c r="B6749" s="144" t="s">
        <v>11527</v>
      </c>
      <c r="C6749" s="143" t="s">
        <v>14</v>
      </c>
      <c r="D6749" s="146">
        <v>26.07</v>
      </c>
    </row>
    <row r="6750" spans="1:4" ht="27">
      <c r="A6750" s="143">
        <v>97062</v>
      </c>
      <c r="B6750" s="144" t="s">
        <v>6667</v>
      </c>
      <c r="C6750" s="143" t="s">
        <v>11</v>
      </c>
      <c r="D6750" s="146">
        <v>6.68</v>
      </c>
    </row>
    <row r="6751" spans="1:4" ht="67.5">
      <c r="A6751" s="143">
        <v>97063</v>
      </c>
      <c r="B6751" s="144" t="s">
        <v>6668</v>
      </c>
      <c r="C6751" s="143" t="s">
        <v>11</v>
      </c>
      <c r="D6751" s="146">
        <v>6.82</v>
      </c>
    </row>
    <row r="6752" spans="1:4" ht="40.5">
      <c r="A6752" s="143">
        <v>97064</v>
      </c>
      <c r="B6752" s="144" t="s">
        <v>6669</v>
      </c>
      <c r="C6752" s="143" t="s">
        <v>10</v>
      </c>
      <c r="D6752" s="146">
        <v>12.74</v>
      </c>
    </row>
    <row r="6753" spans="1:4" ht="40.5">
      <c r="A6753" s="143">
        <v>97065</v>
      </c>
      <c r="B6753" s="144" t="s">
        <v>6670</v>
      </c>
      <c r="C6753" s="143" t="s">
        <v>12</v>
      </c>
      <c r="D6753" s="146">
        <v>4.55</v>
      </c>
    </row>
    <row r="6754" spans="1:4" ht="40.5">
      <c r="A6754" s="143">
        <v>97066</v>
      </c>
      <c r="B6754" s="144" t="s">
        <v>6671</v>
      </c>
      <c r="C6754" s="143" t="s">
        <v>11</v>
      </c>
      <c r="D6754" s="146">
        <v>121.38</v>
      </c>
    </row>
    <row r="6755" spans="1:4" ht="54">
      <c r="A6755" s="143">
        <v>97067</v>
      </c>
      <c r="B6755" s="144" t="s">
        <v>6672</v>
      </c>
      <c r="C6755" s="143" t="s">
        <v>10</v>
      </c>
      <c r="D6755" s="146">
        <v>595.54999999999995</v>
      </c>
    </row>
    <row r="6756" spans="1:4" ht="40.5">
      <c r="A6756" s="143">
        <v>97621</v>
      </c>
      <c r="B6756" s="144" t="s">
        <v>6673</v>
      </c>
      <c r="C6756" s="143" t="s">
        <v>12</v>
      </c>
      <c r="D6756" s="146">
        <v>85.63</v>
      </c>
    </row>
    <row r="6757" spans="1:4" ht="40.5">
      <c r="A6757" s="143">
        <v>97622</v>
      </c>
      <c r="B6757" s="144" t="s">
        <v>6674</v>
      </c>
      <c r="C6757" s="143" t="s">
        <v>12</v>
      </c>
      <c r="D6757" s="146">
        <v>41.73</v>
      </c>
    </row>
    <row r="6758" spans="1:4" ht="40.5">
      <c r="A6758" s="143">
        <v>97623</v>
      </c>
      <c r="B6758" s="144" t="s">
        <v>6675</v>
      </c>
      <c r="C6758" s="143" t="s">
        <v>12</v>
      </c>
      <c r="D6758" s="146">
        <v>127.84</v>
      </c>
    </row>
    <row r="6759" spans="1:4" ht="40.5">
      <c r="A6759" s="143">
        <v>97624</v>
      </c>
      <c r="B6759" s="144" t="s">
        <v>6676</v>
      </c>
      <c r="C6759" s="143" t="s">
        <v>12</v>
      </c>
      <c r="D6759" s="146">
        <v>78.459999999999994</v>
      </c>
    </row>
    <row r="6760" spans="1:4" ht="40.5">
      <c r="A6760" s="143">
        <v>97625</v>
      </c>
      <c r="B6760" s="144" t="s">
        <v>6677</v>
      </c>
      <c r="C6760" s="143" t="s">
        <v>12</v>
      </c>
      <c r="D6760" s="146">
        <v>49.39</v>
      </c>
    </row>
    <row r="6761" spans="1:4" ht="40.5">
      <c r="A6761" s="143">
        <v>97626</v>
      </c>
      <c r="B6761" s="144" t="s">
        <v>6678</v>
      </c>
      <c r="C6761" s="143" t="s">
        <v>12</v>
      </c>
      <c r="D6761" s="146">
        <v>450.45</v>
      </c>
    </row>
    <row r="6762" spans="1:4" ht="54">
      <c r="A6762" s="143">
        <v>97627</v>
      </c>
      <c r="B6762" s="144" t="s">
        <v>6679</v>
      </c>
      <c r="C6762" s="143" t="s">
        <v>12</v>
      </c>
      <c r="D6762" s="146">
        <v>207.11</v>
      </c>
    </row>
    <row r="6763" spans="1:4" ht="27">
      <c r="A6763" s="143">
        <v>97628</v>
      </c>
      <c r="B6763" s="144" t="s">
        <v>6680</v>
      </c>
      <c r="C6763" s="143" t="s">
        <v>12</v>
      </c>
      <c r="D6763" s="146">
        <v>206.25</v>
      </c>
    </row>
    <row r="6764" spans="1:4" ht="40.5">
      <c r="A6764" s="143">
        <v>97629</v>
      </c>
      <c r="B6764" s="144" t="s">
        <v>6681</v>
      </c>
      <c r="C6764" s="143" t="s">
        <v>12</v>
      </c>
      <c r="D6764" s="146">
        <v>89.62</v>
      </c>
    </row>
    <row r="6765" spans="1:4" ht="27">
      <c r="A6765" s="143">
        <v>97631</v>
      </c>
      <c r="B6765" s="144" t="s">
        <v>6682</v>
      </c>
      <c r="C6765" s="143" t="s">
        <v>11</v>
      </c>
      <c r="D6765" s="146">
        <v>2.42</v>
      </c>
    </row>
    <row r="6766" spans="1:4" ht="27">
      <c r="A6766" s="143">
        <v>97632</v>
      </c>
      <c r="B6766" s="144" t="s">
        <v>6683</v>
      </c>
      <c r="C6766" s="143" t="s">
        <v>10</v>
      </c>
      <c r="D6766" s="146">
        <v>1.9</v>
      </c>
    </row>
    <row r="6767" spans="1:4" ht="40.5">
      <c r="A6767" s="143">
        <v>97633</v>
      </c>
      <c r="B6767" s="144" t="s">
        <v>6684</v>
      </c>
      <c r="C6767" s="143" t="s">
        <v>11</v>
      </c>
      <c r="D6767" s="146">
        <v>16.600000000000001</v>
      </c>
    </row>
    <row r="6768" spans="1:4" ht="40.5">
      <c r="A6768" s="143">
        <v>97634</v>
      </c>
      <c r="B6768" s="144" t="s">
        <v>6685</v>
      </c>
      <c r="C6768" s="143" t="s">
        <v>11</v>
      </c>
      <c r="D6768" s="146">
        <v>8.75</v>
      </c>
    </row>
    <row r="6769" spans="1:4" ht="40.5">
      <c r="A6769" s="143">
        <v>97635</v>
      </c>
      <c r="B6769" s="144" t="s">
        <v>6686</v>
      </c>
      <c r="C6769" s="143" t="s">
        <v>11</v>
      </c>
      <c r="D6769" s="146">
        <v>11</v>
      </c>
    </row>
    <row r="6770" spans="1:4" ht="40.5">
      <c r="A6770" s="143">
        <v>97636</v>
      </c>
      <c r="B6770" s="144" t="s">
        <v>6687</v>
      </c>
      <c r="C6770" s="143" t="s">
        <v>11</v>
      </c>
      <c r="D6770" s="146">
        <v>16.260000000000002</v>
      </c>
    </row>
    <row r="6771" spans="1:4" ht="40.5">
      <c r="A6771" s="143">
        <v>97637</v>
      </c>
      <c r="B6771" s="144" t="s">
        <v>6688</v>
      </c>
      <c r="C6771" s="143" t="s">
        <v>11</v>
      </c>
      <c r="D6771" s="146">
        <v>1.86</v>
      </c>
    </row>
    <row r="6772" spans="1:4" ht="40.5">
      <c r="A6772" s="143">
        <v>97638</v>
      </c>
      <c r="B6772" s="144" t="s">
        <v>6689</v>
      </c>
      <c r="C6772" s="143" t="s">
        <v>11</v>
      </c>
      <c r="D6772" s="146">
        <v>5.44</v>
      </c>
    </row>
    <row r="6773" spans="1:4" ht="40.5">
      <c r="A6773" s="143">
        <v>97639</v>
      </c>
      <c r="B6773" s="144" t="s">
        <v>6690</v>
      </c>
      <c r="C6773" s="143" t="s">
        <v>11</v>
      </c>
      <c r="D6773" s="146">
        <v>14.62</v>
      </c>
    </row>
    <row r="6774" spans="1:4" ht="40.5">
      <c r="A6774" s="143">
        <v>97640</v>
      </c>
      <c r="B6774" s="144" t="s">
        <v>6691</v>
      </c>
      <c r="C6774" s="143" t="s">
        <v>11</v>
      </c>
      <c r="D6774" s="146">
        <v>1.18</v>
      </c>
    </row>
    <row r="6775" spans="1:4" ht="27">
      <c r="A6775" s="143">
        <v>97641</v>
      </c>
      <c r="B6775" s="144" t="s">
        <v>6692</v>
      </c>
      <c r="C6775" s="143" t="s">
        <v>11</v>
      </c>
      <c r="D6775" s="146">
        <v>3.6</v>
      </c>
    </row>
    <row r="6776" spans="1:4" ht="40.5">
      <c r="A6776" s="143">
        <v>97642</v>
      </c>
      <c r="B6776" s="144" t="s">
        <v>6693</v>
      </c>
      <c r="C6776" s="143" t="s">
        <v>11</v>
      </c>
      <c r="D6776" s="146">
        <v>2.1</v>
      </c>
    </row>
    <row r="6777" spans="1:4" ht="40.5">
      <c r="A6777" s="143">
        <v>97643</v>
      </c>
      <c r="B6777" s="144" t="s">
        <v>6694</v>
      </c>
      <c r="C6777" s="143" t="s">
        <v>11</v>
      </c>
      <c r="D6777" s="146">
        <v>17.93</v>
      </c>
    </row>
    <row r="6778" spans="1:4" ht="27">
      <c r="A6778" s="143">
        <v>97644</v>
      </c>
      <c r="B6778" s="144" t="s">
        <v>6695</v>
      </c>
      <c r="C6778" s="143" t="s">
        <v>11</v>
      </c>
      <c r="D6778" s="146">
        <v>6.75</v>
      </c>
    </row>
    <row r="6779" spans="1:4" ht="27">
      <c r="A6779" s="143">
        <v>97645</v>
      </c>
      <c r="B6779" s="144" t="s">
        <v>6696</v>
      </c>
      <c r="C6779" s="143" t="s">
        <v>11</v>
      </c>
      <c r="D6779" s="146">
        <v>25.71</v>
      </c>
    </row>
    <row r="6780" spans="1:4" ht="40.5">
      <c r="A6780" s="143">
        <v>97647</v>
      </c>
      <c r="B6780" s="144" t="s">
        <v>6697</v>
      </c>
      <c r="C6780" s="143" t="s">
        <v>11</v>
      </c>
      <c r="D6780" s="146">
        <v>2.5099999999999998</v>
      </c>
    </row>
    <row r="6781" spans="1:4" ht="40.5">
      <c r="A6781" s="143">
        <v>97648</v>
      </c>
      <c r="B6781" s="144" t="s">
        <v>6698</v>
      </c>
      <c r="C6781" s="143" t="s">
        <v>11</v>
      </c>
      <c r="D6781" s="146">
        <v>1.44</v>
      </c>
    </row>
    <row r="6782" spans="1:4" ht="54">
      <c r="A6782" s="143">
        <v>97649</v>
      </c>
      <c r="B6782" s="144" t="s">
        <v>6699</v>
      </c>
      <c r="C6782" s="143" t="s">
        <v>11</v>
      </c>
      <c r="D6782" s="146">
        <v>3.28</v>
      </c>
    </row>
    <row r="6783" spans="1:4" ht="40.5">
      <c r="A6783" s="143">
        <v>97650</v>
      </c>
      <c r="B6783" s="144" t="s">
        <v>6700</v>
      </c>
      <c r="C6783" s="143" t="s">
        <v>11</v>
      </c>
      <c r="D6783" s="146">
        <v>5.41</v>
      </c>
    </row>
    <row r="6784" spans="1:4" ht="40.5">
      <c r="A6784" s="143">
        <v>97651</v>
      </c>
      <c r="B6784" s="144" t="s">
        <v>6701</v>
      </c>
      <c r="C6784" s="143" t="s">
        <v>14</v>
      </c>
      <c r="D6784" s="146">
        <v>59.92</v>
      </c>
    </row>
    <row r="6785" spans="1:4" ht="40.5">
      <c r="A6785" s="143">
        <v>97652</v>
      </c>
      <c r="B6785" s="144" t="s">
        <v>6702</v>
      </c>
      <c r="C6785" s="143" t="s">
        <v>14</v>
      </c>
      <c r="D6785" s="146">
        <v>135.85</v>
      </c>
    </row>
    <row r="6786" spans="1:4" ht="40.5">
      <c r="A6786" s="143">
        <v>97653</v>
      </c>
      <c r="B6786" s="144" t="s">
        <v>6703</v>
      </c>
      <c r="C6786" s="143" t="s">
        <v>14</v>
      </c>
      <c r="D6786" s="146">
        <v>111.73</v>
      </c>
    </row>
    <row r="6787" spans="1:4" ht="54">
      <c r="A6787" s="143">
        <v>97654</v>
      </c>
      <c r="B6787" s="144" t="s">
        <v>6704</v>
      </c>
      <c r="C6787" s="143" t="s">
        <v>14</v>
      </c>
      <c r="D6787" s="146">
        <v>132.51</v>
      </c>
    </row>
    <row r="6788" spans="1:4" ht="40.5">
      <c r="A6788" s="143">
        <v>97655</v>
      </c>
      <c r="B6788" s="144" t="s">
        <v>6705</v>
      </c>
      <c r="C6788" s="143" t="s">
        <v>11</v>
      </c>
      <c r="D6788" s="146">
        <v>19</v>
      </c>
    </row>
    <row r="6789" spans="1:4" ht="40.5">
      <c r="A6789" s="143">
        <v>97656</v>
      </c>
      <c r="B6789" s="144" t="s">
        <v>6706</v>
      </c>
      <c r="C6789" s="143" t="s">
        <v>14</v>
      </c>
      <c r="D6789" s="146">
        <v>183.05</v>
      </c>
    </row>
    <row r="6790" spans="1:4" ht="40.5">
      <c r="A6790" s="143">
        <v>97657</v>
      </c>
      <c r="B6790" s="144" t="s">
        <v>6707</v>
      </c>
      <c r="C6790" s="143" t="s">
        <v>14</v>
      </c>
      <c r="D6790" s="146">
        <v>362.83</v>
      </c>
    </row>
    <row r="6791" spans="1:4" ht="40.5">
      <c r="A6791" s="143">
        <v>97658</v>
      </c>
      <c r="B6791" s="144" t="s">
        <v>6708</v>
      </c>
      <c r="C6791" s="143" t="s">
        <v>14</v>
      </c>
      <c r="D6791" s="146">
        <v>156.37</v>
      </c>
    </row>
    <row r="6792" spans="1:4" ht="54">
      <c r="A6792" s="143">
        <v>97659</v>
      </c>
      <c r="B6792" s="144" t="s">
        <v>6709</v>
      </c>
      <c r="C6792" s="143" t="s">
        <v>14</v>
      </c>
      <c r="D6792" s="146">
        <v>205.91</v>
      </c>
    </row>
    <row r="6793" spans="1:4" ht="40.5">
      <c r="A6793" s="143">
        <v>97660</v>
      </c>
      <c r="B6793" s="144" t="s">
        <v>6710</v>
      </c>
      <c r="C6793" s="143" t="s">
        <v>14</v>
      </c>
      <c r="D6793" s="146">
        <v>0.48</v>
      </c>
    </row>
    <row r="6794" spans="1:4" ht="27">
      <c r="A6794" s="143">
        <v>97661</v>
      </c>
      <c r="B6794" s="144" t="s">
        <v>6711</v>
      </c>
      <c r="C6794" s="143" t="s">
        <v>10</v>
      </c>
      <c r="D6794" s="146">
        <v>0.49</v>
      </c>
    </row>
    <row r="6795" spans="1:4" ht="40.5">
      <c r="A6795" s="143">
        <v>97662</v>
      </c>
      <c r="B6795" s="144" t="s">
        <v>6712</v>
      </c>
      <c r="C6795" s="143" t="s">
        <v>10</v>
      </c>
      <c r="D6795" s="146">
        <v>0.36</v>
      </c>
    </row>
    <row r="6796" spans="1:4" ht="27">
      <c r="A6796" s="143">
        <v>97663</v>
      </c>
      <c r="B6796" s="144" t="s">
        <v>6713</v>
      </c>
      <c r="C6796" s="143" t="s">
        <v>14</v>
      </c>
      <c r="D6796" s="146">
        <v>9</v>
      </c>
    </row>
    <row r="6797" spans="1:4" ht="27">
      <c r="A6797" s="143">
        <v>97664</v>
      </c>
      <c r="B6797" s="144" t="s">
        <v>6714</v>
      </c>
      <c r="C6797" s="143" t="s">
        <v>14</v>
      </c>
      <c r="D6797" s="146">
        <v>1.1200000000000001</v>
      </c>
    </row>
    <row r="6798" spans="1:4" ht="27">
      <c r="A6798" s="143">
        <v>97665</v>
      </c>
      <c r="B6798" s="144" t="s">
        <v>6715</v>
      </c>
      <c r="C6798" s="143" t="s">
        <v>14</v>
      </c>
      <c r="D6798" s="146">
        <v>0.94</v>
      </c>
    </row>
    <row r="6799" spans="1:4" ht="27">
      <c r="A6799" s="143">
        <v>97666</v>
      </c>
      <c r="B6799" s="144" t="s">
        <v>6716</v>
      </c>
      <c r="C6799" s="143" t="s">
        <v>14</v>
      </c>
      <c r="D6799" s="146">
        <v>6.56</v>
      </c>
    </row>
    <row r="6800" spans="1:4" ht="40.5">
      <c r="A6800" s="143">
        <v>95967</v>
      </c>
      <c r="B6800" s="144" t="s">
        <v>6717</v>
      </c>
      <c r="C6800" s="143" t="s">
        <v>15</v>
      </c>
      <c r="D6800" s="146">
        <v>114.22</v>
      </c>
    </row>
    <row r="6801" spans="1:4" ht="27">
      <c r="A6801" s="143">
        <v>99058</v>
      </c>
      <c r="B6801" s="144" t="s">
        <v>6718</v>
      </c>
      <c r="C6801" s="143" t="s">
        <v>14</v>
      </c>
      <c r="D6801" s="146">
        <v>6.17</v>
      </c>
    </row>
    <row r="6802" spans="1:4" ht="54">
      <c r="A6802" s="143">
        <v>99059</v>
      </c>
      <c r="B6802" s="144" t="s">
        <v>6719</v>
      </c>
      <c r="C6802" s="143" t="s">
        <v>10</v>
      </c>
      <c r="D6802" s="146">
        <v>49.34</v>
      </c>
    </row>
    <row r="6803" spans="1:4" ht="27">
      <c r="A6803" s="143">
        <v>99060</v>
      </c>
      <c r="B6803" s="144" t="s">
        <v>11528</v>
      </c>
      <c r="C6803" s="143" t="s">
        <v>14</v>
      </c>
      <c r="D6803" s="146">
        <v>127.04</v>
      </c>
    </row>
    <row r="6804" spans="1:4" ht="27">
      <c r="A6804" s="143">
        <v>99061</v>
      </c>
      <c r="B6804" s="144" t="s">
        <v>11529</v>
      </c>
      <c r="C6804" s="143" t="s">
        <v>14</v>
      </c>
      <c r="D6804" s="146">
        <v>84.82</v>
      </c>
    </row>
    <row r="6805" spans="1:4" ht="27">
      <c r="A6805" s="143">
        <v>99062</v>
      </c>
      <c r="B6805" s="144" t="s">
        <v>6720</v>
      </c>
      <c r="C6805" s="143" t="s">
        <v>14</v>
      </c>
      <c r="D6805" s="146">
        <v>1.9</v>
      </c>
    </row>
    <row r="6806" spans="1:4" ht="27">
      <c r="A6806" s="143">
        <v>99063</v>
      </c>
      <c r="B6806" s="144" t="s">
        <v>6721</v>
      </c>
      <c r="C6806" s="143" t="s">
        <v>10</v>
      </c>
      <c r="D6806" s="146">
        <v>4.24</v>
      </c>
    </row>
    <row r="6807" spans="1:4" ht="13.5">
      <c r="A6807" s="143">
        <v>99064</v>
      </c>
      <c r="B6807" s="144" t="s">
        <v>6722</v>
      </c>
      <c r="C6807" s="143" t="s">
        <v>10</v>
      </c>
      <c r="D6807" s="146">
        <v>0.3</v>
      </c>
    </row>
    <row r="6808" spans="1:4" ht="40.5">
      <c r="A6808" s="143">
        <v>93588</v>
      </c>
      <c r="B6808" s="144" t="s">
        <v>11530</v>
      </c>
      <c r="C6808" s="143" t="s">
        <v>3217</v>
      </c>
      <c r="D6808" s="146">
        <v>3.02</v>
      </c>
    </row>
    <row r="6809" spans="1:4" ht="40.5">
      <c r="A6809" s="143">
        <v>93589</v>
      </c>
      <c r="B6809" s="144" t="s">
        <v>11531</v>
      </c>
      <c r="C6809" s="143" t="s">
        <v>3217</v>
      </c>
      <c r="D6809" s="146">
        <v>2.59</v>
      </c>
    </row>
    <row r="6810" spans="1:4" ht="54">
      <c r="A6810" s="143">
        <v>93590</v>
      </c>
      <c r="B6810" s="144" t="s">
        <v>11532</v>
      </c>
      <c r="C6810" s="143" t="s">
        <v>3217</v>
      </c>
      <c r="D6810" s="146">
        <v>0.94</v>
      </c>
    </row>
    <row r="6811" spans="1:4" ht="40.5">
      <c r="A6811" s="143">
        <v>93591</v>
      </c>
      <c r="B6811" s="144" t="s">
        <v>11533</v>
      </c>
      <c r="C6811" s="143" t="s">
        <v>3217</v>
      </c>
      <c r="D6811" s="146">
        <v>2.67</v>
      </c>
    </row>
    <row r="6812" spans="1:4" ht="40.5">
      <c r="A6812" s="143">
        <v>93592</v>
      </c>
      <c r="B6812" s="144" t="s">
        <v>11534</v>
      </c>
      <c r="C6812" s="143" t="s">
        <v>3217</v>
      </c>
      <c r="D6812" s="146">
        <v>2.3199999999999998</v>
      </c>
    </row>
    <row r="6813" spans="1:4" ht="54">
      <c r="A6813" s="143">
        <v>93593</v>
      </c>
      <c r="B6813" s="144" t="s">
        <v>11535</v>
      </c>
      <c r="C6813" s="143" t="s">
        <v>3217</v>
      </c>
      <c r="D6813" s="146">
        <v>0.84</v>
      </c>
    </row>
    <row r="6814" spans="1:4" ht="40.5">
      <c r="A6814" s="143">
        <v>93594</v>
      </c>
      <c r="B6814" s="144" t="s">
        <v>11536</v>
      </c>
      <c r="C6814" s="143" t="s">
        <v>3216</v>
      </c>
      <c r="D6814" s="146">
        <v>2.0099999999999998</v>
      </c>
    </row>
    <row r="6815" spans="1:4" ht="40.5">
      <c r="A6815" s="143">
        <v>93595</v>
      </c>
      <c r="B6815" s="144" t="s">
        <v>11537</v>
      </c>
      <c r="C6815" s="143" t="s">
        <v>3216</v>
      </c>
      <c r="D6815" s="146">
        <v>1.75</v>
      </c>
    </row>
    <row r="6816" spans="1:4" ht="54">
      <c r="A6816" s="143">
        <v>93596</v>
      </c>
      <c r="B6816" s="144" t="s">
        <v>11538</v>
      </c>
      <c r="C6816" s="143" t="s">
        <v>3216</v>
      </c>
      <c r="D6816" s="146">
        <v>0.62</v>
      </c>
    </row>
    <row r="6817" spans="1:4" ht="40.5">
      <c r="A6817" s="143">
        <v>93597</v>
      </c>
      <c r="B6817" s="144" t="s">
        <v>11539</v>
      </c>
      <c r="C6817" s="143" t="s">
        <v>3216</v>
      </c>
      <c r="D6817" s="146">
        <v>1.78</v>
      </c>
    </row>
    <row r="6818" spans="1:4" ht="40.5">
      <c r="A6818" s="143">
        <v>93598</v>
      </c>
      <c r="B6818" s="144" t="s">
        <v>11540</v>
      </c>
      <c r="C6818" s="143" t="s">
        <v>3216</v>
      </c>
      <c r="D6818" s="146">
        <v>1.54</v>
      </c>
    </row>
    <row r="6819" spans="1:4" ht="54">
      <c r="A6819" s="143">
        <v>93599</v>
      </c>
      <c r="B6819" s="144" t="s">
        <v>11541</v>
      </c>
      <c r="C6819" s="143" t="s">
        <v>3216</v>
      </c>
      <c r="D6819" s="146">
        <v>0.56999999999999995</v>
      </c>
    </row>
    <row r="6820" spans="1:4" ht="40.5">
      <c r="A6820" s="143">
        <v>95425</v>
      </c>
      <c r="B6820" s="144" t="s">
        <v>11542</v>
      </c>
      <c r="C6820" s="143" t="s">
        <v>3217</v>
      </c>
      <c r="D6820" s="146">
        <v>2.31</v>
      </c>
    </row>
    <row r="6821" spans="1:4" ht="40.5">
      <c r="A6821" s="143">
        <v>95426</v>
      </c>
      <c r="B6821" s="144" t="s">
        <v>11543</v>
      </c>
      <c r="C6821" s="143" t="s">
        <v>3217</v>
      </c>
      <c r="D6821" s="146">
        <v>1.99</v>
      </c>
    </row>
    <row r="6822" spans="1:4" ht="54">
      <c r="A6822" s="143">
        <v>95427</v>
      </c>
      <c r="B6822" s="144" t="s">
        <v>11544</v>
      </c>
      <c r="C6822" s="143" t="s">
        <v>3217</v>
      </c>
      <c r="D6822" s="146">
        <v>0.74</v>
      </c>
    </row>
    <row r="6823" spans="1:4" ht="40.5">
      <c r="A6823" s="143">
        <v>95428</v>
      </c>
      <c r="B6823" s="144" t="s">
        <v>11545</v>
      </c>
      <c r="C6823" s="143" t="s">
        <v>3216</v>
      </c>
      <c r="D6823" s="146">
        <v>1.55</v>
      </c>
    </row>
    <row r="6824" spans="1:4" ht="40.5">
      <c r="A6824" s="143">
        <v>95429</v>
      </c>
      <c r="B6824" s="144" t="s">
        <v>11546</v>
      </c>
      <c r="C6824" s="143" t="s">
        <v>3216</v>
      </c>
      <c r="D6824" s="146">
        <v>1.34</v>
      </c>
    </row>
    <row r="6825" spans="1:4" ht="54">
      <c r="A6825" s="143">
        <v>95430</v>
      </c>
      <c r="B6825" s="144" t="s">
        <v>11547</v>
      </c>
      <c r="C6825" s="143" t="s">
        <v>3216</v>
      </c>
      <c r="D6825" s="146">
        <v>0.47</v>
      </c>
    </row>
    <row r="6826" spans="1:4" ht="40.5">
      <c r="A6826" s="143">
        <v>95875</v>
      </c>
      <c r="B6826" s="144" t="s">
        <v>11548</v>
      </c>
      <c r="C6826" s="143" t="s">
        <v>3217</v>
      </c>
      <c r="D6826" s="146">
        <v>2.39</v>
      </c>
    </row>
    <row r="6827" spans="1:4" ht="40.5">
      <c r="A6827" s="143">
        <v>95876</v>
      </c>
      <c r="B6827" s="144" t="s">
        <v>11549</v>
      </c>
      <c r="C6827" s="143" t="s">
        <v>3217</v>
      </c>
      <c r="D6827" s="146">
        <v>2.1</v>
      </c>
    </row>
    <row r="6828" spans="1:4" ht="40.5">
      <c r="A6828" s="143">
        <v>95877</v>
      </c>
      <c r="B6828" s="144" t="s">
        <v>11550</v>
      </c>
      <c r="C6828" s="143" t="s">
        <v>3217</v>
      </c>
      <c r="D6828" s="146">
        <v>1.83</v>
      </c>
    </row>
    <row r="6829" spans="1:4" ht="40.5">
      <c r="A6829" s="143">
        <v>95878</v>
      </c>
      <c r="B6829" s="144" t="s">
        <v>11551</v>
      </c>
      <c r="C6829" s="143" t="s">
        <v>3216</v>
      </c>
      <c r="D6829" s="146">
        <v>1.6</v>
      </c>
    </row>
    <row r="6830" spans="1:4" ht="40.5">
      <c r="A6830" s="143">
        <v>95879</v>
      </c>
      <c r="B6830" s="144" t="s">
        <v>11552</v>
      </c>
      <c r="C6830" s="143" t="s">
        <v>3216</v>
      </c>
      <c r="D6830" s="146">
        <v>1.42</v>
      </c>
    </row>
    <row r="6831" spans="1:4" ht="40.5">
      <c r="A6831" s="143">
        <v>95880</v>
      </c>
      <c r="B6831" s="144" t="s">
        <v>11553</v>
      </c>
      <c r="C6831" s="143" t="s">
        <v>3216</v>
      </c>
      <c r="D6831" s="146">
        <v>1.22</v>
      </c>
    </row>
    <row r="6832" spans="1:4" ht="40.5">
      <c r="A6832" s="143">
        <v>97912</v>
      </c>
      <c r="B6832" s="144" t="s">
        <v>11554</v>
      </c>
      <c r="C6832" s="143" t="s">
        <v>3217</v>
      </c>
      <c r="D6832" s="146">
        <v>3.38</v>
      </c>
    </row>
    <row r="6833" spans="1:4" ht="40.5">
      <c r="A6833" s="143">
        <v>97913</v>
      </c>
      <c r="B6833" s="144" t="s">
        <v>11555</v>
      </c>
      <c r="C6833" s="143" t="s">
        <v>3217</v>
      </c>
      <c r="D6833" s="146">
        <v>2.94</v>
      </c>
    </row>
    <row r="6834" spans="1:4" ht="40.5">
      <c r="A6834" s="143">
        <v>97914</v>
      </c>
      <c r="B6834" s="144" t="s">
        <v>11556</v>
      </c>
      <c r="C6834" s="143" t="s">
        <v>3217</v>
      </c>
      <c r="D6834" s="146">
        <v>2.69</v>
      </c>
    </row>
    <row r="6835" spans="1:4" ht="54">
      <c r="A6835" s="143">
        <v>97915</v>
      </c>
      <c r="B6835" s="144" t="s">
        <v>11557</v>
      </c>
      <c r="C6835" s="143" t="s">
        <v>3217</v>
      </c>
      <c r="D6835" s="146">
        <v>1.07</v>
      </c>
    </row>
    <row r="6836" spans="1:4" ht="40.5">
      <c r="A6836" s="143">
        <v>100937</v>
      </c>
      <c r="B6836" s="144" t="s">
        <v>11558</v>
      </c>
      <c r="C6836" s="143" t="s">
        <v>3217</v>
      </c>
      <c r="D6836" s="146">
        <v>8.09</v>
      </c>
    </row>
    <row r="6837" spans="1:4" ht="40.5">
      <c r="A6837" s="143">
        <v>100938</v>
      </c>
      <c r="B6837" s="144" t="s">
        <v>11559</v>
      </c>
      <c r="C6837" s="143" t="s">
        <v>3217</v>
      </c>
      <c r="D6837" s="146">
        <v>7.2</v>
      </c>
    </row>
    <row r="6838" spans="1:4" ht="40.5">
      <c r="A6838" s="143">
        <v>100939</v>
      </c>
      <c r="B6838" s="144" t="s">
        <v>11560</v>
      </c>
      <c r="C6838" s="143" t="s">
        <v>3217</v>
      </c>
      <c r="D6838" s="146">
        <v>6.39</v>
      </c>
    </row>
    <row r="6839" spans="1:4" ht="40.5">
      <c r="A6839" s="143">
        <v>100940</v>
      </c>
      <c r="B6839" s="144" t="s">
        <v>11561</v>
      </c>
      <c r="C6839" s="143" t="s">
        <v>3217</v>
      </c>
      <c r="D6839" s="146">
        <v>5.54</v>
      </c>
    </row>
    <row r="6840" spans="1:4" ht="40.5">
      <c r="A6840" s="143">
        <v>100941</v>
      </c>
      <c r="B6840" s="144" t="s">
        <v>11562</v>
      </c>
      <c r="C6840" s="143" t="s">
        <v>3216</v>
      </c>
      <c r="D6840" s="146">
        <v>5.38</v>
      </c>
    </row>
    <row r="6841" spans="1:4" ht="40.5">
      <c r="A6841" s="143">
        <v>100942</v>
      </c>
      <c r="B6841" s="144" t="s">
        <v>11563</v>
      </c>
      <c r="C6841" s="143" t="s">
        <v>3216</v>
      </c>
      <c r="D6841" s="146">
        <v>4.8099999999999996</v>
      </c>
    </row>
    <row r="6842" spans="1:4" ht="40.5">
      <c r="A6842" s="143">
        <v>100943</v>
      </c>
      <c r="B6842" s="144" t="s">
        <v>11564</v>
      </c>
      <c r="C6842" s="143" t="s">
        <v>3216</v>
      </c>
      <c r="D6842" s="146">
        <v>4.24</v>
      </c>
    </row>
    <row r="6843" spans="1:4" ht="40.5">
      <c r="A6843" s="143">
        <v>100944</v>
      </c>
      <c r="B6843" s="144" t="s">
        <v>11565</v>
      </c>
      <c r="C6843" s="143" t="s">
        <v>3216</v>
      </c>
      <c r="D6843" s="146">
        <v>3.7</v>
      </c>
    </row>
    <row r="6844" spans="1:4" ht="40.5">
      <c r="A6844" s="143">
        <v>100945</v>
      </c>
      <c r="B6844" s="144" t="s">
        <v>11566</v>
      </c>
      <c r="C6844" s="143" t="s">
        <v>3216</v>
      </c>
      <c r="D6844" s="146">
        <v>2.71</v>
      </c>
    </row>
    <row r="6845" spans="1:4" ht="40.5">
      <c r="A6845" s="143">
        <v>100946</v>
      </c>
      <c r="B6845" s="144" t="s">
        <v>11567</v>
      </c>
      <c r="C6845" s="143" t="s">
        <v>3216</v>
      </c>
      <c r="D6845" s="146">
        <v>2.35</v>
      </c>
    </row>
    <row r="6846" spans="1:4" ht="40.5">
      <c r="A6846" s="143">
        <v>100947</v>
      </c>
      <c r="B6846" s="144" t="s">
        <v>11568</v>
      </c>
      <c r="C6846" s="143" t="s">
        <v>3216</v>
      </c>
      <c r="D6846" s="146">
        <v>2.16</v>
      </c>
    </row>
    <row r="6847" spans="1:4" ht="54">
      <c r="A6847" s="143">
        <v>100948</v>
      </c>
      <c r="B6847" s="144" t="s">
        <v>11569</v>
      </c>
      <c r="C6847" s="143" t="s">
        <v>3216</v>
      </c>
      <c r="D6847" s="146">
        <v>0.85</v>
      </c>
    </row>
    <row r="6848" spans="1:4" ht="40.5">
      <c r="A6848" s="143">
        <v>100949</v>
      </c>
      <c r="B6848" s="144" t="s">
        <v>11570</v>
      </c>
      <c r="C6848" s="143" t="s">
        <v>3216</v>
      </c>
      <c r="D6848" s="146">
        <v>6.48</v>
      </c>
    </row>
    <row r="6849" spans="1:4" ht="54">
      <c r="A6849" s="143">
        <v>100950</v>
      </c>
      <c r="B6849" s="144" t="s">
        <v>11571</v>
      </c>
      <c r="C6849" s="143" t="s">
        <v>3216</v>
      </c>
      <c r="D6849" s="146">
        <v>3.58</v>
      </c>
    </row>
    <row r="6850" spans="1:4" ht="67.5">
      <c r="A6850" s="143">
        <v>100951</v>
      </c>
      <c r="B6850" s="144" t="s">
        <v>11572</v>
      </c>
      <c r="C6850" s="143" t="s">
        <v>3216</v>
      </c>
      <c r="D6850" s="146">
        <v>3.09</v>
      </c>
    </row>
    <row r="6851" spans="1:4" ht="67.5">
      <c r="A6851" s="143">
        <v>100952</v>
      </c>
      <c r="B6851" s="144" t="s">
        <v>11573</v>
      </c>
      <c r="C6851" s="143" t="s">
        <v>3216</v>
      </c>
      <c r="D6851" s="146">
        <v>2.84</v>
      </c>
    </row>
    <row r="6852" spans="1:4" ht="81">
      <c r="A6852" s="143">
        <v>100953</v>
      </c>
      <c r="B6852" s="144" t="s">
        <v>11574</v>
      </c>
      <c r="C6852" s="143" t="s">
        <v>3216</v>
      </c>
      <c r="D6852" s="146">
        <v>1.1200000000000001</v>
      </c>
    </row>
    <row r="6853" spans="1:4" ht="54">
      <c r="A6853" s="143">
        <v>100954</v>
      </c>
      <c r="B6853" s="144" t="s">
        <v>11575</v>
      </c>
      <c r="C6853" s="143" t="s">
        <v>3216</v>
      </c>
      <c r="D6853" s="146">
        <v>8.52</v>
      </c>
    </row>
    <row r="6854" spans="1:4" ht="40.5">
      <c r="A6854" s="143">
        <v>100955</v>
      </c>
      <c r="B6854" s="144" t="s">
        <v>11576</v>
      </c>
      <c r="C6854" s="143" t="s">
        <v>3217</v>
      </c>
      <c r="D6854" s="146">
        <v>4.99</v>
      </c>
    </row>
    <row r="6855" spans="1:4" ht="40.5">
      <c r="A6855" s="143">
        <v>100956</v>
      </c>
      <c r="B6855" s="144" t="s">
        <v>11577</v>
      </c>
      <c r="C6855" s="143" t="s">
        <v>3217</v>
      </c>
      <c r="D6855" s="146">
        <v>4.33</v>
      </c>
    </row>
    <row r="6856" spans="1:4" ht="40.5">
      <c r="A6856" s="143">
        <v>100957</v>
      </c>
      <c r="B6856" s="144" t="s">
        <v>11578</v>
      </c>
      <c r="C6856" s="143" t="s">
        <v>3217</v>
      </c>
      <c r="D6856" s="146">
        <v>3.96</v>
      </c>
    </row>
    <row r="6857" spans="1:4" ht="54">
      <c r="A6857" s="143">
        <v>100958</v>
      </c>
      <c r="B6857" s="144" t="s">
        <v>11579</v>
      </c>
      <c r="C6857" s="143" t="s">
        <v>3217</v>
      </c>
      <c r="D6857" s="146">
        <v>1.59</v>
      </c>
    </row>
    <row r="6858" spans="1:4" ht="40.5">
      <c r="A6858" s="143">
        <v>100959</v>
      </c>
      <c r="B6858" s="144" t="s">
        <v>11580</v>
      </c>
      <c r="C6858" s="143" t="s">
        <v>3217</v>
      </c>
      <c r="D6858" s="146">
        <v>11.89</v>
      </c>
    </row>
    <row r="6859" spans="1:4" ht="40.5">
      <c r="A6859" s="143">
        <v>100960</v>
      </c>
      <c r="B6859" s="144" t="s">
        <v>11581</v>
      </c>
      <c r="C6859" s="143" t="s">
        <v>3217</v>
      </c>
      <c r="D6859" s="146">
        <v>3.7</v>
      </c>
    </row>
    <row r="6860" spans="1:4" ht="40.5">
      <c r="A6860" s="143">
        <v>100961</v>
      </c>
      <c r="B6860" s="144" t="s">
        <v>11582</v>
      </c>
      <c r="C6860" s="143" t="s">
        <v>3217</v>
      </c>
      <c r="D6860" s="146">
        <v>3.21</v>
      </c>
    </row>
    <row r="6861" spans="1:4" ht="40.5">
      <c r="A6861" s="143">
        <v>100962</v>
      </c>
      <c r="B6861" s="144" t="s">
        <v>11583</v>
      </c>
      <c r="C6861" s="143" t="s">
        <v>3217</v>
      </c>
      <c r="D6861" s="146">
        <v>2.92</v>
      </c>
    </row>
    <row r="6862" spans="1:4" ht="54">
      <c r="A6862" s="143">
        <v>100963</v>
      </c>
      <c r="B6862" s="144" t="s">
        <v>11584</v>
      </c>
      <c r="C6862" s="143" t="s">
        <v>3217</v>
      </c>
      <c r="D6862" s="146">
        <v>1.1499999999999999</v>
      </c>
    </row>
    <row r="6863" spans="1:4" ht="40.5">
      <c r="A6863" s="143">
        <v>100964</v>
      </c>
      <c r="B6863" s="144" t="s">
        <v>11585</v>
      </c>
      <c r="C6863" s="143" t="s">
        <v>3217</v>
      </c>
      <c r="D6863" s="146">
        <v>8.89</v>
      </c>
    </row>
    <row r="6864" spans="1:4" ht="81">
      <c r="A6864" s="143">
        <v>100973</v>
      </c>
      <c r="B6864" s="144" t="s">
        <v>11586</v>
      </c>
      <c r="C6864" s="143" t="s">
        <v>12</v>
      </c>
      <c r="D6864" s="146">
        <v>7.81</v>
      </c>
    </row>
    <row r="6865" spans="1:4" ht="81">
      <c r="A6865" s="143">
        <v>100974</v>
      </c>
      <c r="B6865" s="144" t="s">
        <v>11587</v>
      </c>
      <c r="C6865" s="143" t="s">
        <v>12</v>
      </c>
      <c r="D6865" s="146">
        <v>7.98</v>
      </c>
    </row>
    <row r="6866" spans="1:4" ht="81">
      <c r="A6866" s="143">
        <v>100975</v>
      </c>
      <c r="B6866" s="144" t="s">
        <v>11588</v>
      </c>
      <c r="C6866" s="143" t="s">
        <v>12</v>
      </c>
      <c r="D6866" s="146">
        <v>8.16</v>
      </c>
    </row>
    <row r="6867" spans="1:4" ht="54">
      <c r="A6867" s="143">
        <v>100965</v>
      </c>
      <c r="B6867" s="144" t="s">
        <v>11589</v>
      </c>
      <c r="C6867" s="143" t="s">
        <v>3216</v>
      </c>
      <c r="D6867" s="146">
        <v>1.83</v>
      </c>
    </row>
    <row r="6868" spans="1:4" ht="54">
      <c r="A6868" s="143">
        <v>100966</v>
      </c>
      <c r="B6868" s="144" t="s">
        <v>11590</v>
      </c>
      <c r="C6868" s="143" t="s">
        <v>3216</v>
      </c>
      <c r="D6868" s="146">
        <v>1.57</v>
      </c>
    </row>
    <row r="6869" spans="1:4" ht="54">
      <c r="A6869" s="143">
        <v>100969</v>
      </c>
      <c r="B6869" s="144" t="s">
        <v>11591</v>
      </c>
      <c r="C6869" s="143" t="s">
        <v>3216</v>
      </c>
      <c r="D6869" s="146">
        <v>2.44</v>
      </c>
    </row>
    <row r="6870" spans="1:4" ht="54">
      <c r="A6870" s="143">
        <v>100970</v>
      </c>
      <c r="B6870" s="144" t="s">
        <v>11592</v>
      </c>
      <c r="C6870" s="143" t="s">
        <v>3216</v>
      </c>
      <c r="D6870" s="146">
        <v>2.0699999999999998</v>
      </c>
    </row>
    <row r="6871" spans="1:4" ht="54">
      <c r="A6871" s="143">
        <v>102330</v>
      </c>
      <c r="B6871" s="144" t="s">
        <v>11593</v>
      </c>
      <c r="C6871" s="143" t="s">
        <v>3216</v>
      </c>
      <c r="D6871" s="146">
        <v>1.46</v>
      </c>
    </row>
    <row r="6872" spans="1:4" ht="67.5">
      <c r="A6872" s="143">
        <v>102331</v>
      </c>
      <c r="B6872" s="144" t="s">
        <v>11594</v>
      </c>
      <c r="C6872" s="143" t="s">
        <v>3216</v>
      </c>
      <c r="D6872" s="146">
        <v>0.56999999999999995</v>
      </c>
    </row>
    <row r="6873" spans="1:4" ht="54">
      <c r="A6873" s="143">
        <v>102332</v>
      </c>
      <c r="B6873" s="144" t="s">
        <v>11595</v>
      </c>
      <c r="C6873" s="143" t="s">
        <v>3216</v>
      </c>
      <c r="D6873" s="146">
        <v>1.93</v>
      </c>
    </row>
    <row r="6874" spans="1:4" ht="67.5">
      <c r="A6874" s="143">
        <v>102333</v>
      </c>
      <c r="B6874" s="144" t="s">
        <v>11596</v>
      </c>
      <c r="C6874" s="143" t="s">
        <v>3216</v>
      </c>
      <c r="D6874" s="146">
        <v>0.77</v>
      </c>
    </row>
    <row r="6875" spans="1:4" ht="54">
      <c r="A6875" s="143">
        <v>101019</v>
      </c>
      <c r="B6875" s="144" t="s">
        <v>11597</v>
      </c>
      <c r="C6875" s="143" t="s">
        <v>707</v>
      </c>
      <c r="D6875" s="146">
        <v>518.07000000000005</v>
      </c>
    </row>
    <row r="6876" spans="1:4" ht="40.5">
      <c r="A6876" s="143">
        <v>101479</v>
      </c>
      <c r="B6876" s="144" t="s">
        <v>11598</v>
      </c>
      <c r="C6876" s="143" t="s">
        <v>707</v>
      </c>
      <c r="D6876" s="146">
        <v>150.93</v>
      </c>
    </row>
    <row r="6877" spans="1:4" ht="40.5">
      <c r="A6877" s="143">
        <v>102568</v>
      </c>
      <c r="B6877" s="144" t="s">
        <v>11599</v>
      </c>
      <c r="C6877" s="143" t="s">
        <v>707</v>
      </c>
      <c r="D6877" s="146">
        <v>257.12</v>
      </c>
    </row>
    <row r="6878" spans="1:4" ht="81">
      <c r="A6878" s="143">
        <v>100976</v>
      </c>
      <c r="B6878" s="144" t="s">
        <v>11600</v>
      </c>
      <c r="C6878" s="143" t="s">
        <v>12</v>
      </c>
      <c r="D6878" s="146">
        <v>8.1199999999999992</v>
      </c>
    </row>
    <row r="6879" spans="1:4" ht="81">
      <c r="A6879" s="143">
        <v>100977</v>
      </c>
      <c r="B6879" s="144" t="s">
        <v>11601</v>
      </c>
      <c r="C6879" s="143" t="s">
        <v>12</v>
      </c>
      <c r="D6879" s="146">
        <v>6.83</v>
      </c>
    </row>
    <row r="6880" spans="1:4" ht="81">
      <c r="A6880" s="143">
        <v>100978</v>
      </c>
      <c r="B6880" s="144" t="s">
        <v>11602</v>
      </c>
      <c r="C6880" s="143" t="s">
        <v>12</v>
      </c>
      <c r="D6880" s="146">
        <v>6.52</v>
      </c>
    </row>
    <row r="6881" spans="1:4" ht="81">
      <c r="A6881" s="143">
        <v>100979</v>
      </c>
      <c r="B6881" s="144" t="s">
        <v>11603</v>
      </c>
      <c r="C6881" s="143" t="s">
        <v>12</v>
      </c>
      <c r="D6881" s="146">
        <v>6.35</v>
      </c>
    </row>
    <row r="6882" spans="1:4" ht="81">
      <c r="A6882" s="143">
        <v>100980</v>
      </c>
      <c r="B6882" s="144" t="s">
        <v>11604</v>
      </c>
      <c r="C6882" s="143" t="s">
        <v>12</v>
      </c>
      <c r="D6882" s="146">
        <v>6.11</v>
      </c>
    </row>
    <row r="6883" spans="1:4" ht="67.5">
      <c r="A6883" s="143">
        <v>100981</v>
      </c>
      <c r="B6883" s="144" t="s">
        <v>11605</v>
      </c>
      <c r="C6883" s="143" t="s">
        <v>12</v>
      </c>
      <c r="D6883" s="146">
        <v>8.4</v>
      </c>
    </row>
    <row r="6884" spans="1:4" ht="67.5">
      <c r="A6884" s="143">
        <v>100982</v>
      </c>
      <c r="B6884" s="144" t="s">
        <v>11606</v>
      </c>
      <c r="C6884" s="143" t="s">
        <v>12</v>
      </c>
      <c r="D6884" s="146">
        <v>8.48</v>
      </c>
    </row>
    <row r="6885" spans="1:4" ht="67.5">
      <c r="A6885" s="143">
        <v>100983</v>
      </c>
      <c r="B6885" s="144" t="s">
        <v>11607</v>
      </c>
      <c r="C6885" s="143" t="s">
        <v>12</v>
      </c>
      <c r="D6885" s="146">
        <v>8.6199999999999992</v>
      </c>
    </row>
    <row r="6886" spans="1:4" ht="67.5">
      <c r="A6886" s="143">
        <v>100984</v>
      </c>
      <c r="B6886" s="144" t="s">
        <v>11608</v>
      </c>
      <c r="C6886" s="143" t="s">
        <v>12</v>
      </c>
      <c r="D6886" s="146">
        <v>8.57</v>
      </c>
    </row>
    <row r="6887" spans="1:4" ht="40.5">
      <c r="A6887" s="143">
        <v>100985</v>
      </c>
      <c r="B6887" s="144" t="s">
        <v>11609</v>
      </c>
      <c r="C6887" s="143" t="s">
        <v>12</v>
      </c>
      <c r="D6887" s="146">
        <v>6.66</v>
      </c>
    </row>
    <row r="6888" spans="1:4" ht="40.5">
      <c r="A6888" s="143">
        <v>100986</v>
      </c>
      <c r="B6888" s="144" t="s">
        <v>11610</v>
      </c>
      <c r="C6888" s="143" t="s">
        <v>12</v>
      </c>
      <c r="D6888" s="146">
        <v>8.61</v>
      </c>
    </row>
    <row r="6889" spans="1:4" ht="40.5">
      <c r="A6889" s="143">
        <v>100987</v>
      </c>
      <c r="B6889" s="144" t="s">
        <v>11611</v>
      </c>
      <c r="C6889" s="143" t="s">
        <v>12</v>
      </c>
      <c r="D6889" s="146">
        <v>10.039999999999999</v>
      </c>
    </row>
    <row r="6890" spans="1:4" ht="40.5">
      <c r="A6890" s="143">
        <v>100988</v>
      </c>
      <c r="B6890" s="144" t="s">
        <v>11612</v>
      </c>
      <c r="C6890" s="143" t="s">
        <v>12</v>
      </c>
      <c r="D6890" s="146">
        <v>10.83</v>
      </c>
    </row>
    <row r="6891" spans="1:4" ht="81">
      <c r="A6891" s="143">
        <v>100989</v>
      </c>
      <c r="B6891" s="144" t="s">
        <v>11613</v>
      </c>
      <c r="C6891" s="143" t="s">
        <v>707</v>
      </c>
      <c r="D6891" s="146">
        <v>5.2</v>
      </c>
    </row>
    <row r="6892" spans="1:4" ht="81">
      <c r="A6892" s="143">
        <v>100990</v>
      </c>
      <c r="B6892" s="144" t="s">
        <v>11614</v>
      </c>
      <c r="C6892" s="143" t="s">
        <v>707</v>
      </c>
      <c r="D6892" s="146">
        <v>5.32</v>
      </c>
    </row>
    <row r="6893" spans="1:4" ht="81">
      <c r="A6893" s="143">
        <v>100991</v>
      </c>
      <c r="B6893" s="144" t="s">
        <v>11615</v>
      </c>
      <c r="C6893" s="143" t="s">
        <v>707</v>
      </c>
      <c r="D6893" s="146">
        <v>5.46</v>
      </c>
    </row>
    <row r="6894" spans="1:4" ht="81">
      <c r="A6894" s="143">
        <v>100992</v>
      </c>
      <c r="B6894" s="144" t="s">
        <v>11616</v>
      </c>
      <c r="C6894" s="143" t="s">
        <v>707</v>
      </c>
      <c r="D6894" s="146">
        <v>5.42</v>
      </c>
    </row>
    <row r="6895" spans="1:4" ht="81">
      <c r="A6895" s="143">
        <v>100993</v>
      </c>
      <c r="B6895" s="144" t="s">
        <v>11617</v>
      </c>
      <c r="C6895" s="143" t="s">
        <v>707</v>
      </c>
      <c r="D6895" s="146">
        <v>4.55</v>
      </c>
    </row>
    <row r="6896" spans="1:4" ht="81">
      <c r="A6896" s="143">
        <v>100994</v>
      </c>
      <c r="B6896" s="144" t="s">
        <v>11618</v>
      </c>
      <c r="C6896" s="143" t="s">
        <v>707</v>
      </c>
      <c r="D6896" s="146">
        <v>4.32</v>
      </c>
    </row>
    <row r="6897" spans="1:4" ht="81">
      <c r="A6897" s="143">
        <v>100995</v>
      </c>
      <c r="B6897" s="144" t="s">
        <v>11619</v>
      </c>
      <c r="C6897" s="143" t="s">
        <v>707</v>
      </c>
      <c r="D6897" s="146">
        <v>4.24</v>
      </c>
    </row>
    <row r="6898" spans="1:4" ht="81">
      <c r="A6898" s="143">
        <v>100996</v>
      </c>
      <c r="B6898" s="144" t="s">
        <v>11620</v>
      </c>
      <c r="C6898" s="143" t="s">
        <v>707</v>
      </c>
      <c r="D6898" s="146">
        <v>4.0599999999999996</v>
      </c>
    </row>
    <row r="6899" spans="1:4" ht="67.5">
      <c r="A6899" s="143">
        <v>100997</v>
      </c>
      <c r="B6899" s="144" t="s">
        <v>11621</v>
      </c>
      <c r="C6899" s="143" t="s">
        <v>707</v>
      </c>
      <c r="D6899" s="146">
        <v>5.6</v>
      </c>
    </row>
    <row r="6900" spans="1:4" ht="67.5">
      <c r="A6900" s="143">
        <v>100998</v>
      </c>
      <c r="B6900" s="144" t="s">
        <v>11622</v>
      </c>
      <c r="C6900" s="143" t="s">
        <v>707</v>
      </c>
      <c r="D6900" s="146">
        <v>5.66</v>
      </c>
    </row>
    <row r="6901" spans="1:4" ht="67.5">
      <c r="A6901" s="143">
        <v>100999</v>
      </c>
      <c r="B6901" s="144" t="s">
        <v>11623</v>
      </c>
      <c r="C6901" s="143" t="s">
        <v>707</v>
      </c>
      <c r="D6901" s="146">
        <v>5.77</v>
      </c>
    </row>
    <row r="6902" spans="1:4" ht="67.5">
      <c r="A6902" s="143">
        <v>101000</v>
      </c>
      <c r="B6902" s="144" t="s">
        <v>11624</v>
      </c>
      <c r="C6902" s="143" t="s">
        <v>707</v>
      </c>
      <c r="D6902" s="146">
        <v>5.71</v>
      </c>
    </row>
    <row r="6903" spans="1:4" ht="27">
      <c r="A6903" s="143">
        <v>101001</v>
      </c>
      <c r="B6903" s="144" t="s">
        <v>11625</v>
      </c>
      <c r="C6903" s="143" t="s">
        <v>707</v>
      </c>
      <c r="D6903" s="146">
        <v>4.45</v>
      </c>
    </row>
    <row r="6904" spans="1:4" ht="40.5">
      <c r="A6904" s="143">
        <v>101002</v>
      </c>
      <c r="B6904" s="144" t="s">
        <v>11626</v>
      </c>
      <c r="C6904" s="143" t="s">
        <v>707</v>
      </c>
      <c r="D6904" s="146">
        <v>5.72</v>
      </c>
    </row>
    <row r="6905" spans="1:4" ht="40.5">
      <c r="A6905" s="143">
        <v>101003</v>
      </c>
      <c r="B6905" s="144" t="s">
        <v>11627</v>
      </c>
      <c r="C6905" s="143" t="s">
        <v>707</v>
      </c>
      <c r="D6905" s="146">
        <v>6.68</v>
      </c>
    </row>
    <row r="6906" spans="1:4" ht="40.5">
      <c r="A6906" s="143">
        <v>101004</v>
      </c>
      <c r="B6906" s="144" t="s">
        <v>11628</v>
      </c>
      <c r="C6906" s="143" t="s">
        <v>707</v>
      </c>
      <c r="D6906" s="146">
        <v>7.21</v>
      </c>
    </row>
    <row r="6907" spans="1:4" ht="27">
      <c r="A6907" s="143">
        <v>101005</v>
      </c>
      <c r="B6907" s="144" t="s">
        <v>11629</v>
      </c>
      <c r="C6907" s="143" t="s">
        <v>12</v>
      </c>
      <c r="D6907" s="146">
        <v>18.96</v>
      </c>
    </row>
    <row r="6908" spans="1:4" ht="27">
      <c r="A6908" s="143">
        <v>101006</v>
      </c>
      <c r="B6908" s="144" t="s">
        <v>11630</v>
      </c>
      <c r="C6908" s="143" t="s">
        <v>12</v>
      </c>
      <c r="D6908" s="146">
        <v>21.09</v>
      </c>
    </row>
    <row r="6909" spans="1:4" ht="27">
      <c r="A6909" s="143">
        <v>101007</v>
      </c>
      <c r="B6909" s="144" t="s">
        <v>11631</v>
      </c>
      <c r="C6909" s="143" t="s">
        <v>12</v>
      </c>
      <c r="D6909" s="146">
        <v>5.5</v>
      </c>
    </row>
    <row r="6910" spans="1:4" ht="27">
      <c r="A6910" s="143">
        <v>101008</v>
      </c>
      <c r="B6910" s="144" t="s">
        <v>11632</v>
      </c>
      <c r="C6910" s="143" t="s">
        <v>12</v>
      </c>
      <c r="D6910" s="146">
        <v>5.57</v>
      </c>
    </row>
    <row r="6911" spans="1:4" ht="40.5">
      <c r="A6911" s="143">
        <v>101009</v>
      </c>
      <c r="B6911" s="144" t="s">
        <v>11633</v>
      </c>
      <c r="C6911" s="143" t="s">
        <v>707</v>
      </c>
      <c r="D6911" s="146">
        <v>43.16</v>
      </c>
    </row>
    <row r="6912" spans="1:4" ht="40.5">
      <c r="A6912" s="143">
        <v>101010</v>
      </c>
      <c r="B6912" s="144" t="s">
        <v>11634</v>
      </c>
      <c r="C6912" s="143" t="s">
        <v>707</v>
      </c>
      <c r="D6912" s="146">
        <v>27.17</v>
      </c>
    </row>
    <row r="6913" spans="1:4" ht="54">
      <c r="A6913" s="143">
        <v>101013</v>
      </c>
      <c r="B6913" s="144" t="s">
        <v>11635</v>
      </c>
      <c r="C6913" s="143" t="s">
        <v>707</v>
      </c>
      <c r="D6913" s="146">
        <v>43.32</v>
      </c>
    </row>
    <row r="6914" spans="1:4" ht="54">
      <c r="A6914" s="143">
        <v>101014</v>
      </c>
      <c r="B6914" s="144" t="s">
        <v>11636</v>
      </c>
      <c r="C6914" s="143" t="s">
        <v>707</v>
      </c>
      <c r="D6914" s="146">
        <v>39.68</v>
      </c>
    </row>
    <row r="6915" spans="1:4" ht="54">
      <c r="A6915" s="143">
        <v>101015</v>
      </c>
      <c r="B6915" s="144" t="s">
        <v>11637</v>
      </c>
      <c r="C6915" s="143" t="s">
        <v>707</v>
      </c>
      <c r="D6915" s="146">
        <v>32.6</v>
      </c>
    </row>
    <row r="6916" spans="1:4" ht="54">
      <c r="A6916" s="143">
        <v>101016</v>
      </c>
      <c r="B6916" s="144" t="s">
        <v>11638</v>
      </c>
      <c r="C6916" s="143" t="s">
        <v>707</v>
      </c>
      <c r="D6916" s="146">
        <v>37.74</v>
      </c>
    </row>
    <row r="6917" spans="1:4" ht="54">
      <c r="A6917" s="143">
        <v>101017</v>
      </c>
      <c r="B6917" s="144" t="s">
        <v>11639</v>
      </c>
      <c r="C6917" s="143" t="s">
        <v>707</v>
      </c>
      <c r="D6917" s="146">
        <v>28.61</v>
      </c>
    </row>
    <row r="6918" spans="1:4" ht="54">
      <c r="A6918" s="143">
        <v>101018</v>
      </c>
      <c r="B6918" s="144" t="s">
        <v>11640</v>
      </c>
      <c r="C6918" s="143" t="s">
        <v>707</v>
      </c>
      <c r="D6918" s="146">
        <v>23.5</v>
      </c>
    </row>
    <row r="6919" spans="1:4" ht="54">
      <c r="A6919" s="143">
        <v>101463</v>
      </c>
      <c r="B6919" s="144" t="s">
        <v>11641</v>
      </c>
      <c r="C6919" s="143" t="s">
        <v>707</v>
      </c>
      <c r="D6919" s="146">
        <v>43.45</v>
      </c>
    </row>
    <row r="6920" spans="1:4" ht="54">
      <c r="A6920" s="143">
        <v>101464</v>
      </c>
      <c r="B6920" s="144" t="s">
        <v>11642</v>
      </c>
      <c r="C6920" s="143" t="s">
        <v>707</v>
      </c>
      <c r="D6920" s="146">
        <v>33.369999999999997</v>
      </c>
    </row>
    <row r="6921" spans="1:4" ht="54">
      <c r="A6921" s="143">
        <v>101465</v>
      </c>
      <c r="B6921" s="144" t="s">
        <v>11643</v>
      </c>
      <c r="C6921" s="143" t="s">
        <v>707</v>
      </c>
      <c r="D6921" s="146">
        <v>25.51</v>
      </c>
    </row>
    <row r="6922" spans="1:4" ht="54">
      <c r="A6922" s="143">
        <v>101466</v>
      </c>
      <c r="B6922" s="144" t="s">
        <v>11644</v>
      </c>
      <c r="C6922" s="143" t="s">
        <v>707</v>
      </c>
      <c r="D6922" s="146">
        <v>20.75</v>
      </c>
    </row>
    <row r="6923" spans="1:4" ht="54">
      <c r="A6923" s="143">
        <v>101467</v>
      </c>
      <c r="B6923" s="144" t="s">
        <v>11645</v>
      </c>
      <c r="C6923" s="143" t="s">
        <v>707</v>
      </c>
      <c r="D6923" s="146">
        <v>17.36</v>
      </c>
    </row>
    <row r="6924" spans="1:4" ht="54">
      <c r="A6924" s="143">
        <v>101468</v>
      </c>
      <c r="B6924" s="144" t="s">
        <v>11646</v>
      </c>
      <c r="C6924" s="143" t="s">
        <v>707</v>
      </c>
      <c r="D6924" s="146">
        <v>15.88</v>
      </c>
    </row>
    <row r="6925" spans="1:4" ht="54">
      <c r="A6925" s="143">
        <v>101469</v>
      </c>
      <c r="B6925" s="144" t="s">
        <v>11647</v>
      </c>
      <c r="C6925" s="143" t="s">
        <v>707</v>
      </c>
      <c r="D6925" s="146">
        <v>35.549999999999997</v>
      </c>
    </row>
    <row r="6926" spans="1:4" ht="54">
      <c r="A6926" s="143">
        <v>101470</v>
      </c>
      <c r="B6926" s="144" t="s">
        <v>11648</v>
      </c>
      <c r="C6926" s="143" t="s">
        <v>707</v>
      </c>
      <c r="D6926" s="146">
        <v>28.23</v>
      </c>
    </row>
    <row r="6927" spans="1:4" ht="54">
      <c r="A6927" s="143">
        <v>101471</v>
      </c>
      <c r="B6927" s="144" t="s">
        <v>11649</v>
      </c>
      <c r="C6927" s="143" t="s">
        <v>707</v>
      </c>
      <c r="D6927" s="146">
        <v>24.21</v>
      </c>
    </row>
    <row r="6928" spans="1:4" ht="54">
      <c r="A6928" s="143">
        <v>101472</v>
      </c>
      <c r="B6928" s="144" t="s">
        <v>11650</v>
      </c>
      <c r="C6928" s="143" t="s">
        <v>707</v>
      </c>
      <c r="D6928" s="146">
        <v>18.84</v>
      </c>
    </row>
    <row r="6929" spans="1:4" ht="54">
      <c r="A6929" s="143">
        <v>101473</v>
      </c>
      <c r="B6929" s="144" t="s">
        <v>11651</v>
      </c>
      <c r="C6929" s="143" t="s">
        <v>707</v>
      </c>
      <c r="D6929" s="146">
        <v>27.13</v>
      </c>
    </row>
    <row r="6930" spans="1:4" ht="54">
      <c r="A6930" s="143">
        <v>101474</v>
      </c>
      <c r="B6930" s="144" t="s">
        <v>11652</v>
      </c>
      <c r="C6930" s="143" t="s">
        <v>707</v>
      </c>
      <c r="D6930" s="146">
        <v>19.420000000000002</v>
      </c>
    </row>
    <row r="6931" spans="1:4" ht="54">
      <c r="A6931" s="143">
        <v>101475</v>
      </c>
      <c r="B6931" s="144" t="s">
        <v>11653</v>
      </c>
      <c r="C6931" s="143" t="s">
        <v>707</v>
      </c>
      <c r="D6931" s="146">
        <v>17.22</v>
      </c>
    </row>
    <row r="6932" spans="1:4" ht="54">
      <c r="A6932" s="143">
        <v>101476</v>
      </c>
      <c r="B6932" s="144" t="s">
        <v>11654</v>
      </c>
      <c r="C6932" s="143" t="s">
        <v>707</v>
      </c>
      <c r="D6932" s="146">
        <v>15.35</v>
      </c>
    </row>
    <row r="6933" spans="1:4" ht="54">
      <c r="A6933" s="143">
        <v>101477</v>
      </c>
      <c r="B6933" s="144" t="s">
        <v>11655</v>
      </c>
      <c r="C6933" s="143" t="s">
        <v>707</v>
      </c>
      <c r="D6933" s="146">
        <v>12.57</v>
      </c>
    </row>
    <row r="6934" spans="1:4" ht="54">
      <c r="A6934" s="143">
        <v>101478</v>
      </c>
      <c r="B6934" s="144" t="s">
        <v>11656</v>
      </c>
      <c r="C6934" s="143" t="s">
        <v>707</v>
      </c>
      <c r="D6934" s="146">
        <v>10.7</v>
      </c>
    </row>
    <row r="6935" spans="1:4" ht="54">
      <c r="A6935" s="143">
        <v>101480</v>
      </c>
      <c r="B6935" s="144" t="s">
        <v>11657</v>
      </c>
      <c r="C6935" s="143" t="s">
        <v>707</v>
      </c>
      <c r="D6935" s="146">
        <v>63.58</v>
      </c>
    </row>
    <row r="6936" spans="1:4" ht="54">
      <c r="A6936" s="143">
        <v>101481</v>
      </c>
      <c r="B6936" s="144" t="s">
        <v>11658</v>
      </c>
      <c r="C6936" s="143" t="s">
        <v>707</v>
      </c>
      <c r="D6936" s="146">
        <v>45.93</v>
      </c>
    </row>
    <row r="6937" spans="1:4" ht="54">
      <c r="A6937" s="143">
        <v>101482</v>
      </c>
      <c r="B6937" s="144" t="s">
        <v>11659</v>
      </c>
      <c r="C6937" s="143" t="s">
        <v>707</v>
      </c>
      <c r="D6937" s="146">
        <v>34.32</v>
      </c>
    </row>
    <row r="6938" spans="1:4" ht="54">
      <c r="A6938" s="143">
        <v>101483</v>
      </c>
      <c r="B6938" s="144" t="s">
        <v>11660</v>
      </c>
      <c r="C6938" s="143" t="s">
        <v>707</v>
      </c>
      <c r="D6938" s="146">
        <v>35.619999999999997</v>
      </c>
    </row>
    <row r="6939" spans="1:4" ht="54">
      <c r="A6939" s="143">
        <v>101484</v>
      </c>
      <c r="B6939" s="144" t="s">
        <v>11661</v>
      </c>
      <c r="C6939" s="143" t="s">
        <v>707</v>
      </c>
      <c r="D6939" s="146">
        <v>184.65</v>
      </c>
    </row>
    <row r="6940" spans="1:4" ht="54">
      <c r="A6940" s="143">
        <v>101485</v>
      </c>
      <c r="B6940" s="144" t="s">
        <v>11662</v>
      </c>
      <c r="C6940" s="143" t="s">
        <v>707</v>
      </c>
      <c r="D6940" s="146">
        <v>141.74</v>
      </c>
    </row>
    <row r="6941" spans="1:4" ht="54">
      <c r="A6941" s="143">
        <v>101486</v>
      </c>
      <c r="B6941" s="144" t="s">
        <v>11663</v>
      </c>
      <c r="C6941" s="143" t="s">
        <v>707</v>
      </c>
      <c r="D6941" s="146">
        <v>127.67</v>
      </c>
    </row>
    <row r="6942" spans="1:4" ht="54">
      <c r="A6942" s="143">
        <v>101487</v>
      </c>
      <c r="B6942" s="144" t="s">
        <v>11664</v>
      </c>
      <c r="C6942" s="143" t="s">
        <v>707</v>
      </c>
      <c r="D6942" s="146">
        <v>93.47</v>
      </c>
    </row>
    <row r="6943" spans="1:4" ht="54">
      <c r="A6943" s="143">
        <v>101488</v>
      </c>
      <c r="B6943" s="144" t="s">
        <v>11665</v>
      </c>
      <c r="C6943" s="143" t="s">
        <v>707</v>
      </c>
      <c r="D6943" s="146">
        <v>80.89</v>
      </c>
    </row>
    <row r="6944" spans="1:4" ht="54">
      <c r="A6944" s="143">
        <v>101188</v>
      </c>
      <c r="B6944" s="144" t="s">
        <v>11666</v>
      </c>
      <c r="C6944" s="143" t="s">
        <v>10</v>
      </c>
      <c r="D6944" s="146">
        <v>4.8600000000000003</v>
      </c>
    </row>
    <row r="6945" spans="1:4" ht="67.5">
      <c r="A6945" s="143">
        <v>101189</v>
      </c>
      <c r="B6945" s="144" t="s">
        <v>11667</v>
      </c>
      <c r="C6945" s="143" t="s">
        <v>10</v>
      </c>
      <c r="D6945" s="146">
        <v>63</v>
      </c>
    </row>
    <row r="6946" spans="1:4" ht="67.5">
      <c r="A6946" s="143">
        <v>101190</v>
      </c>
      <c r="B6946" s="144" t="s">
        <v>11668</v>
      </c>
      <c r="C6946" s="143" t="s">
        <v>10</v>
      </c>
      <c r="D6946" s="146">
        <v>62.3</v>
      </c>
    </row>
    <row r="6947" spans="1:4" ht="54">
      <c r="A6947" s="143">
        <v>101191</v>
      </c>
      <c r="B6947" s="144" t="s">
        <v>11669</v>
      </c>
      <c r="C6947" s="143" t="s">
        <v>10</v>
      </c>
      <c r="D6947" s="146">
        <v>62.65</v>
      </c>
    </row>
    <row r="6948" spans="1:4" ht="67.5">
      <c r="A6948" s="143">
        <v>101192</v>
      </c>
      <c r="B6948" s="144" t="s">
        <v>11670</v>
      </c>
      <c r="C6948" s="143" t="s">
        <v>10</v>
      </c>
      <c r="D6948" s="146">
        <v>62.58</v>
      </c>
    </row>
    <row r="6949" spans="1:4" ht="67.5">
      <c r="A6949" s="143">
        <v>101193</v>
      </c>
      <c r="B6949" s="144" t="s">
        <v>11671</v>
      </c>
      <c r="C6949" s="143" t="s">
        <v>10</v>
      </c>
      <c r="D6949" s="146">
        <v>56.08</v>
      </c>
    </row>
    <row r="6950" spans="1:4" ht="54">
      <c r="A6950" s="143">
        <v>101194</v>
      </c>
      <c r="B6950" s="144" t="s">
        <v>11672</v>
      </c>
      <c r="C6950" s="143" t="s">
        <v>10</v>
      </c>
      <c r="D6950" s="146">
        <v>56.43</v>
      </c>
    </row>
    <row r="6951" spans="1:4" ht="67.5">
      <c r="A6951" s="143">
        <v>101197</v>
      </c>
      <c r="B6951" s="144" t="s">
        <v>11673</v>
      </c>
      <c r="C6951" s="143" t="s">
        <v>10</v>
      </c>
      <c r="D6951" s="146">
        <v>116.02</v>
      </c>
    </row>
    <row r="6952" spans="1:4" ht="67.5">
      <c r="A6952" s="143">
        <v>101198</v>
      </c>
      <c r="B6952" s="144" t="s">
        <v>11674</v>
      </c>
      <c r="C6952" s="143" t="s">
        <v>10</v>
      </c>
      <c r="D6952" s="146">
        <v>82.64</v>
      </c>
    </row>
    <row r="6953" spans="1:4" ht="67.5">
      <c r="A6953" s="143">
        <v>101199</v>
      </c>
      <c r="B6953" s="144" t="s">
        <v>11675</v>
      </c>
      <c r="C6953" s="143" t="s">
        <v>10</v>
      </c>
      <c r="D6953" s="146">
        <v>83.5</v>
      </c>
    </row>
    <row r="6954" spans="1:4" ht="67.5">
      <c r="A6954" s="143">
        <v>101200</v>
      </c>
      <c r="B6954" s="144" t="s">
        <v>11676</v>
      </c>
      <c r="C6954" s="143" t="s">
        <v>10</v>
      </c>
      <c r="D6954" s="146">
        <v>46.86</v>
      </c>
    </row>
    <row r="6955" spans="1:4" ht="67.5">
      <c r="A6955" s="143">
        <v>101201</v>
      </c>
      <c r="B6955" s="144" t="s">
        <v>11677</v>
      </c>
      <c r="C6955" s="143" t="s">
        <v>10</v>
      </c>
      <c r="D6955" s="146">
        <v>57.99</v>
      </c>
    </row>
    <row r="6956" spans="1:4" ht="81">
      <c r="A6956" s="143">
        <v>101202</v>
      </c>
      <c r="B6956" s="144" t="s">
        <v>11678</v>
      </c>
      <c r="C6956" s="143" t="s">
        <v>10</v>
      </c>
      <c r="D6956" s="146">
        <v>35.71</v>
      </c>
    </row>
    <row r="6957" spans="1:4" ht="67.5">
      <c r="A6957" s="143">
        <v>101203</v>
      </c>
      <c r="B6957" s="144" t="s">
        <v>11679</v>
      </c>
      <c r="C6957" s="143" t="s">
        <v>10</v>
      </c>
      <c r="D6957" s="146">
        <v>34.840000000000003</v>
      </c>
    </row>
    <row r="6958" spans="1:4" ht="67.5">
      <c r="A6958" s="143">
        <v>101204</v>
      </c>
      <c r="B6958" s="144" t="s">
        <v>11680</v>
      </c>
      <c r="C6958" s="143" t="s">
        <v>10</v>
      </c>
      <c r="D6958" s="146">
        <v>35.18</v>
      </c>
    </row>
    <row r="6959" spans="1:4" ht="54">
      <c r="A6959" s="143">
        <v>101205</v>
      </c>
      <c r="B6959" s="144" t="s">
        <v>11681</v>
      </c>
      <c r="C6959" s="143" t="s">
        <v>10</v>
      </c>
      <c r="D6959" s="146">
        <v>35.71</v>
      </c>
    </row>
    <row r="6960" spans="1:4" ht="94.5">
      <c r="A6960" s="143">
        <v>102362</v>
      </c>
      <c r="B6960" s="144" t="s">
        <v>11682</v>
      </c>
      <c r="C6960" s="143" t="s">
        <v>11</v>
      </c>
      <c r="D6960" s="146">
        <v>186.01</v>
      </c>
    </row>
    <row r="6961" spans="1:4" ht="94.5">
      <c r="A6961" s="143">
        <v>102363</v>
      </c>
      <c r="B6961" s="144" t="s">
        <v>11683</v>
      </c>
      <c r="C6961" s="143" t="s">
        <v>11</v>
      </c>
      <c r="D6961" s="146">
        <v>202.97</v>
      </c>
    </row>
    <row r="6962" spans="1:4" ht="94.5">
      <c r="A6962" s="143">
        <v>102364</v>
      </c>
      <c r="B6962" s="144" t="s">
        <v>11684</v>
      </c>
      <c r="C6962" s="143" t="s">
        <v>11</v>
      </c>
      <c r="D6962" s="146">
        <v>233.52</v>
      </c>
    </row>
    <row r="6963" spans="1:4" ht="27">
      <c r="A6963" s="143">
        <v>98509</v>
      </c>
      <c r="B6963" s="144" t="s">
        <v>6723</v>
      </c>
      <c r="C6963" s="143" t="s">
        <v>14</v>
      </c>
      <c r="D6963" s="146">
        <v>68.88</v>
      </c>
    </row>
    <row r="6964" spans="1:4" ht="40.5">
      <c r="A6964" s="143">
        <v>98510</v>
      </c>
      <c r="B6964" s="144" t="s">
        <v>4901</v>
      </c>
      <c r="C6964" s="143" t="s">
        <v>14</v>
      </c>
      <c r="D6964" s="146">
        <v>94.53</v>
      </c>
    </row>
    <row r="6965" spans="1:4" ht="40.5">
      <c r="A6965" s="143">
        <v>98511</v>
      </c>
      <c r="B6965" s="144" t="s">
        <v>6724</v>
      </c>
      <c r="C6965" s="143" t="s">
        <v>14</v>
      </c>
      <c r="D6965" s="146">
        <v>184.96</v>
      </c>
    </row>
    <row r="6966" spans="1:4" ht="27">
      <c r="A6966" s="143">
        <v>98516</v>
      </c>
      <c r="B6966" s="144" t="s">
        <v>6725</v>
      </c>
      <c r="C6966" s="143" t="s">
        <v>14</v>
      </c>
      <c r="D6966" s="146">
        <v>375.36</v>
      </c>
    </row>
    <row r="6967" spans="1:4" ht="27">
      <c r="A6967" s="143">
        <v>98519</v>
      </c>
      <c r="B6967" s="144" t="s">
        <v>6726</v>
      </c>
      <c r="C6967" s="143" t="s">
        <v>11</v>
      </c>
      <c r="D6967" s="146">
        <v>1.53</v>
      </c>
    </row>
    <row r="6968" spans="1:4" ht="13.5">
      <c r="A6968" s="143">
        <v>98520</v>
      </c>
      <c r="B6968" s="144" t="s">
        <v>6727</v>
      </c>
      <c r="C6968" s="143" t="s">
        <v>11</v>
      </c>
      <c r="D6968" s="146">
        <v>4.72</v>
      </c>
    </row>
    <row r="6969" spans="1:4" ht="27">
      <c r="A6969" s="143">
        <v>98521</v>
      </c>
      <c r="B6969" s="144" t="s">
        <v>6728</v>
      </c>
      <c r="C6969" s="143" t="s">
        <v>11</v>
      </c>
      <c r="D6969" s="146">
        <v>0.28000000000000003</v>
      </c>
    </row>
    <row r="6970" spans="1:4" ht="40.5">
      <c r="A6970" s="143">
        <v>98522</v>
      </c>
      <c r="B6970" s="144" t="s">
        <v>6729</v>
      </c>
      <c r="C6970" s="143" t="s">
        <v>10</v>
      </c>
      <c r="D6970" s="146">
        <v>165.33</v>
      </c>
    </row>
    <row r="6971" spans="1:4" ht="27">
      <c r="A6971" s="143">
        <v>98524</v>
      </c>
      <c r="B6971" s="144" t="s">
        <v>6730</v>
      </c>
      <c r="C6971" s="143" t="s">
        <v>11</v>
      </c>
      <c r="D6971" s="146">
        <v>2.39</v>
      </c>
    </row>
    <row r="6972" spans="1:4" ht="27">
      <c r="A6972" s="143">
        <v>98503</v>
      </c>
      <c r="B6972" s="144" t="s">
        <v>6731</v>
      </c>
      <c r="C6972" s="143" t="s">
        <v>11</v>
      </c>
      <c r="D6972" s="146">
        <v>20.239999999999998</v>
      </c>
    </row>
    <row r="6973" spans="1:4" ht="27">
      <c r="A6973" s="143">
        <v>98504</v>
      </c>
      <c r="B6973" s="144" t="s">
        <v>12871</v>
      </c>
      <c r="C6973" s="143" t="s">
        <v>11</v>
      </c>
      <c r="D6973" s="146">
        <v>13.88</v>
      </c>
    </row>
    <row r="6974" spans="1:4" ht="13.5">
      <c r="A6974" s="143">
        <v>98505</v>
      </c>
      <c r="B6974" s="144" t="s">
        <v>6732</v>
      </c>
      <c r="C6974" s="143" t="s">
        <v>11</v>
      </c>
      <c r="D6974" s="146">
        <v>98.04</v>
      </c>
    </row>
    <row r="6975" spans="1:4" ht="27">
      <c r="A6975" s="143">
        <v>103946</v>
      </c>
      <c r="B6975" s="144" t="s">
        <v>12872</v>
      </c>
      <c r="C6975" s="143" t="s">
        <v>11</v>
      </c>
      <c r="D6975" s="146">
        <v>18.170000000000002</v>
      </c>
    </row>
    <row r="6976" spans="1:4" ht="67.5">
      <c r="A6976" s="143">
        <v>103185</v>
      </c>
      <c r="B6976" s="144" t="s">
        <v>11685</v>
      </c>
      <c r="C6976" s="143" t="s">
        <v>14</v>
      </c>
      <c r="D6976" s="146">
        <v>6065.87</v>
      </c>
    </row>
    <row r="6977" spans="1:4" ht="81">
      <c r="A6977" s="143">
        <v>103186</v>
      </c>
      <c r="B6977" s="144" t="s">
        <v>11686</v>
      </c>
      <c r="C6977" s="143" t="s">
        <v>14</v>
      </c>
      <c r="D6977" s="146">
        <v>6415.99</v>
      </c>
    </row>
    <row r="6978" spans="1:4" ht="81">
      <c r="A6978" s="143">
        <v>103187</v>
      </c>
      <c r="B6978" s="144" t="s">
        <v>11687</v>
      </c>
      <c r="C6978" s="143" t="s">
        <v>14</v>
      </c>
      <c r="D6978" s="146">
        <v>4811.1899999999996</v>
      </c>
    </row>
    <row r="6979" spans="1:4" ht="81">
      <c r="A6979" s="143">
        <v>103188</v>
      </c>
      <c r="B6979" s="144" t="s">
        <v>11688</v>
      </c>
      <c r="C6979" s="143" t="s">
        <v>14</v>
      </c>
      <c r="D6979" s="146">
        <v>5179.1899999999996</v>
      </c>
    </row>
    <row r="6980" spans="1:4" ht="81">
      <c r="A6980" s="143">
        <v>103189</v>
      </c>
      <c r="B6980" s="144" t="s">
        <v>11689</v>
      </c>
      <c r="C6980" s="143" t="s">
        <v>14</v>
      </c>
      <c r="D6980" s="146">
        <v>2592.58</v>
      </c>
    </row>
    <row r="6981" spans="1:4" ht="67.5">
      <c r="A6981" s="143">
        <v>103190</v>
      </c>
      <c r="B6981" s="144" t="s">
        <v>11690</v>
      </c>
      <c r="C6981" s="143" t="s">
        <v>14</v>
      </c>
      <c r="D6981" s="146">
        <v>4026.91</v>
      </c>
    </row>
    <row r="6982" spans="1:4" ht="67.5">
      <c r="A6982" s="143">
        <v>103191</v>
      </c>
      <c r="B6982" s="144" t="s">
        <v>11691</v>
      </c>
      <c r="C6982" s="143" t="s">
        <v>14</v>
      </c>
      <c r="D6982" s="146">
        <v>2343.21</v>
      </c>
    </row>
    <row r="6983" spans="1:4" ht="67.5">
      <c r="A6983" s="143">
        <v>103192</v>
      </c>
      <c r="B6983" s="144" t="s">
        <v>11692</v>
      </c>
      <c r="C6983" s="143" t="s">
        <v>14</v>
      </c>
      <c r="D6983" s="146">
        <v>2495.4899999999998</v>
      </c>
    </row>
    <row r="6984" spans="1:4" ht="67.5">
      <c r="A6984" s="143">
        <v>103193</v>
      </c>
      <c r="B6984" s="144" t="s">
        <v>11693</v>
      </c>
      <c r="C6984" s="143" t="s">
        <v>14</v>
      </c>
      <c r="D6984" s="146">
        <v>1919.34</v>
      </c>
    </row>
    <row r="6985" spans="1:4" ht="67.5">
      <c r="A6985" s="143">
        <v>103194</v>
      </c>
      <c r="B6985" s="144" t="s">
        <v>11694</v>
      </c>
      <c r="C6985" s="143" t="s">
        <v>14</v>
      </c>
      <c r="D6985" s="146">
        <v>2769.76</v>
      </c>
    </row>
    <row r="6986" spans="1:4" ht="67.5">
      <c r="A6986" s="143">
        <v>103195</v>
      </c>
      <c r="B6986" s="144" t="s">
        <v>11695</v>
      </c>
      <c r="C6986" s="143" t="s">
        <v>14</v>
      </c>
      <c r="D6986" s="146">
        <v>2157.4699999999998</v>
      </c>
    </row>
    <row r="6987" spans="1:4" ht="81">
      <c r="A6987" s="143">
        <v>103205</v>
      </c>
      <c r="B6987" s="144" t="s">
        <v>11696</v>
      </c>
      <c r="C6987" s="143" t="s">
        <v>14</v>
      </c>
      <c r="D6987" s="146">
        <v>4030.3</v>
      </c>
    </row>
    <row r="6988" spans="1:4" ht="81">
      <c r="A6988" s="143">
        <v>103206</v>
      </c>
      <c r="B6988" s="144" t="s">
        <v>11697</v>
      </c>
      <c r="C6988" s="143" t="s">
        <v>14</v>
      </c>
      <c r="D6988" s="146">
        <v>2346.6</v>
      </c>
    </row>
    <row r="6989" spans="1:4" ht="81">
      <c r="A6989" s="143">
        <v>103207</v>
      </c>
      <c r="B6989" s="144" t="s">
        <v>11698</v>
      </c>
      <c r="C6989" s="143" t="s">
        <v>14</v>
      </c>
      <c r="D6989" s="146">
        <v>2498.88</v>
      </c>
    </row>
    <row r="6990" spans="1:4" ht="81">
      <c r="A6990" s="143">
        <v>103208</v>
      </c>
      <c r="B6990" s="144" t="s">
        <v>11699</v>
      </c>
      <c r="C6990" s="143" t="s">
        <v>14</v>
      </c>
      <c r="D6990" s="146">
        <v>1922.73</v>
      </c>
    </row>
    <row r="6991" spans="1:4" ht="67.5">
      <c r="A6991" s="143">
        <v>103209</v>
      </c>
      <c r="B6991" s="144" t="s">
        <v>11700</v>
      </c>
      <c r="C6991" s="143" t="s">
        <v>14</v>
      </c>
      <c r="D6991" s="146">
        <v>2773.15</v>
      </c>
    </row>
    <row r="6992" spans="1:4" ht="81">
      <c r="A6992" s="143">
        <v>103210</v>
      </c>
      <c r="B6992" s="144" t="s">
        <v>11701</v>
      </c>
      <c r="C6992" s="143" t="s">
        <v>14</v>
      </c>
      <c r="D6992" s="146">
        <v>2228.79</v>
      </c>
    </row>
    <row r="6993" spans="1:4" ht="67.5">
      <c r="A6993" s="143">
        <v>103304</v>
      </c>
      <c r="B6993" s="144" t="s">
        <v>11702</v>
      </c>
      <c r="C6993" s="143" t="s">
        <v>14</v>
      </c>
      <c r="D6993" s="146">
        <v>1226.93</v>
      </c>
    </row>
    <row r="6994" spans="1:4" ht="67.5">
      <c r="A6994" s="143">
        <v>103307</v>
      </c>
      <c r="B6994" s="144" t="s">
        <v>11703</v>
      </c>
      <c r="C6994" s="143" t="s">
        <v>14</v>
      </c>
      <c r="D6994" s="146">
        <v>1301.73</v>
      </c>
    </row>
    <row r="6995" spans="1:4" ht="67.5">
      <c r="A6995" s="143">
        <v>103310</v>
      </c>
      <c r="B6995" s="144" t="s">
        <v>11704</v>
      </c>
      <c r="C6995" s="143" t="s">
        <v>14</v>
      </c>
      <c r="D6995" s="146">
        <v>1265.52</v>
      </c>
    </row>
    <row r="6996" spans="1:4" ht="54">
      <c r="A6996" s="143">
        <v>103314</v>
      </c>
      <c r="B6996" s="144" t="s">
        <v>11705</v>
      </c>
      <c r="C6996" s="143" t="s">
        <v>11</v>
      </c>
      <c r="D6996" s="146">
        <v>230.45</v>
      </c>
    </row>
    <row r="6997" spans="1:4" ht="54">
      <c r="A6997" s="143">
        <v>103315</v>
      </c>
      <c r="B6997" s="144" t="s">
        <v>11706</v>
      </c>
      <c r="C6997" s="143" t="s">
        <v>11</v>
      </c>
      <c r="D6997" s="146">
        <v>224.3</v>
      </c>
    </row>
    <row r="6998" spans="1:4" ht="40.5">
      <c r="A6998" s="143">
        <v>103769</v>
      </c>
      <c r="B6998" s="144" t="s">
        <v>11707</v>
      </c>
      <c r="C6998" s="143" t="s">
        <v>14</v>
      </c>
      <c r="D6998" s="146">
        <v>4515.34</v>
      </c>
    </row>
    <row r="6999" spans="1:4" ht="54">
      <c r="A6999" s="143">
        <v>98525</v>
      </c>
      <c r="B6999" s="144" t="s">
        <v>6733</v>
      </c>
      <c r="C6999" s="143" t="s">
        <v>11</v>
      </c>
      <c r="D6999" s="146">
        <v>0.32</v>
      </c>
    </row>
    <row r="7000" spans="1:4" ht="54">
      <c r="A7000" s="143">
        <v>98526</v>
      </c>
      <c r="B7000" s="144" t="s">
        <v>6734</v>
      </c>
      <c r="C7000" s="143" t="s">
        <v>14</v>
      </c>
      <c r="D7000" s="146">
        <v>66.510000000000005</v>
      </c>
    </row>
    <row r="7001" spans="1:4" ht="54">
      <c r="A7001" s="143">
        <v>98527</v>
      </c>
      <c r="B7001" s="144" t="s">
        <v>6735</v>
      </c>
      <c r="C7001" s="143" t="s">
        <v>14</v>
      </c>
      <c r="D7001" s="146">
        <v>143.16999999999999</v>
      </c>
    </row>
    <row r="7002" spans="1:4" ht="40.5">
      <c r="A7002" s="143">
        <v>98528</v>
      </c>
      <c r="B7002" s="144" t="s">
        <v>6736</v>
      </c>
      <c r="C7002" s="143" t="s">
        <v>14</v>
      </c>
      <c r="D7002" s="146">
        <v>209.38</v>
      </c>
    </row>
    <row r="7003" spans="1:4" ht="40.5">
      <c r="A7003" s="143">
        <v>98529</v>
      </c>
      <c r="B7003" s="144" t="s">
        <v>6737</v>
      </c>
      <c r="C7003" s="143" t="s">
        <v>14</v>
      </c>
      <c r="D7003" s="146">
        <v>51.55</v>
      </c>
    </row>
    <row r="7004" spans="1:4" ht="40.5">
      <c r="A7004" s="143">
        <v>98530</v>
      </c>
      <c r="B7004" s="144" t="s">
        <v>6738</v>
      </c>
      <c r="C7004" s="143" t="s">
        <v>14</v>
      </c>
      <c r="D7004" s="146">
        <v>91.82</v>
      </c>
    </row>
    <row r="7005" spans="1:4" ht="40.5">
      <c r="A7005" s="143">
        <v>98531</v>
      </c>
      <c r="B7005" s="144" t="s">
        <v>6739</v>
      </c>
      <c r="C7005" s="143" t="s">
        <v>14</v>
      </c>
      <c r="D7005" s="146">
        <v>225.22</v>
      </c>
    </row>
    <row r="7006" spans="1:4" ht="27">
      <c r="A7006" s="143">
        <v>98532</v>
      </c>
      <c r="B7006" s="144" t="s">
        <v>6740</v>
      </c>
      <c r="C7006" s="143" t="s">
        <v>14</v>
      </c>
      <c r="D7006" s="146">
        <v>105.73</v>
      </c>
    </row>
    <row r="7007" spans="1:4" ht="40.5">
      <c r="A7007" s="143">
        <v>98533</v>
      </c>
      <c r="B7007" s="144" t="s">
        <v>6741</v>
      </c>
      <c r="C7007" s="143" t="s">
        <v>14</v>
      </c>
      <c r="D7007" s="146">
        <v>275.82</v>
      </c>
    </row>
    <row r="7008" spans="1:4" ht="40.5">
      <c r="A7008" s="143">
        <v>98534</v>
      </c>
      <c r="B7008" s="144" t="s">
        <v>6742</v>
      </c>
      <c r="C7008" s="143" t="s">
        <v>14</v>
      </c>
      <c r="D7008" s="146">
        <v>722.95</v>
      </c>
    </row>
    <row r="7009" spans="1:4" ht="40.5">
      <c r="A7009" s="143">
        <v>98535</v>
      </c>
      <c r="B7009" s="144" t="s">
        <v>6743</v>
      </c>
      <c r="C7009" s="143" t="s">
        <v>14</v>
      </c>
      <c r="D7009" s="146">
        <v>1116.44</v>
      </c>
    </row>
    <row r="7010" spans="1:4" ht="27">
      <c r="A7010" s="143">
        <v>88238</v>
      </c>
      <c r="B7010" s="144" t="s">
        <v>3263</v>
      </c>
      <c r="C7010" s="143" t="s">
        <v>15</v>
      </c>
      <c r="D7010" s="146">
        <v>16.03</v>
      </c>
    </row>
    <row r="7011" spans="1:4" ht="27">
      <c r="A7011" s="143">
        <v>88239</v>
      </c>
      <c r="B7011" s="144" t="s">
        <v>3264</v>
      </c>
      <c r="C7011" s="143" t="s">
        <v>15</v>
      </c>
      <c r="D7011" s="146">
        <v>16.850000000000001</v>
      </c>
    </row>
    <row r="7012" spans="1:4" ht="27">
      <c r="A7012" s="143">
        <v>88240</v>
      </c>
      <c r="B7012" s="144" t="s">
        <v>3265</v>
      </c>
      <c r="C7012" s="143" t="s">
        <v>15</v>
      </c>
      <c r="D7012" s="146">
        <v>11.83</v>
      </c>
    </row>
    <row r="7013" spans="1:4" ht="27">
      <c r="A7013" s="143">
        <v>88241</v>
      </c>
      <c r="B7013" s="144" t="s">
        <v>3266</v>
      </c>
      <c r="C7013" s="143" t="s">
        <v>15</v>
      </c>
      <c r="D7013" s="146">
        <v>16.03</v>
      </c>
    </row>
    <row r="7014" spans="1:4" ht="27">
      <c r="A7014" s="143">
        <v>88242</v>
      </c>
      <c r="B7014" s="144" t="s">
        <v>3267</v>
      </c>
      <c r="C7014" s="143" t="s">
        <v>15</v>
      </c>
      <c r="D7014" s="146">
        <v>16.059999999999999</v>
      </c>
    </row>
    <row r="7015" spans="1:4" ht="27">
      <c r="A7015" s="143">
        <v>88243</v>
      </c>
      <c r="B7015" s="144" t="s">
        <v>3268</v>
      </c>
      <c r="C7015" s="143" t="s">
        <v>15</v>
      </c>
      <c r="D7015" s="146">
        <v>16.84</v>
      </c>
    </row>
    <row r="7016" spans="1:4" ht="13.5">
      <c r="A7016" s="143">
        <v>88245</v>
      </c>
      <c r="B7016" s="144" t="s">
        <v>3269</v>
      </c>
      <c r="C7016" s="143" t="s">
        <v>15</v>
      </c>
      <c r="D7016" s="146">
        <v>19.86</v>
      </c>
    </row>
    <row r="7017" spans="1:4" ht="27">
      <c r="A7017" s="143">
        <v>88246</v>
      </c>
      <c r="B7017" s="144" t="s">
        <v>3270</v>
      </c>
      <c r="C7017" s="143" t="s">
        <v>15</v>
      </c>
      <c r="D7017" s="146">
        <v>16.87</v>
      </c>
    </row>
    <row r="7018" spans="1:4" ht="27">
      <c r="A7018" s="143">
        <v>88247</v>
      </c>
      <c r="B7018" s="144" t="s">
        <v>3271</v>
      </c>
      <c r="C7018" s="143" t="s">
        <v>15</v>
      </c>
      <c r="D7018" s="146">
        <v>17.23</v>
      </c>
    </row>
    <row r="7019" spans="1:4" ht="27">
      <c r="A7019" s="143">
        <v>88248</v>
      </c>
      <c r="B7019" s="144" t="s">
        <v>3421</v>
      </c>
      <c r="C7019" s="143" t="s">
        <v>15</v>
      </c>
      <c r="D7019" s="146">
        <v>16.45</v>
      </c>
    </row>
    <row r="7020" spans="1:4" ht="27">
      <c r="A7020" s="143">
        <v>88249</v>
      </c>
      <c r="B7020" s="144" t="s">
        <v>3272</v>
      </c>
      <c r="C7020" s="143" t="s">
        <v>15</v>
      </c>
      <c r="D7020" s="146">
        <v>20.260000000000002</v>
      </c>
    </row>
    <row r="7021" spans="1:4" ht="27">
      <c r="A7021" s="143">
        <v>88250</v>
      </c>
      <c r="B7021" s="144" t="s">
        <v>3273</v>
      </c>
      <c r="C7021" s="143" t="s">
        <v>15</v>
      </c>
      <c r="D7021" s="146">
        <v>13.53</v>
      </c>
    </row>
    <row r="7022" spans="1:4" ht="27">
      <c r="A7022" s="143">
        <v>88251</v>
      </c>
      <c r="B7022" s="144" t="s">
        <v>3274</v>
      </c>
      <c r="C7022" s="143" t="s">
        <v>15</v>
      </c>
      <c r="D7022" s="146">
        <v>16.940000000000001</v>
      </c>
    </row>
    <row r="7023" spans="1:4" ht="27">
      <c r="A7023" s="143">
        <v>88252</v>
      </c>
      <c r="B7023" s="144" t="s">
        <v>3275</v>
      </c>
      <c r="C7023" s="143" t="s">
        <v>15</v>
      </c>
      <c r="D7023" s="146">
        <v>15.93</v>
      </c>
    </row>
    <row r="7024" spans="1:4" ht="27">
      <c r="A7024" s="143">
        <v>88253</v>
      </c>
      <c r="B7024" s="144" t="s">
        <v>3276</v>
      </c>
      <c r="C7024" s="143" t="s">
        <v>15</v>
      </c>
      <c r="D7024" s="146">
        <v>8.27</v>
      </c>
    </row>
    <row r="7025" spans="1:4" ht="27">
      <c r="A7025" s="143">
        <v>88255</v>
      </c>
      <c r="B7025" s="144" t="s">
        <v>3277</v>
      </c>
      <c r="C7025" s="143" t="s">
        <v>15</v>
      </c>
      <c r="D7025" s="146">
        <v>21.94</v>
      </c>
    </row>
    <row r="7026" spans="1:4" ht="27">
      <c r="A7026" s="143">
        <v>88256</v>
      </c>
      <c r="B7026" s="144" t="s">
        <v>3278</v>
      </c>
      <c r="C7026" s="143" t="s">
        <v>15</v>
      </c>
      <c r="D7026" s="146">
        <v>19.899999999999999</v>
      </c>
    </row>
    <row r="7027" spans="1:4" ht="27">
      <c r="A7027" s="143">
        <v>88257</v>
      </c>
      <c r="B7027" s="144" t="s">
        <v>3279</v>
      </c>
      <c r="C7027" s="143" t="s">
        <v>15</v>
      </c>
      <c r="D7027" s="146">
        <v>14.54</v>
      </c>
    </row>
    <row r="7028" spans="1:4" ht="27">
      <c r="A7028" s="143">
        <v>88258</v>
      </c>
      <c r="B7028" s="144" t="s">
        <v>6744</v>
      </c>
      <c r="C7028" s="143" t="s">
        <v>15</v>
      </c>
      <c r="D7028" s="146">
        <v>13.47</v>
      </c>
    </row>
    <row r="7029" spans="1:4" ht="13.5">
      <c r="A7029" s="143">
        <v>88260</v>
      </c>
      <c r="B7029" s="144" t="s">
        <v>3280</v>
      </c>
      <c r="C7029" s="143" t="s">
        <v>15</v>
      </c>
      <c r="D7029" s="146">
        <v>18.45</v>
      </c>
    </row>
    <row r="7030" spans="1:4" ht="27">
      <c r="A7030" s="143">
        <v>88261</v>
      </c>
      <c r="B7030" s="144" t="s">
        <v>3281</v>
      </c>
      <c r="C7030" s="143" t="s">
        <v>15</v>
      </c>
      <c r="D7030" s="146">
        <v>18.91</v>
      </c>
    </row>
    <row r="7031" spans="1:4" ht="27">
      <c r="A7031" s="143">
        <v>88262</v>
      </c>
      <c r="B7031" s="144" t="s">
        <v>3282</v>
      </c>
      <c r="C7031" s="143" t="s">
        <v>15</v>
      </c>
      <c r="D7031" s="146">
        <v>19.739999999999998</v>
      </c>
    </row>
    <row r="7032" spans="1:4" ht="40.5">
      <c r="A7032" s="143">
        <v>88263</v>
      </c>
      <c r="B7032" s="144" t="s">
        <v>4771</v>
      </c>
      <c r="C7032" s="143" t="s">
        <v>15</v>
      </c>
      <c r="D7032" s="146">
        <v>13.04</v>
      </c>
    </row>
    <row r="7033" spans="1:4" ht="13.5">
      <c r="A7033" s="143">
        <v>88264</v>
      </c>
      <c r="B7033" s="144" t="s">
        <v>3283</v>
      </c>
      <c r="C7033" s="143" t="s">
        <v>15</v>
      </c>
      <c r="D7033" s="146">
        <v>20.71</v>
      </c>
    </row>
    <row r="7034" spans="1:4" ht="27">
      <c r="A7034" s="143">
        <v>88265</v>
      </c>
      <c r="B7034" s="144" t="s">
        <v>3284</v>
      </c>
      <c r="C7034" s="143" t="s">
        <v>15</v>
      </c>
      <c r="D7034" s="146">
        <v>20.71</v>
      </c>
    </row>
    <row r="7035" spans="1:4" ht="27">
      <c r="A7035" s="143">
        <v>88266</v>
      </c>
      <c r="B7035" s="144" t="s">
        <v>3285</v>
      </c>
      <c r="C7035" s="143" t="s">
        <v>15</v>
      </c>
      <c r="D7035" s="146">
        <v>25.31</v>
      </c>
    </row>
    <row r="7036" spans="1:4" ht="27">
      <c r="A7036" s="143">
        <v>88267</v>
      </c>
      <c r="B7036" s="144" t="s">
        <v>3286</v>
      </c>
      <c r="C7036" s="143" t="s">
        <v>15</v>
      </c>
      <c r="D7036" s="146">
        <v>19.88</v>
      </c>
    </row>
    <row r="7037" spans="1:4" ht="13.5">
      <c r="A7037" s="143">
        <v>88269</v>
      </c>
      <c r="B7037" s="144" t="s">
        <v>3287</v>
      </c>
      <c r="C7037" s="143" t="s">
        <v>15</v>
      </c>
      <c r="D7037" s="146">
        <v>19.2</v>
      </c>
    </row>
    <row r="7038" spans="1:4" ht="27">
      <c r="A7038" s="143">
        <v>88270</v>
      </c>
      <c r="B7038" s="144" t="s">
        <v>3288</v>
      </c>
      <c r="C7038" s="143" t="s">
        <v>15</v>
      </c>
      <c r="D7038" s="146">
        <v>18.14</v>
      </c>
    </row>
    <row r="7039" spans="1:4" ht="13.5">
      <c r="A7039" s="143">
        <v>88272</v>
      </c>
      <c r="B7039" s="144" t="s">
        <v>3289</v>
      </c>
      <c r="C7039" s="143" t="s">
        <v>15</v>
      </c>
      <c r="D7039" s="146">
        <v>20.38</v>
      </c>
    </row>
    <row r="7040" spans="1:4" ht="13.5">
      <c r="A7040" s="143">
        <v>88273</v>
      </c>
      <c r="B7040" s="144" t="s">
        <v>3290</v>
      </c>
      <c r="C7040" s="143" t="s">
        <v>15</v>
      </c>
      <c r="D7040" s="146">
        <v>18.68</v>
      </c>
    </row>
    <row r="7041" spans="1:4" ht="27">
      <c r="A7041" s="143">
        <v>88274</v>
      </c>
      <c r="B7041" s="144" t="s">
        <v>3291</v>
      </c>
      <c r="C7041" s="143" t="s">
        <v>15</v>
      </c>
      <c r="D7041" s="146">
        <v>19.899999999999999</v>
      </c>
    </row>
    <row r="7042" spans="1:4" ht="27">
      <c r="A7042" s="143">
        <v>88275</v>
      </c>
      <c r="B7042" s="144" t="s">
        <v>3292</v>
      </c>
      <c r="C7042" s="143" t="s">
        <v>15</v>
      </c>
      <c r="D7042" s="146">
        <v>20.74</v>
      </c>
    </row>
    <row r="7043" spans="1:4" ht="27">
      <c r="A7043" s="143">
        <v>88277</v>
      </c>
      <c r="B7043" s="144" t="s">
        <v>3293</v>
      </c>
      <c r="C7043" s="143" t="s">
        <v>15</v>
      </c>
      <c r="D7043" s="146">
        <v>15.35</v>
      </c>
    </row>
    <row r="7044" spans="1:4" ht="27">
      <c r="A7044" s="143">
        <v>88278</v>
      </c>
      <c r="B7044" s="144" t="s">
        <v>3294</v>
      </c>
      <c r="C7044" s="143" t="s">
        <v>15</v>
      </c>
      <c r="D7044" s="146">
        <v>14.42</v>
      </c>
    </row>
    <row r="7045" spans="1:4" ht="27">
      <c r="A7045" s="143">
        <v>88279</v>
      </c>
      <c r="B7045" s="144" t="s">
        <v>3295</v>
      </c>
      <c r="C7045" s="143" t="s">
        <v>15</v>
      </c>
      <c r="D7045" s="146">
        <v>21.81</v>
      </c>
    </row>
    <row r="7046" spans="1:4" ht="27">
      <c r="A7046" s="143">
        <v>88281</v>
      </c>
      <c r="B7046" s="144" t="s">
        <v>3296</v>
      </c>
      <c r="C7046" s="143" t="s">
        <v>15</v>
      </c>
      <c r="D7046" s="146">
        <v>15.39</v>
      </c>
    </row>
    <row r="7047" spans="1:4" ht="27">
      <c r="A7047" s="143">
        <v>88282</v>
      </c>
      <c r="B7047" s="144" t="s">
        <v>3297</v>
      </c>
      <c r="C7047" s="143" t="s">
        <v>15</v>
      </c>
      <c r="D7047" s="146">
        <v>16.07</v>
      </c>
    </row>
    <row r="7048" spans="1:4" ht="27">
      <c r="A7048" s="143">
        <v>88283</v>
      </c>
      <c r="B7048" s="144" t="s">
        <v>3298</v>
      </c>
      <c r="C7048" s="143" t="s">
        <v>15</v>
      </c>
      <c r="D7048" s="146">
        <v>20.190000000000001</v>
      </c>
    </row>
    <row r="7049" spans="1:4" ht="27">
      <c r="A7049" s="143">
        <v>88284</v>
      </c>
      <c r="B7049" s="144" t="s">
        <v>3299</v>
      </c>
      <c r="C7049" s="143" t="s">
        <v>15</v>
      </c>
      <c r="D7049" s="146">
        <v>15.18</v>
      </c>
    </row>
    <row r="7050" spans="1:4" ht="27">
      <c r="A7050" s="143">
        <v>88285</v>
      </c>
      <c r="B7050" s="144" t="s">
        <v>3300</v>
      </c>
      <c r="C7050" s="143" t="s">
        <v>15</v>
      </c>
      <c r="D7050" s="146">
        <v>17.190000000000001</v>
      </c>
    </row>
    <row r="7051" spans="1:4" ht="27">
      <c r="A7051" s="143">
        <v>88286</v>
      </c>
      <c r="B7051" s="144" t="s">
        <v>3301</v>
      </c>
      <c r="C7051" s="143" t="s">
        <v>15</v>
      </c>
      <c r="D7051" s="146">
        <v>18.3</v>
      </c>
    </row>
    <row r="7052" spans="1:4" ht="13.5">
      <c r="A7052" s="143">
        <v>88288</v>
      </c>
      <c r="B7052" s="144" t="s">
        <v>3302</v>
      </c>
      <c r="C7052" s="143" t="s">
        <v>15</v>
      </c>
      <c r="D7052" s="146">
        <v>10.119999999999999</v>
      </c>
    </row>
    <row r="7053" spans="1:4" ht="27">
      <c r="A7053" s="143">
        <v>88291</v>
      </c>
      <c r="B7053" s="144" t="s">
        <v>3303</v>
      </c>
      <c r="C7053" s="143" t="s">
        <v>15</v>
      </c>
      <c r="D7053" s="146">
        <v>14.9</v>
      </c>
    </row>
    <row r="7054" spans="1:4" ht="27">
      <c r="A7054" s="143">
        <v>88292</v>
      </c>
      <c r="B7054" s="144" t="s">
        <v>3304</v>
      </c>
      <c r="C7054" s="143" t="s">
        <v>15</v>
      </c>
      <c r="D7054" s="146">
        <v>15.47</v>
      </c>
    </row>
    <row r="7055" spans="1:4" ht="27">
      <c r="A7055" s="143">
        <v>88293</v>
      </c>
      <c r="B7055" s="144" t="s">
        <v>3305</v>
      </c>
      <c r="C7055" s="143" t="s">
        <v>15</v>
      </c>
      <c r="D7055" s="146">
        <v>17.47</v>
      </c>
    </row>
    <row r="7056" spans="1:4" ht="27">
      <c r="A7056" s="143">
        <v>88294</v>
      </c>
      <c r="B7056" s="144" t="s">
        <v>3306</v>
      </c>
      <c r="C7056" s="143" t="s">
        <v>15</v>
      </c>
      <c r="D7056" s="146">
        <v>18.8</v>
      </c>
    </row>
    <row r="7057" spans="1:4" ht="27">
      <c r="A7057" s="143">
        <v>88295</v>
      </c>
      <c r="B7057" s="144" t="s">
        <v>3307</v>
      </c>
      <c r="C7057" s="143" t="s">
        <v>15</v>
      </c>
      <c r="D7057" s="146">
        <v>14.64</v>
      </c>
    </row>
    <row r="7058" spans="1:4" ht="27">
      <c r="A7058" s="143">
        <v>88296</v>
      </c>
      <c r="B7058" s="144" t="s">
        <v>3308</v>
      </c>
      <c r="C7058" s="143" t="s">
        <v>15</v>
      </c>
      <c r="D7058" s="146">
        <v>14.69</v>
      </c>
    </row>
    <row r="7059" spans="1:4" ht="27">
      <c r="A7059" s="143">
        <v>88297</v>
      </c>
      <c r="B7059" s="144" t="s">
        <v>3309</v>
      </c>
      <c r="C7059" s="143" t="s">
        <v>15</v>
      </c>
      <c r="D7059" s="146">
        <v>15.24</v>
      </c>
    </row>
    <row r="7060" spans="1:4" ht="27">
      <c r="A7060" s="143">
        <v>88298</v>
      </c>
      <c r="B7060" s="144" t="s">
        <v>3310</v>
      </c>
      <c r="C7060" s="143" t="s">
        <v>15</v>
      </c>
      <c r="D7060" s="146">
        <v>12.79</v>
      </c>
    </row>
    <row r="7061" spans="1:4" ht="27">
      <c r="A7061" s="143">
        <v>88299</v>
      </c>
      <c r="B7061" s="144" t="s">
        <v>3311</v>
      </c>
      <c r="C7061" s="143" t="s">
        <v>15</v>
      </c>
      <c r="D7061" s="146">
        <v>17.690000000000001</v>
      </c>
    </row>
    <row r="7062" spans="1:4" ht="27">
      <c r="A7062" s="143">
        <v>88300</v>
      </c>
      <c r="B7062" s="144" t="s">
        <v>3312</v>
      </c>
      <c r="C7062" s="143" t="s">
        <v>15</v>
      </c>
      <c r="D7062" s="146">
        <v>20.84</v>
      </c>
    </row>
    <row r="7063" spans="1:4" ht="27">
      <c r="A7063" s="143">
        <v>88301</v>
      </c>
      <c r="B7063" s="144" t="s">
        <v>3313</v>
      </c>
      <c r="C7063" s="143" t="s">
        <v>15</v>
      </c>
      <c r="D7063" s="146">
        <v>16.239999999999998</v>
      </c>
    </row>
    <row r="7064" spans="1:4" ht="27">
      <c r="A7064" s="143">
        <v>88302</v>
      </c>
      <c r="B7064" s="144" t="s">
        <v>3314</v>
      </c>
      <c r="C7064" s="143" t="s">
        <v>15</v>
      </c>
      <c r="D7064" s="146">
        <v>18.14</v>
      </c>
    </row>
    <row r="7065" spans="1:4" ht="27">
      <c r="A7065" s="143">
        <v>88303</v>
      </c>
      <c r="B7065" s="144" t="s">
        <v>3315</v>
      </c>
      <c r="C7065" s="143" t="s">
        <v>15</v>
      </c>
      <c r="D7065" s="146">
        <v>15.21</v>
      </c>
    </row>
    <row r="7066" spans="1:4" ht="40.5">
      <c r="A7066" s="143">
        <v>88304</v>
      </c>
      <c r="B7066" s="144" t="s">
        <v>3514</v>
      </c>
      <c r="C7066" s="143" t="s">
        <v>15</v>
      </c>
      <c r="D7066" s="146">
        <v>16.11</v>
      </c>
    </row>
    <row r="7067" spans="1:4" ht="27">
      <c r="A7067" s="143">
        <v>88306</v>
      </c>
      <c r="B7067" s="144" t="s">
        <v>3316</v>
      </c>
      <c r="C7067" s="143" t="s">
        <v>15</v>
      </c>
      <c r="D7067" s="146">
        <v>17.22</v>
      </c>
    </row>
    <row r="7068" spans="1:4" ht="27">
      <c r="A7068" s="143">
        <v>88307</v>
      </c>
      <c r="B7068" s="144" t="s">
        <v>3317</v>
      </c>
      <c r="C7068" s="143" t="s">
        <v>15</v>
      </c>
      <c r="D7068" s="146">
        <v>16.739999999999998</v>
      </c>
    </row>
    <row r="7069" spans="1:4" ht="13.5">
      <c r="A7069" s="143">
        <v>88308</v>
      </c>
      <c r="B7069" s="144" t="s">
        <v>3318</v>
      </c>
      <c r="C7069" s="143" t="s">
        <v>15</v>
      </c>
      <c r="D7069" s="146">
        <v>19.899999999999999</v>
      </c>
    </row>
    <row r="7070" spans="1:4" ht="13.5">
      <c r="A7070" s="143">
        <v>88309</v>
      </c>
      <c r="B7070" s="144" t="s">
        <v>3319</v>
      </c>
      <c r="C7070" s="143" t="s">
        <v>15</v>
      </c>
      <c r="D7070" s="146">
        <v>19.98</v>
      </c>
    </row>
    <row r="7071" spans="1:4" ht="13.5">
      <c r="A7071" s="143">
        <v>88310</v>
      </c>
      <c r="B7071" s="144" t="s">
        <v>3320</v>
      </c>
      <c r="C7071" s="143" t="s">
        <v>15</v>
      </c>
      <c r="D7071" s="146">
        <v>21.05</v>
      </c>
    </row>
    <row r="7072" spans="1:4" ht="27">
      <c r="A7072" s="143">
        <v>88311</v>
      </c>
      <c r="B7072" s="144" t="s">
        <v>3321</v>
      </c>
      <c r="C7072" s="143" t="s">
        <v>15</v>
      </c>
      <c r="D7072" s="146">
        <v>20.61</v>
      </c>
    </row>
    <row r="7073" spans="1:4" ht="27">
      <c r="A7073" s="143">
        <v>88312</v>
      </c>
      <c r="B7073" s="144" t="s">
        <v>3322</v>
      </c>
      <c r="C7073" s="143" t="s">
        <v>15</v>
      </c>
      <c r="D7073" s="146">
        <v>21.05</v>
      </c>
    </row>
    <row r="7074" spans="1:4" ht="13.5">
      <c r="A7074" s="143">
        <v>88313</v>
      </c>
      <c r="B7074" s="144" t="s">
        <v>3323</v>
      </c>
      <c r="C7074" s="143" t="s">
        <v>15</v>
      </c>
      <c r="D7074" s="146">
        <v>14.68</v>
      </c>
    </row>
    <row r="7075" spans="1:4" ht="13.5">
      <c r="A7075" s="143">
        <v>88314</v>
      </c>
      <c r="B7075" s="144" t="s">
        <v>3324</v>
      </c>
      <c r="C7075" s="143" t="s">
        <v>15</v>
      </c>
      <c r="D7075" s="146">
        <v>13.47</v>
      </c>
    </row>
    <row r="7076" spans="1:4" ht="13.5">
      <c r="A7076" s="143">
        <v>88315</v>
      </c>
      <c r="B7076" s="144" t="s">
        <v>3325</v>
      </c>
      <c r="C7076" s="143" t="s">
        <v>15</v>
      </c>
      <c r="D7076" s="146">
        <v>19.86</v>
      </c>
    </row>
    <row r="7077" spans="1:4" ht="13.5">
      <c r="A7077" s="143">
        <v>88316</v>
      </c>
      <c r="B7077" s="144" t="s">
        <v>3326</v>
      </c>
      <c r="C7077" s="143" t="s">
        <v>15</v>
      </c>
      <c r="D7077" s="146">
        <v>16.02</v>
      </c>
    </row>
    <row r="7078" spans="1:4" ht="13.5">
      <c r="A7078" s="143">
        <v>88317</v>
      </c>
      <c r="B7078" s="144" t="s">
        <v>3327</v>
      </c>
      <c r="C7078" s="143" t="s">
        <v>15</v>
      </c>
      <c r="D7078" s="146">
        <v>20.68</v>
      </c>
    </row>
    <row r="7079" spans="1:4" ht="27">
      <c r="A7079" s="143">
        <v>88318</v>
      </c>
      <c r="B7079" s="144" t="s">
        <v>4772</v>
      </c>
      <c r="C7079" s="143" t="s">
        <v>15</v>
      </c>
      <c r="D7079" s="146">
        <v>23.3</v>
      </c>
    </row>
    <row r="7080" spans="1:4" ht="27">
      <c r="A7080" s="143">
        <v>88320</v>
      </c>
      <c r="B7080" s="144" t="s">
        <v>3328</v>
      </c>
      <c r="C7080" s="143" t="s">
        <v>15</v>
      </c>
      <c r="D7080" s="146">
        <v>19.739999999999998</v>
      </c>
    </row>
    <row r="7081" spans="1:4" ht="27">
      <c r="A7081" s="143">
        <v>88321</v>
      </c>
      <c r="B7081" s="144" t="s">
        <v>3329</v>
      </c>
      <c r="C7081" s="143" t="s">
        <v>15</v>
      </c>
      <c r="D7081" s="146">
        <v>22.14</v>
      </c>
    </row>
    <row r="7082" spans="1:4" ht="27">
      <c r="A7082" s="143">
        <v>88322</v>
      </c>
      <c r="B7082" s="144" t="s">
        <v>3330</v>
      </c>
      <c r="C7082" s="143" t="s">
        <v>15</v>
      </c>
      <c r="D7082" s="146">
        <v>21.48</v>
      </c>
    </row>
    <row r="7083" spans="1:4" ht="13.5">
      <c r="A7083" s="143">
        <v>88323</v>
      </c>
      <c r="B7083" s="144" t="s">
        <v>3331</v>
      </c>
      <c r="C7083" s="143" t="s">
        <v>15</v>
      </c>
      <c r="D7083" s="146">
        <v>19.559999999999999</v>
      </c>
    </row>
    <row r="7084" spans="1:4" ht="13.5">
      <c r="A7084" s="143">
        <v>88324</v>
      </c>
      <c r="B7084" s="144" t="s">
        <v>3332</v>
      </c>
      <c r="C7084" s="143" t="s">
        <v>15</v>
      </c>
      <c r="D7084" s="146">
        <v>15.32</v>
      </c>
    </row>
    <row r="7085" spans="1:4" ht="13.5">
      <c r="A7085" s="143">
        <v>88325</v>
      </c>
      <c r="B7085" s="144" t="s">
        <v>3333</v>
      </c>
      <c r="C7085" s="143" t="s">
        <v>15</v>
      </c>
      <c r="D7085" s="146">
        <v>17.829999999999998</v>
      </c>
    </row>
    <row r="7086" spans="1:4" ht="27">
      <c r="A7086" s="143">
        <v>88326</v>
      </c>
      <c r="B7086" s="144" t="s">
        <v>3334</v>
      </c>
      <c r="C7086" s="143" t="s">
        <v>15</v>
      </c>
      <c r="D7086" s="146">
        <v>19.989999999999998</v>
      </c>
    </row>
    <row r="7087" spans="1:4" ht="40.5">
      <c r="A7087" s="143">
        <v>88377</v>
      </c>
      <c r="B7087" s="144" t="s">
        <v>4070</v>
      </c>
      <c r="C7087" s="143" t="s">
        <v>15</v>
      </c>
      <c r="D7087" s="146">
        <v>14.51</v>
      </c>
    </row>
    <row r="7088" spans="1:4" ht="13.5">
      <c r="A7088" s="143">
        <v>88441</v>
      </c>
      <c r="B7088" s="144" t="s">
        <v>3335</v>
      </c>
      <c r="C7088" s="143" t="s">
        <v>15</v>
      </c>
      <c r="D7088" s="146">
        <v>17.36</v>
      </c>
    </row>
    <row r="7089" spans="1:4" ht="27">
      <c r="A7089" s="143">
        <v>88597</v>
      </c>
      <c r="B7089" s="144" t="s">
        <v>3336</v>
      </c>
      <c r="C7089" s="143" t="s">
        <v>15</v>
      </c>
      <c r="D7089" s="146">
        <v>15.67</v>
      </c>
    </row>
    <row r="7090" spans="1:4" ht="13.5">
      <c r="A7090" s="143">
        <v>90766</v>
      </c>
      <c r="B7090" s="144" t="s">
        <v>3337</v>
      </c>
      <c r="C7090" s="143" t="s">
        <v>15</v>
      </c>
      <c r="D7090" s="146">
        <v>16.5</v>
      </c>
    </row>
    <row r="7091" spans="1:4" ht="27">
      <c r="A7091" s="143">
        <v>90767</v>
      </c>
      <c r="B7091" s="144" t="s">
        <v>3338</v>
      </c>
      <c r="C7091" s="143" t="s">
        <v>15</v>
      </c>
      <c r="D7091" s="146">
        <v>17.18</v>
      </c>
    </row>
    <row r="7092" spans="1:4" ht="27">
      <c r="A7092" s="143">
        <v>90768</v>
      </c>
      <c r="B7092" s="144" t="s">
        <v>3339</v>
      </c>
      <c r="C7092" s="143" t="s">
        <v>15</v>
      </c>
      <c r="D7092" s="146">
        <v>59.79</v>
      </c>
    </row>
    <row r="7093" spans="1:4" ht="27">
      <c r="A7093" s="143">
        <v>90769</v>
      </c>
      <c r="B7093" s="144" t="s">
        <v>3340</v>
      </c>
      <c r="C7093" s="143" t="s">
        <v>15</v>
      </c>
      <c r="D7093" s="146">
        <v>84.3</v>
      </c>
    </row>
    <row r="7094" spans="1:4" ht="27">
      <c r="A7094" s="143">
        <v>90770</v>
      </c>
      <c r="B7094" s="144" t="s">
        <v>3341</v>
      </c>
      <c r="C7094" s="143" t="s">
        <v>15</v>
      </c>
      <c r="D7094" s="146">
        <v>110.95</v>
      </c>
    </row>
    <row r="7095" spans="1:4" ht="27">
      <c r="A7095" s="143">
        <v>90771</v>
      </c>
      <c r="B7095" s="144" t="s">
        <v>3342</v>
      </c>
      <c r="C7095" s="143" t="s">
        <v>15</v>
      </c>
      <c r="D7095" s="146">
        <v>11.18</v>
      </c>
    </row>
    <row r="7096" spans="1:4" ht="27">
      <c r="A7096" s="143">
        <v>90772</v>
      </c>
      <c r="B7096" s="144" t="s">
        <v>3343</v>
      </c>
      <c r="C7096" s="143" t="s">
        <v>15</v>
      </c>
      <c r="D7096" s="146">
        <v>13.18</v>
      </c>
    </row>
    <row r="7097" spans="1:4" ht="27">
      <c r="A7097" s="143">
        <v>90773</v>
      </c>
      <c r="B7097" s="144" t="s">
        <v>3344</v>
      </c>
      <c r="C7097" s="143" t="s">
        <v>15</v>
      </c>
      <c r="D7097" s="146">
        <v>8.1</v>
      </c>
    </row>
    <row r="7098" spans="1:4" ht="27">
      <c r="A7098" s="143">
        <v>90775</v>
      </c>
      <c r="B7098" s="144" t="s">
        <v>3345</v>
      </c>
      <c r="C7098" s="143" t="s">
        <v>15</v>
      </c>
      <c r="D7098" s="146">
        <v>16.809999999999999</v>
      </c>
    </row>
    <row r="7099" spans="1:4" ht="27">
      <c r="A7099" s="143">
        <v>90776</v>
      </c>
      <c r="B7099" s="144" t="s">
        <v>3346</v>
      </c>
      <c r="C7099" s="143" t="s">
        <v>15</v>
      </c>
      <c r="D7099" s="146">
        <v>22.23</v>
      </c>
    </row>
    <row r="7100" spans="1:4" ht="27">
      <c r="A7100" s="143">
        <v>90777</v>
      </c>
      <c r="B7100" s="144" t="s">
        <v>3347</v>
      </c>
      <c r="C7100" s="143" t="s">
        <v>15</v>
      </c>
      <c r="D7100" s="146">
        <v>81.02</v>
      </c>
    </row>
    <row r="7101" spans="1:4" ht="27">
      <c r="A7101" s="143">
        <v>90778</v>
      </c>
      <c r="B7101" s="144" t="s">
        <v>3348</v>
      </c>
      <c r="C7101" s="143" t="s">
        <v>15</v>
      </c>
      <c r="D7101" s="146">
        <v>91.99</v>
      </c>
    </row>
    <row r="7102" spans="1:4" ht="27">
      <c r="A7102" s="143">
        <v>90779</v>
      </c>
      <c r="B7102" s="144" t="s">
        <v>3349</v>
      </c>
      <c r="C7102" s="143" t="s">
        <v>15</v>
      </c>
      <c r="D7102" s="146">
        <v>125.18</v>
      </c>
    </row>
    <row r="7103" spans="1:4" ht="27">
      <c r="A7103" s="143">
        <v>90780</v>
      </c>
      <c r="B7103" s="144" t="s">
        <v>3350</v>
      </c>
      <c r="C7103" s="143" t="s">
        <v>15</v>
      </c>
      <c r="D7103" s="146">
        <v>45.61</v>
      </c>
    </row>
    <row r="7104" spans="1:4" ht="13.5">
      <c r="A7104" s="143">
        <v>90781</v>
      </c>
      <c r="B7104" s="144" t="s">
        <v>3351</v>
      </c>
      <c r="C7104" s="143" t="s">
        <v>15</v>
      </c>
      <c r="D7104" s="146">
        <v>16.48</v>
      </c>
    </row>
    <row r="7105" spans="1:4" ht="27">
      <c r="A7105" s="143">
        <v>91677</v>
      </c>
      <c r="B7105" s="144" t="s">
        <v>3352</v>
      </c>
      <c r="C7105" s="143" t="s">
        <v>15</v>
      </c>
      <c r="D7105" s="146">
        <v>78.489999999999995</v>
      </c>
    </row>
    <row r="7106" spans="1:4" ht="27">
      <c r="A7106" s="143">
        <v>91678</v>
      </c>
      <c r="B7106" s="144" t="s">
        <v>3353</v>
      </c>
      <c r="C7106" s="143" t="s">
        <v>15</v>
      </c>
      <c r="D7106" s="146">
        <v>76</v>
      </c>
    </row>
    <row r="7107" spans="1:4" ht="27">
      <c r="A7107" s="143">
        <v>93558</v>
      </c>
      <c r="B7107" s="144" t="s">
        <v>3354</v>
      </c>
      <c r="C7107" s="143" t="s">
        <v>127</v>
      </c>
      <c r="D7107" s="146">
        <v>2884.38</v>
      </c>
    </row>
    <row r="7108" spans="1:4" ht="27">
      <c r="A7108" s="143">
        <v>93559</v>
      </c>
      <c r="B7108" s="144" t="s">
        <v>3336</v>
      </c>
      <c r="C7108" s="143" t="s">
        <v>127</v>
      </c>
      <c r="D7108" s="146">
        <v>2787.02</v>
      </c>
    </row>
    <row r="7109" spans="1:4" ht="27">
      <c r="A7109" s="143">
        <v>93560</v>
      </c>
      <c r="B7109" s="144" t="s">
        <v>3344</v>
      </c>
      <c r="C7109" s="143" t="s">
        <v>127</v>
      </c>
      <c r="D7109" s="146">
        <v>1452.58</v>
      </c>
    </row>
    <row r="7110" spans="1:4" ht="27">
      <c r="A7110" s="143">
        <v>93561</v>
      </c>
      <c r="B7110" s="144" t="s">
        <v>3345</v>
      </c>
      <c r="C7110" s="143" t="s">
        <v>127</v>
      </c>
      <c r="D7110" s="146">
        <v>2988.02</v>
      </c>
    </row>
    <row r="7111" spans="1:4" ht="27">
      <c r="A7111" s="143">
        <v>93562</v>
      </c>
      <c r="B7111" s="144" t="s">
        <v>3342</v>
      </c>
      <c r="C7111" s="143" t="s">
        <v>127</v>
      </c>
      <c r="D7111" s="146">
        <v>1993.6</v>
      </c>
    </row>
    <row r="7112" spans="1:4" ht="13.5">
      <c r="A7112" s="143">
        <v>93563</v>
      </c>
      <c r="B7112" s="144" t="s">
        <v>3337</v>
      </c>
      <c r="C7112" s="143" t="s">
        <v>127</v>
      </c>
      <c r="D7112" s="146">
        <v>2932.13</v>
      </c>
    </row>
    <row r="7113" spans="1:4" ht="27">
      <c r="A7113" s="143">
        <v>93564</v>
      </c>
      <c r="B7113" s="144" t="s">
        <v>3338</v>
      </c>
      <c r="C7113" s="143" t="s">
        <v>127</v>
      </c>
      <c r="D7113" s="146">
        <v>3045.07</v>
      </c>
    </row>
    <row r="7114" spans="1:4" ht="27">
      <c r="A7114" s="143">
        <v>93565</v>
      </c>
      <c r="B7114" s="144" t="s">
        <v>3347</v>
      </c>
      <c r="C7114" s="143" t="s">
        <v>127</v>
      </c>
      <c r="D7114" s="146">
        <v>14283.7</v>
      </c>
    </row>
    <row r="7115" spans="1:4" ht="27">
      <c r="A7115" s="143">
        <v>93566</v>
      </c>
      <c r="B7115" s="144" t="s">
        <v>3343</v>
      </c>
      <c r="C7115" s="143" t="s">
        <v>127</v>
      </c>
      <c r="D7115" s="146">
        <v>2348.63</v>
      </c>
    </row>
    <row r="7116" spans="1:4" ht="27">
      <c r="A7116" s="143">
        <v>93567</v>
      </c>
      <c r="B7116" s="144" t="s">
        <v>3348</v>
      </c>
      <c r="C7116" s="143" t="s">
        <v>127</v>
      </c>
      <c r="D7116" s="146">
        <v>16217.76</v>
      </c>
    </row>
    <row r="7117" spans="1:4" ht="27">
      <c r="A7117" s="143">
        <v>93568</v>
      </c>
      <c r="B7117" s="144" t="s">
        <v>3349</v>
      </c>
      <c r="C7117" s="143" t="s">
        <v>127</v>
      </c>
      <c r="D7117" s="146">
        <v>22062.98</v>
      </c>
    </row>
    <row r="7118" spans="1:4" ht="27">
      <c r="A7118" s="143">
        <v>93569</v>
      </c>
      <c r="B7118" s="144" t="s">
        <v>3355</v>
      </c>
      <c r="C7118" s="143" t="s">
        <v>127</v>
      </c>
      <c r="D7118" s="146">
        <v>10563.77</v>
      </c>
    </row>
    <row r="7119" spans="1:4" ht="27">
      <c r="A7119" s="143">
        <v>93570</v>
      </c>
      <c r="B7119" s="144" t="s">
        <v>3356</v>
      </c>
      <c r="C7119" s="143" t="s">
        <v>127</v>
      </c>
      <c r="D7119" s="146">
        <v>14883.19</v>
      </c>
    </row>
    <row r="7120" spans="1:4" ht="27">
      <c r="A7120" s="143">
        <v>93571</v>
      </c>
      <c r="B7120" s="144" t="s">
        <v>3357</v>
      </c>
      <c r="C7120" s="143" t="s">
        <v>127</v>
      </c>
      <c r="D7120" s="146">
        <v>19583.64</v>
      </c>
    </row>
    <row r="7121" spans="1:4" ht="27">
      <c r="A7121" s="143">
        <v>93572</v>
      </c>
      <c r="B7121" s="144" t="s">
        <v>3358</v>
      </c>
      <c r="C7121" s="143" t="s">
        <v>127</v>
      </c>
      <c r="D7121" s="146">
        <v>3936.07</v>
      </c>
    </row>
    <row r="7122" spans="1:4" ht="27">
      <c r="A7122" s="143">
        <v>94295</v>
      </c>
      <c r="B7122" s="144" t="s">
        <v>3350</v>
      </c>
      <c r="C7122" s="143" t="s">
        <v>127</v>
      </c>
      <c r="D7122" s="146">
        <v>8048.46</v>
      </c>
    </row>
    <row r="7123" spans="1:4" ht="13.5">
      <c r="A7123" s="143">
        <v>94296</v>
      </c>
      <c r="B7123" s="144" t="s">
        <v>3351</v>
      </c>
      <c r="C7123" s="143" t="s">
        <v>127</v>
      </c>
      <c r="D7123" s="146">
        <v>2928.06</v>
      </c>
    </row>
    <row r="7124" spans="1:4" ht="40.5">
      <c r="A7124" s="143">
        <v>95308</v>
      </c>
      <c r="B7124" s="144" t="s">
        <v>6745</v>
      </c>
      <c r="C7124" s="143" t="s">
        <v>15</v>
      </c>
      <c r="D7124" s="146">
        <v>0.1</v>
      </c>
    </row>
    <row r="7125" spans="1:4" ht="40.5">
      <c r="A7125" s="143">
        <v>95309</v>
      </c>
      <c r="B7125" s="144" t="s">
        <v>6746</v>
      </c>
      <c r="C7125" s="143" t="s">
        <v>15</v>
      </c>
      <c r="D7125" s="146">
        <v>0.14000000000000001</v>
      </c>
    </row>
    <row r="7126" spans="1:4" ht="40.5">
      <c r="A7126" s="143">
        <v>95310</v>
      </c>
      <c r="B7126" s="144" t="s">
        <v>6747</v>
      </c>
      <c r="C7126" s="143" t="s">
        <v>15</v>
      </c>
      <c r="D7126" s="146">
        <v>7.0000000000000007E-2</v>
      </c>
    </row>
    <row r="7127" spans="1:4" ht="40.5">
      <c r="A7127" s="143">
        <v>95311</v>
      </c>
      <c r="B7127" s="144" t="s">
        <v>6748</v>
      </c>
      <c r="C7127" s="143" t="s">
        <v>15</v>
      </c>
      <c r="D7127" s="146">
        <v>0.1</v>
      </c>
    </row>
    <row r="7128" spans="1:4" ht="40.5">
      <c r="A7128" s="143">
        <v>95312</v>
      </c>
      <c r="B7128" s="144" t="s">
        <v>6749</v>
      </c>
      <c r="C7128" s="143" t="s">
        <v>15</v>
      </c>
      <c r="D7128" s="146">
        <v>0.13</v>
      </c>
    </row>
    <row r="7129" spans="1:4" ht="40.5">
      <c r="A7129" s="143">
        <v>95313</v>
      </c>
      <c r="B7129" s="144" t="s">
        <v>6750</v>
      </c>
      <c r="C7129" s="143" t="s">
        <v>15</v>
      </c>
      <c r="D7129" s="146">
        <v>0.11</v>
      </c>
    </row>
    <row r="7130" spans="1:4" ht="27">
      <c r="A7130" s="143">
        <v>95314</v>
      </c>
      <c r="B7130" s="144" t="s">
        <v>6751</v>
      </c>
      <c r="C7130" s="143" t="s">
        <v>15</v>
      </c>
      <c r="D7130" s="146">
        <v>0.13</v>
      </c>
    </row>
    <row r="7131" spans="1:4" ht="40.5">
      <c r="A7131" s="143">
        <v>95315</v>
      </c>
      <c r="B7131" s="144" t="s">
        <v>6752</v>
      </c>
      <c r="C7131" s="143" t="s">
        <v>15</v>
      </c>
      <c r="D7131" s="146">
        <v>0.15</v>
      </c>
    </row>
    <row r="7132" spans="1:4" ht="40.5">
      <c r="A7132" s="143">
        <v>95316</v>
      </c>
      <c r="B7132" s="144" t="s">
        <v>6753</v>
      </c>
      <c r="C7132" s="143" t="s">
        <v>15</v>
      </c>
      <c r="D7132" s="146">
        <v>0.36</v>
      </c>
    </row>
    <row r="7133" spans="1:4" ht="40.5">
      <c r="A7133" s="143">
        <v>95317</v>
      </c>
      <c r="B7133" s="144" t="s">
        <v>6754</v>
      </c>
      <c r="C7133" s="143" t="s">
        <v>15</v>
      </c>
      <c r="D7133" s="146">
        <v>0.17</v>
      </c>
    </row>
    <row r="7134" spans="1:4" ht="40.5">
      <c r="A7134" s="143">
        <v>95318</v>
      </c>
      <c r="B7134" s="144" t="s">
        <v>6755</v>
      </c>
      <c r="C7134" s="143" t="s">
        <v>15</v>
      </c>
      <c r="D7134" s="146">
        <v>0.12</v>
      </c>
    </row>
    <row r="7135" spans="1:4" ht="40.5">
      <c r="A7135" s="143">
        <v>95319</v>
      </c>
      <c r="B7135" s="144" t="s">
        <v>6756</v>
      </c>
      <c r="C7135" s="143" t="s">
        <v>15</v>
      </c>
      <c r="D7135" s="146">
        <v>0.09</v>
      </c>
    </row>
    <row r="7136" spans="1:4" ht="40.5">
      <c r="A7136" s="143">
        <v>95320</v>
      </c>
      <c r="B7136" s="144" t="s">
        <v>6757</v>
      </c>
      <c r="C7136" s="143" t="s">
        <v>15</v>
      </c>
      <c r="D7136" s="146">
        <v>0.11</v>
      </c>
    </row>
    <row r="7137" spans="1:4" ht="40.5">
      <c r="A7137" s="143">
        <v>95321</v>
      </c>
      <c r="B7137" s="144" t="s">
        <v>6758</v>
      </c>
      <c r="C7137" s="143" t="s">
        <v>15</v>
      </c>
      <c r="D7137" s="146">
        <v>0.1</v>
      </c>
    </row>
    <row r="7138" spans="1:4" ht="40.5">
      <c r="A7138" s="143">
        <v>95322</v>
      </c>
      <c r="B7138" s="144" t="s">
        <v>6759</v>
      </c>
      <c r="C7138" s="143" t="s">
        <v>15</v>
      </c>
      <c r="D7138" s="146">
        <v>0.04</v>
      </c>
    </row>
    <row r="7139" spans="1:4" ht="40.5">
      <c r="A7139" s="143">
        <v>95323</v>
      </c>
      <c r="B7139" s="144" t="s">
        <v>6760</v>
      </c>
      <c r="C7139" s="143" t="s">
        <v>15</v>
      </c>
      <c r="D7139" s="146">
        <v>0.13</v>
      </c>
    </row>
    <row r="7140" spans="1:4" ht="40.5">
      <c r="A7140" s="143">
        <v>95324</v>
      </c>
      <c r="B7140" s="144" t="s">
        <v>6761</v>
      </c>
      <c r="C7140" s="143" t="s">
        <v>15</v>
      </c>
      <c r="D7140" s="146">
        <v>0.17</v>
      </c>
    </row>
    <row r="7141" spans="1:4" ht="40.5">
      <c r="A7141" s="143">
        <v>95325</v>
      </c>
      <c r="B7141" s="144" t="s">
        <v>6762</v>
      </c>
      <c r="C7141" s="143" t="s">
        <v>15</v>
      </c>
      <c r="D7141" s="146">
        <v>0.15</v>
      </c>
    </row>
    <row r="7142" spans="1:4" ht="40.5">
      <c r="A7142" s="143">
        <v>95326</v>
      </c>
      <c r="B7142" s="144" t="s">
        <v>6763</v>
      </c>
      <c r="C7142" s="143" t="s">
        <v>15</v>
      </c>
      <c r="D7142" s="146">
        <v>0.04</v>
      </c>
    </row>
    <row r="7143" spans="1:4" ht="27">
      <c r="A7143" s="143">
        <v>95328</v>
      </c>
      <c r="B7143" s="144" t="s">
        <v>6764</v>
      </c>
      <c r="C7143" s="143" t="s">
        <v>15</v>
      </c>
      <c r="D7143" s="146">
        <v>0.12</v>
      </c>
    </row>
    <row r="7144" spans="1:4" ht="40.5">
      <c r="A7144" s="143">
        <v>95329</v>
      </c>
      <c r="B7144" s="144" t="s">
        <v>6765</v>
      </c>
      <c r="C7144" s="143" t="s">
        <v>15</v>
      </c>
      <c r="D7144" s="146">
        <v>0.16</v>
      </c>
    </row>
    <row r="7145" spans="1:4" ht="40.5">
      <c r="A7145" s="143">
        <v>95330</v>
      </c>
      <c r="B7145" s="144" t="s">
        <v>6766</v>
      </c>
      <c r="C7145" s="143" t="s">
        <v>15</v>
      </c>
      <c r="D7145" s="146">
        <v>0.13</v>
      </c>
    </row>
    <row r="7146" spans="1:4" ht="40.5">
      <c r="A7146" s="143">
        <v>95331</v>
      </c>
      <c r="B7146" s="144" t="s">
        <v>6767</v>
      </c>
      <c r="C7146" s="143" t="s">
        <v>15</v>
      </c>
      <c r="D7146" s="146">
        <v>0.08</v>
      </c>
    </row>
    <row r="7147" spans="1:4" ht="27">
      <c r="A7147" s="143">
        <v>95332</v>
      </c>
      <c r="B7147" s="144" t="s">
        <v>6768</v>
      </c>
      <c r="C7147" s="143" t="s">
        <v>15</v>
      </c>
      <c r="D7147" s="146">
        <v>0.46</v>
      </c>
    </row>
    <row r="7148" spans="1:4" ht="40.5">
      <c r="A7148" s="143">
        <v>95333</v>
      </c>
      <c r="B7148" s="144" t="s">
        <v>6769</v>
      </c>
      <c r="C7148" s="143" t="s">
        <v>15</v>
      </c>
      <c r="D7148" s="146">
        <v>0.46</v>
      </c>
    </row>
    <row r="7149" spans="1:4" ht="27">
      <c r="A7149" s="143">
        <v>95334</v>
      </c>
      <c r="B7149" s="144" t="s">
        <v>6770</v>
      </c>
      <c r="C7149" s="143" t="s">
        <v>15</v>
      </c>
      <c r="D7149" s="146">
        <v>0.49</v>
      </c>
    </row>
    <row r="7150" spans="1:4" ht="40.5">
      <c r="A7150" s="143">
        <v>95335</v>
      </c>
      <c r="B7150" s="144" t="s">
        <v>6771</v>
      </c>
      <c r="C7150" s="143" t="s">
        <v>15</v>
      </c>
      <c r="D7150" s="146">
        <v>0.22</v>
      </c>
    </row>
    <row r="7151" spans="1:4" ht="27">
      <c r="A7151" s="143">
        <v>95337</v>
      </c>
      <c r="B7151" s="144" t="s">
        <v>6772</v>
      </c>
      <c r="C7151" s="143" t="s">
        <v>15</v>
      </c>
      <c r="D7151" s="146">
        <v>0.13</v>
      </c>
    </row>
    <row r="7152" spans="1:4" ht="40.5">
      <c r="A7152" s="143">
        <v>95338</v>
      </c>
      <c r="B7152" s="144" t="s">
        <v>6773</v>
      </c>
      <c r="C7152" s="143" t="s">
        <v>15</v>
      </c>
      <c r="D7152" s="146">
        <v>0.22</v>
      </c>
    </row>
    <row r="7153" spans="1:4" ht="27">
      <c r="A7153" s="143">
        <v>95339</v>
      </c>
      <c r="B7153" s="144" t="s">
        <v>6774</v>
      </c>
      <c r="C7153" s="143" t="s">
        <v>15</v>
      </c>
      <c r="D7153" s="146">
        <v>0.21</v>
      </c>
    </row>
    <row r="7154" spans="1:4" ht="27">
      <c r="A7154" s="143">
        <v>95340</v>
      </c>
      <c r="B7154" s="144" t="s">
        <v>6775</v>
      </c>
      <c r="C7154" s="143" t="s">
        <v>15</v>
      </c>
      <c r="D7154" s="146">
        <v>0.16</v>
      </c>
    </row>
    <row r="7155" spans="1:4" ht="40.5">
      <c r="A7155" s="143">
        <v>95341</v>
      </c>
      <c r="B7155" s="144" t="s">
        <v>6776</v>
      </c>
      <c r="C7155" s="143" t="s">
        <v>15</v>
      </c>
      <c r="D7155" s="146">
        <v>0.17</v>
      </c>
    </row>
    <row r="7156" spans="1:4" ht="40.5">
      <c r="A7156" s="143">
        <v>95342</v>
      </c>
      <c r="B7156" s="144" t="s">
        <v>6777</v>
      </c>
      <c r="C7156" s="143" t="s">
        <v>15</v>
      </c>
      <c r="D7156" s="146">
        <v>0.09</v>
      </c>
    </row>
    <row r="7157" spans="1:4" ht="40.5">
      <c r="A7157" s="143">
        <v>95343</v>
      </c>
      <c r="B7157" s="144" t="s">
        <v>6778</v>
      </c>
      <c r="C7157" s="143" t="s">
        <v>15</v>
      </c>
      <c r="D7157" s="146">
        <v>0.13</v>
      </c>
    </row>
    <row r="7158" spans="1:4" ht="40.5">
      <c r="A7158" s="143">
        <v>95344</v>
      </c>
      <c r="B7158" s="144" t="s">
        <v>6779</v>
      </c>
      <c r="C7158" s="143" t="s">
        <v>15</v>
      </c>
      <c r="D7158" s="146">
        <v>0.09</v>
      </c>
    </row>
    <row r="7159" spans="1:4" ht="40.5">
      <c r="A7159" s="143">
        <v>95345</v>
      </c>
      <c r="B7159" s="144" t="s">
        <v>6780</v>
      </c>
      <c r="C7159" s="143" t="s">
        <v>15</v>
      </c>
      <c r="D7159" s="146">
        <v>0.41</v>
      </c>
    </row>
    <row r="7160" spans="1:4" ht="40.5">
      <c r="A7160" s="143">
        <v>95346</v>
      </c>
      <c r="B7160" s="144" t="s">
        <v>6781</v>
      </c>
      <c r="C7160" s="143" t="s">
        <v>15</v>
      </c>
      <c r="D7160" s="146">
        <v>0.04</v>
      </c>
    </row>
    <row r="7161" spans="1:4" ht="40.5">
      <c r="A7161" s="143">
        <v>95347</v>
      </c>
      <c r="B7161" s="144" t="s">
        <v>6782</v>
      </c>
      <c r="C7161" s="143" t="s">
        <v>15</v>
      </c>
      <c r="D7161" s="146">
        <v>0.04</v>
      </c>
    </row>
    <row r="7162" spans="1:4" ht="40.5">
      <c r="A7162" s="143">
        <v>95348</v>
      </c>
      <c r="B7162" s="144" t="s">
        <v>6783</v>
      </c>
      <c r="C7162" s="143" t="s">
        <v>15</v>
      </c>
      <c r="D7162" s="146">
        <v>0.06</v>
      </c>
    </row>
    <row r="7163" spans="1:4" ht="40.5">
      <c r="A7163" s="143">
        <v>95349</v>
      </c>
      <c r="B7163" s="144" t="s">
        <v>6784</v>
      </c>
      <c r="C7163" s="143" t="s">
        <v>15</v>
      </c>
      <c r="D7163" s="146">
        <v>0.04</v>
      </c>
    </row>
    <row r="7164" spans="1:4" ht="40.5">
      <c r="A7164" s="143">
        <v>95350</v>
      </c>
      <c r="B7164" s="144" t="s">
        <v>6785</v>
      </c>
      <c r="C7164" s="143" t="s">
        <v>15</v>
      </c>
      <c r="D7164" s="146">
        <v>0.05</v>
      </c>
    </row>
    <row r="7165" spans="1:4" ht="40.5">
      <c r="A7165" s="143">
        <v>95351</v>
      </c>
      <c r="B7165" s="144" t="s">
        <v>6786</v>
      </c>
      <c r="C7165" s="143" t="s">
        <v>15</v>
      </c>
      <c r="D7165" s="146">
        <v>0.18</v>
      </c>
    </row>
    <row r="7166" spans="1:4" ht="27">
      <c r="A7166" s="143">
        <v>95352</v>
      </c>
      <c r="B7166" s="144" t="s">
        <v>6787</v>
      </c>
      <c r="C7166" s="143" t="s">
        <v>15</v>
      </c>
      <c r="D7166" s="146">
        <v>0.05</v>
      </c>
    </row>
    <row r="7167" spans="1:4" ht="40.5">
      <c r="A7167" s="143">
        <v>95354</v>
      </c>
      <c r="B7167" s="144" t="s">
        <v>6788</v>
      </c>
      <c r="C7167" s="143" t="s">
        <v>15</v>
      </c>
      <c r="D7167" s="146">
        <v>7.0000000000000007E-2</v>
      </c>
    </row>
    <row r="7168" spans="1:4" ht="40.5">
      <c r="A7168" s="143">
        <v>95355</v>
      </c>
      <c r="B7168" s="144" t="s">
        <v>6789</v>
      </c>
      <c r="C7168" s="143" t="s">
        <v>15</v>
      </c>
      <c r="D7168" s="146">
        <v>7.0000000000000007E-2</v>
      </c>
    </row>
    <row r="7169" spans="1:4" ht="40.5">
      <c r="A7169" s="143">
        <v>95356</v>
      </c>
      <c r="B7169" s="144" t="s">
        <v>6790</v>
      </c>
      <c r="C7169" s="143" t="s">
        <v>15</v>
      </c>
      <c r="D7169" s="146">
        <v>0.09</v>
      </c>
    </row>
    <row r="7170" spans="1:4" ht="40.5">
      <c r="A7170" s="143">
        <v>95357</v>
      </c>
      <c r="B7170" s="144" t="s">
        <v>6791</v>
      </c>
      <c r="C7170" s="143" t="s">
        <v>15</v>
      </c>
      <c r="D7170" s="146">
        <v>0.13</v>
      </c>
    </row>
    <row r="7171" spans="1:4" ht="40.5">
      <c r="A7171" s="143">
        <v>95358</v>
      </c>
      <c r="B7171" s="144" t="s">
        <v>6792</v>
      </c>
      <c r="C7171" s="143" t="s">
        <v>15</v>
      </c>
      <c r="D7171" s="146">
        <v>0.14000000000000001</v>
      </c>
    </row>
    <row r="7172" spans="1:4" ht="40.5">
      <c r="A7172" s="143">
        <v>95359</v>
      </c>
      <c r="B7172" s="144" t="s">
        <v>6793</v>
      </c>
      <c r="C7172" s="143" t="s">
        <v>15</v>
      </c>
      <c r="D7172" s="146">
        <v>0.14000000000000001</v>
      </c>
    </row>
    <row r="7173" spans="1:4" ht="40.5">
      <c r="A7173" s="143">
        <v>95360</v>
      </c>
      <c r="B7173" s="144" t="s">
        <v>6794</v>
      </c>
      <c r="C7173" s="143" t="s">
        <v>15</v>
      </c>
      <c r="D7173" s="146">
        <v>0.1</v>
      </c>
    </row>
    <row r="7174" spans="1:4" ht="40.5">
      <c r="A7174" s="143">
        <v>95361</v>
      </c>
      <c r="B7174" s="144" t="s">
        <v>6795</v>
      </c>
      <c r="C7174" s="143" t="s">
        <v>15</v>
      </c>
      <c r="D7174" s="146">
        <v>0.05</v>
      </c>
    </row>
    <row r="7175" spans="1:4" ht="40.5">
      <c r="A7175" s="143">
        <v>95362</v>
      </c>
      <c r="B7175" s="144" t="s">
        <v>6796</v>
      </c>
      <c r="C7175" s="143" t="s">
        <v>15</v>
      </c>
      <c r="D7175" s="146">
        <v>0.09</v>
      </c>
    </row>
    <row r="7176" spans="1:4" ht="40.5">
      <c r="A7176" s="143">
        <v>95363</v>
      </c>
      <c r="B7176" s="144" t="s">
        <v>6797</v>
      </c>
      <c r="C7176" s="143" t="s">
        <v>15</v>
      </c>
      <c r="D7176" s="146">
        <v>0.11</v>
      </c>
    </row>
    <row r="7177" spans="1:4" ht="40.5">
      <c r="A7177" s="143">
        <v>95364</v>
      </c>
      <c r="B7177" s="144" t="s">
        <v>6798</v>
      </c>
      <c r="C7177" s="143" t="s">
        <v>15</v>
      </c>
      <c r="D7177" s="146">
        <v>0.08</v>
      </c>
    </row>
    <row r="7178" spans="1:4" ht="40.5">
      <c r="A7178" s="143">
        <v>95365</v>
      </c>
      <c r="B7178" s="144" t="s">
        <v>6799</v>
      </c>
      <c r="C7178" s="143" t="s">
        <v>15</v>
      </c>
      <c r="D7178" s="146">
        <v>0.09</v>
      </c>
    </row>
    <row r="7179" spans="1:4" ht="40.5">
      <c r="A7179" s="143">
        <v>95366</v>
      </c>
      <c r="B7179" s="144" t="s">
        <v>6800</v>
      </c>
      <c r="C7179" s="143" t="s">
        <v>15</v>
      </c>
      <c r="D7179" s="146">
        <v>7.0000000000000007E-2</v>
      </c>
    </row>
    <row r="7180" spans="1:4" ht="54">
      <c r="A7180" s="143">
        <v>95367</v>
      </c>
      <c r="B7180" s="144" t="s">
        <v>6801</v>
      </c>
      <c r="C7180" s="143" t="s">
        <v>15</v>
      </c>
      <c r="D7180" s="146">
        <v>0.08</v>
      </c>
    </row>
    <row r="7181" spans="1:4" ht="40.5">
      <c r="A7181" s="143">
        <v>95368</v>
      </c>
      <c r="B7181" s="144" t="s">
        <v>6802</v>
      </c>
      <c r="C7181" s="143" t="s">
        <v>15</v>
      </c>
      <c r="D7181" s="146">
        <v>0.12</v>
      </c>
    </row>
    <row r="7182" spans="1:4" ht="40.5">
      <c r="A7182" s="143">
        <v>95369</v>
      </c>
      <c r="B7182" s="144" t="s">
        <v>6803</v>
      </c>
      <c r="C7182" s="143" t="s">
        <v>15</v>
      </c>
      <c r="D7182" s="146">
        <v>0.08</v>
      </c>
    </row>
    <row r="7183" spans="1:4" ht="27">
      <c r="A7183" s="143">
        <v>95370</v>
      </c>
      <c r="B7183" s="144" t="s">
        <v>6804</v>
      </c>
      <c r="C7183" s="143" t="s">
        <v>15</v>
      </c>
      <c r="D7183" s="146">
        <v>0.17</v>
      </c>
    </row>
    <row r="7184" spans="1:4" ht="27">
      <c r="A7184" s="143">
        <v>95371</v>
      </c>
      <c r="B7184" s="144" t="s">
        <v>6805</v>
      </c>
      <c r="C7184" s="143" t="s">
        <v>15</v>
      </c>
      <c r="D7184" s="146">
        <v>0.25</v>
      </c>
    </row>
    <row r="7185" spans="1:4" ht="27">
      <c r="A7185" s="143">
        <v>95372</v>
      </c>
      <c r="B7185" s="144" t="s">
        <v>6806</v>
      </c>
      <c r="C7185" s="143" t="s">
        <v>15</v>
      </c>
      <c r="D7185" s="146">
        <v>0.17</v>
      </c>
    </row>
    <row r="7186" spans="1:4" ht="40.5">
      <c r="A7186" s="143">
        <v>95373</v>
      </c>
      <c r="B7186" s="144" t="s">
        <v>6807</v>
      </c>
      <c r="C7186" s="143" t="s">
        <v>15</v>
      </c>
      <c r="D7186" s="146">
        <v>0.17</v>
      </c>
    </row>
    <row r="7187" spans="1:4" ht="40.5">
      <c r="A7187" s="143">
        <v>95374</v>
      </c>
      <c r="B7187" s="144" t="s">
        <v>6808</v>
      </c>
      <c r="C7187" s="143" t="s">
        <v>15</v>
      </c>
      <c r="D7187" s="146">
        <v>0.17</v>
      </c>
    </row>
    <row r="7188" spans="1:4" ht="27">
      <c r="A7188" s="143">
        <v>95375</v>
      </c>
      <c r="B7188" s="144" t="s">
        <v>6809</v>
      </c>
      <c r="C7188" s="143" t="s">
        <v>15</v>
      </c>
      <c r="D7188" s="146">
        <v>0.18</v>
      </c>
    </row>
    <row r="7189" spans="1:4" ht="27">
      <c r="A7189" s="143">
        <v>95376</v>
      </c>
      <c r="B7189" s="144" t="s">
        <v>6810</v>
      </c>
      <c r="C7189" s="143" t="s">
        <v>15</v>
      </c>
      <c r="D7189" s="146">
        <v>0.03</v>
      </c>
    </row>
    <row r="7190" spans="1:4" ht="27">
      <c r="A7190" s="143">
        <v>95377</v>
      </c>
      <c r="B7190" s="144" t="s">
        <v>6811</v>
      </c>
      <c r="C7190" s="143" t="s">
        <v>15</v>
      </c>
      <c r="D7190" s="146">
        <v>0.13</v>
      </c>
    </row>
    <row r="7191" spans="1:4" ht="27">
      <c r="A7191" s="143">
        <v>95378</v>
      </c>
      <c r="B7191" s="144" t="s">
        <v>6812</v>
      </c>
      <c r="C7191" s="143" t="s">
        <v>15</v>
      </c>
      <c r="D7191" s="146">
        <v>0.19</v>
      </c>
    </row>
    <row r="7192" spans="1:4" ht="27">
      <c r="A7192" s="143">
        <v>95379</v>
      </c>
      <c r="B7192" s="144" t="s">
        <v>6813</v>
      </c>
      <c r="C7192" s="143" t="s">
        <v>15</v>
      </c>
      <c r="D7192" s="146">
        <v>0.13</v>
      </c>
    </row>
    <row r="7193" spans="1:4" ht="40.5">
      <c r="A7193" s="143">
        <v>95380</v>
      </c>
      <c r="B7193" s="144" t="s">
        <v>6814</v>
      </c>
      <c r="C7193" s="143" t="s">
        <v>15</v>
      </c>
      <c r="D7193" s="146">
        <v>0.16</v>
      </c>
    </row>
    <row r="7194" spans="1:4" ht="40.5">
      <c r="A7194" s="143">
        <v>95382</v>
      </c>
      <c r="B7194" s="144" t="s">
        <v>6815</v>
      </c>
      <c r="C7194" s="143" t="s">
        <v>15</v>
      </c>
      <c r="D7194" s="146">
        <v>0.13</v>
      </c>
    </row>
    <row r="7195" spans="1:4" ht="40.5">
      <c r="A7195" s="143">
        <v>95383</v>
      </c>
      <c r="B7195" s="144" t="s">
        <v>6816</v>
      </c>
      <c r="C7195" s="143" t="s">
        <v>15</v>
      </c>
      <c r="D7195" s="146">
        <v>0.13</v>
      </c>
    </row>
    <row r="7196" spans="1:4" ht="40.5">
      <c r="A7196" s="143">
        <v>95384</v>
      </c>
      <c r="B7196" s="144" t="s">
        <v>6817</v>
      </c>
      <c r="C7196" s="143" t="s">
        <v>15</v>
      </c>
      <c r="D7196" s="146">
        <v>0.18</v>
      </c>
    </row>
    <row r="7197" spans="1:4" ht="27">
      <c r="A7197" s="143">
        <v>95385</v>
      </c>
      <c r="B7197" s="144" t="s">
        <v>6818</v>
      </c>
      <c r="C7197" s="143" t="s">
        <v>15</v>
      </c>
      <c r="D7197" s="146">
        <v>0.13</v>
      </c>
    </row>
    <row r="7198" spans="1:4" ht="27">
      <c r="A7198" s="143">
        <v>95386</v>
      </c>
      <c r="B7198" s="144" t="s">
        <v>6819</v>
      </c>
      <c r="C7198" s="143" t="s">
        <v>15</v>
      </c>
      <c r="D7198" s="146">
        <v>0.1</v>
      </c>
    </row>
    <row r="7199" spans="1:4" ht="27">
      <c r="A7199" s="143">
        <v>95387</v>
      </c>
      <c r="B7199" s="144" t="s">
        <v>6820</v>
      </c>
      <c r="C7199" s="143" t="s">
        <v>15</v>
      </c>
      <c r="D7199" s="146">
        <v>0.15</v>
      </c>
    </row>
    <row r="7200" spans="1:4" ht="27">
      <c r="A7200" s="143">
        <v>95388</v>
      </c>
      <c r="B7200" s="144" t="s">
        <v>6821</v>
      </c>
      <c r="C7200" s="143" t="s">
        <v>15</v>
      </c>
      <c r="D7200" s="146">
        <v>0.06</v>
      </c>
    </row>
    <row r="7201" spans="1:4" ht="40.5">
      <c r="A7201" s="143">
        <v>95389</v>
      </c>
      <c r="B7201" s="144" t="s">
        <v>6822</v>
      </c>
      <c r="C7201" s="143" t="s">
        <v>15</v>
      </c>
      <c r="D7201" s="146">
        <v>7.0000000000000007E-2</v>
      </c>
    </row>
    <row r="7202" spans="1:4" ht="27">
      <c r="A7202" s="143">
        <v>95390</v>
      </c>
      <c r="B7202" s="144" t="s">
        <v>6823</v>
      </c>
      <c r="C7202" s="143" t="s">
        <v>15</v>
      </c>
      <c r="D7202" s="146">
        <v>0.05</v>
      </c>
    </row>
    <row r="7203" spans="1:4" ht="40.5">
      <c r="A7203" s="143">
        <v>95391</v>
      </c>
      <c r="B7203" s="144" t="s">
        <v>6824</v>
      </c>
      <c r="C7203" s="143" t="s">
        <v>15</v>
      </c>
      <c r="D7203" s="146">
        <v>0.05</v>
      </c>
    </row>
    <row r="7204" spans="1:4" ht="27">
      <c r="A7204" s="143">
        <v>95392</v>
      </c>
      <c r="B7204" s="144" t="s">
        <v>6825</v>
      </c>
      <c r="C7204" s="143" t="s">
        <v>15</v>
      </c>
      <c r="D7204" s="146">
        <v>0.06</v>
      </c>
    </row>
    <row r="7205" spans="1:4" ht="40.5">
      <c r="A7205" s="143">
        <v>95393</v>
      </c>
      <c r="B7205" s="144" t="s">
        <v>6826</v>
      </c>
      <c r="C7205" s="143" t="s">
        <v>15</v>
      </c>
      <c r="D7205" s="146">
        <v>0.26</v>
      </c>
    </row>
    <row r="7206" spans="1:4" ht="40.5">
      <c r="A7206" s="143">
        <v>95394</v>
      </c>
      <c r="B7206" s="144" t="s">
        <v>6827</v>
      </c>
      <c r="C7206" s="143" t="s">
        <v>15</v>
      </c>
      <c r="D7206" s="146">
        <v>0.38</v>
      </c>
    </row>
    <row r="7207" spans="1:4" ht="40.5">
      <c r="A7207" s="143">
        <v>95395</v>
      </c>
      <c r="B7207" s="144" t="s">
        <v>6828</v>
      </c>
      <c r="C7207" s="143" t="s">
        <v>15</v>
      </c>
      <c r="D7207" s="146">
        <v>0.55000000000000004</v>
      </c>
    </row>
    <row r="7208" spans="1:4" ht="40.5">
      <c r="A7208" s="143">
        <v>95396</v>
      </c>
      <c r="B7208" s="144" t="s">
        <v>6829</v>
      </c>
      <c r="C7208" s="143" t="s">
        <v>15</v>
      </c>
      <c r="D7208" s="146">
        <v>0.72</v>
      </c>
    </row>
    <row r="7209" spans="1:4" ht="40.5">
      <c r="A7209" s="143">
        <v>95397</v>
      </c>
      <c r="B7209" s="144" t="s">
        <v>6830</v>
      </c>
      <c r="C7209" s="143" t="s">
        <v>15</v>
      </c>
      <c r="D7209" s="146">
        <v>0.03</v>
      </c>
    </row>
    <row r="7210" spans="1:4" ht="40.5">
      <c r="A7210" s="143">
        <v>95398</v>
      </c>
      <c r="B7210" s="144" t="s">
        <v>6831</v>
      </c>
      <c r="C7210" s="143" t="s">
        <v>15</v>
      </c>
      <c r="D7210" s="146">
        <v>0.04</v>
      </c>
    </row>
    <row r="7211" spans="1:4" ht="40.5">
      <c r="A7211" s="143">
        <v>95399</v>
      </c>
      <c r="B7211" s="144" t="s">
        <v>6832</v>
      </c>
      <c r="C7211" s="143" t="s">
        <v>15</v>
      </c>
      <c r="D7211" s="146">
        <v>0.02</v>
      </c>
    </row>
    <row r="7212" spans="1:4" ht="40.5">
      <c r="A7212" s="143">
        <v>95400</v>
      </c>
      <c r="B7212" s="144" t="s">
        <v>6833</v>
      </c>
      <c r="C7212" s="143" t="s">
        <v>15</v>
      </c>
      <c r="D7212" s="146">
        <v>0.06</v>
      </c>
    </row>
    <row r="7213" spans="1:4" ht="40.5">
      <c r="A7213" s="143">
        <v>95401</v>
      </c>
      <c r="B7213" s="144" t="s">
        <v>6834</v>
      </c>
      <c r="C7213" s="143" t="s">
        <v>15</v>
      </c>
      <c r="D7213" s="146">
        <v>0.34</v>
      </c>
    </row>
    <row r="7214" spans="1:4" ht="40.5">
      <c r="A7214" s="143">
        <v>95402</v>
      </c>
      <c r="B7214" s="144" t="s">
        <v>6835</v>
      </c>
      <c r="C7214" s="143" t="s">
        <v>15</v>
      </c>
      <c r="D7214" s="146">
        <v>0.94</v>
      </c>
    </row>
    <row r="7215" spans="1:4" ht="40.5">
      <c r="A7215" s="143">
        <v>95403</v>
      </c>
      <c r="B7215" s="144" t="s">
        <v>6836</v>
      </c>
      <c r="C7215" s="143" t="s">
        <v>15</v>
      </c>
      <c r="D7215" s="146">
        <v>1.07</v>
      </c>
    </row>
    <row r="7216" spans="1:4" ht="40.5">
      <c r="A7216" s="143">
        <v>95404</v>
      </c>
      <c r="B7216" s="144" t="s">
        <v>6837</v>
      </c>
      <c r="C7216" s="143" t="s">
        <v>15</v>
      </c>
      <c r="D7216" s="146">
        <v>1.46</v>
      </c>
    </row>
    <row r="7217" spans="1:4" ht="40.5">
      <c r="A7217" s="143">
        <v>95405</v>
      </c>
      <c r="B7217" s="144" t="s">
        <v>6838</v>
      </c>
      <c r="C7217" s="143" t="s">
        <v>15</v>
      </c>
      <c r="D7217" s="146">
        <v>0.73</v>
      </c>
    </row>
    <row r="7218" spans="1:4" ht="27">
      <c r="A7218" s="143">
        <v>95406</v>
      </c>
      <c r="B7218" s="144" t="s">
        <v>6839</v>
      </c>
      <c r="C7218" s="143" t="s">
        <v>15</v>
      </c>
      <c r="D7218" s="146">
        <v>0.09</v>
      </c>
    </row>
    <row r="7219" spans="1:4" ht="40.5">
      <c r="A7219" s="143">
        <v>95407</v>
      </c>
      <c r="B7219" s="144" t="s">
        <v>6840</v>
      </c>
      <c r="C7219" s="143" t="s">
        <v>15</v>
      </c>
      <c r="D7219" s="146">
        <v>2.06</v>
      </c>
    </row>
    <row r="7220" spans="1:4" ht="40.5">
      <c r="A7220" s="143">
        <v>95408</v>
      </c>
      <c r="B7220" s="144" t="s">
        <v>6841</v>
      </c>
      <c r="C7220" s="143" t="s">
        <v>127</v>
      </c>
      <c r="D7220" s="146">
        <v>6.68</v>
      </c>
    </row>
    <row r="7221" spans="1:4" ht="40.5">
      <c r="A7221" s="143">
        <v>95409</v>
      </c>
      <c r="B7221" s="144" t="s">
        <v>6842</v>
      </c>
      <c r="C7221" s="143" t="s">
        <v>127</v>
      </c>
      <c r="D7221" s="146">
        <v>7.7</v>
      </c>
    </row>
    <row r="7222" spans="1:4" ht="40.5">
      <c r="A7222" s="143">
        <v>95410</v>
      </c>
      <c r="B7222" s="144" t="s">
        <v>6843</v>
      </c>
      <c r="C7222" s="143" t="s">
        <v>127</v>
      </c>
      <c r="D7222" s="146">
        <v>3.57</v>
      </c>
    </row>
    <row r="7223" spans="1:4" ht="40.5">
      <c r="A7223" s="143">
        <v>95411</v>
      </c>
      <c r="B7223" s="144" t="s">
        <v>6844</v>
      </c>
      <c r="C7223" s="143" t="s">
        <v>127</v>
      </c>
      <c r="D7223" s="146">
        <v>8.32</v>
      </c>
    </row>
    <row r="7224" spans="1:4" ht="40.5">
      <c r="A7224" s="143">
        <v>95412</v>
      </c>
      <c r="B7224" s="144" t="s">
        <v>6845</v>
      </c>
      <c r="C7224" s="143" t="s">
        <v>127</v>
      </c>
      <c r="D7224" s="146">
        <v>5.25</v>
      </c>
    </row>
    <row r="7225" spans="1:4" ht="27">
      <c r="A7225" s="143">
        <v>95413</v>
      </c>
      <c r="B7225" s="144" t="s">
        <v>6846</v>
      </c>
      <c r="C7225" s="143" t="s">
        <v>127</v>
      </c>
      <c r="D7225" s="146">
        <v>8.1199999999999992</v>
      </c>
    </row>
    <row r="7226" spans="1:4" ht="40.5">
      <c r="A7226" s="143">
        <v>95414</v>
      </c>
      <c r="B7226" s="144" t="s">
        <v>6847</v>
      </c>
      <c r="C7226" s="143" t="s">
        <v>127</v>
      </c>
      <c r="D7226" s="146">
        <v>35.44</v>
      </c>
    </row>
    <row r="7227" spans="1:4" ht="40.5">
      <c r="A7227" s="143">
        <v>95415</v>
      </c>
      <c r="B7227" s="144" t="s">
        <v>6848</v>
      </c>
      <c r="C7227" s="143" t="s">
        <v>127</v>
      </c>
      <c r="D7227" s="146">
        <v>126.19</v>
      </c>
    </row>
    <row r="7228" spans="1:4" ht="40.5">
      <c r="A7228" s="143">
        <v>95416</v>
      </c>
      <c r="B7228" s="144" t="s">
        <v>6849</v>
      </c>
      <c r="C7228" s="143" t="s">
        <v>127</v>
      </c>
      <c r="D7228" s="146">
        <v>6.31</v>
      </c>
    </row>
    <row r="7229" spans="1:4" ht="40.5">
      <c r="A7229" s="143">
        <v>95417</v>
      </c>
      <c r="B7229" s="144" t="s">
        <v>6850</v>
      </c>
      <c r="C7229" s="143" t="s">
        <v>127</v>
      </c>
      <c r="D7229" s="146">
        <v>143.63</v>
      </c>
    </row>
    <row r="7230" spans="1:4" ht="40.5">
      <c r="A7230" s="143">
        <v>95418</v>
      </c>
      <c r="B7230" s="144" t="s">
        <v>6851</v>
      </c>
      <c r="C7230" s="143" t="s">
        <v>127</v>
      </c>
      <c r="D7230" s="146">
        <v>196.35</v>
      </c>
    </row>
    <row r="7231" spans="1:4" ht="40.5">
      <c r="A7231" s="143">
        <v>95419</v>
      </c>
      <c r="B7231" s="144" t="s">
        <v>6852</v>
      </c>
      <c r="C7231" s="143" t="s">
        <v>127</v>
      </c>
      <c r="D7231" s="146">
        <v>52.13</v>
      </c>
    </row>
    <row r="7232" spans="1:4" ht="40.5">
      <c r="A7232" s="143">
        <v>95420</v>
      </c>
      <c r="B7232" s="144" t="s">
        <v>6853</v>
      </c>
      <c r="C7232" s="143" t="s">
        <v>127</v>
      </c>
      <c r="D7232" s="146">
        <v>74.040000000000006</v>
      </c>
    </row>
    <row r="7233" spans="1:4" ht="40.5">
      <c r="A7233" s="143">
        <v>95421</v>
      </c>
      <c r="B7233" s="144" t="s">
        <v>6854</v>
      </c>
      <c r="C7233" s="143" t="s">
        <v>127</v>
      </c>
      <c r="D7233" s="146">
        <v>97.9</v>
      </c>
    </row>
    <row r="7234" spans="1:4" ht="40.5">
      <c r="A7234" s="143">
        <v>95422</v>
      </c>
      <c r="B7234" s="144" t="s">
        <v>6855</v>
      </c>
      <c r="C7234" s="143" t="s">
        <v>127</v>
      </c>
      <c r="D7234" s="146">
        <v>45.9</v>
      </c>
    </row>
    <row r="7235" spans="1:4" ht="40.5">
      <c r="A7235" s="143">
        <v>95423</v>
      </c>
      <c r="B7235" s="144" t="s">
        <v>6856</v>
      </c>
      <c r="C7235" s="143" t="s">
        <v>127</v>
      </c>
      <c r="D7235" s="146">
        <v>99.08</v>
      </c>
    </row>
    <row r="7236" spans="1:4" ht="27">
      <c r="A7236" s="143">
        <v>95424</v>
      </c>
      <c r="B7236" s="144" t="s">
        <v>6857</v>
      </c>
      <c r="C7236" s="143" t="s">
        <v>127</v>
      </c>
      <c r="D7236" s="146">
        <v>13.36</v>
      </c>
    </row>
    <row r="7237" spans="1:4" ht="27">
      <c r="A7237" s="143">
        <v>100288</v>
      </c>
      <c r="B7237" s="144" t="s">
        <v>7642</v>
      </c>
      <c r="C7237" s="143" t="s">
        <v>15</v>
      </c>
      <c r="D7237" s="146">
        <v>0.04</v>
      </c>
    </row>
    <row r="7238" spans="1:4" ht="13.5">
      <c r="A7238" s="143">
        <v>100289</v>
      </c>
      <c r="B7238" s="144" t="s">
        <v>7643</v>
      </c>
      <c r="C7238" s="143" t="s">
        <v>15</v>
      </c>
      <c r="D7238" s="146">
        <v>15.87</v>
      </c>
    </row>
    <row r="7239" spans="1:4" ht="40.5">
      <c r="A7239" s="143">
        <v>100290</v>
      </c>
      <c r="B7239" s="144" t="s">
        <v>7644</v>
      </c>
      <c r="C7239" s="143" t="s">
        <v>15</v>
      </c>
      <c r="D7239" s="146">
        <v>0.04</v>
      </c>
    </row>
    <row r="7240" spans="1:4" ht="40.5">
      <c r="A7240" s="143">
        <v>100291</v>
      </c>
      <c r="B7240" s="144" t="s">
        <v>7645</v>
      </c>
      <c r="C7240" s="143" t="s">
        <v>15</v>
      </c>
      <c r="D7240" s="146">
        <v>0.14000000000000001</v>
      </c>
    </row>
    <row r="7241" spans="1:4" ht="40.5">
      <c r="A7241" s="143">
        <v>100292</v>
      </c>
      <c r="B7241" s="144" t="s">
        <v>7646</v>
      </c>
      <c r="C7241" s="143" t="s">
        <v>15</v>
      </c>
      <c r="D7241" s="146">
        <v>0.47</v>
      </c>
    </row>
    <row r="7242" spans="1:4" ht="40.5">
      <c r="A7242" s="143">
        <v>100293</v>
      </c>
      <c r="B7242" s="144" t="s">
        <v>7647</v>
      </c>
      <c r="C7242" s="143" t="s">
        <v>15</v>
      </c>
      <c r="D7242" s="146">
        <v>0.13</v>
      </c>
    </row>
    <row r="7243" spans="1:4" ht="40.5">
      <c r="A7243" s="143">
        <v>100294</v>
      </c>
      <c r="B7243" s="144" t="s">
        <v>7648</v>
      </c>
      <c r="C7243" s="143" t="s">
        <v>15</v>
      </c>
      <c r="D7243" s="146">
        <v>0.22</v>
      </c>
    </row>
    <row r="7244" spans="1:4" ht="40.5">
      <c r="A7244" s="143">
        <v>100295</v>
      </c>
      <c r="B7244" s="144" t="s">
        <v>7649</v>
      </c>
      <c r="C7244" s="143" t="s">
        <v>15</v>
      </c>
      <c r="D7244" s="146">
        <v>0.32</v>
      </c>
    </row>
    <row r="7245" spans="1:4" ht="40.5">
      <c r="A7245" s="143">
        <v>100296</v>
      </c>
      <c r="B7245" s="144" t="s">
        <v>7650</v>
      </c>
      <c r="C7245" s="143" t="s">
        <v>15</v>
      </c>
      <c r="D7245" s="146">
        <v>0.74</v>
      </c>
    </row>
    <row r="7246" spans="1:4" ht="40.5">
      <c r="A7246" s="143">
        <v>100297</v>
      </c>
      <c r="B7246" s="144" t="s">
        <v>7651</v>
      </c>
      <c r="C7246" s="143" t="s">
        <v>15</v>
      </c>
      <c r="D7246" s="146">
        <v>0.84</v>
      </c>
    </row>
    <row r="7247" spans="1:4" ht="40.5">
      <c r="A7247" s="143">
        <v>100298</v>
      </c>
      <c r="B7247" s="144" t="s">
        <v>7652</v>
      </c>
      <c r="C7247" s="143" t="s">
        <v>15</v>
      </c>
      <c r="D7247" s="146">
        <v>0.36</v>
      </c>
    </row>
    <row r="7248" spans="1:4" ht="40.5">
      <c r="A7248" s="143">
        <v>100299</v>
      </c>
      <c r="B7248" s="144" t="s">
        <v>7653</v>
      </c>
      <c r="C7248" s="143" t="s">
        <v>15</v>
      </c>
      <c r="D7248" s="146">
        <v>0.28999999999999998</v>
      </c>
    </row>
    <row r="7249" spans="1:4" ht="27">
      <c r="A7249" s="143">
        <v>100300</v>
      </c>
      <c r="B7249" s="144" t="s">
        <v>7654</v>
      </c>
      <c r="C7249" s="143" t="s">
        <v>15</v>
      </c>
      <c r="D7249" s="146">
        <v>13.58</v>
      </c>
    </row>
    <row r="7250" spans="1:4" ht="27">
      <c r="A7250" s="143">
        <v>100301</v>
      </c>
      <c r="B7250" s="144" t="s">
        <v>7655</v>
      </c>
      <c r="C7250" s="143" t="s">
        <v>15</v>
      </c>
      <c r="D7250" s="146">
        <v>18.12</v>
      </c>
    </row>
    <row r="7251" spans="1:4" ht="27">
      <c r="A7251" s="143">
        <v>100302</v>
      </c>
      <c r="B7251" s="144" t="s">
        <v>7656</v>
      </c>
      <c r="C7251" s="143" t="s">
        <v>15</v>
      </c>
      <c r="D7251" s="146">
        <v>117.14</v>
      </c>
    </row>
    <row r="7252" spans="1:4" ht="27">
      <c r="A7252" s="143">
        <v>100303</v>
      </c>
      <c r="B7252" s="144" t="s">
        <v>7657</v>
      </c>
      <c r="C7252" s="143" t="s">
        <v>15</v>
      </c>
      <c r="D7252" s="146">
        <v>16.059999999999999</v>
      </c>
    </row>
    <row r="7253" spans="1:4" ht="27">
      <c r="A7253" s="143">
        <v>100304</v>
      </c>
      <c r="B7253" s="144" t="s">
        <v>7658</v>
      </c>
      <c r="C7253" s="143" t="s">
        <v>15</v>
      </c>
      <c r="D7253" s="146">
        <v>56.42</v>
      </c>
    </row>
    <row r="7254" spans="1:4" ht="27">
      <c r="A7254" s="143">
        <v>100305</v>
      </c>
      <c r="B7254" s="144" t="s">
        <v>7659</v>
      </c>
      <c r="C7254" s="143" t="s">
        <v>15</v>
      </c>
      <c r="D7254" s="146">
        <v>81.96</v>
      </c>
    </row>
    <row r="7255" spans="1:4" ht="27">
      <c r="A7255" s="143">
        <v>100306</v>
      </c>
      <c r="B7255" s="144" t="s">
        <v>7660</v>
      </c>
      <c r="C7255" s="143" t="s">
        <v>15</v>
      </c>
      <c r="D7255" s="146">
        <v>92.26</v>
      </c>
    </row>
    <row r="7256" spans="1:4" ht="27">
      <c r="A7256" s="143">
        <v>100307</v>
      </c>
      <c r="B7256" s="144" t="s">
        <v>7661</v>
      </c>
      <c r="C7256" s="143" t="s">
        <v>15</v>
      </c>
      <c r="D7256" s="146">
        <v>18.21</v>
      </c>
    </row>
    <row r="7257" spans="1:4" ht="27">
      <c r="A7257" s="143">
        <v>100308</v>
      </c>
      <c r="B7257" s="144" t="s">
        <v>7662</v>
      </c>
      <c r="C7257" s="143" t="s">
        <v>15</v>
      </c>
      <c r="D7257" s="146">
        <v>21.59</v>
      </c>
    </row>
    <row r="7258" spans="1:4" ht="27">
      <c r="A7258" s="143">
        <v>100309</v>
      </c>
      <c r="B7258" s="144" t="s">
        <v>7670</v>
      </c>
      <c r="C7258" s="143" t="s">
        <v>15</v>
      </c>
      <c r="D7258" s="146">
        <v>22.09</v>
      </c>
    </row>
    <row r="7259" spans="1:4" ht="40.5">
      <c r="A7259" s="143">
        <v>100310</v>
      </c>
      <c r="B7259" s="144" t="s">
        <v>7663</v>
      </c>
      <c r="C7259" s="143" t="s">
        <v>127</v>
      </c>
      <c r="D7259" s="146">
        <v>6.54</v>
      </c>
    </row>
    <row r="7260" spans="1:4" ht="40.5">
      <c r="A7260" s="143">
        <v>100311</v>
      </c>
      <c r="B7260" s="144" t="s">
        <v>7664</v>
      </c>
      <c r="C7260" s="143" t="s">
        <v>127</v>
      </c>
      <c r="D7260" s="146">
        <v>63.02</v>
      </c>
    </row>
    <row r="7261" spans="1:4" ht="40.5">
      <c r="A7261" s="143">
        <v>100312</v>
      </c>
      <c r="B7261" s="144" t="s">
        <v>7665</v>
      </c>
      <c r="C7261" s="143" t="s">
        <v>127</v>
      </c>
      <c r="D7261" s="146">
        <v>78.180000000000007</v>
      </c>
    </row>
    <row r="7262" spans="1:4" ht="40.5">
      <c r="A7262" s="143">
        <v>100313</v>
      </c>
      <c r="B7262" s="144" t="s">
        <v>7666</v>
      </c>
      <c r="C7262" s="143" t="s">
        <v>127</v>
      </c>
      <c r="D7262" s="146">
        <v>99.89</v>
      </c>
    </row>
    <row r="7263" spans="1:4" ht="40.5">
      <c r="A7263" s="143">
        <v>100314</v>
      </c>
      <c r="B7263" s="144" t="s">
        <v>7667</v>
      </c>
      <c r="C7263" s="143" t="s">
        <v>127</v>
      </c>
      <c r="D7263" s="146">
        <v>112.7</v>
      </c>
    </row>
    <row r="7264" spans="1:4" ht="40.5">
      <c r="A7264" s="143">
        <v>100315</v>
      </c>
      <c r="B7264" s="144" t="s">
        <v>7668</v>
      </c>
      <c r="C7264" s="143" t="s">
        <v>127</v>
      </c>
      <c r="D7264" s="146">
        <v>39.590000000000003</v>
      </c>
    </row>
    <row r="7265" spans="1:4" ht="27">
      <c r="A7265" s="143">
        <v>100316</v>
      </c>
      <c r="B7265" s="144" t="s">
        <v>7654</v>
      </c>
      <c r="C7265" s="143" t="s">
        <v>127</v>
      </c>
      <c r="D7265" s="146">
        <v>2421.5100000000002</v>
      </c>
    </row>
    <row r="7266" spans="1:4" ht="27">
      <c r="A7266" s="143">
        <v>100317</v>
      </c>
      <c r="B7266" s="144" t="s">
        <v>7669</v>
      </c>
      <c r="C7266" s="143" t="s">
        <v>127</v>
      </c>
      <c r="D7266" s="146">
        <v>20681.72</v>
      </c>
    </row>
    <row r="7267" spans="1:4" ht="27">
      <c r="A7267" s="143">
        <v>100318</v>
      </c>
      <c r="B7267" s="144" t="s">
        <v>7658</v>
      </c>
      <c r="C7267" s="143" t="s">
        <v>127</v>
      </c>
      <c r="D7267" s="146">
        <v>10019.870000000001</v>
      </c>
    </row>
    <row r="7268" spans="1:4" ht="27">
      <c r="A7268" s="143">
        <v>100319</v>
      </c>
      <c r="B7268" s="144" t="s">
        <v>7659</v>
      </c>
      <c r="C7268" s="143" t="s">
        <v>127</v>
      </c>
      <c r="D7268" s="146">
        <v>14459.7</v>
      </c>
    </row>
    <row r="7269" spans="1:4" ht="27">
      <c r="A7269" s="143">
        <v>100320</v>
      </c>
      <c r="B7269" s="144" t="s">
        <v>7660</v>
      </c>
      <c r="C7269" s="143" t="s">
        <v>127</v>
      </c>
      <c r="D7269" s="146">
        <v>16276.28</v>
      </c>
    </row>
    <row r="7270" spans="1:4" ht="27">
      <c r="A7270" s="143">
        <v>100321</v>
      </c>
      <c r="B7270" s="144" t="s">
        <v>7670</v>
      </c>
      <c r="C7270" s="143" t="s">
        <v>127</v>
      </c>
      <c r="D7270" s="146">
        <v>3910.84</v>
      </c>
    </row>
    <row r="7271" spans="1:4" ht="27">
      <c r="A7271" s="143">
        <v>100533</v>
      </c>
      <c r="B7271" s="144" t="s">
        <v>7671</v>
      </c>
      <c r="C7271" s="143" t="s">
        <v>15</v>
      </c>
      <c r="D7271" s="146">
        <v>13.44</v>
      </c>
    </row>
    <row r="7272" spans="1:4" ht="27">
      <c r="A7272" s="143">
        <v>100534</v>
      </c>
      <c r="B7272" s="144" t="s">
        <v>7671</v>
      </c>
      <c r="C7272" s="143" t="s">
        <v>127</v>
      </c>
      <c r="D7272" s="146">
        <v>2397.06</v>
      </c>
    </row>
    <row r="7273" spans="1:4" ht="40.5">
      <c r="A7273" s="143">
        <v>100535</v>
      </c>
      <c r="B7273" s="144" t="s">
        <v>7672</v>
      </c>
      <c r="C7273" s="143" t="s">
        <v>15</v>
      </c>
      <c r="D7273" s="146">
        <v>0.17</v>
      </c>
    </row>
    <row r="7274" spans="1:4" ht="40.5">
      <c r="A7274" s="143">
        <v>100536</v>
      </c>
      <c r="B7274" s="144" t="s">
        <v>7673</v>
      </c>
      <c r="C7274" s="143" t="s">
        <v>127</v>
      </c>
      <c r="D7274" s="146">
        <v>22.98</v>
      </c>
    </row>
    <row r="7275" spans="1:4" ht="40.5">
      <c r="A7275" s="143">
        <v>101284</v>
      </c>
      <c r="B7275" s="144" t="s">
        <v>11708</v>
      </c>
      <c r="C7275" s="143" t="s">
        <v>15</v>
      </c>
      <c r="D7275" s="146">
        <v>1.1499999999999999</v>
      </c>
    </row>
    <row r="7276" spans="1:4" ht="40.5">
      <c r="A7276" s="143">
        <v>101285</v>
      </c>
      <c r="B7276" s="144" t="s">
        <v>11709</v>
      </c>
      <c r="C7276" s="143" t="s">
        <v>15</v>
      </c>
      <c r="D7276" s="146">
        <v>0.3</v>
      </c>
    </row>
    <row r="7277" spans="1:4" ht="40.5">
      <c r="A7277" s="143">
        <v>101286</v>
      </c>
      <c r="B7277" s="144" t="s">
        <v>11710</v>
      </c>
      <c r="C7277" s="143" t="s">
        <v>127</v>
      </c>
      <c r="D7277" s="146">
        <v>13.84</v>
      </c>
    </row>
    <row r="7278" spans="1:4" ht="40.5">
      <c r="A7278" s="143">
        <v>101287</v>
      </c>
      <c r="B7278" s="144" t="s">
        <v>11711</v>
      </c>
      <c r="C7278" s="143" t="s">
        <v>127</v>
      </c>
      <c r="D7278" s="146">
        <v>48.76</v>
      </c>
    </row>
    <row r="7279" spans="1:4" ht="40.5">
      <c r="A7279" s="143">
        <v>101288</v>
      </c>
      <c r="B7279" s="144" t="s">
        <v>11712</v>
      </c>
      <c r="C7279" s="143" t="s">
        <v>127</v>
      </c>
      <c r="D7279" s="146">
        <v>9.94</v>
      </c>
    </row>
    <row r="7280" spans="1:4" ht="40.5">
      <c r="A7280" s="143">
        <v>101289</v>
      </c>
      <c r="B7280" s="144" t="s">
        <v>11713</v>
      </c>
      <c r="C7280" s="143" t="s">
        <v>127</v>
      </c>
      <c r="D7280" s="146">
        <v>13.84</v>
      </c>
    </row>
    <row r="7281" spans="1:4" ht="40.5">
      <c r="A7281" s="143">
        <v>101290</v>
      </c>
      <c r="B7281" s="144" t="s">
        <v>11714</v>
      </c>
      <c r="C7281" s="143" t="s">
        <v>127</v>
      </c>
      <c r="D7281" s="146">
        <v>19.21</v>
      </c>
    </row>
    <row r="7282" spans="1:4" ht="40.5">
      <c r="A7282" s="143">
        <v>101291</v>
      </c>
      <c r="B7282" s="144" t="s">
        <v>11715</v>
      </c>
      <c r="C7282" s="143" t="s">
        <v>127</v>
      </c>
      <c r="D7282" s="146">
        <v>14.98</v>
      </c>
    </row>
    <row r="7283" spans="1:4" ht="40.5">
      <c r="A7283" s="143">
        <v>101292</v>
      </c>
      <c r="B7283" s="144" t="s">
        <v>11716</v>
      </c>
      <c r="C7283" s="143" t="s">
        <v>127</v>
      </c>
      <c r="D7283" s="146">
        <v>14.98</v>
      </c>
    </row>
    <row r="7284" spans="1:4" ht="27">
      <c r="A7284" s="143">
        <v>101293</v>
      </c>
      <c r="B7284" s="144" t="s">
        <v>11717</v>
      </c>
      <c r="C7284" s="143" t="s">
        <v>127</v>
      </c>
      <c r="D7284" s="146">
        <v>18.600000000000001</v>
      </c>
    </row>
    <row r="7285" spans="1:4" ht="40.5">
      <c r="A7285" s="143">
        <v>101294</v>
      </c>
      <c r="B7285" s="144" t="s">
        <v>11718</v>
      </c>
      <c r="C7285" s="143" t="s">
        <v>127</v>
      </c>
      <c r="D7285" s="146">
        <v>20.7</v>
      </c>
    </row>
    <row r="7286" spans="1:4" ht="40.5">
      <c r="A7286" s="143">
        <v>101295</v>
      </c>
      <c r="B7286" s="144" t="s">
        <v>11719</v>
      </c>
      <c r="C7286" s="143" t="s">
        <v>127</v>
      </c>
      <c r="D7286" s="146">
        <v>17.739999999999998</v>
      </c>
    </row>
    <row r="7287" spans="1:4" ht="40.5">
      <c r="A7287" s="143">
        <v>101296</v>
      </c>
      <c r="B7287" s="144" t="s">
        <v>11720</v>
      </c>
      <c r="C7287" s="143" t="s">
        <v>127</v>
      </c>
      <c r="D7287" s="146">
        <v>23.43</v>
      </c>
    </row>
    <row r="7288" spans="1:4" ht="40.5">
      <c r="A7288" s="143">
        <v>101297</v>
      </c>
      <c r="B7288" s="144" t="s">
        <v>11721</v>
      </c>
      <c r="C7288" s="143" t="s">
        <v>127</v>
      </c>
      <c r="D7288" s="146">
        <v>16.7</v>
      </c>
    </row>
    <row r="7289" spans="1:4" ht="40.5">
      <c r="A7289" s="143">
        <v>101298</v>
      </c>
      <c r="B7289" s="144" t="s">
        <v>11722</v>
      </c>
      <c r="C7289" s="143" t="s">
        <v>127</v>
      </c>
      <c r="D7289" s="146">
        <v>12.06</v>
      </c>
    </row>
    <row r="7290" spans="1:4" ht="40.5">
      <c r="A7290" s="143">
        <v>101299</v>
      </c>
      <c r="B7290" s="144" t="s">
        <v>11723</v>
      </c>
      <c r="C7290" s="143" t="s">
        <v>127</v>
      </c>
      <c r="D7290" s="146">
        <v>17.739999999999998</v>
      </c>
    </row>
    <row r="7291" spans="1:4" ht="40.5">
      <c r="A7291" s="143">
        <v>101300</v>
      </c>
      <c r="B7291" s="144" t="s">
        <v>11724</v>
      </c>
      <c r="C7291" s="143" t="s">
        <v>127</v>
      </c>
      <c r="D7291" s="146">
        <v>13.85</v>
      </c>
    </row>
    <row r="7292" spans="1:4" ht="40.5">
      <c r="A7292" s="143">
        <v>101301</v>
      </c>
      <c r="B7292" s="144" t="s">
        <v>11725</v>
      </c>
      <c r="C7292" s="143" t="s">
        <v>127</v>
      </c>
      <c r="D7292" s="146">
        <v>6.01</v>
      </c>
    </row>
    <row r="7293" spans="1:4" ht="40.5">
      <c r="A7293" s="143">
        <v>101302</v>
      </c>
      <c r="B7293" s="144" t="s">
        <v>11726</v>
      </c>
      <c r="C7293" s="143" t="s">
        <v>127</v>
      </c>
      <c r="D7293" s="146">
        <v>18.27</v>
      </c>
    </row>
    <row r="7294" spans="1:4" ht="40.5">
      <c r="A7294" s="143">
        <v>101303</v>
      </c>
      <c r="B7294" s="144" t="s">
        <v>11727</v>
      </c>
      <c r="C7294" s="143" t="s">
        <v>127</v>
      </c>
      <c r="D7294" s="146">
        <v>43.8</v>
      </c>
    </row>
    <row r="7295" spans="1:4" ht="40.5">
      <c r="A7295" s="143">
        <v>101304</v>
      </c>
      <c r="B7295" s="144" t="s">
        <v>11728</v>
      </c>
      <c r="C7295" s="143" t="s">
        <v>127</v>
      </c>
      <c r="D7295" s="146">
        <v>23.84</v>
      </c>
    </row>
    <row r="7296" spans="1:4" ht="40.5">
      <c r="A7296" s="143">
        <v>101305</v>
      </c>
      <c r="B7296" s="144" t="s">
        <v>11729</v>
      </c>
      <c r="C7296" s="143" t="s">
        <v>127</v>
      </c>
      <c r="D7296" s="146">
        <v>20.68</v>
      </c>
    </row>
    <row r="7297" spans="1:4" ht="27">
      <c r="A7297" s="143">
        <v>101307</v>
      </c>
      <c r="B7297" s="144" t="s">
        <v>11730</v>
      </c>
      <c r="C7297" s="143" t="s">
        <v>127</v>
      </c>
      <c r="D7297" s="146">
        <v>16.84</v>
      </c>
    </row>
    <row r="7298" spans="1:4" ht="40.5">
      <c r="A7298" s="143">
        <v>101308</v>
      </c>
      <c r="B7298" s="144" t="s">
        <v>11731</v>
      </c>
      <c r="C7298" s="143" t="s">
        <v>127</v>
      </c>
      <c r="D7298" s="146">
        <v>13.18</v>
      </c>
    </row>
    <row r="7299" spans="1:4" ht="40.5">
      <c r="A7299" s="143">
        <v>101309</v>
      </c>
      <c r="B7299" s="144" t="s">
        <v>11732</v>
      </c>
      <c r="C7299" s="143" t="s">
        <v>127</v>
      </c>
      <c r="D7299" s="146">
        <v>19.21</v>
      </c>
    </row>
    <row r="7300" spans="1:4" ht="40.5">
      <c r="A7300" s="143">
        <v>101310</v>
      </c>
      <c r="B7300" s="144" t="s">
        <v>11733</v>
      </c>
      <c r="C7300" s="143" t="s">
        <v>127</v>
      </c>
      <c r="D7300" s="146">
        <v>22.45</v>
      </c>
    </row>
    <row r="7301" spans="1:4" ht="40.5">
      <c r="A7301" s="143">
        <v>101311</v>
      </c>
      <c r="B7301" s="144" t="s">
        <v>11734</v>
      </c>
      <c r="C7301" s="143" t="s">
        <v>127</v>
      </c>
      <c r="D7301" s="146">
        <v>18.600000000000001</v>
      </c>
    </row>
    <row r="7302" spans="1:4" ht="40.5">
      <c r="A7302" s="143">
        <v>101312</v>
      </c>
      <c r="B7302" s="144" t="s">
        <v>11735</v>
      </c>
      <c r="C7302" s="143" t="s">
        <v>127</v>
      </c>
      <c r="D7302" s="146">
        <v>11.44</v>
      </c>
    </row>
    <row r="7303" spans="1:4" ht="27">
      <c r="A7303" s="143">
        <v>101313</v>
      </c>
      <c r="B7303" s="144" t="s">
        <v>11736</v>
      </c>
      <c r="C7303" s="143" t="s">
        <v>127</v>
      </c>
      <c r="D7303" s="146">
        <v>62.56</v>
      </c>
    </row>
    <row r="7304" spans="1:4" ht="40.5">
      <c r="A7304" s="143">
        <v>101314</v>
      </c>
      <c r="B7304" s="144" t="s">
        <v>11737</v>
      </c>
      <c r="C7304" s="143" t="s">
        <v>127</v>
      </c>
      <c r="D7304" s="146">
        <v>62.56</v>
      </c>
    </row>
    <row r="7305" spans="1:4" ht="27">
      <c r="A7305" s="143">
        <v>101315</v>
      </c>
      <c r="B7305" s="144" t="s">
        <v>11738</v>
      </c>
      <c r="C7305" s="143" t="s">
        <v>127</v>
      </c>
      <c r="D7305" s="146">
        <v>67.150000000000006</v>
      </c>
    </row>
    <row r="7306" spans="1:4" ht="40.5">
      <c r="A7306" s="143">
        <v>101316</v>
      </c>
      <c r="B7306" s="144" t="s">
        <v>11739</v>
      </c>
      <c r="C7306" s="143" t="s">
        <v>127</v>
      </c>
      <c r="D7306" s="146">
        <v>30.06</v>
      </c>
    </row>
    <row r="7307" spans="1:4" ht="40.5">
      <c r="A7307" s="143">
        <v>101317</v>
      </c>
      <c r="B7307" s="144" t="s">
        <v>11740</v>
      </c>
      <c r="C7307" s="143" t="s">
        <v>127</v>
      </c>
      <c r="D7307" s="146">
        <v>154.44999999999999</v>
      </c>
    </row>
    <row r="7308" spans="1:4" ht="40.5">
      <c r="A7308" s="143">
        <v>101318</v>
      </c>
      <c r="B7308" s="144" t="s">
        <v>11741</v>
      </c>
      <c r="C7308" s="143" t="s">
        <v>127</v>
      </c>
      <c r="D7308" s="146">
        <v>277.77999999999997</v>
      </c>
    </row>
    <row r="7309" spans="1:4" ht="40.5">
      <c r="A7309" s="143">
        <v>101319</v>
      </c>
      <c r="B7309" s="144" t="s">
        <v>11742</v>
      </c>
      <c r="C7309" s="143" t="s">
        <v>127</v>
      </c>
      <c r="D7309" s="146">
        <v>40.6</v>
      </c>
    </row>
    <row r="7310" spans="1:4" ht="40.5">
      <c r="A7310" s="143">
        <v>101320</v>
      </c>
      <c r="B7310" s="144" t="s">
        <v>11743</v>
      </c>
      <c r="C7310" s="143" t="s">
        <v>127</v>
      </c>
      <c r="D7310" s="146">
        <v>14.84</v>
      </c>
    </row>
    <row r="7311" spans="1:4" ht="27">
      <c r="A7311" s="143">
        <v>101322</v>
      </c>
      <c r="B7311" s="144" t="s">
        <v>11744</v>
      </c>
      <c r="C7311" s="143" t="s">
        <v>127</v>
      </c>
      <c r="D7311" s="146">
        <v>17.78</v>
      </c>
    </row>
    <row r="7312" spans="1:4" ht="40.5">
      <c r="A7312" s="143">
        <v>101323</v>
      </c>
      <c r="B7312" s="144" t="s">
        <v>11745</v>
      </c>
      <c r="C7312" s="143" t="s">
        <v>127</v>
      </c>
      <c r="D7312" s="146">
        <v>30.13</v>
      </c>
    </row>
    <row r="7313" spans="1:4" ht="40.5">
      <c r="A7313" s="143">
        <v>101324</v>
      </c>
      <c r="B7313" s="144" t="s">
        <v>11746</v>
      </c>
      <c r="C7313" s="143" t="s">
        <v>127</v>
      </c>
      <c r="D7313" s="146">
        <v>6.3</v>
      </c>
    </row>
    <row r="7314" spans="1:4" ht="40.5">
      <c r="A7314" s="143">
        <v>101325</v>
      </c>
      <c r="B7314" s="144" t="s">
        <v>11747</v>
      </c>
      <c r="C7314" s="143" t="s">
        <v>127</v>
      </c>
      <c r="D7314" s="146">
        <v>18.309999999999999</v>
      </c>
    </row>
    <row r="7315" spans="1:4" ht="27">
      <c r="A7315" s="143">
        <v>101326</v>
      </c>
      <c r="B7315" s="144" t="s">
        <v>11748</v>
      </c>
      <c r="C7315" s="143" t="s">
        <v>127</v>
      </c>
      <c r="D7315" s="146">
        <v>6.79</v>
      </c>
    </row>
    <row r="7316" spans="1:4" ht="40.5">
      <c r="A7316" s="143">
        <v>101327</v>
      </c>
      <c r="B7316" s="144" t="s">
        <v>11749</v>
      </c>
      <c r="C7316" s="143" t="s">
        <v>127</v>
      </c>
      <c r="D7316" s="146">
        <v>6.47</v>
      </c>
    </row>
    <row r="7317" spans="1:4" ht="40.5">
      <c r="A7317" s="143">
        <v>101328</v>
      </c>
      <c r="B7317" s="144" t="s">
        <v>11750</v>
      </c>
      <c r="C7317" s="143" t="s">
        <v>127</v>
      </c>
      <c r="D7317" s="146">
        <v>8.92</v>
      </c>
    </row>
    <row r="7318" spans="1:4" ht="27">
      <c r="A7318" s="143">
        <v>101329</v>
      </c>
      <c r="B7318" s="144" t="s">
        <v>11751</v>
      </c>
      <c r="C7318" s="143" t="s">
        <v>127</v>
      </c>
      <c r="D7318" s="146">
        <v>28.35</v>
      </c>
    </row>
    <row r="7319" spans="1:4" ht="27">
      <c r="A7319" s="143">
        <v>101330</v>
      </c>
      <c r="B7319" s="144" t="s">
        <v>11752</v>
      </c>
      <c r="C7319" s="143" t="s">
        <v>127</v>
      </c>
      <c r="D7319" s="146">
        <v>22.09</v>
      </c>
    </row>
    <row r="7320" spans="1:4" ht="40.5">
      <c r="A7320" s="143">
        <v>101331</v>
      </c>
      <c r="B7320" s="144" t="s">
        <v>11753</v>
      </c>
      <c r="C7320" s="143" t="s">
        <v>127</v>
      </c>
      <c r="D7320" s="146">
        <v>23.84</v>
      </c>
    </row>
    <row r="7321" spans="1:4" ht="40.5">
      <c r="A7321" s="143">
        <v>101332</v>
      </c>
      <c r="B7321" s="144" t="s">
        <v>11754</v>
      </c>
      <c r="C7321" s="143" t="s">
        <v>127</v>
      </c>
      <c r="D7321" s="146">
        <v>6.19</v>
      </c>
    </row>
    <row r="7322" spans="1:4" ht="40.5">
      <c r="A7322" s="143">
        <v>101333</v>
      </c>
      <c r="B7322" s="144" t="s">
        <v>11755</v>
      </c>
      <c r="C7322" s="143" t="s">
        <v>127</v>
      </c>
      <c r="D7322" s="146">
        <v>15.14</v>
      </c>
    </row>
    <row r="7323" spans="1:4" ht="40.5">
      <c r="A7323" s="143">
        <v>101334</v>
      </c>
      <c r="B7323" s="144" t="s">
        <v>11756</v>
      </c>
      <c r="C7323" s="143" t="s">
        <v>127</v>
      </c>
      <c r="D7323" s="146">
        <v>49.32</v>
      </c>
    </row>
    <row r="7324" spans="1:4" ht="40.5">
      <c r="A7324" s="143">
        <v>101335</v>
      </c>
      <c r="B7324" s="144" t="s">
        <v>11757</v>
      </c>
      <c r="C7324" s="143" t="s">
        <v>127</v>
      </c>
      <c r="D7324" s="146">
        <v>7.28</v>
      </c>
    </row>
    <row r="7325" spans="1:4" ht="40.5">
      <c r="A7325" s="143">
        <v>101336</v>
      </c>
      <c r="B7325" s="144" t="s">
        <v>11758</v>
      </c>
      <c r="C7325" s="143" t="s">
        <v>127</v>
      </c>
      <c r="D7325" s="146">
        <v>25.48</v>
      </c>
    </row>
    <row r="7326" spans="1:4" ht="27">
      <c r="A7326" s="143">
        <v>101337</v>
      </c>
      <c r="B7326" s="144" t="s">
        <v>11759</v>
      </c>
      <c r="C7326" s="143" t="s">
        <v>127</v>
      </c>
      <c r="D7326" s="146">
        <v>7.67</v>
      </c>
    </row>
    <row r="7327" spans="1:4" ht="40.5">
      <c r="A7327" s="143">
        <v>101338</v>
      </c>
      <c r="B7327" s="144" t="s">
        <v>11760</v>
      </c>
      <c r="C7327" s="143" t="s">
        <v>127</v>
      </c>
      <c r="D7327" s="146">
        <v>11.55</v>
      </c>
    </row>
    <row r="7328" spans="1:4" ht="40.5">
      <c r="A7328" s="143">
        <v>101339</v>
      </c>
      <c r="B7328" s="144" t="s">
        <v>11761</v>
      </c>
      <c r="C7328" s="143" t="s">
        <v>127</v>
      </c>
      <c r="D7328" s="146">
        <v>9.91</v>
      </c>
    </row>
    <row r="7329" spans="1:4" ht="40.5">
      <c r="A7329" s="143">
        <v>101340</v>
      </c>
      <c r="B7329" s="144" t="s">
        <v>11762</v>
      </c>
      <c r="C7329" s="143" t="s">
        <v>127</v>
      </c>
      <c r="D7329" s="146">
        <v>9.56</v>
      </c>
    </row>
    <row r="7330" spans="1:4" ht="40.5">
      <c r="A7330" s="143">
        <v>101341</v>
      </c>
      <c r="B7330" s="144" t="s">
        <v>11763</v>
      </c>
      <c r="C7330" s="143" t="s">
        <v>127</v>
      </c>
      <c r="D7330" s="146">
        <v>10.42</v>
      </c>
    </row>
    <row r="7331" spans="1:4" ht="40.5">
      <c r="A7331" s="143">
        <v>101342</v>
      </c>
      <c r="B7331" s="144" t="s">
        <v>11764</v>
      </c>
      <c r="C7331" s="143" t="s">
        <v>127</v>
      </c>
      <c r="D7331" s="146">
        <v>12.19</v>
      </c>
    </row>
    <row r="7332" spans="1:4" ht="40.5">
      <c r="A7332" s="143">
        <v>101343</v>
      </c>
      <c r="B7332" s="144" t="s">
        <v>11765</v>
      </c>
      <c r="C7332" s="143" t="s">
        <v>127</v>
      </c>
      <c r="D7332" s="146">
        <v>18.600000000000001</v>
      </c>
    </row>
    <row r="7333" spans="1:4" ht="40.5">
      <c r="A7333" s="143">
        <v>101344</v>
      </c>
      <c r="B7333" s="144" t="s">
        <v>11766</v>
      </c>
      <c r="C7333" s="143" t="s">
        <v>127</v>
      </c>
      <c r="D7333" s="146">
        <v>19.03</v>
      </c>
    </row>
    <row r="7334" spans="1:4" ht="40.5">
      <c r="A7334" s="143">
        <v>101345</v>
      </c>
      <c r="B7334" s="144" t="s">
        <v>11767</v>
      </c>
      <c r="C7334" s="143" t="s">
        <v>127</v>
      </c>
      <c r="D7334" s="146">
        <v>19.14</v>
      </c>
    </row>
    <row r="7335" spans="1:4" ht="40.5">
      <c r="A7335" s="143">
        <v>101346</v>
      </c>
      <c r="B7335" s="144" t="s">
        <v>11768</v>
      </c>
      <c r="C7335" s="143" t="s">
        <v>127</v>
      </c>
      <c r="D7335" s="146">
        <v>16.649999999999999</v>
      </c>
    </row>
    <row r="7336" spans="1:4" ht="40.5">
      <c r="A7336" s="143">
        <v>101347</v>
      </c>
      <c r="B7336" s="144" t="s">
        <v>11769</v>
      </c>
      <c r="C7336" s="143" t="s">
        <v>127</v>
      </c>
      <c r="D7336" s="146">
        <v>14.18</v>
      </c>
    </row>
    <row r="7337" spans="1:4" ht="40.5">
      <c r="A7337" s="143">
        <v>101348</v>
      </c>
      <c r="B7337" s="144" t="s">
        <v>11770</v>
      </c>
      <c r="C7337" s="143" t="s">
        <v>127</v>
      </c>
      <c r="D7337" s="146">
        <v>8.0299999999999994</v>
      </c>
    </row>
    <row r="7338" spans="1:4" ht="40.5">
      <c r="A7338" s="143">
        <v>101349</v>
      </c>
      <c r="B7338" s="144" t="s">
        <v>11771</v>
      </c>
      <c r="C7338" s="143" t="s">
        <v>127</v>
      </c>
      <c r="D7338" s="146">
        <v>12.4</v>
      </c>
    </row>
    <row r="7339" spans="1:4" ht="40.5">
      <c r="A7339" s="143">
        <v>101350</v>
      </c>
      <c r="B7339" s="144" t="s">
        <v>11772</v>
      </c>
      <c r="C7339" s="143" t="s">
        <v>127</v>
      </c>
      <c r="D7339" s="146">
        <v>15.22</v>
      </c>
    </row>
    <row r="7340" spans="1:4" ht="40.5">
      <c r="A7340" s="143">
        <v>101351</v>
      </c>
      <c r="B7340" s="144" t="s">
        <v>11773</v>
      </c>
      <c r="C7340" s="143" t="s">
        <v>127</v>
      </c>
      <c r="D7340" s="146">
        <v>11.11</v>
      </c>
    </row>
    <row r="7341" spans="1:4" ht="40.5">
      <c r="A7341" s="143">
        <v>101352</v>
      </c>
      <c r="B7341" s="144" t="s">
        <v>11774</v>
      </c>
      <c r="C7341" s="143" t="s">
        <v>127</v>
      </c>
      <c r="D7341" s="146">
        <v>12.8</v>
      </c>
    </row>
    <row r="7342" spans="1:4" ht="40.5">
      <c r="A7342" s="143">
        <v>101353</v>
      </c>
      <c r="B7342" s="144" t="s">
        <v>11775</v>
      </c>
      <c r="C7342" s="143" t="s">
        <v>127</v>
      </c>
      <c r="D7342" s="146">
        <v>10.18</v>
      </c>
    </row>
    <row r="7343" spans="1:4" ht="40.5">
      <c r="A7343" s="143">
        <v>101354</v>
      </c>
      <c r="B7343" s="144" t="s">
        <v>11776</v>
      </c>
      <c r="C7343" s="143" t="s">
        <v>127</v>
      </c>
      <c r="D7343" s="146">
        <v>14.29</v>
      </c>
    </row>
    <row r="7344" spans="1:4" ht="54">
      <c r="A7344" s="143">
        <v>101355</v>
      </c>
      <c r="B7344" s="144" t="s">
        <v>11777</v>
      </c>
      <c r="C7344" s="143" t="s">
        <v>127</v>
      </c>
      <c r="D7344" s="146">
        <v>10.99</v>
      </c>
    </row>
    <row r="7345" spans="1:4" ht="27">
      <c r="A7345" s="143">
        <v>101356</v>
      </c>
      <c r="B7345" s="144" t="s">
        <v>11778</v>
      </c>
      <c r="C7345" s="143" t="s">
        <v>127</v>
      </c>
      <c r="D7345" s="146">
        <v>23.84</v>
      </c>
    </row>
    <row r="7346" spans="1:4" ht="27">
      <c r="A7346" s="143">
        <v>101357</v>
      </c>
      <c r="B7346" s="144" t="s">
        <v>11779</v>
      </c>
      <c r="C7346" s="143" t="s">
        <v>127</v>
      </c>
      <c r="D7346" s="146">
        <v>34.32</v>
      </c>
    </row>
    <row r="7347" spans="1:4" ht="27">
      <c r="A7347" s="143">
        <v>101358</v>
      </c>
      <c r="B7347" s="144" t="s">
        <v>11780</v>
      </c>
      <c r="C7347" s="143" t="s">
        <v>127</v>
      </c>
      <c r="D7347" s="146">
        <v>23.84</v>
      </c>
    </row>
    <row r="7348" spans="1:4" ht="40.5">
      <c r="A7348" s="143">
        <v>101359</v>
      </c>
      <c r="B7348" s="144" t="s">
        <v>11781</v>
      </c>
      <c r="C7348" s="143" t="s">
        <v>127</v>
      </c>
      <c r="D7348" s="146">
        <v>23.15</v>
      </c>
    </row>
    <row r="7349" spans="1:4" ht="40.5">
      <c r="A7349" s="143">
        <v>101360</v>
      </c>
      <c r="B7349" s="144" t="s">
        <v>11782</v>
      </c>
      <c r="C7349" s="143" t="s">
        <v>127</v>
      </c>
      <c r="D7349" s="146">
        <v>23.84</v>
      </c>
    </row>
    <row r="7350" spans="1:4" ht="40.5">
      <c r="A7350" s="143">
        <v>101361</v>
      </c>
      <c r="B7350" s="144" t="s">
        <v>11783</v>
      </c>
      <c r="C7350" s="143" t="s">
        <v>127</v>
      </c>
      <c r="D7350" s="146">
        <v>24.69</v>
      </c>
    </row>
    <row r="7351" spans="1:4" ht="27">
      <c r="A7351" s="143">
        <v>101362</v>
      </c>
      <c r="B7351" s="144" t="s">
        <v>11784</v>
      </c>
      <c r="C7351" s="143" t="s">
        <v>127</v>
      </c>
      <c r="D7351" s="146">
        <v>5.26</v>
      </c>
    </row>
    <row r="7352" spans="1:4" ht="27">
      <c r="A7352" s="143">
        <v>101363</v>
      </c>
      <c r="B7352" s="144" t="s">
        <v>11785</v>
      </c>
      <c r="C7352" s="143" t="s">
        <v>127</v>
      </c>
      <c r="D7352" s="146">
        <v>18.600000000000001</v>
      </c>
    </row>
    <row r="7353" spans="1:4" ht="40.5">
      <c r="A7353" s="143">
        <v>101364</v>
      </c>
      <c r="B7353" s="144" t="s">
        <v>11786</v>
      </c>
      <c r="C7353" s="143" t="s">
        <v>127</v>
      </c>
      <c r="D7353" s="146">
        <v>25.56</v>
      </c>
    </row>
    <row r="7354" spans="1:4" ht="27">
      <c r="A7354" s="143">
        <v>101365</v>
      </c>
      <c r="B7354" s="144" t="s">
        <v>11787</v>
      </c>
      <c r="C7354" s="143" t="s">
        <v>127</v>
      </c>
      <c r="D7354" s="146">
        <v>18.600000000000001</v>
      </c>
    </row>
    <row r="7355" spans="1:4" ht="40.5">
      <c r="A7355" s="143">
        <v>101366</v>
      </c>
      <c r="B7355" s="144" t="s">
        <v>11788</v>
      </c>
      <c r="C7355" s="143" t="s">
        <v>127</v>
      </c>
      <c r="D7355" s="146">
        <v>21.86</v>
      </c>
    </row>
    <row r="7356" spans="1:4" ht="40.5">
      <c r="A7356" s="143">
        <v>101367</v>
      </c>
      <c r="B7356" s="144" t="s">
        <v>11789</v>
      </c>
      <c r="C7356" s="143" t="s">
        <v>127</v>
      </c>
      <c r="D7356" s="146">
        <v>18.600000000000001</v>
      </c>
    </row>
    <row r="7357" spans="1:4" ht="40.5">
      <c r="A7357" s="143">
        <v>101368</v>
      </c>
      <c r="B7357" s="144" t="s">
        <v>11790</v>
      </c>
      <c r="C7357" s="143" t="s">
        <v>127</v>
      </c>
      <c r="D7357" s="146">
        <v>18.37</v>
      </c>
    </row>
    <row r="7358" spans="1:4" ht="40.5">
      <c r="A7358" s="143">
        <v>101369</v>
      </c>
      <c r="B7358" s="144" t="s">
        <v>11791</v>
      </c>
      <c r="C7358" s="143" t="s">
        <v>127</v>
      </c>
      <c r="D7358" s="146">
        <v>24.67</v>
      </c>
    </row>
    <row r="7359" spans="1:4" ht="27">
      <c r="A7359" s="143">
        <v>101370</v>
      </c>
      <c r="B7359" s="144" t="s">
        <v>11792</v>
      </c>
      <c r="C7359" s="143" t="s">
        <v>127</v>
      </c>
      <c r="D7359" s="146">
        <v>18.38</v>
      </c>
    </row>
    <row r="7360" spans="1:4" ht="27">
      <c r="A7360" s="143">
        <v>101371</v>
      </c>
      <c r="B7360" s="144" t="s">
        <v>11793</v>
      </c>
      <c r="C7360" s="143" t="s">
        <v>127</v>
      </c>
      <c r="D7360" s="146">
        <v>20.56</v>
      </c>
    </row>
    <row r="7361" spans="1:4" ht="27">
      <c r="A7361" s="143">
        <v>101372</v>
      </c>
      <c r="B7361" s="144" t="s">
        <v>11794</v>
      </c>
      <c r="C7361" s="143" t="s">
        <v>127</v>
      </c>
      <c r="D7361" s="146">
        <v>6.04</v>
      </c>
    </row>
    <row r="7362" spans="1:4" ht="27">
      <c r="A7362" s="143">
        <v>101373</v>
      </c>
      <c r="B7362" s="144" t="s">
        <v>11795</v>
      </c>
      <c r="C7362" s="143" t="s">
        <v>15</v>
      </c>
      <c r="D7362" s="146">
        <v>125.87</v>
      </c>
    </row>
    <row r="7363" spans="1:4" ht="27">
      <c r="A7363" s="143">
        <v>101374</v>
      </c>
      <c r="B7363" s="144" t="s">
        <v>3263</v>
      </c>
      <c r="C7363" s="143" t="s">
        <v>127</v>
      </c>
      <c r="D7363" s="146">
        <v>2886.47</v>
      </c>
    </row>
    <row r="7364" spans="1:4" ht="27">
      <c r="A7364" s="143">
        <v>101375</v>
      </c>
      <c r="B7364" s="144" t="s">
        <v>11796</v>
      </c>
      <c r="C7364" s="143" t="s">
        <v>127</v>
      </c>
      <c r="D7364" s="146">
        <v>3087.48</v>
      </c>
    </row>
    <row r="7365" spans="1:4" ht="27">
      <c r="A7365" s="143">
        <v>101376</v>
      </c>
      <c r="B7365" s="144" t="s">
        <v>11797</v>
      </c>
      <c r="C7365" s="143" t="s">
        <v>127</v>
      </c>
      <c r="D7365" s="146">
        <v>2132.63</v>
      </c>
    </row>
    <row r="7366" spans="1:4" ht="27">
      <c r="A7366" s="143">
        <v>101377</v>
      </c>
      <c r="B7366" s="144" t="s">
        <v>3266</v>
      </c>
      <c r="C7366" s="143" t="s">
        <v>127</v>
      </c>
      <c r="D7366" s="146">
        <v>2886.47</v>
      </c>
    </row>
    <row r="7367" spans="1:4" ht="27">
      <c r="A7367" s="143">
        <v>101378</v>
      </c>
      <c r="B7367" s="144" t="s">
        <v>7655</v>
      </c>
      <c r="C7367" s="143" t="s">
        <v>127</v>
      </c>
      <c r="D7367" s="146">
        <v>3271.3</v>
      </c>
    </row>
    <row r="7368" spans="1:4" ht="27">
      <c r="A7368" s="143">
        <v>101379</v>
      </c>
      <c r="B7368" s="144" t="s">
        <v>11798</v>
      </c>
      <c r="C7368" s="143" t="s">
        <v>127</v>
      </c>
      <c r="D7368" s="146">
        <v>3049.22</v>
      </c>
    </row>
    <row r="7369" spans="1:4" ht="27">
      <c r="A7369" s="143">
        <v>101380</v>
      </c>
      <c r="B7369" s="144" t="s">
        <v>3268</v>
      </c>
      <c r="C7369" s="143" t="s">
        <v>127</v>
      </c>
      <c r="D7369" s="146">
        <v>3027.76</v>
      </c>
    </row>
    <row r="7370" spans="1:4" ht="13.5">
      <c r="A7370" s="143">
        <v>101381</v>
      </c>
      <c r="B7370" s="144" t="s">
        <v>3269</v>
      </c>
      <c r="C7370" s="143" t="s">
        <v>127</v>
      </c>
      <c r="D7370" s="146">
        <v>3561.88</v>
      </c>
    </row>
    <row r="7371" spans="1:4" ht="27">
      <c r="A7371" s="143">
        <v>101382</v>
      </c>
      <c r="B7371" s="144" t="s">
        <v>11799</v>
      </c>
      <c r="C7371" s="143" t="s">
        <v>127</v>
      </c>
      <c r="D7371" s="146">
        <v>3018.67</v>
      </c>
    </row>
    <row r="7372" spans="1:4" ht="27">
      <c r="A7372" s="143">
        <v>101383</v>
      </c>
      <c r="B7372" s="144" t="s">
        <v>7657</v>
      </c>
      <c r="C7372" s="143" t="s">
        <v>127</v>
      </c>
      <c r="D7372" s="146">
        <v>2890.37</v>
      </c>
    </row>
    <row r="7373" spans="1:4" ht="27">
      <c r="A7373" s="143">
        <v>101384</v>
      </c>
      <c r="B7373" s="144" t="s">
        <v>3421</v>
      </c>
      <c r="C7373" s="143" t="s">
        <v>127</v>
      </c>
      <c r="D7373" s="146">
        <v>2951.63</v>
      </c>
    </row>
    <row r="7374" spans="1:4" ht="27">
      <c r="A7374" s="143">
        <v>101385</v>
      </c>
      <c r="B7374" s="144" t="s">
        <v>11800</v>
      </c>
      <c r="C7374" s="143" t="s">
        <v>127</v>
      </c>
      <c r="D7374" s="146">
        <v>3595.76</v>
      </c>
    </row>
    <row r="7375" spans="1:4" ht="27">
      <c r="A7375" s="143">
        <v>101386</v>
      </c>
      <c r="B7375" s="144" t="s">
        <v>3273</v>
      </c>
      <c r="C7375" s="143" t="s">
        <v>127</v>
      </c>
      <c r="D7375" s="146">
        <v>2433.11</v>
      </c>
    </row>
    <row r="7376" spans="1:4" ht="27">
      <c r="A7376" s="143">
        <v>101387</v>
      </c>
      <c r="B7376" s="144" t="s">
        <v>11801</v>
      </c>
      <c r="C7376" s="143" t="s">
        <v>127</v>
      </c>
      <c r="D7376" s="146">
        <v>2890.37</v>
      </c>
    </row>
    <row r="7377" spans="1:4" ht="27">
      <c r="A7377" s="143">
        <v>101388</v>
      </c>
      <c r="B7377" s="144" t="s">
        <v>3275</v>
      </c>
      <c r="C7377" s="143" t="s">
        <v>127</v>
      </c>
      <c r="D7377" s="146">
        <v>2866.74</v>
      </c>
    </row>
    <row r="7378" spans="1:4" ht="27">
      <c r="A7378" s="143">
        <v>101389</v>
      </c>
      <c r="B7378" s="144" t="s">
        <v>3276</v>
      </c>
      <c r="C7378" s="143" t="s">
        <v>127</v>
      </c>
      <c r="D7378" s="146">
        <v>1479.66</v>
      </c>
    </row>
    <row r="7379" spans="1:4" ht="27">
      <c r="A7379" s="143">
        <v>101390</v>
      </c>
      <c r="B7379" s="144" t="s">
        <v>11802</v>
      </c>
      <c r="C7379" s="143" t="s">
        <v>127</v>
      </c>
      <c r="D7379" s="146">
        <v>3890.63</v>
      </c>
    </row>
    <row r="7380" spans="1:4" ht="27">
      <c r="A7380" s="143">
        <v>101391</v>
      </c>
      <c r="B7380" s="144" t="s">
        <v>11803</v>
      </c>
      <c r="C7380" s="143" t="s">
        <v>127</v>
      </c>
      <c r="D7380" s="146">
        <v>3567.12</v>
      </c>
    </row>
    <row r="7381" spans="1:4" ht="27">
      <c r="A7381" s="143">
        <v>101392</v>
      </c>
      <c r="B7381" s="144" t="s">
        <v>11804</v>
      </c>
      <c r="C7381" s="143" t="s">
        <v>127</v>
      </c>
      <c r="D7381" s="146">
        <v>2606.7600000000002</v>
      </c>
    </row>
    <row r="7382" spans="1:4" ht="13.5">
      <c r="A7382" s="143">
        <v>101394</v>
      </c>
      <c r="B7382" s="144" t="s">
        <v>3280</v>
      </c>
      <c r="C7382" s="143" t="s">
        <v>127</v>
      </c>
      <c r="D7382" s="146">
        <v>3313.13</v>
      </c>
    </row>
    <row r="7383" spans="1:4" ht="27">
      <c r="A7383" s="143">
        <v>101395</v>
      </c>
      <c r="B7383" s="144" t="s">
        <v>11805</v>
      </c>
      <c r="C7383" s="143" t="s">
        <v>127</v>
      </c>
      <c r="D7383" s="146">
        <v>3031.69</v>
      </c>
    </row>
    <row r="7384" spans="1:4" ht="27">
      <c r="A7384" s="143">
        <v>101396</v>
      </c>
      <c r="B7384" s="144" t="s">
        <v>11806</v>
      </c>
      <c r="C7384" s="143" t="s">
        <v>127</v>
      </c>
      <c r="D7384" s="146">
        <v>3391.08</v>
      </c>
    </row>
    <row r="7385" spans="1:4" ht="27">
      <c r="A7385" s="143">
        <v>101397</v>
      </c>
      <c r="B7385" s="144" t="s">
        <v>3282</v>
      </c>
      <c r="C7385" s="143" t="s">
        <v>127</v>
      </c>
      <c r="D7385" s="146">
        <v>3540.12</v>
      </c>
    </row>
    <row r="7386" spans="1:4" ht="27">
      <c r="A7386" s="143">
        <v>101398</v>
      </c>
      <c r="B7386" s="144" t="s">
        <v>11807</v>
      </c>
      <c r="C7386" s="143" t="s">
        <v>127</v>
      </c>
      <c r="D7386" s="146">
        <v>2346.3000000000002</v>
      </c>
    </row>
    <row r="7387" spans="1:4" ht="13.5">
      <c r="A7387" s="143">
        <v>101399</v>
      </c>
      <c r="B7387" s="144" t="s">
        <v>3283</v>
      </c>
      <c r="C7387" s="143" t="s">
        <v>127</v>
      </c>
      <c r="D7387" s="146">
        <v>3698.43</v>
      </c>
    </row>
    <row r="7388" spans="1:4" ht="27">
      <c r="A7388" s="143">
        <v>101400</v>
      </c>
      <c r="B7388" s="144" t="s">
        <v>11808</v>
      </c>
      <c r="C7388" s="143" t="s">
        <v>127</v>
      </c>
      <c r="D7388" s="146">
        <v>3698.43</v>
      </c>
    </row>
    <row r="7389" spans="1:4" ht="27">
      <c r="A7389" s="143">
        <v>101401</v>
      </c>
      <c r="B7389" s="144" t="s">
        <v>3285</v>
      </c>
      <c r="C7389" s="143" t="s">
        <v>127</v>
      </c>
      <c r="D7389" s="146">
        <v>4510.59</v>
      </c>
    </row>
    <row r="7390" spans="1:4" ht="27">
      <c r="A7390" s="143">
        <v>101402</v>
      </c>
      <c r="B7390" s="144" t="s">
        <v>3286</v>
      </c>
      <c r="C7390" s="143" t="s">
        <v>127</v>
      </c>
      <c r="D7390" s="146">
        <v>3555.41</v>
      </c>
    </row>
    <row r="7391" spans="1:4" ht="27">
      <c r="A7391" s="143">
        <v>101403</v>
      </c>
      <c r="B7391" s="144" t="s">
        <v>11795</v>
      </c>
      <c r="C7391" s="143" t="s">
        <v>127</v>
      </c>
      <c r="D7391" s="146">
        <v>22197.83</v>
      </c>
    </row>
    <row r="7392" spans="1:4" ht="27">
      <c r="A7392" s="143">
        <v>101404</v>
      </c>
      <c r="B7392" s="144" t="s">
        <v>3352</v>
      </c>
      <c r="C7392" s="143" t="s">
        <v>127</v>
      </c>
      <c r="D7392" s="146">
        <v>13795.11</v>
      </c>
    </row>
    <row r="7393" spans="1:4" ht="27">
      <c r="A7393" s="143">
        <v>101405</v>
      </c>
      <c r="B7393" s="144" t="s">
        <v>3353</v>
      </c>
      <c r="C7393" s="143" t="s">
        <v>127</v>
      </c>
      <c r="D7393" s="146">
        <v>13427.66</v>
      </c>
    </row>
    <row r="7394" spans="1:4" ht="13.5">
      <c r="A7394" s="143">
        <v>101407</v>
      </c>
      <c r="B7394" s="144" t="s">
        <v>3287</v>
      </c>
      <c r="C7394" s="143" t="s">
        <v>127</v>
      </c>
      <c r="D7394" s="146">
        <v>3445.34</v>
      </c>
    </row>
    <row r="7395" spans="1:4" ht="27">
      <c r="A7395" s="143">
        <v>101408</v>
      </c>
      <c r="B7395" s="144" t="s">
        <v>3288</v>
      </c>
      <c r="C7395" s="143" t="s">
        <v>127</v>
      </c>
      <c r="D7395" s="146">
        <v>3253.85</v>
      </c>
    </row>
    <row r="7396" spans="1:4" ht="27">
      <c r="A7396" s="143">
        <v>101409</v>
      </c>
      <c r="B7396" s="144" t="s">
        <v>11809</v>
      </c>
      <c r="C7396" s="143" t="s">
        <v>127</v>
      </c>
      <c r="D7396" s="146">
        <v>2753.69</v>
      </c>
    </row>
    <row r="7397" spans="1:4" ht="13.5">
      <c r="A7397" s="143">
        <v>101410</v>
      </c>
      <c r="B7397" s="144" t="s">
        <v>3335</v>
      </c>
      <c r="C7397" s="143" t="s">
        <v>127</v>
      </c>
      <c r="D7397" s="146">
        <v>3122.96</v>
      </c>
    </row>
    <row r="7398" spans="1:4" ht="27">
      <c r="A7398" s="143">
        <v>101411</v>
      </c>
      <c r="B7398" s="144" t="s">
        <v>11810</v>
      </c>
      <c r="C7398" s="143" t="s">
        <v>127</v>
      </c>
      <c r="D7398" s="146">
        <v>2399.77</v>
      </c>
    </row>
    <row r="7399" spans="1:4" ht="13.5">
      <c r="A7399" s="143">
        <v>101412</v>
      </c>
      <c r="B7399" s="144" t="s">
        <v>11811</v>
      </c>
      <c r="C7399" s="143" t="s">
        <v>127</v>
      </c>
      <c r="D7399" s="146">
        <v>3660.57</v>
      </c>
    </row>
    <row r="7400" spans="1:4" ht="13.5">
      <c r="A7400" s="143">
        <v>101413</v>
      </c>
      <c r="B7400" s="144" t="s">
        <v>3290</v>
      </c>
      <c r="C7400" s="143" t="s">
        <v>127</v>
      </c>
      <c r="D7400" s="146">
        <v>3351.77</v>
      </c>
    </row>
    <row r="7401" spans="1:4" ht="27">
      <c r="A7401" s="143">
        <v>101414</v>
      </c>
      <c r="B7401" s="144" t="s">
        <v>11812</v>
      </c>
      <c r="C7401" s="143" t="s">
        <v>127</v>
      </c>
      <c r="D7401" s="146">
        <v>3567.12</v>
      </c>
    </row>
    <row r="7402" spans="1:4" ht="27">
      <c r="A7402" s="143">
        <v>101415</v>
      </c>
      <c r="B7402" s="144" t="s">
        <v>11813</v>
      </c>
      <c r="C7402" s="143" t="s">
        <v>127</v>
      </c>
      <c r="D7402" s="146">
        <v>3706.89</v>
      </c>
    </row>
    <row r="7403" spans="1:4" ht="27">
      <c r="A7403" s="143">
        <v>101416</v>
      </c>
      <c r="B7403" s="144" t="s">
        <v>7662</v>
      </c>
      <c r="C7403" s="143" t="s">
        <v>127</v>
      </c>
      <c r="D7403" s="146">
        <v>3861.18</v>
      </c>
    </row>
    <row r="7404" spans="1:4" ht="27">
      <c r="A7404" s="143">
        <v>101417</v>
      </c>
      <c r="B7404" s="144" t="s">
        <v>11814</v>
      </c>
      <c r="C7404" s="143" t="s">
        <v>127</v>
      </c>
      <c r="D7404" s="146">
        <v>3265.02</v>
      </c>
    </row>
    <row r="7405" spans="1:4" ht="27">
      <c r="A7405" s="143">
        <v>101418</v>
      </c>
      <c r="B7405" s="144" t="s">
        <v>11815</v>
      </c>
      <c r="C7405" s="143" t="s">
        <v>127</v>
      </c>
      <c r="D7405" s="146">
        <v>2592.0700000000002</v>
      </c>
    </row>
    <row r="7406" spans="1:4" ht="27">
      <c r="A7406" s="143">
        <v>101419</v>
      </c>
      <c r="B7406" s="144" t="s">
        <v>11816</v>
      </c>
      <c r="C7406" s="143" t="s">
        <v>127</v>
      </c>
      <c r="D7406" s="146">
        <v>3853.85</v>
      </c>
    </row>
    <row r="7407" spans="1:4" ht="27">
      <c r="A7407" s="143">
        <v>101420</v>
      </c>
      <c r="B7407" s="144" t="s">
        <v>11817</v>
      </c>
      <c r="C7407" s="143" t="s">
        <v>127</v>
      </c>
      <c r="D7407" s="146">
        <v>2761.68</v>
      </c>
    </row>
    <row r="7408" spans="1:4" ht="27">
      <c r="A7408" s="143">
        <v>101421</v>
      </c>
      <c r="B7408" s="144" t="s">
        <v>11818</v>
      </c>
      <c r="C7408" s="143" t="s">
        <v>127</v>
      </c>
      <c r="D7408" s="146">
        <v>3609.62</v>
      </c>
    </row>
    <row r="7409" spans="1:4" ht="27">
      <c r="A7409" s="143">
        <v>101422</v>
      </c>
      <c r="B7409" s="144" t="s">
        <v>11819</v>
      </c>
      <c r="C7409" s="143" t="s">
        <v>127</v>
      </c>
      <c r="D7409" s="146">
        <v>2725.87</v>
      </c>
    </row>
    <row r="7410" spans="1:4" ht="27">
      <c r="A7410" s="143">
        <v>101423</v>
      </c>
      <c r="B7410" s="144" t="s">
        <v>11820</v>
      </c>
      <c r="C7410" s="143" t="s">
        <v>127</v>
      </c>
      <c r="D7410" s="146">
        <v>3081.1</v>
      </c>
    </row>
    <row r="7411" spans="1:4" ht="27">
      <c r="A7411" s="143">
        <v>101424</v>
      </c>
      <c r="B7411" s="144" t="s">
        <v>11821</v>
      </c>
      <c r="C7411" s="143" t="s">
        <v>127</v>
      </c>
      <c r="D7411" s="146">
        <v>3271.37</v>
      </c>
    </row>
    <row r="7412" spans="1:4" ht="13.5">
      <c r="A7412" s="143">
        <v>101425</v>
      </c>
      <c r="B7412" s="144" t="s">
        <v>11822</v>
      </c>
      <c r="C7412" s="143" t="s">
        <v>127</v>
      </c>
      <c r="D7412" s="146">
        <v>1806.66</v>
      </c>
    </row>
    <row r="7413" spans="1:4" ht="27">
      <c r="A7413" s="143">
        <v>101426</v>
      </c>
      <c r="B7413" s="144" t="s">
        <v>11823</v>
      </c>
      <c r="C7413" s="143" t="s">
        <v>127</v>
      </c>
      <c r="D7413" s="146">
        <v>2999.89</v>
      </c>
    </row>
    <row r="7414" spans="1:4" ht="27">
      <c r="A7414" s="143">
        <v>101427</v>
      </c>
      <c r="B7414" s="144" t="s">
        <v>3303</v>
      </c>
      <c r="C7414" s="143" t="s">
        <v>127</v>
      </c>
      <c r="D7414" s="146">
        <v>2675.58</v>
      </c>
    </row>
    <row r="7415" spans="1:4" ht="27">
      <c r="A7415" s="143">
        <v>101428</v>
      </c>
      <c r="B7415" s="144" t="s">
        <v>11824</v>
      </c>
      <c r="C7415" s="143" t="s">
        <v>127</v>
      </c>
      <c r="D7415" s="146">
        <v>2607.29</v>
      </c>
    </row>
    <row r="7416" spans="1:4" ht="40.5">
      <c r="A7416" s="143">
        <v>101429</v>
      </c>
      <c r="B7416" s="144" t="s">
        <v>11825</v>
      </c>
      <c r="C7416" s="143" t="s">
        <v>127</v>
      </c>
      <c r="D7416" s="146">
        <v>2776.68</v>
      </c>
    </row>
    <row r="7417" spans="1:4" ht="27">
      <c r="A7417" s="143">
        <v>101430</v>
      </c>
      <c r="B7417" s="144" t="s">
        <v>11826</v>
      </c>
      <c r="C7417" s="143" t="s">
        <v>127</v>
      </c>
      <c r="D7417" s="146">
        <v>3126.35</v>
      </c>
    </row>
    <row r="7418" spans="1:4" ht="27">
      <c r="A7418" s="143">
        <v>101431</v>
      </c>
      <c r="B7418" s="144" t="s">
        <v>3306</v>
      </c>
      <c r="C7418" s="143" t="s">
        <v>127</v>
      </c>
      <c r="D7418" s="146">
        <v>3361.09</v>
      </c>
    </row>
    <row r="7419" spans="1:4" ht="27">
      <c r="A7419" s="143">
        <v>101432</v>
      </c>
      <c r="B7419" s="144" t="s">
        <v>11827</v>
      </c>
      <c r="C7419" s="143" t="s">
        <v>127</v>
      </c>
      <c r="D7419" s="146">
        <v>2626.04</v>
      </c>
    </row>
    <row r="7420" spans="1:4" ht="27">
      <c r="A7420" s="143">
        <v>101433</v>
      </c>
      <c r="B7420" s="144" t="s">
        <v>3308</v>
      </c>
      <c r="C7420" s="143" t="s">
        <v>127</v>
      </c>
      <c r="D7420" s="146">
        <v>2636.49</v>
      </c>
    </row>
    <row r="7421" spans="1:4" ht="27">
      <c r="A7421" s="143">
        <v>101434</v>
      </c>
      <c r="B7421" s="144" t="s">
        <v>11828</v>
      </c>
      <c r="C7421" s="143" t="s">
        <v>127</v>
      </c>
      <c r="D7421" s="146">
        <v>3084.61</v>
      </c>
    </row>
    <row r="7422" spans="1:4" ht="27">
      <c r="A7422" s="143">
        <v>101435</v>
      </c>
      <c r="B7422" s="144" t="s">
        <v>11829</v>
      </c>
      <c r="C7422" s="143" t="s">
        <v>127</v>
      </c>
      <c r="D7422" s="146">
        <v>2733.86</v>
      </c>
    </row>
    <row r="7423" spans="1:4" ht="27">
      <c r="A7423" s="143">
        <v>101436</v>
      </c>
      <c r="B7423" s="144" t="s">
        <v>3310</v>
      </c>
      <c r="C7423" s="143" t="s">
        <v>127</v>
      </c>
      <c r="D7423" s="146">
        <v>2304.9299999999998</v>
      </c>
    </row>
    <row r="7424" spans="1:4" ht="27">
      <c r="A7424" s="143">
        <v>101437</v>
      </c>
      <c r="B7424" s="144" t="s">
        <v>11830</v>
      </c>
      <c r="C7424" s="143" t="s">
        <v>127</v>
      </c>
      <c r="D7424" s="146">
        <v>3167.34</v>
      </c>
    </row>
    <row r="7425" spans="1:4" ht="27">
      <c r="A7425" s="143">
        <v>101438</v>
      </c>
      <c r="B7425" s="144" t="s">
        <v>3312</v>
      </c>
      <c r="C7425" s="143" t="s">
        <v>127</v>
      </c>
      <c r="D7425" s="146">
        <v>3721.92</v>
      </c>
    </row>
    <row r="7426" spans="1:4" ht="27">
      <c r="A7426" s="143">
        <v>101439</v>
      </c>
      <c r="B7426" s="144" t="s">
        <v>3313</v>
      </c>
      <c r="C7426" s="143" t="s">
        <v>127</v>
      </c>
      <c r="D7426" s="146">
        <v>2912.79</v>
      </c>
    </row>
    <row r="7427" spans="1:4" ht="40.5">
      <c r="A7427" s="143">
        <v>101440</v>
      </c>
      <c r="B7427" s="144" t="s">
        <v>11831</v>
      </c>
      <c r="C7427" s="143" t="s">
        <v>127</v>
      </c>
      <c r="D7427" s="146">
        <v>3246.55</v>
      </c>
    </row>
    <row r="7428" spans="1:4" ht="27">
      <c r="A7428" s="143">
        <v>101441</v>
      </c>
      <c r="B7428" s="144" t="s">
        <v>3315</v>
      </c>
      <c r="C7428" s="143" t="s">
        <v>127</v>
      </c>
      <c r="D7428" s="146">
        <v>2729.86</v>
      </c>
    </row>
    <row r="7429" spans="1:4" ht="27">
      <c r="A7429" s="143">
        <v>101442</v>
      </c>
      <c r="B7429" s="144" t="s">
        <v>11832</v>
      </c>
      <c r="C7429" s="143" t="s">
        <v>127</v>
      </c>
      <c r="D7429" s="146">
        <v>2749.67</v>
      </c>
    </row>
    <row r="7430" spans="1:4" ht="40.5">
      <c r="A7430" s="143">
        <v>101443</v>
      </c>
      <c r="B7430" s="144" t="s">
        <v>3514</v>
      </c>
      <c r="C7430" s="143" t="s">
        <v>127</v>
      </c>
      <c r="D7430" s="146">
        <v>2890.04</v>
      </c>
    </row>
    <row r="7431" spans="1:4" ht="13.5">
      <c r="A7431" s="143">
        <v>101444</v>
      </c>
      <c r="B7431" s="144" t="s">
        <v>3318</v>
      </c>
      <c r="C7431" s="143" t="s">
        <v>127</v>
      </c>
      <c r="D7431" s="146">
        <v>3567.12</v>
      </c>
    </row>
    <row r="7432" spans="1:4" ht="13.5">
      <c r="A7432" s="143">
        <v>101445</v>
      </c>
      <c r="B7432" s="144" t="s">
        <v>3319</v>
      </c>
      <c r="C7432" s="143" t="s">
        <v>127</v>
      </c>
      <c r="D7432" s="146">
        <v>3577.6</v>
      </c>
    </row>
    <row r="7433" spans="1:4" ht="13.5">
      <c r="A7433" s="143">
        <v>101446</v>
      </c>
      <c r="B7433" s="144" t="s">
        <v>3320</v>
      </c>
      <c r="C7433" s="143" t="s">
        <v>127</v>
      </c>
      <c r="D7433" s="146">
        <v>3784.97</v>
      </c>
    </row>
    <row r="7434" spans="1:4" ht="27">
      <c r="A7434" s="143">
        <v>101447</v>
      </c>
      <c r="B7434" s="144" t="s">
        <v>3321</v>
      </c>
      <c r="C7434" s="143" t="s">
        <v>127</v>
      </c>
      <c r="D7434" s="146">
        <v>3708.47</v>
      </c>
    </row>
    <row r="7435" spans="1:4" ht="27">
      <c r="A7435" s="143">
        <v>101448</v>
      </c>
      <c r="B7435" s="144" t="s">
        <v>3322</v>
      </c>
      <c r="C7435" s="143" t="s">
        <v>127</v>
      </c>
      <c r="D7435" s="146">
        <v>3784.97</v>
      </c>
    </row>
    <row r="7436" spans="1:4" ht="27">
      <c r="A7436" s="143">
        <v>101449</v>
      </c>
      <c r="B7436" s="144" t="s">
        <v>11833</v>
      </c>
      <c r="C7436" s="143" t="s">
        <v>127</v>
      </c>
      <c r="D7436" s="146">
        <v>2631.7</v>
      </c>
    </row>
    <row r="7437" spans="1:4" ht="13.5">
      <c r="A7437" s="143">
        <v>101450</v>
      </c>
      <c r="B7437" s="144" t="s">
        <v>3324</v>
      </c>
      <c r="C7437" s="143" t="s">
        <v>127</v>
      </c>
      <c r="D7437" s="146">
        <v>2426.31</v>
      </c>
    </row>
    <row r="7438" spans="1:4" ht="13.5">
      <c r="A7438" s="143">
        <v>101451</v>
      </c>
      <c r="B7438" s="144" t="s">
        <v>3325</v>
      </c>
      <c r="C7438" s="143" t="s">
        <v>127</v>
      </c>
      <c r="D7438" s="146">
        <v>3561.88</v>
      </c>
    </row>
    <row r="7439" spans="1:4" ht="27">
      <c r="A7439" s="143">
        <v>101452</v>
      </c>
      <c r="B7439" s="144" t="s">
        <v>11834</v>
      </c>
      <c r="C7439" s="143" t="s">
        <v>127</v>
      </c>
      <c r="D7439" s="146">
        <v>2878.45</v>
      </c>
    </row>
    <row r="7440" spans="1:4" ht="13.5">
      <c r="A7440" s="143">
        <v>101453</v>
      </c>
      <c r="B7440" s="144" t="s">
        <v>3327</v>
      </c>
      <c r="C7440" s="143" t="s">
        <v>127</v>
      </c>
      <c r="D7440" s="146">
        <v>3716.75</v>
      </c>
    </row>
    <row r="7441" spans="1:4" ht="27">
      <c r="A7441" s="143">
        <v>101454</v>
      </c>
      <c r="B7441" s="144" t="s">
        <v>11835</v>
      </c>
      <c r="C7441" s="143" t="s">
        <v>127</v>
      </c>
      <c r="D7441" s="146">
        <v>4178.88</v>
      </c>
    </row>
    <row r="7442" spans="1:4" ht="27">
      <c r="A7442" s="143">
        <v>101455</v>
      </c>
      <c r="B7442" s="144" t="s">
        <v>3328</v>
      </c>
      <c r="C7442" s="143" t="s">
        <v>127</v>
      </c>
      <c r="D7442" s="146">
        <v>3540.12</v>
      </c>
    </row>
    <row r="7443" spans="1:4" ht="27">
      <c r="A7443" s="143">
        <v>101456</v>
      </c>
      <c r="B7443" s="144" t="s">
        <v>11836</v>
      </c>
      <c r="C7443" s="143" t="s">
        <v>127</v>
      </c>
      <c r="D7443" s="146">
        <v>3924.95</v>
      </c>
    </row>
    <row r="7444" spans="1:4" ht="27">
      <c r="A7444" s="143">
        <v>101457</v>
      </c>
      <c r="B7444" s="144" t="s">
        <v>11837</v>
      </c>
      <c r="C7444" s="143" t="s">
        <v>127</v>
      </c>
      <c r="D7444" s="146">
        <v>4222.0600000000004</v>
      </c>
    </row>
    <row r="7445" spans="1:4" ht="13.5">
      <c r="A7445" s="143">
        <v>101458</v>
      </c>
      <c r="B7445" s="144" t="s">
        <v>11838</v>
      </c>
      <c r="C7445" s="143" t="s">
        <v>127</v>
      </c>
      <c r="D7445" s="146">
        <v>3508.75</v>
      </c>
    </row>
    <row r="7446" spans="1:4" ht="13.5">
      <c r="A7446" s="143">
        <v>101459</v>
      </c>
      <c r="B7446" s="144" t="s">
        <v>3333</v>
      </c>
      <c r="C7446" s="143" t="s">
        <v>127</v>
      </c>
      <c r="D7446" s="146">
        <v>3202.97</v>
      </c>
    </row>
    <row r="7447" spans="1:4" ht="13.5">
      <c r="A7447" s="143">
        <v>101460</v>
      </c>
      <c r="B7447" s="144" t="s">
        <v>7643</v>
      </c>
      <c r="C7447" s="143" t="s">
        <v>127</v>
      </c>
      <c r="D7447" s="146">
        <v>2858.93</v>
      </c>
    </row>
    <row r="7448" spans="1:4" ht="27">
      <c r="A7448" s="143" t="s">
        <v>4848</v>
      </c>
      <c r="B7448" s="144" t="s">
        <v>3218</v>
      </c>
      <c r="C7448" s="143" t="s">
        <v>12</v>
      </c>
      <c r="D7448" s="146">
        <f>'COMPOSIÇÕES TOTAIS'!H3</f>
        <v>5.41</v>
      </c>
    </row>
    <row r="7449" spans="1:4" ht="40.5">
      <c r="A7449" s="143" t="s">
        <v>8223</v>
      </c>
      <c r="B7449" s="144" t="s">
        <v>8231</v>
      </c>
      <c r="C7449" s="143" t="s">
        <v>10</v>
      </c>
      <c r="D7449" s="146">
        <f>'COMPOSIÇÕES TOTAIS'!H19</f>
        <v>38.11</v>
      </c>
    </row>
    <row r="7450" spans="1:4" ht="40.5">
      <c r="A7450" s="143" t="s">
        <v>8227</v>
      </c>
      <c r="B7450" s="144" t="s">
        <v>8228</v>
      </c>
      <c r="C7450" s="143" t="s">
        <v>14</v>
      </c>
      <c r="D7450" s="146">
        <f>'COMPOSIÇÕES TOTAIS'!H39</f>
        <v>77.12</v>
      </c>
    </row>
    <row r="7451" spans="1:4" ht="40.5">
      <c r="A7451" s="143" t="s">
        <v>8236</v>
      </c>
      <c r="B7451" s="144" t="s">
        <v>8238</v>
      </c>
      <c r="C7451" s="143" t="s">
        <v>14</v>
      </c>
      <c r="D7451" s="146">
        <f>'COMPOSIÇÕES TOTAIS'!H55</f>
        <v>195.57</v>
      </c>
    </row>
    <row r="7452" spans="1:4" ht="27">
      <c r="A7452" s="143" t="s">
        <v>8237</v>
      </c>
      <c r="B7452" s="144" t="s">
        <v>8239</v>
      </c>
      <c r="C7452" s="143" t="s">
        <v>11</v>
      </c>
      <c r="D7452" s="146">
        <f>'COMPOSIÇÕES TOTAIS'!H72</f>
        <v>40.28</v>
      </c>
    </row>
    <row r="7453" spans="1:4" ht="27">
      <c r="A7453" s="143" t="s">
        <v>8240</v>
      </c>
      <c r="B7453" s="144" t="s">
        <v>8241</v>
      </c>
      <c r="C7453" s="143" t="s">
        <v>10</v>
      </c>
      <c r="D7453" s="146">
        <f>'COMPOSIÇÕES TOTAIS'!H88</f>
        <v>1.23</v>
      </c>
    </row>
    <row r="7454" spans="1:4" ht="27">
      <c r="A7454" s="143" t="s">
        <v>8242</v>
      </c>
      <c r="B7454" s="144" t="s">
        <v>7711</v>
      </c>
      <c r="C7454" s="143" t="s">
        <v>10</v>
      </c>
      <c r="D7454" s="146">
        <f>'COMPOSIÇÕES TOTAIS'!H104</f>
        <v>1.53</v>
      </c>
    </row>
    <row r="7455" spans="1:4" ht="67.5">
      <c r="A7455" s="143" t="s">
        <v>8243</v>
      </c>
      <c r="B7455" s="144" t="s">
        <v>8252</v>
      </c>
      <c r="C7455" s="143" t="s">
        <v>11</v>
      </c>
      <c r="D7455" s="146">
        <f>'COMPOSIÇÕES TOTAIS'!H120</f>
        <v>629.24</v>
      </c>
    </row>
    <row r="7456" spans="1:4" ht="40.5">
      <c r="A7456" s="143" t="s">
        <v>12873</v>
      </c>
      <c r="B7456" s="144" t="s">
        <v>6093</v>
      </c>
      <c r="C7456" s="143" t="s">
        <v>13</v>
      </c>
      <c r="D7456" s="146">
        <f>'COMPOSIÇÕES TOTAIS'!H138</f>
        <v>14.93</v>
      </c>
    </row>
  </sheetData>
  <mergeCells count="3">
    <mergeCell ref="A1:D1"/>
    <mergeCell ref="A2:D2"/>
    <mergeCell ref="A3:D3"/>
  </mergeCells>
  <pageMargins left="0.78740157480314965" right="0.78740157480314965" top="0.98425196850393704" bottom="0.98425196850393704" header="0.51181102362204722" footer="0.51181102362204722"/>
  <pageSetup scale="85" fitToHeight="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6</vt:i4>
      </vt:variant>
    </vt:vector>
  </HeadingPairs>
  <TitlesOfParts>
    <vt:vector size="13" baseType="lpstr">
      <vt:lpstr>COTAÇÕES</vt:lpstr>
      <vt:lpstr>PLANILHA ORCAMENTARIA</vt:lpstr>
      <vt:lpstr>CRONOGRAMA ALAMBRADO</vt:lpstr>
      <vt:lpstr>BDI</vt:lpstr>
      <vt:lpstr>COMPOSIÇÕES TOTAIS</vt:lpstr>
      <vt:lpstr>INSUMOS 06_22</vt:lpstr>
      <vt:lpstr>SERVIÇOS 06_22</vt:lpstr>
      <vt:lpstr>BDI!Area_de_impressao</vt:lpstr>
      <vt:lpstr>'COMPOSIÇÕES TOTAIS'!Area_de_impressao</vt:lpstr>
      <vt:lpstr>'CRONOGRAMA ALAMBRADO'!Area_de_impressao</vt:lpstr>
      <vt:lpstr>'PLANILHA ORCAMENTARIA'!Area_de_impressao</vt:lpstr>
      <vt:lpstr>'SERVIÇOS 06_22'!Area_de_impressao</vt:lpstr>
      <vt:lpstr>'PLANILHA ORCAMENTARIA'!Titulos_de_impressao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M.Pinto</dc:creator>
  <cp:lastModifiedBy>Aline Arantes Correa</cp:lastModifiedBy>
  <cp:lastPrinted>2022-10-20T20:18:04Z</cp:lastPrinted>
  <dcterms:created xsi:type="dcterms:W3CDTF">2016-12-14T12:35:12Z</dcterms:created>
  <dcterms:modified xsi:type="dcterms:W3CDTF">2022-11-04T11:52:12Z</dcterms:modified>
</cp:coreProperties>
</file>