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ronograma Fisico Financeiro" sheetId="7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24" i="7"/>
  <c r="E23"/>
  <c r="E22"/>
  <c r="E21"/>
  <c r="K21" s="1"/>
  <c r="E20"/>
  <c r="E19"/>
  <c r="K19" s="1"/>
  <c r="E18"/>
  <c r="E17"/>
  <c r="K17" s="1"/>
  <c r="E16"/>
  <c r="E15"/>
  <c r="I15" s="1"/>
  <c r="E14"/>
  <c r="E13"/>
  <c r="I13" s="1"/>
  <c r="E12"/>
  <c r="E11"/>
  <c r="G11" s="1"/>
  <c r="E10"/>
  <c r="E24" s="1"/>
  <c r="F21" l="1"/>
  <c r="F19"/>
  <c r="F17"/>
  <c r="F15"/>
  <c r="F13"/>
  <c r="F11"/>
  <c r="F12"/>
  <c r="F14"/>
  <c r="F16"/>
  <c r="F18"/>
  <c r="F20"/>
  <c r="F22"/>
  <c r="G10"/>
  <c r="I12"/>
  <c r="I14"/>
  <c r="I16"/>
  <c r="K18"/>
  <c r="K24" s="1"/>
  <c r="L24" s="1"/>
  <c r="K20"/>
  <c r="K22"/>
  <c r="F23"/>
  <c r="I23"/>
  <c r="F10"/>
  <c r="F24" s="1"/>
  <c r="G23"/>
  <c r="I24" l="1"/>
  <c r="J24" s="1"/>
  <c r="G24"/>
  <c r="K25" l="1"/>
  <c r="L25" s="1"/>
  <c r="I25"/>
  <c r="J25" s="1"/>
  <c r="G25"/>
  <c r="H25" s="1"/>
  <c r="H24"/>
</calcChain>
</file>

<file path=xl/sharedStrings.xml><?xml version="1.0" encoding="utf-8"?>
<sst xmlns="http://schemas.openxmlformats.org/spreadsheetml/2006/main" count="73" uniqueCount="60">
  <si>
    <r>
      <t xml:space="preserve">                                              </t>
    </r>
    <r>
      <rPr>
        <b/>
        <sz val="14"/>
        <color indexed="8"/>
        <rFont val="Calibri"/>
        <family val="2"/>
      </rPr>
      <t>CRONOGRAMA FISICO FINANCEIRO</t>
    </r>
  </si>
  <si>
    <t>Obra:</t>
  </si>
  <si>
    <t>Local:</t>
  </si>
  <si>
    <t>Endereços</t>
  </si>
  <si>
    <t>Diversos conforme relacionado</t>
  </si>
  <si>
    <t>Extensão:</t>
  </si>
  <si>
    <t>Municipio</t>
  </si>
  <si>
    <t>Varzea Grande-MT</t>
  </si>
  <si>
    <t>ITENS</t>
  </si>
  <si>
    <t>DESCRIMINAÇAO</t>
  </si>
  <si>
    <t>VALOR</t>
  </si>
  <si>
    <t>%</t>
  </si>
  <si>
    <t>30 DIAS</t>
  </si>
  <si>
    <t>60 DIAS</t>
  </si>
  <si>
    <t>1.1</t>
  </si>
  <si>
    <t>1.2</t>
  </si>
  <si>
    <t>1.3</t>
  </si>
  <si>
    <t>1.4</t>
  </si>
  <si>
    <t>TOTAL ACUMULADO</t>
  </si>
  <si>
    <t>ENG. CIVIL RESPONSÁVEL</t>
  </si>
  <si>
    <t xml:space="preserve">Zona Urbana </t>
  </si>
  <si>
    <t>FORNECIMENTO DE MÃO DE OBRA PARA EXECUÇÃO DE MEIO FIO E SARJETA</t>
  </si>
  <si>
    <t>Diversas conforme relacionado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</si>
  <si>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</si>
  <si>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</si>
  <si>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</si>
  <si>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</si>
  <si>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</si>
  <si>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</si>
  <si>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</si>
  <si>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</si>
  <si>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</si>
  <si>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RUA LIVINO ALBANO</t>
  </si>
  <si>
    <t>RUA CEL. NORBERTO DE BARROS</t>
  </si>
  <si>
    <t>AV. "B"</t>
  </si>
  <si>
    <t>RUA PAPA JOÃO PAULO</t>
  </si>
  <si>
    <t>RUA GOV. SAMPAIO RIOS</t>
  </si>
  <si>
    <t>RUA "121"</t>
  </si>
  <si>
    <t>RUA "142"</t>
  </si>
  <si>
    <t>RUA "140"</t>
  </si>
  <si>
    <t>RUA ITATIAIA</t>
  </si>
  <si>
    <t>RUA "D"</t>
  </si>
  <si>
    <t>RUA MARECHAL OZÓRIO</t>
  </si>
  <si>
    <t>RUA "E"</t>
  </si>
  <si>
    <t>BAIRRO</t>
  </si>
  <si>
    <t>COSTA VERDE</t>
  </si>
  <si>
    <t>VITÓRIA RÉGIA</t>
  </si>
  <si>
    <t>COHAB C. REI</t>
  </si>
  <si>
    <t>COHAB C. REI/LAGOA DO JACARÉ</t>
  </si>
  <si>
    <t>JARDIM ELDORADO</t>
  </si>
  <si>
    <t>JARDIM PAULA II</t>
  </si>
  <si>
    <t>LOGRADOURO</t>
  </si>
  <si>
    <t>COMP. (ML)</t>
  </si>
  <si>
    <t>RUA CARLOS GARDEL</t>
  </si>
  <si>
    <t>1.14</t>
  </si>
  <si>
    <t>Av. 31 DE MARÇO</t>
  </si>
  <si>
    <t>VÁRIOS</t>
  </si>
  <si>
    <t>90 DIAS</t>
  </si>
  <si>
    <t>TOTAIS</t>
  </si>
  <si>
    <t>Varzea Grande-MT, 10  de Fevereiro de 2.017.</t>
  </si>
</sst>
</file>

<file path=xl/styles.xml><?xml version="1.0" encoding="utf-8"?>
<styleSheet xmlns="http://schemas.openxmlformats.org/spreadsheetml/2006/main">
  <numFmts count="6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&quot;R$&quot;\ #,##0.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color indexed="8"/>
      <name val="Calibri"/>
      <family val="2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12" xfId="3" applyFont="1" applyFill="1" applyBorder="1" applyAlignment="1">
      <alignment horizontal="left" vertical="center"/>
    </xf>
    <xf numFmtId="0" fontId="2" fillId="2" borderId="25" xfId="3" applyFont="1" applyFill="1" applyBorder="1" applyAlignment="1">
      <alignment horizontal="left" vertical="center"/>
    </xf>
    <xf numFmtId="4" fontId="18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7" fontId="14" fillId="2" borderId="9" xfId="8" applyNumberFormat="1" applyFont="1" applyFill="1" applyBorder="1" applyAlignment="1">
      <alignment horizontal="center" vertical="center" wrapText="1"/>
    </xf>
    <xf numFmtId="7" fontId="17" fillId="0" borderId="9" xfId="0" applyNumberFormat="1" applyFont="1" applyBorder="1" applyAlignment="1">
      <alignment vertical="center"/>
    </xf>
    <xf numFmtId="0" fontId="2" fillId="2" borderId="13" xfId="3" applyFont="1" applyFill="1" applyBorder="1" applyAlignment="1">
      <alignment horizontal="left" vertical="center"/>
    </xf>
    <xf numFmtId="0" fontId="15" fillId="0" borderId="12" xfId="8" applyNumberFormat="1" applyFont="1" applyBorder="1" applyAlignment="1">
      <alignment horizontal="center" vertical="center"/>
    </xf>
    <xf numFmtId="9" fontId="15" fillId="2" borderId="11" xfId="5" applyFont="1" applyFill="1" applyBorder="1" applyAlignment="1">
      <alignment horizontal="center" vertical="center"/>
    </xf>
    <xf numFmtId="9" fontId="15" fillId="2" borderId="21" xfId="5" applyFont="1" applyFill="1" applyBorder="1" applyAlignment="1">
      <alignment horizontal="center" vertical="center"/>
    </xf>
    <xf numFmtId="165" fontId="16" fillId="2" borderId="9" xfId="8" applyNumberFormat="1" applyFont="1" applyFill="1" applyBorder="1" applyAlignment="1">
      <alignment horizontal="center" vertical="center" wrapText="1"/>
    </xf>
    <xf numFmtId="9" fontId="14" fillId="2" borderId="34" xfId="5" applyFont="1" applyFill="1" applyBorder="1" applyAlignment="1">
      <alignment horizontal="center" vertical="center" wrapText="1"/>
    </xf>
    <xf numFmtId="9" fontId="15" fillId="2" borderId="34" xfId="5" applyFont="1" applyFill="1" applyBorder="1" applyAlignment="1">
      <alignment horizontal="center" vertical="center"/>
    </xf>
    <xf numFmtId="9" fontId="15" fillId="3" borderId="11" xfId="5" applyFont="1" applyFill="1" applyBorder="1" applyAlignment="1">
      <alignment horizontal="center" vertical="center"/>
    </xf>
    <xf numFmtId="166" fontId="15" fillId="2" borderId="12" xfId="7" applyNumberFormat="1" applyFont="1" applyFill="1" applyBorder="1" applyAlignment="1">
      <alignment horizontal="center" vertical="center"/>
    </xf>
    <xf numFmtId="166" fontId="15" fillId="2" borderId="27" xfId="7" applyNumberFormat="1" applyFont="1" applyFill="1" applyBorder="1" applyAlignment="1">
      <alignment horizontal="center" vertical="center"/>
    </xf>
    <xf numFmtId="166" fontId="15" fillId="3" borderId="12" xfId="7" applyNumberFormat="1" applyFont="1" applyFill="1" applyBorder="1" applyAlignment="1">
      <alignment horizontal="center" vertical="center"/>
    </xf>
    <xf numFmtId="166" fontId="15" fillId="2" borderId="32" xfId="7" applyNumberFormat="1" applyFont="1" applyFill="1" applyBorder="1" applyAlignment="1">
      <alignment horizontal="center" vertical="center"/>
    </xf>
    <xf numFmtId="166" fontId="15" fillId="2" borderId="23" xfId="7" applyNumberFormat="1" applyFont="1" applyFill="1" applyBorder="1" applyAlignment="1">
      <alignment horizontal="center" vertical="center"/>
    </xf>
    <xf numFmtId="166" fontId="15" fillId="4" borderId="29" xfId="7" applyNumberFormat="1" applyFont="1" applyFill="1" applyBorder="1" applyAlignment="1">
      <alignment horizontal="center" vertical="center"/>
    </xf>
    <xf numFmtId="9" fontId="15" fillId="4" borderId="31" xfId="5" applyFont="1" applyFill="1" applyBorder="1" applyAlignment="1">
      <alignment horizontal="center" vertical="center"/>
    </xf>
    <xf numFmtId="166" fontId="15" fillId="5" borderId="16" xfId="8" applyNumberFormat="1" applyFont="1" applyFill="1" applyBorder="1" applyAlignment="1">
      <alignment horizontal="center" vertical="center"/>
    </xf>
    <xf numFmtId="9" fontId="15" fillId="5" borderId="19" xfId="5" applyFont="1" applyFill="1" applyBorder="1" applyAlignment="1">
      <alignment horizontal="center" vertical="center"/>
    </xf>
    <xf numFmtId="0" fontId="15" fillId="0" borderId="13" xfId="8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/>
    </xf>
    <xf numFmtId="7" fontId="14" fillId="2" borderId="14" xfId="8" applyNumberFormat="1" applyFont="1" applyFill="1" applyBorder="1" applyAlignment="1">
      <alignment horizontal="center" vertical="center" wrapText="1"/>
    </xf>
    <xf numFmtId="9" fontId="14" fillId="2" borderId="33" xfId="5" applyFont="1" applyFill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3" fillId="0" borderId="18" xfId="1" applyBorder="1"/>
    <xf numFmtId="9" fontId="3" fillId="0" borderId="33" xfId="5" applyFont="1" applyBorder="1"/>
    <xf numFmtId="9" fontId="2" fillId="2" borderId="31" xfId="5" applyFont="1" applyFill="1" applyBorder="1" applyAlignment="1">
      <alignment horizontal="center" vertical="center"/>
    </xf>
    <xf numFmtId="166" fontId="3" fillId="0" borderId="15" xfId="1" applyNumberFormat="1" applyBorder="1"/>
    <xf numFmtId="9" fontId="3" fillId="0" borderId="26" xfId="5" applyFont="1" applyBorder="1"/>
    <xf numFmtId="166" fontId="15" fillId="5" borderId="29" xfId="8" applyNumberFormat="1" applyFont="1" applyFill="1" applyBorder="1" applyAlignment="1">
      <alignment horizontal="center" vertical="center"/>
    </xf>
    <xf numFmtId="9" fontId="15" fillId="5" borderId="31" xfId="5" applyFont="1" applyFill="1" applyBorder="1" applyAlignment="1">
      <alignment horizontal="center" vertical="center"/>
    </xf>
    <xf numFmtId="0" fontId="3" fillId="0" borderId="43" xfId="1" applyBorder="1"/>
    <xf numFmtId="9" fontId="3" fillId="0" borderId="38" xfId="5" applyFont="1" applyBorder="1"/>
    <xf numFmtId="166" fontId="15" fillId="2" borderId="13" xfId="7" applyNumberFormat="1" applyFont="1" applyFill="1" applyBorder="1" applyAlignment="1">
      <alignment horizontal="center" vertical="center"/>
    </xf>
    <xf numFmtId="166" fontId="15" fillId="3" borderId="15" xfId="7" applyNumberFormat="1" applyFont="1" applyFill="1" applyBorder="1" applyAlignment="1">
      <alignment horizontal="center" vertical="center"/>
    </xf>
    <xf numFmtId="9" fontId="15" fillId="3" borderId="26" xfId="5" applyFont="1" applyFill="1" applyBorder="1" applyAlignment="1">
      <alignment horizontal="center" vertical="center"/>
    </xf>
    <xf numFmtId="166" fontId="15" fillId="3" borderId="25" xfId="7" applyNumberFormat="1" applyFont="1" applyFill="1" applyBorder="1" applyAlignment="1">
      <alignment horizontal="center" vertical="center"/>
    </xf>
    <xf numFmtId="9" fontId="15" fillId="3" borderId="22" xfId="5" applyFont="1" applyFill="1" applyBorder="1" applyAlignment="1">
      <alignment horizontal="center" vertical="center"/>
    </xf>
    <xf numFmtId="9" fontId="15" fillId="2" borderId="35" xfId="5" applyFont="1" applyFill="1" applyBorder="1" applyAlignment="1">
      <alignment horizontal="center" vertical="center"/>
    </xf>
    <xf numFmtId="9" fontId="15" fillId="2" borderId="33" xfId="5" applyFont="1" applyFill="1" applyBorder="1" applyAlignment="1">
      <alignment horizontal="center" vertical="center"/>
    </xf>
    <xf numFmtId="166" fontId="15" fillId="3" borderId="29" xfId="7" applyNumberFormat="1" applyFont="1" applyFill="1" applyBorder="1" applyAlignment="1">
      <alignment horizontal="center" vertical="center"/>
    </xf>
    <xf numFmtId="9" fontId="15" fillId="3" borderId="31" xfId="5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166" fontId="15" fillId="2" borderId="15" xfId="7" applyNumberFormat="1" applyFont="1" applyFill="1" applyBorder="1" applyAlignment="1">
      <alignment horizontal="center" vertical="center"/>
    </xf>
    <xf numFmtId="9" fontId="15" fillId="2" borderId="26" xfId="5" applyFont="1" applyFill="1" applyBorder="1" applyAlignment="1">
      <alignment horizontal="center" vertical="center"/>
    </xf>
    <xf numFmtId="166" fontId="15" fillId="2" borderId="25" xfId="7" applyNumberFormat="1" applyFont="1" applyFill="1" applyBorder="1" applyAlignment="1">
      <alignment horizontal="center" vertical="center"/>
    </xf>
    <xf numFmtId="9" fontId="15" fillId="2" borderId="22" xfId="5" applyFont="1" applyFill="1" applyBorder="1" applyAlignment="1">
      <alignment horizontal="center" vertical="center"/>
    </xf>
    <xf numFmtId="166" fontId="15" fillId="3" borderId="44" xfId="7" applyNumberFormat="1" applyFont="1" applyFill="1" applyBorder="1" applyAlignment="1">
      <alignment horizontal="center" vertical="center"/>
    </xf>
    <xf numFmtId="9" fontId="15" fillId="3" borderId="19" xfId="5" applyFont="1" applyFill="1" applyBorder="1" applyAlignment="1">
      <alignment horizontal="center" vertical="center"/>
    </xf>
    <xf numFmtId="166" fontId="15" fillId="2" borderId="43" xfId="7" applyNumberFormat="1" applyFont="1" applyFill="1" applyBorder="1" applyAlignment="1">
      <alignment horizontal="center" vertical="center"/>
    </xf>
    <xf numFmtId="9" fontId="15" fillId="2" borderId="38" xfId="5" applyFont="1" applyFill="1" applyBorder="1" applyAlignment="1">
      <alignment horizontal="center" vertical="center"/>
    </xf>
    <xf numFmtId="0" fontId="6" fillId="0" borderId="17" xfId="3" applyFont="1" applyBorder="1" applyAlignment="1">
      <alignment horizontal="left" vertical="center"/>
    </xf>
    <xf numFmtId="0" fontId="6" fillId="0" borderId="22" xfId="3" applyFont="1" applyBorder="1" applyAlignment="1">
      <alignment horizontal="left" vertical="center"/>
    </xf>
    <xf numFmtId="0" fontId="0" fillId="2" borderId="29" xfId="3" applyFont="1" applyFill="1" applyBorder="1" applyAlignment="1">
      <alignment horizontal="center" vertical="center"/>
    </xf>
    <xf numFmtId="0" fontId="0" fillId="2" borderId="30" xfId="3" applyFont="1" applyFill="1" applyBorder="1" applyAlignment="1">
      <alignment horizontal="center" vertical="center"/>
    </xf>
    <xf numFmtId="0" fontId="0" fillId="2" borderId="31" xfId="3" applyFont="1" applyFill="1" applyBorder="1" applyAlignment="1">
      <alignment horizontal="center" vertical="center"/>
    </xf>
    <xf numFmtId="0" fontId="6" fillId="0" borderId="14" xfId="3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0" fontId="6" fillId="0" borderId="9" xfId="3" applyFont="1" applyBorder="1" applyAlignment="1">
      <alignment horizontal="left" vertical="center"/>
    </xf>
    <xf numFmtId="0" fontId="6" fillId="0" borderId="11" xfId="3" applyFont="1" applyBorder="1" applyAlignment="1">
      <alignment horizontal="left" vertical="center"/>
    </xf>
    <xf numFmtId="0" fontId="2" fillId="2" borderId="39" xfId="3" applyFont="1" applyFill="1" applyBorder="1" applyAlignment="1">
      <alignment horizontal="center" vertical="center"/>
    </xf>
    <xf numFmtId="0" fontId="2" fillId="2" borderId="31" xfId="3" applyFont="1" applyFill="1" applyBorder="1" applyAlignment="1">
      <alignment horizontal="center" vertical="center"/>
    </xf>
    <xf numFmtId="43" fontId="14" fillId="2" borderId="34" xfId="8" applyFont="1" applyFill="1" applyBorder="1" applyAlignment="1">
      <alignment horizontal="right" vertical="center" wrapText="1"/>
    </xf>
    <xf numFmtId="43" fontId="14" fillId="2" borderId="27" xfId="8" applyFont="1" applyFill="1" applyBorder="1" applyAlignment="1">
      <alignment horizontal="right" vertical="center" wrapText="1"/>
    </xf>
    <xf numFmtId="0" fontId="15" fillId="2" borderId="28" xfId="3" applyFont="1" applyFill="1" applyBorder="1" applyAlignment="1">
      <alignment horizontal="right" vertical="center"/>
    </xf>
    <xf numFmtId="0" fontId="15" fillId="2" borderId="36" xfId="3" applyFont="1" applyFill="1" applyBorder="1" applyAlignment="1">
      <alignment horizontal="right" vertical="center"/>
    </xf>
    <xf numFmtId="0" fontId="15" fillId="2" borderId="37" xfId="3" applyFont="1" applyFill="1" applyBorder="1" applyAlignment="1">
      <alignment horizontal="right" vertical="center"/>
    </xf>
    <xf numFmtId="0" fontId="0" fillId="2" borderId="7" xfId="3" applyFont="1" applyFill="1" applyBorder="1" applyAlignment="1">
      <alignment horizontal="left" vertical="center"/>
    </xf>
    <xf numFmtId="0" fontId="1" fillId="2" borderId="5" xfId="3" applyFill="1" applyBorder="1" applyAlignment="1">
      <alignment horizontal="left" vertical="center"/>
    </xf>
    <xf numFmtId="0" fontId="1" fillId="2" borderId="1" xfId="3" applyFill="1" applyBorder="1" applyAlignment="1">
      <alignment horizontal="left" vertical="center"/>
    </xf>
    <xf numFmtId="0" fontId="1" fillId="2" borderId="6" xfId="3" applyFill="1" applyBorder="1" applyAlignment="1">
      <alignment horizontal="left" vertical="center"/>
    </xf>
    <xf numFmtId="0" fontId="1" fillId="2" borderId="0" xfId="3" applyFill="1" applyBorder="1" applyAlignment="1">
      <alignment horizontal="left" vertical="center"/>
    </xf>
    <xf numFmtId="0" fontId="1" fillId="2" borderId="2" xfId="3" applyFill="1" applyBorder="1" applyAlignment="1">
      <alignment horizontal="left" vertical="center"/>
    </xf>
    <xf numFmtId="0" fontId="1" fillId="2" borderId="8" xfId="3" applyFill="1" applyBorder="1" applyAlignment="1">
      <alignment horizontal="left" vertical="center"/>
    </xf>
    <xf numFmtId="0" fontId="1" fillId="2" borderId="3" xfId="3" applyFill="1" applyBorder="1" applyAlignment="1">
      <alignment horizontal="left" vertical="center"/>
    </xf>
    <xf numFmtId="0" fontId="1" fillId="2" borderId="4" xfId="3" applyFill="1" applyBorder="1" applyAlignment="1">
      <alignment horizontal="left" vertical="center"/>
    </xf>
    <xf numFmtId="9" fontId="10" fillId="2" borderId="7" xfId="5" applyFont="1" applyFill="1" applyBorder="1" applyAlignment="1">
      <alignment horizontal="center" wrapText="1"/>
    </xf>
    <xf numFmtId="9" fontId="10" fillId="2" borderId="5" xfId="5" applyFont="1" applyFill="1" applyBorder="1" applyAlignment="1">
      <alignment horizontal="center" wrapText="1"/>
    </xf>
    <xf numFmtId="9" fontId="10" fillId="2" borderId="0" xfId="5" applyFont="1" applyFill="1" applyBorder="1" applyAlignment="1">
      <alignment horizontal="center" wrapText="1"/>
    </xf>
    <xf numFmtId="9" fontId="10" fillId="2" borderId="2" xfId="5" applyFont="1" applyFill="1" applyBorder="1" applyAlignment="1">
      <alignment horizontal="center" wrapText="1"/>
    </xf>
    <xf numFmtId="9" fontId="10" fillId="2" borderId="6" xfId="5" applyFont="1" applyFill="1" applyBorder="1" applyAlignment="1">
      <alignment horizontal="center" wrapText="1"/>
    </xf>
    <xf numFmtId="9" fontId="10" fillId="2" borderId="8" xfId="5" applyFont="1" applyFill="1" applyBorder="1" applyAlignment="1">
      <alignment horizontal="center" wrapText="1"/>
    </xf>
    <xf numFmtId="9" fontId="10" fillId="2" borderId="3" xfId="5" applyFont="1" applyFill="1" applyBorder="1" applyAlignment="1">
      <alignment horizontal="center" wrapText="1"/>
    </xf>
    <xf numFmtId="9" fontId="10" fillId="2" borderId="4" xfId="5" applyFont="1" applyFill="1" applyBorder="1" applyAlignment="1">
      <alignment horizontal="center" wrapText="1"/>
    </xf>
    <xf numFmtId="0" fontId="11" fillId="2" borderId="13" xfId="3" applyFont="1" applyFill="1" applyBorder="1" applyAlignment="1">
      <alignment horizontal="center" vertical="center"/>
    </xf>
    <xf numFmtId="0" fontId="11" fillId="2" borderId="32" xfId="3" applyFont="1" applyFill="1" applyBorder="1" applyAlignment="1">
      <alignment horizontal="center" vertical="center"/>
    </xf>
    <xf numFmtId="0" fontId="12" fillId="2" borderId="14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40" xfId="4" applyFont="1" applyFill="1" applyBorder="1" applyAlignment="1">
      <alignment horizontal="center" vertical="center" wrapText="1"/>
    </xf>
    <xf numFmtId="0" fontId="12" fillId="2" borderId="24" xfId="4" applyFont="1" applyFill="1" applyBorder="1" applyAlignment="1">
      <alignment horizontal="center" vertical="center" wrapText="1"/>
    </xf>
    <xf numFmtId="0" fontId="12" fillId="2" borderId="41" xfId="4" applyFont="1" applyFill="1" applyBorder="1" applyAlignment="1">
      <alignment horizontal="center" vertical="center" wrapText="1"/>
    </xf>
    <xf numFmtId="9" fontId="13" fillId="2" borderId="42" xfId="5" applyFont="1" applyFill="1" applyBorder="1" applyAlignment="1">
      <alignment horizontal="center" vertical="center" wrapText="1"/>
    </xf>
    <xf numFmtId="9" fontId="13" fillId="2" borderId="38" xfId="5" applyFont="1" applyFill="1" applyBorder="1" applyAlignment="1">
      <alignment horizontal="center" vertical="center" wrapText="1"/>
    </xf>
    <xf numFmtId="9" fontId="13" fillId="2" borderId="19" xfId="5" applyFont="1" applyFill="1" applyBorder="1" applyAlignment="1">
      <alignment horizontal="center" vertical="center" wrapText="1"/>
    </xf>
    <xf numFmtId="0" fontId="2" fillId="2" borderId="29" xfId="3" applyFont="1" applyFill="1" applyBorder="1" applyAlignment="1">
      <alignment horizontal="center" vertical="center"/>
    </xf>
  </cellXfs>
  <cellStyles count="9">
    <cellStyle name="Moeda 2" xfId="2"/>
    <cellStyle name="Normal" xfId="0" builtinId="0"/>
    <cellStyle name="Normal 2" xfId="3"/>
    <cellStyle name="Normal 3" xfId="1"/>
    <cellStyle name="Normal 5" xfId="4"/>
    <cellStyle name="Porcentagem 2" xfId="6"/>
    <cellStyle name="Porcentagem 3" xfId="5"/>
    <cellStyle name="Separador de milhares 2" xfId="7"/>
    <cellStyle name="Vírgula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tabSelected="1" zoomScale="91" zoomScaleNormal="91" workbookViewId="0">
      <selection activeCell="C15" sqref="C15"/>
    </sheetView>
  </sheetViews>
  <sheetFormatPr defaultRowHeight="15"/>
  <cols>
    <col min="1" max="1" width="10.140625" customWidth="1"/>
    <col min="2" max="2" width="30.28515625" customWidth="1"/>
    <col min="3" max="3" width="17.140625" customWidth="1"/>
    <col min="4" max="4" width="14.7109375" customWidth="1"/>
    <col min="5" max="5" width="14.28515625" bestFit="1" customWidth="1"/>
    <col min="6" max="6" width="6.5703125" bestFit="1" customWidth="1"/>
    <col min="7" max="7" width="14.85546875" customWidth="1"/>
    <col min="9" max="9" width="14.85546875" customWidth="1"/>
    <col min="10" max="10" width="9.140625" customWidth="1"/>
    <col min="11" max="11" width="13.5703125" customWidth="1"/>
    <col min="12" max="12" width="15.85546875" bestFit="1" customWidth="1"/>
  </cols>
  <sheetData>
    <row r="1" spans="1:12" ht="30" customHeight="1" thickBot="1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ht="24.95" customHeight="1">
      <c r="A2" s="8" t="s">
        <v>1</v>
      </c>
      <c r="B2" s="66" t="s">
        <v>21</v>
      </c>
      <c r="C2" s="66"/>
      <c r="D2" s="66"/>
      <c r="E2" s="66"/>
      <c r="F2" s="66"/>
      <c r="G2" s="66"/>
      <c r="H2" s="66"/>
      <c r="I2" s="66"/>
      <c r="J2" s="66"/>
      <c r="K2" s="66"/>
      <c r="L2" s="67"/>
    </row>
    <row r="3" spans="1:12" ht="22.5" customHeight="1">
      <c r="A3" s="1" t="s">
        <v>2</v>
      </c>
      <c r="B3" s="68" t="s">
        <v>20</v>
      </c>
      <c r="C3" s="68"/>
      <c r="D3" s="68"/>
      <c r="E3" s="68"/>
      <c r="F3" s="68"/>
      <c r="G3" s="68"/>
      <c r="H3" s="68"/>
      <c r="I3" s="68"/>
      <c r="J3" s="68"/>
      <c r="K3" s="68"/>
      <c r="L3" s="69"/>
    </row>
    <row r="4" spans="1:12" ht="24.95" customHeight="1">
      <c r="A4" s="1" t="s">
        <v>3</v>
      </c>
      <c r="B4" s="68" t="s">
        <v>4</v>
      </c>
      <c r="C4" s="68"/>
      <c r="D4" s="68"/>
      <c r="E4" s="68"/>
      <c r="F4" s="68"/>
      <c r="G4" s="68"/>
      <c r="H4" s="68"/>
      <c r="I4" s="68"/>
      <c r="J4" s="68"/>
      <c r="K4" s="68"/>
      <c r="L4" s="69"/>
    </row>
    <row r="5" spans="1:12" ht="24.95" customHeight="1">
      <c r="A5" s="1" t="s">
        <v>5</v>
      </c>
      <c r="B5" s="68" t="s">
        <v>22</v>
      </c>
      <c r="C5" s="68"/>
      <c r="D5" s="68"/>
      <c r="E5" s="68"/>
      <c r="F5" s="68"/>
      <c r="G5" s="68"/>
      <c r="H5" s="68"/>
      <c r="I5" s="68"/>
      <c r="J5" s="68"/>
      <c r="K5" s="68"/>
      <c r="L5" s="69"/>
    </row>
    <row r="6" spans="1:12" ht="24.95" customHeight="1" thickBot="1">
      <c r="A6" s="2" t="s">
        <v>6</v>
      </c>
      <c r="B6" s="61" t="s">
        <v>7</v>
      </c>
      <c r="C6" s="61"/>
      <c r="D6" s="61"/>
      <c r="E6" s="61"/>
      <c r="F6" s="61"/>
      <c r="G6" s="61"/>
      <c r="H6" s="61"/>
      <c r="I6" s="61"/>
      <c r="J6" s="61"/>
      <c r="K6" s="61"/>
      <c r="L6" s="62"/>
    </row>
    <row r="7" spans="1:12" ht="19.5" customHeight="1" thickBot="1">
      <c r="A7" s="94" t="s">
        <v>8</v>
      </c>
      <c r="B7" s="96" t="s">
        <v>9</v>
      </c>
      <c r="C7" s="96"/>
      <c r="D7" s="96"/>
      <c r="E7" s="98" t="s">
        <v>10</v>
      </c>
      <c r="F7" s="101" t="s">
        <v>11</v>
      </c>
      <c r="G7" s="104" t="s">
        <v>12</v>
      </c>
      <c r="H7" s="71"/>
      <c r="I7" s="104" t="s">
        <v>13</v>
      </c>
      <c r="J7" s="71"/>
      <c r="K7" s="70" t="s">
        <v>57</v>
      </c>
      <c r="L7" s="71"/>
    </row>
    <row r="8" spans="1:12" ht="19.5" customHeight="1" thickBot="1">
      <c r="A8" s="95"/>
      <c r="B8" s="97"/>
      <c r="C8" s="97"/>
      <c r="D8" s="97"/>
      <c r="E8" s="99"/>
      <c r="F8" s="102"/>
      <c r="G8" s="52" t="s">
        <v>10</v>
      </c>
      <c r="H8" s="36" t="s">
        <v>11</v>
      </c>
      <c r="I8" s="52" t="s">
        <v>10</v>
      </c>
      <c r="J8" s="36" t="s">
        <v>11</v>
      </c>
      <c r="K8" s="52" t="s">
        <v>10</v>
      </c>
      <c r="L8" s="36" t="s">
        <v>11</v>
      </c>
    </row>
    <row r="9" spans="1:12" ht="22.5" customHeight="1" thickBot="1">
      <c r="A9" s="31">
        <v>1</v>
      </c>
      <c r="B9" s="32" t="s">
        <v>51</v>
      </c>
      <c r="C9" s="33" t="s">
        <v>44</v>
      </c>
      <c r="D9" s="33" t="s">
        <v>52</v>
      </c>
      <c r="E9" s="100"/>
      <c r="F9" s="103"/>
      <c r="G9" s="41"/>
      <c r="H9" s="42"/>
      <c r="I9" s="34"/>
      <c r="J9" s="35"/>
      <c r="K9" s="37"/>
      <c r="L9" s="38"/>
    </row>
    <row r="10" spans="1:12" ht="22.5" customHeight="1">
      <c r="A10" s="25" t="s">
        <v>14</v>
      </c>
      <c r="B10" s="26" t="s">
        <v>53</v>
      </c>
      <c r="C10" s="27" t="s">
        <v>45</v>
      </c>
      <c r="D10" s="28">
        <v>780</v>
      </c>
      <c r="E10" s="29">
        <f>D10*32.75</f>
        <v>25545</v>
      </c>
      <c r="F10" s="30">
        <f>E10/E24</f>
        <v>0.12347633370270698</v>
      </c>
      <c r="G10" s="44">
        <f t="shared" ref="G10:G11" si="0">E10*H10</f>
        <v>25545</v>
      </c>
      <c r="H10" s="45">
        <v>1</v>
      </c>
      <c r="I10" s="17"/>
      <c r="J10" s="14"/>
      <c r="K10" s="16"/>
      <c r="L10" s="10"/>
    </row>
    <row r="11" spans="1:12" ht="22.5" customHeight="1" thickBot="1">
      <c r="A11" s="9" t="s">
        <v>15</v>
      </c>
      <c r="B11" s="4" t="s">
        <v>32</v>
      </c>
      <c r="C11" s="5" t="s">
        <v>45</v>
      </c>
      <c r="D11" s="3">
        <v>700</v>
      </c>
      <c r="E11" s="6">
        <f t="shared" ref="E11:E23" si="1">D11*32.75</f>
        <v>22925</v>
      </c>
      <c r="F11" s="13">
        <f>E11/E24</f>
        <v>0.11081209434858319</v>
      </c>
      <c r="G11" s="46">
        <f t="shared" si="0"/>
        <v>22925</v>
      </c>
      <c r="H11" s="47">
        <v>1</v>
      </c>
      <c r="I11" s="20"/>
      <c r="J11" s="48"/>
      <c r="K11" s="19"/>
      <c r="L11" s="11"/>
    </row>
    <row r="12" spans="1:12" ht="22.5" customHeight="1">
      <c r="A12" s="9" t="s">
        <v>16</v>
      </c>
      <c r="B12" s="4" t="s">
        <v>33</v>
      </c>
      <c r="C12" s="5" t="s">
        <v>46</v>
      </c>
      <c r="D12" s="3">
        <v>500</v>
      </c>
      <c r="E12" s="6">
        <f t="shared" si="1"/>
        <v>16375</v>
      </c>
      <c r="F12" s="13">
        <f>E12/E24</f>
        <v>7.9151495963273699E-2</v>
      </c>
      <c r="G12" s="43"/>
      <c r="H12" s="49"/>
      <c r="I12" s="44">
        <f>E12*J12</f>
        <v>16375</v>
      </c>
      <c r="J12" s="45">
        <v>1</v>
      </c>
      <c r="K12" s="16"/>
      <c r="L12" s="10"/>
    </row>
    <row r="13" spans="1:12" ht="22.5" customHeight="1">
      <c r="A13" s="9" t="s">
        <v>17</v>
      </c>
      <c r="B13" s="4" t="s">
        <v>34</v>
      </c>
      <c r="C13" s="5" t="s">
        <v>46</v>
      </c>
      <c r="D13" s="3">
        <v>600</v>
      </c>
      <c r="E13" s="6">
        <f t="shared" si="1"/>
        <v>19650</v>
      </c>
      <c r="F13" s="13">
        <f>E13/E24</f>
        <v>9.4981795155928445E-2</v>
      </c>
      <c r="G13" s="16"/>
      <c r="H13" s="14"/>
      <c r="I13" s="18">
        <f>E13*J13</f>
        <v>19650</v>
      </c>
      <c r="J13" s="15">
        <v>1</v>
      </c>
      <c r="K13" s="16"/>
      <c r="L13" s="10"/>
    </row>
    <row r="14" spans="1:12" ht="22.5" customHeight="1">
      <c r="A14" s="9" t="s">
        <v>23</v>
      </c>
      <c r="B14" s="4" t="s">
        <v>35</v>
      </c>
      <c r="C14" s="5" t="s">
        <v>47</v>
      </c>
      <c r="D14" s="3">
        <v>100</v>
      </c>
      <c r="E14" s="6">
        <f t="shared" si="1"/>
        <v>3275</v>
      </c>
      <c r="F14" s="13">
        <f>E14/E24</f>
        <v>1.5830299192654742E-2</v>
      </c>
      <c r="G14" s="16"/>
      <c r="H14" s="14"/>
      <c r="I14" s="18">
        <f t="shared" ref="I14:I16" si="2">E14*J14</f>
        <v>3275</v>
      </c>
      <c r="J14" s="15">
        <v>1</v>
      </c>
      <c r="K14" s="16"/>
      <c r="L14" s="10"/>
    </row>
    <row r="15" spans="1:12" ht="24.95" customHeight="1">
      <c r="A15" s="9" t="s">
        <v>24</v>
      </c>
      <c r="B15" s="4" t="s">
        <v>36</v>
      </c>
      <c r="C15" s="5" t="s">
        <v>48</v>
      </c>
      <c r="D15" s="3">
        <v>200</v>
      </c>
      <c r="E15" s="6">
        <f t="shared" si="1"/>
        <v>6550</v>
      </c>
      <c r="F15" s="13">
        <f>E15/E24</f>
        <v>3.1660598385309484E-2</v>
      </c>
      <c r="G15" s="16"/>
      <c r="H15" s="14"/>
      <c r="I15" s="18">
        <f t="shared" si="2"/>
        <v>6550</v>
      </c>
      <c r="J15" s="15">
        <v>1</v>
      </c>
      <c r="K15" s="16"/>
      <c r="L15" s="10"/>
    </row>
    <row r="16" spans="1:12" ht="24.95" customHeight="1" thickBot="1">
      <c r="A16" s="9" t="s">
        <v>25</v>
      </c>
      <c r="B16" s="4" t="s">
        <v>37</v>
      </c>
      <c r="C16" s="5" t="s">
        <v>48</v>
      </c>
      <c r="D16" s="3">
        <v>200</v>
      </c>
      <c r="E16" s="6">
        <f t="shared" si="1"/>
        <v>6550</v>
      </c>
      <c r="F16" s="13">
        <f>E16/E24</f>
        <v>3.1660598385309484E-2</v>
      </c>
      <c r="G16" s="16"/>
      <c r="H16" s="14"/>
      <c r="I16" s="46">
        <f t="shared" si="2"/>
        <v>6550</v>
      </c>
      <c r="J16" s="47">
        <v>1</v>
      </c>
      <c r="K16" s="55"/>
      <c r="L16" s="56"/>
    </row>
    <row r="17" spans="1:12" ht="27.75" customHeight="1">
      <c r="A17" s="9" t="s">
        <v>26</v>
      </c>
      <c r="B17" s="4" t="s">
        <v>38</v>
      </c>
      <c r="C17" s="5" t="s">
        <v>49</v>
      </c>
      <c r="D17" s="3">
        <v>150</v>
      </c>
      <c r="E17" s="6">
        <f t="shared" si="1"/>
        <v>4912.5</v>
      </c>
      <c r="F17" s="13">
        <f>E17/E24</f>
        <v>2.3745448788982111E-2</v>
      </c>
      <c r="G17" s="16"/>
      <c r="H17" s="14"/>
      <c r="I17" s="53"/>
      <c r="J17" s="54"/>
      <c r="K17" s="44">
        <f>E17*L17</f>
        <v>4912.5</v>
      </c>
      <c r="L17" s="45">
        <v>1</v>
      </c>
    </row>
    <row r="18" spans="1:12" ht="28.5" customHeight="1">
      <c r="A18" s="9" t="s">
        <v>27</v>
      </c>
      <c r="B18" s="4" t="s">
        <v>39</v>
      </c>
      <c r="C18" s="5" t="s">
        <v>49</v>
      </c>
      <c r="D18" s="3">
        <v>150</v>
      </c>
      <c r="E18" s="6">
        <f t="shared" si="1"/>
        <v>4912.5</v>
      </c>
      <c r="F18" s="13">
        <f>E18/E24</f>
        <v>2.3745448788982111E-2</v>
      </c>
      <c r="G18" s="16"/>
      <c r="H18" s="14"/>
      <c r="I18" s="16"/>
      <c r="J18" s="10"/>
      <c r="K18" s="18">
        <f>E18*L18</f>
        <v>4912.5</v>
      </c>
      <c r="L18" s="15">
        <v>1</v>
      </c>
    </row>
    <row r="19" spans="1:12" ht="22.5" customHeight="1">
      <c r="A19" s="9" t="s">
        <v>28</v>
      </c>
      <c r="B19" s="4" t="s">
        <v>40</v>
      </c>
      <c r="C19" s="5" t="s">
        <v>50</v>
      </c>
      <c r="D19" s="3">
        <v>200</v>
      </c>
      <c r="E19" s="6">
        <f t="shared" si="1"/>
        <v>6550</v>
      </c>
      <c r="F19" s="13">
        <f>E19/E24</f>
        <v>3.1660598385309484E-2</v>
      </c>
      <c r="G19" s="16"/>
      <c r="H19" s="14"/>
      <c r="I19" s="16"/>
      <c r="J19" s="10"/>
      <c r="K19" s="18">
        <f t="shared" ref="K19:K22" si="3">E19*L19</f>
        <v>6550</v>
      </c>
      <c r="L19" s="15">
        <v>1</v>
      </c>
    </row>
    <row r="20" spans="1:12" ht="22.5" customHeight="1">
      <c r="A20" s="9" t="s">
        <v>29</v>
      </c>
      <c r="B20" s="4" t="s">
        <v>41</v>
      </c>
      <c r="C20" s="5" t="s">
        <v>50</v>
      </c>
      <c r="D20" s="3">
        <v>240</v>
      </c>
      <c r="E20" s="6">
        <f t="shared" si="1"/>
        <v>7860</v>
      </c>
      <c r="F20" s="13">
        <f>E20/E24</f>
        <v>3.7992718062371381E-2</v>
      </c>
      <c r="G20" s="16"/>
      <c r="H20" s="14"/>
      <c r="I20" s="16"/>
      <c r="J20" s="10"/>
      <c r="K20" s="18">
        <f t="shared" si="3"/>
        <v>7860</v>
      </c>
      <c r="L20" s="15">
        <v>1</v>
      </c>
    </row>
    <row r="21" spans="1:12" ht="22.5" customHeight="1">
      <c r="A21" s="9" t="s">
        <v>30</v>
      </c>
      <c r="B21" s="4" t="s">
        <v>42</v>
      </c>
      <c r="C21" s="5" t="s">
        <v>50</v>
      </c>
      <c r="D21" s="3">
        <v>140</v>
      </c>
      <c r="E21" s="6">
        <f t="shared" si="1"/>
        <v>4585</v>
      </c>
      <c r="F21" s="13">
        <f>E21/E24</f>
        <v>2.2162418869716639E-2</v>
      </c>
      <c r="G21" s="16"/>
      <c r="H21" s="14"/>
      <c r="I21" s="16"/>
      <c r="J21" s="10"/>
      <c r="K21" s="18">
        <f t="shared" si="3"/>
        <v>4585</v>
      </c>
      <c r="L21" s="15">
        <v>1</v>
      </c>
    </row>
    <row r="22" spans="1:12" ht="22.5" customHeight="1" thickBot="1">
      <c r="A22" s="9" t="s">
        <v>31</v>
      </c>
      <c r="B22" s="4" t="s">
        <v>43</v>
      </c>
      <c r="C22" s="5" t="s">
        <v>50</v>
      </c>
      <c r="D22" s="3">
        <v>72</v>
      </c>
      <c r="E22" s="6">
        <f t="shared" si="1"/>
        <v>2358</v>
      </c>
      <c r="F22" s="13">
        <f>E22/E24</f>
        <v>1.1397815418711413E-2</v>
      </c>
      <c r="G22" s="19"/>
      <c r="H22" s="48"/>
      <c r="I22" s="55"/>
      <c r="J22" s="56"/>
      <c r="K22" s="46">
        <f t="shared" si="3"/>
        <v>2358</v>
      </c>
      <c r="L22" s="47">
        <v>1</v>
      </c>
    </row>
    <row r="23" spans="1:12" ht="22.5" customHeight="1" thickBot="1">
      <c r="A23" s="9" t="s">
        <v>54</v>
      </c>
      <c r="B23" s="4" t="s">
        <v>55</v>
      </c>
      <c r="C23" s="5" t="s">
        <v>56</v>
      </c>
      <c r="D23" s="3">
        <v>2285</v>
      </c>
      <c r="E23" s="6">
        <f t="shared" si="1"/>
        <v>74833.75</v>
      </c>
      <c r="F23" s="13">
        <f>E23/E24</f>
        <v>0.36172233655216085</v>
      </c>
      <c r="G23" s="50">
        <f>E23*H23</f>
        <v>37416.875</v>
      </c>
      <c r="H23" s="51">
        <v>0.5</v>
      </c>
      <c r="I23" s="57">
        <f>E23*J23</f>
        <v>37416.875</v>
      </c>
      <c r="J23" s="58">
        <v>0.5</v>
      </c>
      <c r="K23" s="59"/>
      <c r="L23" s="60"/>
    </row>
    <row r="24" spans="1:12" ht="22.5" customHeight="1" thickBot="1">
      <c r="A24" s="9"/>
      <c r="B24" s="72" t="s">
        <v>58</v>
      </c>
      <c r="C24" s="73"/>
      <c r="D24" s="12">
        <f>SUM(D10:D23)</f>
        <v>6317</v>
      </c>
      <c r="E24" s="7">
        <f>SUM(E10:E23)</f>
        <v>206881.75</v>
      </c>
      <c r="F24" s="13">
        <f>SUM(F10:F23)</f>
        <v>1</v>
      </c>
      <c r="G24" s="21">
        <f>SUM(G9:G23)</f>
        <v>85886.875</v>
      </c>
      <c r="H24" s="22">
        <f>G24/E24</f>
        <v>0.41514959632737058</v>
      </c>
      <c r="I24" s="21">
        <f>SUM(I9:I23)</f>
        <v>89816.875</v>
      </c>
      <c r="J24" s="22">
        <f>I24/E24</f>
        <v>0.43414595535855627</v>
      </c>
      <c r="K24" s="21">
        <f>SUM(K9:K23)</f>
        <v>31178</v>
      </c>
      <c r="L24" s="22">
        <f>K24/E24</f>
        <v>0.15070444831407315</v>
      </c>
    </row>
    <row r="25" spans="1:12" ht="22.5" customHeight="1" thickBot="1">
      <c r="A25" s="74" t="s">
        <v>18</v>
      </c>
      <c r="B25" s="75"/>
      <c r="C25" s="75"/>
      <c r="D25" s="75"/>
      <c r="E25" s="75"/>
      <c r="F25" s="76"/>
      <c r="G25" s="23">
        <f>G24</f>
        <v>85886.875</v>
      </c>
      <c r="H25" s="24">
        <f>G25/E24</f>
        <v>0.41514959632737058</v>
      </c>
      <c r="I25" s="39">
        <f>G24+I24</f>
        <v>175703.75</v>
      </c>
      <c r="J25" s="40">
        <f>I25/E24</f>
        <v>0.84929555168592685</v>
      </c>
      <c r="K25" s="39">
        <f>G24+I24+K24</f>
        <v>206881.75</v>
      </c>
      <c r="L25" s="40">
        <f>K25/E24</f>
        <v>1</v>
      </c>
    </row>
    <row r="26" spans="1:12">
      <c r="A26" s="77" t="s">
        <v>59</v>
      </c>
      <c r="B26" s="78"/>
      <c r="C26" s="78"/>
      <c r="D26" s="78"/>
      <c r="E26" s="78"/>
      <c r="F26" s="79"/>
      <c r="G26" s="86" t="s">
        <v>19</v>
      </c>
      <c r="H26" s="87"/>
      <c r="I26" s="88"/>
      <c r="J26" s="88"/>
      <c r="K26" s="88"/>
      <c r="L26" s="89"/>
    </row>
    <row r="27" spans="1:12">
      <c r="A27" s="80"/>
      <c r="B27" s="81"/>
      <c r="C27" s="81"/>
      <c r="D27" s="81"/>
      <c r="E27" s="81"/>
      <c r="F27" s="82"/>
      <c r="G27" s="90"/>
      <c r="H27" s="88"/>
      <c r="I27" s="88"/>
      <c r="J27" s="88"/>
      <c r="K27" s="88"/>
      <c r="L27" s="89"/>
    </row>
    <row r="28" spans="1:12">
      <c r="A28" s="80"/>
      <c r="B28" s="81"/>
      <c r="C28" s="81"/>
      <c r="D28" s="81"/>
      <c r="E28" s="81"/>
      <c r="F28" s="82"/>
      <c r="G28" s="90"/>
      <c r="H28" s="88"/>
      <c r="I28" s="88"/>
      <c r="J28" s="88"/>
      <c r="K28" s="88"/>
      <c r="L28" s="89"/>
    </row>
    <row r="29" spans="1:12">
      <c r="A29" s="80"/>
      <c r="B29" s="81"/>
      <c r="C29" s="81"/>
      <c r="D29" s="81"/>
      <c r="E29" s="81"/>
      <c r="F29" s="82"/>
      <c r="G29" s="90"/>
      <c r="H29" s="88"/>
      <c r="I29" s="88"/>
      <c r="J29" s="88"/>
      <c r="K29" s="88"/>
      <c r="L29" s="89"/>
    </row>
    <row r="30" spans="1:12" ht="15.75" thickBot="1">
      <c r="A30" s="83"/>
      <c r="B30" s="84"/>
      <c r="C30" s="84"/>
      <c r="D30" s="84"/>
      <c r="E30" s="84"/>
      <c r="F30" s="85"/>
      <c r="G30" s="91"/>
      <c r="H30" s="92"/>
      <c r="I30" s="92"/>
      <c r="J30" s="92"/>
      <c r="K30" s="92"/>
      <c r="L30" s="93"/>
    </row>
  </sheetData>
  <mergeCells count="17">
    <mergeCell ref="K7:L7"/>
    <mergeCell ref="B24:C24"/>
    <mergeCell ref="A25:F25"/>
    <mergeCell ref="A26:F30"/>
    <mergeCell ref="G26:L30"/>
    <mergeCell ref="A7:A8"/>
    <mergeCell ref="B7:D8"/>
    <mergeCell ref="E7:E9"/>
    <mergeCell ref="F7:F9"/>
    <mergeCell ref="G7:H7"/>
    <mergeCell ref="I7:J7"/>
    <mergeCell ref="B6:L6"/>
    <mergeCell ref="A1:L1"/>
    <mergeCell ref="B2:L2"/>
    <mergeCell ref="B3:L3"/>
    <mergeCell ref="B4:L4"/>
    <mergeCell ref="B5:L5"/>
  </mergeCells>
  <pageMargins left="0.51181102362204722" right="0.51181102362204722" top="0.78740157480314965" bottom="0.78740157480314965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Cronograma Fisico Financeiro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anapaular</dc:creator>
  <cp:lastModifiedBy>dalva</cp:lastModifiedBy>
  <cp:lastPrinted>2017-02-14T14:45:55Z</cp:lastPrinted>
  <dcterms:created xsi:type="dcterms:W3CDTF">2017-01-18T13:16:16Z</dcterms:created>
  <dcterms:modified xsi:type="dcterms:W3CDTF">2017-02-14T14:45:56Z</dcterms:modified>
</cp:coreProperties>
</file>