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440" windowHeight="9795"/>
  </bookViews>
  <sheets>
    <sheet name="Orçam. de Meio Fio e Sarjeta" sheetId="4" r:id="rId1"/>
    <sheet name="Plan3" sheetId="3" r:id="rId2"/>
  </sheets>
  <calcPr calcId="125725"/>
</workbook>
</file>

<file path=xl/calcChain.xml><?xml version="1.0" encoding="utf-8"?>
<calcChain xmlns="http://schemas.openxmlformats.org/spreadsheetml/2006/main">
  <c r="K13" i="4"/>
  <c r="J4" l="1"/>
  <c r="J5"/>
  <c r="J9"/>
  <c r="J10"/>
  <c r="I10"/>
  <c r="G10"/>
  <c r="H10" s="1"/>
  <c r="I9"/>
  <c r="K9" s="1"/>
  <c r="G9"/>
  <c r="H9" s="1"/>
  <c r="H12" s="1"/>
  <c r="I5"/>
  <c r="K5" s="1"/>
  <c r="G5"/>
  <c r="H5" s="1"/>
  <c r="I4"/>
  <c r="G4"/>
  <c r="H4" s="1"/>
  <c r="H7" s="1"/>
  <c r="K10" l="1"/>
  <c r="K11" s="1"/>
  <c r="K4"/>
  <c r="K6" s="1"/>
  <c r="G7"/>
  <c r="G12"/>
  <c r="K12" l="1"/>
</calcChain>
</file>

<file path=xl/sharedStrings.xml><?xml version="1.0" encoding="utf-8"?>
<sst xmlns="http://schemas.openxmlformats.org/spreadsheetml/2006/main" count="31" uniqueCount="20">
  <si>
    <t>ITEM</t>
  </si>
  <si>
    <t>DESCRIÇÃO DOS SERVIÇOS</t>
  </si>
  <si>
    <t>UNID.</t>
  </si>
  <si>
    <t>QUANT.</t>
  </si>
  <si>
    <t>PREÇO TOTAL</t>
  </si>
  <si>
    <t>1.0</t>
  </si>
  <si>
    <t>2.0</t>
  </si>
  <si>
    <t>CÓDIGO</t>
  </si>
  <si>
    <t>ORIGEM</t>
  </si>
  <si>
    <t>SINAPI</t>
  </si>
  <si>
    <t>ORÇAMENTO DE MEIO FIO E SARJETA</t>
  </si>
  <si>
    <t>PEDREIRO</t>
  </si>
  <si>
    <t>SERVENTE</t>
  </si>
  <si>
    <t>H</t>
  </si>
  <si>
    <t>PREÇO UNITÁRIO COM BDI DE 28,24%</t>
  </si>
  <si>
    <t>PREÇO UNITÁRIO COM BDI DE 25%</t>
  </si>
  <si>
    <t>PREÇO DE MÃO DE OBRA</t>
  </si>
  <si>
    <t>MÃO DE OBRA PARA COLOCAÇÃO DE MEIO FIO (0,15*0,12*0,30*1,00M) EM PEDRA INCLUINDO O REJUNTAMENTO E A ESCAVAÇÃO</t>
  </si>
  <si>
    <t>MÃO DE OBRA PARA  EXECUÇÃO DE SARJETA (0,10*0,30*1,00M)EM CONCRETO COM FCK DE 20 MPA, INCLUINDO A ESCAVAÇÃO.</t>
  </si>
  <si>
    <t>ML</t>
  </si>
</sst>
</file>

<file path=xl/styles.xml><?xml version="1.0" encoding="utf-8"?>
<styleSheet xmlns="http://schemas.openxmlformats.org/spreadsheetml/2006/main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2" fontId="0" fillId="0" borderId="9" xfId="0" applyNumberFormat="1" applyBorder="1" applyAlignment="1">
      <alignment horizontal="center" vertical="center"/>
    </xf>
    <xf numFmtId="2" fontId="0" fillId="2" borderId="9" xfId="0" applyNumberForma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0" borderId="9" xfId="0" applyBorder="1" applyAlignment="1">
      <alignment horizontal="right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0" borderId="9" xfId="0" applyBorder="1"/>
    <xf numFmtId="0" fontId="2" fillId="0" borderId="9" xfId="0" applyFont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right" vertical="center" wrapText="1"/>
    </xf>
    <xf numFmtId="44" fontId="0" fillId="0" borderId="12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0" xfId="1" applyFont="1" applyBorder="1" applyAlignment="1">
      <alignment vertical="center"/>
    </xf>
    <xf numFmtId="44" fontId="0" fillId="0" borderId="10" xfId="1" applyFont="1" applyBorder="1"/>
    <xf numFmtId="0" fontId="2" fillId="0" borderId="0" xfId="0" applyFont="1"/>
    <xf numFmtId="44" fontId="0" fillId="0" borderId="0" xfId="0" applyNumberFormat="1"/>
    <xf numFmtId="44" fontId="2" fillId="2" borderId="0" xfId="0" applyNumberFormat="1" applyFont="1" applyFill="1" applyBorder="1"/>
    <xf numFmtId="0" fontId="0" fillId="0" borderId="14" xfId="0" applyBorder="1"/>
    <xf numFmtId="2" fontId="0" fillId="0" borderId="14" xfId="0" applyNumberFormat="1" applyBorder="1"/>
    <xf numFmtId="0" fontId="0" fillId="0" borderId="15" xfId="0" applyBorder="1" applyAlignment="1">
      <alignment horizontal="center" vertical="center"/>
    </xf>
    <xf numFmtId="0" fontId="0" fillId="0" borderId="15" xfId="0" applyBorder="1"/>
    <xf numFmtId="0" fontId="2" fillId="0" borderId="17" xfId="0" applyFont="1" applyBorder="1" applyAlignment="1">
      <alignment horizontal="center" vertical="center"/>
    </xf>
    <xf numFmtId="0" fontId="0" fillId="0" borderId="18" xfId="0" applyBorder="1"/>
    <xf numFmtId="0" fontId="0" fillId="0" borderId="22" xfId="0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44" fontId="2" fillId="3" borderId="14" xfId="1" applyFont="1" applyFill="1" applyBorder="1"/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26" xfId="0" applyBorder="1" applyAlignment="1">
      <alignment vertical="center"/>
    </xf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2" borderId="22" xfId="0" applyFill="1" applyBorder="1" applyAlignment="1">
      <alignment vertical="center"/>
    </xf>
    <xf numFmtId="44" fontId="0" fillId="0" borderId="22" xfId="0" applyNumberFormat="1" applyBorder="1"/>
    <xf numFmtId="44" fontId="0" fillId="0" borderId="23" xfId="0" applyNumberFormat="1" applyBorder="1"/>
    <xf numFmtId="44" fontId="2" fillId="0" borderId="24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2" fillId="3" borderId="2" xfId="0" applyNumberFormat="1" applyFont="1" applyFill="1" applyBorder="1" applyAlignment="1">
      <alignment vertical="center"/>
    </xf>
    <xf numFmtId="0" fontId="0" fillId="0" borderId="2" xfId="0" applyBorder="1"/>
    <xf numFmtId="7" fontId="2" fillId="3" borderId="13" xfId="0" applyNumberFormat="1" applyFont="1" applyFill="1" applyBorder="1" applyAlignment="1">
      <alignment vertical="center"/>
    </xf>
    <xf numFmtId="0" fontId="0" fillId="0" borderId="11" xfId="0" applyBorder="1"/>
    <xf numFmtId="0" fontId="2" fillId="0" borderId="7" xfId="0" applyFont="1" applyBorder="1" applyAlignment="1">
      <alignment horizontal="center" vertical="center"/>
    </xf>
    <xf numFmtId="2" fontId="0" fillId="0" borderId="15" xfId="0" applyNumberFormat="1" applyBorder="1"/>
    <xf numFmtId="0" fontId="0" fillId="0" borderId="21" xfId="0" applyBorder="1"/>
    <xf numFmtId="0" fontId="0" fillId="0" borderId="3" xfId="0" applyBorder="1"/>
    <xf numFmtId="0" fontId="2" fillId="0" borderId="25" xfId="0" applyFont="1" applyBorder="1" applyAlignment="1">
      <alignment horizontal="center" wrapText="1"/>
    </xf>
    <xf numFmtId="2" fontId="0" fillId="3" borderId="18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0" fillId="0" borderId="20" xfId="0" applyBorder="1"/>
    <xf numFmtId="0" fontId="0" fillId="0" borderId="25" xfId="0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D19" sqref="C19:D19"/>
    </sheetView>
  </sheetViews>
  <sheetFormatPr defaultRowHeight="15"/>
  <cols>
    <col min="1" max="1" width="6.140625" customWidth="1"/>
    <col min="4" max="4" width="61.28515625" customWidth="1"/>
    <col min="6" max="6" width="11.85546875" customWidth="1"/>
    <col min="7" max="7" width="15.7109375" hidden="1" customWidth="1"/>
    <col min="8" max="8" width="16" hidden="1" customWidth="1"/>
    <col min="9" max="9" width="11.85546875" customWidth="1"/>
    <col min="10" max="10" width="17.42578125" hidden="1" customWidth="1"/>
    <col min="11" max="12" width="15.85546875" customWidth="1"/>
  </cols>
  <sheetData>
    <row r="1" spans="1:13" ht="30" customHeight="1" thickBot="1">
      <c r="A1" s="64" t="s">
        <v>10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3" ht="60.75" thickBot="1">
      <c r="A2" s="39" t="s">
        <v>0</v>
      </c>
      <c r="B2" s="40" t="s">
        <v>7</v>
      </c>
      <c r="C2" s="40" t="s">
        <v>8</v>
      </c>
      <c r="D2" s="41" t="s">
        <v>1</v>
      </c>
      <c r="E2" s="41" t="s">
        <v>2</v>
      </c>
      <c r="F2" s="41" t="s">
        <v>3</v>
      </c>
      <c r="G2" s="42" t="s">
        <v>14</v>
      </c>
      <c r="H2" s="43" t="s">
        <v>4</v>
      </c>
      <c r="I2" s="59" t="s">
        <v>15</v>
      </c>
      <c r="J2" s="55" t="s">
        <v>4</v>
      </c>
      <c r="K2" s="44" t="s">
        <v>16</v>
      </c>
    </row>
    <row r="3" spans="1:13" ht="45.75" thickBot="1">
      <c r="A3" s="37" t="s">
        <v>5</v>
      </c>
      <c r="B3" s="27" t="s">
        <v>5</v>
      </c>
      <c r="C3" s="1"/>
      <c r="D3" s="3" t="s">
        <v>17</v>
      </c>
      <c r="E3" s="10"/>
      <c r="F3" s="11"/>
      <c r="G3" s="2"/>
      <c r="H3" s="16"/>
      <c r="I3" s="28"/>
      <c r="J3" s="26"/>
      <c r="K3" s="23"/>
    </row>
    <row r="4" spans="1:13">
      <c r="A4" s="34"/>
      <c r="B4" s="25">
        <v>4750</v>
      </c>
      <c r="C4" s="4" t="s">
        <v>9</v>
      </c>
      <c r="D4" s="5" t="s">
        <v>11</v>
      </c>
      <c r="E4" s="4" t="s">
        <v>13</v>
      </c>
      <c r="F4" s="7">
        <v>0.3</v>
      </c>
      <c r="G4" s="6">
        <f>(12.27*1.2824)</f>
        <v>15.735047999999999</v>
      </c>
      <c r="H4" s="17">
        <f>(F4*G4)</f>
        <v>4.7205143999999999</v>
      </c>
      <c r="I4" s="60">
        <f>(10.09*1.25)</f>
        <v>12.612500000000001</v>
      </c>
      <c r="J4" s="56">
        <f>F4*I4</f>
        <v>3.7837499999999999</v>
      </c>
      <c r="K4" s="24">
        <f>J4</f>
        <v>3.7837499999999999</v>
      </c>
    </row>
    <row r="5" spans="1:13">
      <c r="A5" s="34"/>
      <c r="B5" s="25">
        <v>6111</v>
      </c>
      <c r="C5" s="4" t="s">
        <v>9</v>
      </c>
      <c r="D5" s="5" t="s">
        <v>12</v>
      </c>
      <c r="E5" s="4" t="s">
        <v>13</v>
      </c>
      <c r="F5" s="7">
        <v>0.6</v>
      </c>
      <c r="G5" s="6">
        <f>(9.12*1.2824)</f>
        <v>11.695487999999999</v>
      </c>
      <c r="H5" s="17">
        <f t="shared" ref="H5" si="0">(F5*G5)</f>
        <v>7.017292799999999</v>
      </c>
      <c r="I5" s="60">
        <f>(7.48*1.25)</f>
        <v>9.3500000000000014</v>
      </c>
      <c r="J5" s="56">
        <f t="shared" ref="J5" si="1">F5*I5</f>
        <v>5.61</v>
      </c>
      <c r="K5" s="24">
        <f>J5</f>
        <v>5.61</v>
      </c>
    </row>
    <row r="6" spans="1:13">
      <c r="A6" s="34"/>
      <c r="B6" s="25"/>
      <c r="C6" s="4"/>
      <c r="D6" s="5"/>
      <c r="E6" s="4"/>
      <c r="F6" s="8"/>
      <c r="G6" s="6"/>
      <c r="H6" s="17"/>
      <c r="I6" s="61"/>
      <c r="J6" s="56"/>
      <c r="K6" s="31">
        <f>SUM(K4:K5)</f>
        <v>9.3937500000000007</v>
      </c>
      <c r="L6" s="21"/>
    </row>
    <row r="7" spans="1:13" ht="15.75" thickBot="1">
      <c r="A7" s="34"/>
      <c r="B7" s="25"/>
      <c r="C7" s="4"/>
      <c r="D7" s="9"/>
      <c r="E7" s="4"/>
      <c r="F7" s="8"/>
      <c r="G7" s="6" t="e">
        <f>#REF!</f>
        <v>#REF!</v>
      </c>
      <c r="H7" s="17" t="e">
        <f>(F7*#REF!)</f>
        <v>#REF!</v>
      </c>
      <c r="I7" s="28"/>
      <c r="J7" s="26"/>
      <c r="K7" s="23"/>
    </row>
    <row r="8" spans="1:13" ht="30" customHeight="1" thickBot="1">
      <c r="A8" s="38" t="s">
        <v>6</v>
      </c>
      <c r="B8" s="32" t="s">
        <v>6</v>
      </c>
      <c r="C8" s="4"/>
      <c r="D8" s="30" t="s">
        <v>18</v>
      </c>
      <c r="E8" s="13"/>
      <c r="F8" s="13"/>
      <c r="G8" s="6"/>
      <c r="H8" s="18"/>
      <c r="I8" s="28"/>
      <c r="J8" s="26"/>
      <c r="K8" s="23"/>
    </row>
    <row r="9" spans="1:13">
      <c r="A9" s="35"/>
      <c r="B9" s="25">
        <v>4750</v>
      </c>
      <c r="C9" s="4" t="s">
        <v>9</v>
      </c>
      <c r="D9" s="5" t="s">
        <v>11</v>
      </c>
      <c r="E9" s="4" t="s">
        <v>13</v>
      </c>
      <c r="F9" s="12">
        <v>0.66</v>
      </c>
      <c r="G9" s="6">
        <f>(12.27*1.2824)</f>
        <v>15.735047999999999</v>
      </c>
      <c r="H9" s="19">
        <f>(F9*G9)</f>
        <v>10.385131680000001</v>
      </c>
      <c r="I9" s="60">
        <f>(10.09*1.25)</f>
        <v>12.612500000000001</v>
      </c>
      <c r="J9" s="56">
        <f>F9*I9</f>
        <v>8.324250000000001</v>
      </c>
      <c r="K9" s="24">
        <f>J9</f>
        <v>8.324250000000001</v>
      </c>
    </row>
    <row r="10" spans="1:13">
      <c r="A10" s="35"/>
      <c r="B10" s="25">
        <v>6111</v>
      </c>
      <c r="C10" s="4" t="s">
        <v>9</v>
      </c>
      <c r="D10" s="5" t="s">
        <v>12</v>
      </c>
      <c r="E10" s="4" t="s">
        <v>13</v>
      </c>
      <c r="F10" s="12">
        <v>1.6080000000000001</v>
      </c>
      <c r="G10" s="6">
        <f>(9.12*1.2824)</f>
        <v>11.695487999999999</v>
      </c>
      <c r="H10" s="19">
        <f t="shared" ref="H10" si="2">(F10*G10)</f>
        <v>18.806344704000001</v>
      </c>
      <c r="I10" s="60">
        <f>(7.48*1.25)</f>
        <v>9.3500000000000014</v>
      </c>
      <c r="J10" s="56">
        <f>F10*I10</f>
        <v>15.034800000000002</v>
      </c>
      <c r="K10" s="24">
        <f>J10</f>
        <v>15.034800000000002</v>
      </c>
      <c r="L10" s="20"/>
    </row>
    <row r="11" spans="1:13">
      <c r="A11" s="35"/>
      <c r="B11" s="25"/>
      <c r="C11" s="4"/>
      <c r="D11" s="5"/>
      <c r="E11" s="4"/>
      <c r="F11" s="12"/>
      <c r="G11" s="6"/>
      <c r="H11" s="19"/>
      <c r="I11" s="61"/>
      <c r="J11" s="56"/>
      <c r="K11" s="31">
        <f>SUM(K9:K10)</f>
        <v>23.359050000000003</v>
      </c>
      <c r="L11" s="22"/>
    </row>
    <row r="12" spans="1:13" ht="24.95" customHeight="1" thickBot="1">
      <c r="A12" s="36"/>
      <c r="B12" s="33"/>
      <c r="C12" s="14"/>
      <c r="D12" s="15"/>
      <c r="E12" s="29"/>
      <c r="F12" s="46"/>
      <c r="G12" s="47" t="e">
        <f>#REF!</f>
        <v>#REF!</v>
      </c>
      <c r="H12" s="48" t="e">
        <f>(F12*#REF!)</f>
        <v>#REF!</v>
      </c>
      <c r="I12" s="62"/>
      <c r="J12" s="57"/>
      <c r="K12" s="49">
        <f>K6+K11</f>
        <v>32.752800000000008</v>
      </c>
    </row>
    <row r="13" spans="1:13" ht="24.95" customHeight="1" thickBot="1">
      <c r="E13" s="50" t="s">
        <v>19</v>
      </c>
      <c r="F13" s="51">
        <v>6317</v>
      </c>
      <c r="G13" s="52"/>
      <c r="H13" s="54"/>
      <c r="I13" s="63"/>
      <c r="J13" s="58"/>
      <c r="K13" s="53">
        <f>F13*32.75</f>
        <v>206881.75</v>
      </c>
      <c r="L13" s="21"/>
    </row>
    <row r="14" spans="1:13">
      <c r="K14" s="45"/>
    </row>
    <row r="15" spans="1:13">
      <c r="L15" s="21"/>
    </row>
    <row r="16" spans="1:13">
      <c r="M16" s="20"/>
    </row>
    <row r="19" ht="21.75" customHeight="1"/>
  </sheetData>
  <mergeCells count="1">
    <mergeCell ref="A1:K1"/>
  </mergeCells>
  <pageMargins left="0.51181102362204722" right="0.51181102362204722" top="0.78740157480314965" bottom="0.78740157480314965" header="0.31496062992125984" footer="0.31496062992125984"/>
  <pageSetup paperSize="9" scale="6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Orçam. de Meio Fio e Sarjeta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ENGENHARIA;Edna M.Pinto</dc:creator>
  <cp:lastModifiedBy>dalva</cp:lastModifiedBy>
  <cp:lastPrinted>2017-02-08T17:34:44Z</cp:lastPrinted>
  <dcterms:created xsi:type="dcterms:W3CDTF">2016-11-21T12:40:37Z</dcterms:created>
  <dcterms:modified xsi:type="dcterms:W3CDTF">2017-02-13T18:02:42Z</dcterms:modified>
</cp:coreProperties>
</file>